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K:\Chemothal\לוגיסטיקה\דוח שנתי פליטות\2025\"/>
    </mc:Choice>
  </mc:AlternateContent>
  <xr:revisionPtr revIDLastSave="0" documentId="13_ncr:1_{66B6BE61-8490-4830-8F28-FDAB7A1D65D5}" xr6:coauthVersionLast="47" xr6:coauthVersionMax="47" xr10:uidLastSave="{00000000-0000-0000-0000-000000000000}"/>
  <workbookProtection workbookAlgorithmName="SHA-512" workbookHashValue="+v+YfmMO6MtLkoAS37c/DrFxvgCrUZ5QDDOmoPlQblep4kDCygQtU/mnHp9AocJ5k5bYZSrdNaKS/eVmkifv1g==" workbookSaltValue="0RWQpBtHCaVDCVj5vaVEUg==" workbookSpinCount="100000" lockStructure="1"/>
  <bookViews>
    <workbookView xWindow="-120" yWindow="-120" windowWidth="19440" windowHeight="15000" tabRatio="833" firstSheet="5" activeTab="9" xr2:uid="{00000000-000D-0000-FFFF-FFFF00000000}"/>
  </bookViews>
  <sheets>
    <sheet name="הנחיות" sheetId="29" r:id="rId1"/>
    <sheet name="פרטי המדווח" sheetId="26" r:id="rId2"/>
    <sheet name="דיווח פרטני" sheetId="1" r:id="rId3"/>
    <sheet name="דיווח רכש מאופס פליטות- תח&quot;צ" sheetId="30" r:id="rId4"/>
    <sheet name="צריכת דלק של כלי רכב" sheetId="18" r:id="rId5"/>
    <sheet name="מערכות מיזוג וקירור" sheetId="16" r:id="rId6"/>
    <sheet name="טעינת חשמל לכלי רכב" sheetId="19" r:id="rId7"/>
    <sheet name="פניות בנושא עשן" sheetId="4" r:id="rId8"/>
    <sheet name="נהיגה חסכונית" sheetId="5" r:id="rId9"/>
    <sheet name="סיכום מצבת ופליטות- אוטומטי" sheetId="2" r:id="rId10"/>
    <sheet name="פליטות חלקיקים" sheetId="21" state="hidden" r:id="rId11"/>
    <sheet name="GWP" sheetId="20" r:id="rId12"/>
    <sheet name="גיליון3" sheetId="7" state="hidden" r:id="rId13"/>
    <sheet name="מיפוי שמות" sheetId="9" state="hidden" r:id="rId14"/>
    <sheet name="מקדמי פליטה" sheetId="25" r:id="rId15"/>
  </sheets>
  <definedNames>
    <definedName name="_xlnm._FilterDatabase" localSheetId="7" hidden="1">'פניות בנושא עשן'!$A$7:$I$15</definedName>
    <definedName name="list005">'מקדמי פליטה'!$I$19:$I$20</definedName>
    <definedName name="list006">'מקדמי פליטה'!$K$19:$K$24</definedName>
    <definedName name="list1">'מקדמי פליטה'!$A$13:$A$16</definedName>
    <definedName name="List10">'מקדמי פליטה'!$U$13:$U$16</definedName>
    <definedName name="list1001">'מקדמי פליטה'!$A$19:$A$20</definedName>
    <definedName name="list1002" localSheetId="11">#REF!</definedName>
    <definedName name="list1002" localSheetId="6">#REF!</definedName>
    <definedName name="list1002" localSheetId="14">'מקדמי פליטה'!$C$19:$C$20</definedName>
    <definedName name="list1002" localSheetId="4">#REF!</definedName>
    <definedName name="list1002">#REF!</definedName>
    <definedName name="list10021" localSheetId="11">#REF!</definedName>
    <definedName name="list10021" localSheetId="6">#REF!</definedName>
    <definedName name="list10021" localSheetId="14">'מקדמי פליטה'!$C$23:$C$24</definedName>
    <definedName name="list10021" localSheetId="4">#REF!</definedName>
    <definedName name="list10021">#REF!</definedName>
    <definedName name="list1003">'מקדמי פליטה'!$E$19:$E$20</definedName>
    <definedName name="list1004">'מקדמי פליטה'!$G$19:$G$21</definedName>
    <definedName name="list101">'מקדמי פליטה'!$C$13:$C$15</definedName>
    <definedName name="list11">'מקדמי פליטה'!$U$13:$U$15</definedName>
    <definedName name="list117">'מקדמי פליטה'!$AC$13:$AC$16</definedName>
    <definedName name="list12">'מקדמי פליטה'!$W$13:$W$16</definedName>
    <definedName name="list13">'מקדמי פליטה'!$Y$13:$Y$14</definedName>
    <definedName name="list14">'מקדמי פליטה'!$Y$13:$Y$47</definedName>
    <definedName name="list15">'מקדמי פליטה'!$AC$13:$AC$14</definedName>
    <definedName name="list16">'מקדמי פליטה'!$AC$13:$AC$47</definedName>
    <definedName name="list17">'מקדמי פליטה'!$AC$13:$AC$15</definedName>
    <definedName name="list18" localSheetId="11">#REF!</definedName>
    <definedName name="list18" localSheetId="6">#REF!</definedName>
    <definedName name="list18" localSheetId="14">'מקדמי פליטה'!$AG$13:$AG$16</definedName>
    <definedName name="list18" localSheetId="4">#REF!</definedName>
    <definedName name="list18">#REF!</definedName>
    <definedName name="list2">'מקדמי פליטה'!$E$13:$E$16</definedName>
    <definedName name="list24">'מקדמי פליטה'!$Y$13:$Y$21</definedName>
    <definedName name="list26">'מקדמי פליטה'!$AC$13:$AC$22</definedName>
    <definedName name="list2909" localSheetId="11">#REF!</definedName>
    <definedName name="list2909" localSheetId="6">#REF!</definedName>
    <definedName name="list2909" localSheetId="14">'מקדמי פליטה'!$M$19:$M$21</definedName>
    <definedName name="list2909" localSheetId="4">#REF!</definedName>
    <definedName name="list2909">#REF!</definedName>
    <definedName name="list3">'מקדמי פליטה'!$G$13:$G$15</definedName>
    <definedName name="list3009" localSheetId="11">#REF!</definedName>
    <definedName name="list3009" localSheetId="6">#REF!</definedName>
    <definedName name="list3009" localSheetId="14">'מקדמי פליטה'!$O$19:$O$22</definedName>
    <definedName name="list3009" localSheetId="4">#REF!</definedName>
    <definedName name="list3009">#REF!</definedName>
    <definedName name="list34">'מקדמי פליטה'!$Y$13:$Y$22</definedName>
    <definedName name="list4">'מקדמי פליטה'!$I$13:$I$14</definedName>
    <definedName name="list40">'מקדמי פליטה'!$Y$13:$Y$22</definedName>
    <definedName name="list5">'מקדמי פליטה'!$K$13:$K$16</definedName>
    <definedName name="list50">'מקדמי פליטה'!$A$131:$A$139</definedName>
    <definedName name="list51">'מקדמי פליטה'!$K$14:$K$15</definedName>
    <definedName name="list6">'מקדמי פליטה'!$M$13:$M$14</definedName>
    <definedName name="list7">'מקדמי פליטה'!$O$13:$O$15</definedName>
    <definedName name="list8">'מקדמי פליטה'!$Q$13:$Q$16</definedName>
    <definedName name="list9" localSheetId="11">#REF!</definedName>
    <definedName name="list9" localSheetId="6">#REF!</definedName>
    <definedName name="list9" localSheetId="14">'מקדמי פליטה'!$S$13:$S$14</definedName>
    <definedName name="list9" localSheetId="4">#REF!</definedName>
    <definedName name="list9">#REF!</definedName>
    <definedName name="oil" localSheetId="11">#REF!</definedName>
    <definedName name="oil" localSheetId="6">#REF!</definedName>
    <definedName name="oil" localSheetId="5">#REF!</definedName>
    <definedName name="oil" localSheetId="14">#REF!</definedName>
    <definedName name="oil" localSheetId="4">#REF!</definedName>
    <definedName name="oil">#REF!</definedName>
    <definedName name="public" localSheetId="11">#REF!</definedName>
    <definedName name="public" localSheetId="6">#REF!</definedName>
    <definedName name="public" localSheetId="5">#REF!</definedName>
    <definedName name="public" localSheetId="14">#REF!</definedName>
    <definedName name="public" localSheetId="4">#REF!</definedName>
    <definedName name="public">#REF!</definedName>
    <definedName name="refrigerants" localSheetId="11">#REF!</definedName>
    <definedName name="refrigerants" localSheetId="6">#REF!</definedName>
    <definedName name="refrigerants" localSheetId="5">#REF!</definedName>
    <definedName name="refrigerants" localSheetId="14">#REF!</definedName>
    <definedName name="refrigerants" localSheetId="4">#REF!</definedName>
    <definedName name="refrigerants">#REF!</definedName>
    <definedName name="refs" localSheetId="11">#REF!</definedName>
    <definedName name="refs" localSheetId="6">#REF!</definedName>
    <definedName name="refs" localSheetId="5">#REF!</definedName>
    <definedName name="refs" localSheetId="14">#REF!</definedName>
    <definedName name="refs" localSheetId="4">#REF!</definedName>
    <definedName name="refs">#REF!</definedName>
    <definedName name="scale">#REF!</definedName>
    <definedName name="service" localSheetId="11">#REF!</definedName>
    <definedName name="service" localSheetId="6">#REF!</definedName>
    <definedName name="service" localSheetId="5">#REF!</definedName>
    <definedName name="service" localSheetId="14">#REF!</definedName>
    <definedName name="service" localSheetId="4">#REF!</definedName>
    <definedName name="service">#REF!</definedName>
    <definedName name="transport" localSheetId="11">#REF!</definedName>
    <definedName name="transport" localSheetId="6">#REF!</definedName>
    <definedName name="transport" localSheetId="5">#REF!</definedName>
    <definedName name="transport" localSheetId="14">#REF!</definedName>
    <definedName name="transport" localSheetId="4">#REF!</definedName>
    <definedName name="transport">#REF!</definedName>
    <definedName name="VX">#REF!</definedName>
    <definedName name="water" localSheetId="11">#REF!</definedName>
    <definedName name="water" localSheetId="6">#REF!</definedName>
    <definedName name="water" localSheetId="5">#REF!</definedName>
    <definedName name="water" localSheetId="14">#REF!</definedName>
    <definedName name="water" localSheetId="4">#REF!</definedName>
    <definedName name="water">#REF!</definedName>
    <definedName name="_xlnm.Print_Area" localSheetId="6">'טעינת חשמל לכלי רכב'!$A$6:$I$34</definedName>
    <definedName name="_xlnm.Print_Area" localSheetId="5">'מערכות מיזוג וקירור'!$A$6:$I$65</definedName>
    <definedName name="_xlnm.Print_Area" localSheetId="4">'צריכת דלק של כלי רכב'!$A$5:$I$15</definedName>
    <definedName name="years">'מקדמי פליטה'!$AI$21:$AI$27</definedName>
    <definedName name="years18">'מקדמי פליטה'!$AI$17:$AI$27</definedName>
    <definedName name="years19">'מקדמי פליטה'!$AI$16:$AI$27</definedName>
    <definedName name="years2015">'מקדמי פליטה'!$AI$20:$AI$27</definedName>
    <definedName name="years2016">'מקדמי פליטה'!$AI$19:$AI$27</definedName>
    <definedName name="years2017">'מקדמי פליטה'!$AI$18:$AI$27</definedName>
    <definedName name="years2020">'מקדמי פליטה'!$AI$15:$AI$27</definedName>
    <definedName name="years2021" localSheetId="11">#REF!</definedName>
    <definedName name="years2021" localSheetId="6">#REF!</definedName>
    <definedName name="years2021" localSheetId="14">'מקדמי פליטה'!$AI$13:$AI$27</definedName>
    <definedName name="years2021" localSheetId="4">#REF!</definedName>
    <definedName name="years2021">#REF!</definedName>
    <definedName name="אוטובוסים" localSheetId="11">#REF!</definedName>
    <definedName name="אוטובוסים" localSheetId="6">#REF!</definedName>
    <definedName name="אוטובוסים" localSheetId="5">#REF!</definedName>
    <definedName name="אוטובוסים" localSheetId="14">#REF!</definedName>
    <definedName name="אוטובוסים" localSheetId="4">#REF!</definedName>
    <definedName name="אוטובוסים">#REF!</definedName>
    <definedName name="אופן_שימוש" localSheetId="11">#REF!</definedName>
    <definedName name="אופן_שימוש" localSheetId="6">#REF!</definedName>
    <definedName name="אופן_שימוש" localSheetId="14">#REF!</definedName>
    <definedName name="אופן_שימוש" localSheetId="4">#REF!</definedName>
    <definedName name="אופן_שימוש">#REF!</definedName>
    <definedName name="אנרגיה" localSheetId="11">#REF!</definedName>
    <definedName name="אנרגיה" localSheetId="6">#REF!</definedName>
    <definedName name="אנרגיה" localSheetId="5">#REF!</definedName>
    <definedName name="אנרגיה" localSheetId="14">#REF!</definedName>
    <definedName name="אנרגיה" localSheetId="4">#REF!</definedName>
    <definedName name="אנרגיה">#REF!</definedName>
    <definedName name="אספקה" localSheetId="11">#REF!</definedName>
    <definedName name="אספקה" localSheetId="6">#REF!</definedName>
    <definedName name="אספקה" localSheetId="5">#REF!</definedName>
    <definedName name="אספקה" localSheetId="14">#REF!</definedName>
    <definedName name="אספקה" localSheetId="4">#REF!</definedName>
    <definedName name="אספקה">#REF!</definedName>
    <definedName name="אקדמיה" localSheetId="11">#REF!</definedName>
    <definedName name="אקדמיה" localSheetId="6">#REF!</definedName>
    <definedName name="אקדמיה" localSheetId="5">#REF!</definedName>
    <definedName name="אקדמיה" localSheetId="14">#REF!</definedName>
    <definedName name="אקדמיה" localSheetId="4">#REF!</definedName>
    <definedName name="אקדמיה">#REF!</definedName>
    <definedName name="בתי_ספר" localSheetId="11">#REF!</definedName>
    <definedName name="בתי_ספר" localSheetId="6">#REF!</definedName>
    <definedName name="בתי_ספר" localSheetId="5">#REF!</definedName>
    <definedName name="בתי_ספר" localSheetId="14">#REF!</definedName>
    <definedName name="בתי_ספר" localSheetId="4">#REF!</definedName>
    <definedName name="בתי_ספר">#REF!</definedName>
    <definedName name="גני_ילדים" localSheetId="11">#REF!</definedName>
    <definedName name="גני_ילדים" localSheetId="6">#REF!</definedName>
    <definedName name="גני_ילדים" localSheetId="5">#REF!</definedName>
    <definedName name="גני_ילדים" localSheetId="14">#REF!</definedName>
    <definedName name="גני_ילדים" localSheetId="4">#REF!</definedName>
    <definedName name="גני_ילדים">#REF!</definedName>
    <definedName name="דפוס" localSheetId="11">#REF!</definedName>
    <definedName name="דפוס" localSheetId="6">#REF!</definedName>
    <definedName name="דפוס" localSheetId="5">#REF!</definedName>
    <definedName name="דפוס" localSheetId="14">#REF!</definedName>
    <definedName name="דפוס" localSheetId="4">#REF!</definedName>
    <definedName name="דפוס">#REF!</definedName>
    <definedName name="הובלה" localSheetId="11">#REF!</definedName>
    <definedName name="הובלה" localSheetId="6">#REF!</definedName>
    <definedName name="הובלה" localSheetId="5">#REF!</definedName>
    <definedName name="הובלה" localSheetId="14">#REF!</definedName>
    <definedName name="הובלה" localSheetId="4">#REF!</definedName>
    <definedName name="הובלה">#REF!</definedName>
    <definedName name="הולכה" localSheetId="11">#REF!</definedName>
    <definedName name="הולכה" localSheetId="6">#REF!</definedName>
    <definedName name="הולכה" localSheetId="5">#REF!</definedName>
    <definedName name="הולכה" localSheetId="14">#REF!</definedName>
    <definedName name="הולכה" localSheetId="4">#REF!</definedName>
    <definedName name="הולכה">#REF!</definedName>
    <definedName name="הפקה" localSheetId="11">#REF!</definedName>
    <definedName name="הפקה" localSheetId="6">#REF!</definedName>
    <definedName name="הפקה" localSheetId="5">#REF!</definedName>
    <definedName name="הפקה" localSheetId="14">#REF!</definedName>
    <definedName name="הפקה" localSheetId="4">#REF!</definedName>
    <definedName name="הפקה">#REF!</definedName>
    <definedName name="השכרה" localSheetId="11">#REF!</definedName>
    <definedName name="השכרה" localSheetId="6">#REF!</definedName>
    <definedName name="השכרה" localSheetId="5">#REF!</definedName>
    <definedName name="השכרה" localSheetId="14">#REF!</definedName>
    <definedName name="השכרה" localSheetId="4">#REF!</definedName>
    <definedName name="השכרה">#REF!</definedName>
    <definedName name="התפלה" localSheetId="11">#REF!</definedName>
    <definedName name="התפלה" localSheetId="6">#REF!</definedName>
    <definedName name="התפלה" localSheetId="5">#REF!</definedName>
    <definedName name="התפלה" localSheetId="14">#REF!</definedName>
    <definedName name="התפלה" localSheetId="4">#REF!</definedName>
    <definedName name="התפלה">#REF!</definedName>
    <definedName name="זיקוק" localSheetId="11">#REF!</definedName>
    <definedName name="זיקוק" localSheetId="6">#REF!</definedName>
    <definedName name="זיקוק" localSheetId="5">#REF!</definedName>
    <definedName name="זיקוק" localSheetId="14">#REF!</definedName>
    <definedName name="זיקוק" localSheetId="4">#REF!</definedName>
    <definedName name="זיקוק">#REF!</definedName>
    <definedName name="ייצור" localSheetId="11">#REF!</definedName>
    <definedName name="ייצור" localSheetId="6">#REF!</definedName>
    <definedName name="ייצור" localSheetId="5">#REF!</definedName>
    <definedName name="ייצור" localSheetId="14">#REF!</definedName>
    <definedName name="ייצור" localSheetId="4">#REF!</definedName>
    <definedName name="ייצור">#REF!</definedName>
    <definedName name="ייצור_מזון" localSheetId="11">#REF!</definedName>
    <definedName name="ייצור_מזון" localSheetId="6">#REF!</definedName>
    <definedName name="ייצור_מזון" localSheetId="5">#REF!</definedName>
    <definedName name="ייצור_מזון" localSheetId="14">#REF!</definedName>
    <definedName name="ייצור_מזון" localSheetId="4">#REF!</definedName>
    <definedName name="ייצור_מזון">#REF!</definedName>
    <definedName name="ייצור_משקאות" localSheetId="11">#REF!</definedName>
    <definedName name="ייצור_משקאות" localSheetId="6">#REF!</definedName>
    <definedName name="ייצור_משקאות" localSheetId="5">#REF!</definedName>
    <definedName name="ייצור_משקאות" localSheetId="14">#REF!</definedName>
    <definedName name="ייצור_משקאות" localSheetId="4">#REF!</definedName>
    <definedName name="ייצור_משקאות">#REF!</definedName>
    <definedName name="כללי" localSheetId="11">#REF!</definedName>
    <definedName name="כללי" localSheetId="6">#REF!</definedName>
    <definedName name="כללי" localSheetId="5">#REF!</definedName>
    <definedName name="כללי" localSheetId="14">#REF!</definedName>
    <definedName name="כללי" localSheetId="4">#REF!</definedName>
    <definedName name="כללי">#REF!</definedName>
    <definedName name="לוגיסטיקה" localSheetId="11">#REF!</definedName>
    <definedName name="לוגיסטיקה" localSheetId="6">#REF!</definedName>
    <definedName name="לוגיסטיקה" localSheetId="5">#REF!</definedName>
    <definedName name="לוגיסטיקה" localSheetId="14">#REF!</definedName>
    <definedName name="לוגיסטיקה" localSheetId="4">#REF!</definedName>
    <definedName name="לוגיסטיקה">#REF!</definedName>
    <definedName name="מגזר_הנפט_והגז" localSheetId="11">#REF!</definedName>
    <definedName name="מגזר_הנפט_והגז" localSheetId="6">#REF!</definedName>
    <definedName name="מגזר_הנפט_והגז" localSheetId="5">#REF!</definedName>
    <definedName name="מגזר_הנפט_והגז" localSheetId="14">#REF!</definedName>
    <definedName name="מגזר_הנפט_והגז" localSheetId="4">#REF!</definedName>
    <definedName name="מגזר_הנפט_והגז">#REF!</definedName>
    <definedName name="מגזר_התחבורה" localSheetId="11">#REF!</definedName>
    <definedName name="מגזר_התחבורה" localSheetId="6">#REF!</definedName>
    <definedName name="מגזר_התחבורה" localSheetId="5">#REF!</definedName>
    <definedName name="מגזר_התחבורה" localSheetId="14">#REF!</definedName>
    <definedName name="מגזר_התחבורה" localSheetId="4">#REF!</definedName>
    <definedName name="מגזר_התחבורה">#REF!</definedName>
    <definedName name="מגזר_התעשייה" localSheetId="11">#REF!</definedName>
    <definedName name="מגזר_התעשייה" localSheetId="6">#REF!</definedName>
    <definedName name="מגזר_התעשייה" localSheetId="5">#REF!</definedName>
    <definedName name="מגזר_התעשייה" localSheetId="14">#REF!</definedName>
    <definedName name="מגזר_התעשייה" localSheetId="4">#REF!</definedName>
    <definedName name="מגזר_התעשייה">#REF!</definedName>
    <definedName name="מוליכים_למחצה" localSheetId="11">#REF!</definedName>
    <definedName name="מוליכים_למחצה" localSheetId="6">#REF!</definedName>
    <definedName name="מוליכים_למחצה" localSheetId="5">#REF!</definedName>
    <definedName name="מוליכים_למחצה" localSheetId="14">#REF!</definedName>
    <definedName name="מוליכים_למחצה" localSheetId="4">#REF!</definedName>
    <definedName name="מוליכים_למחצה">#REF!</definedName>
    <definedName name="מוסכים" localSheetId="11">#REF!</definedName>
    <definedName name="מוסכים" localSheetId="6">#REF!</definedName>
    <definedName name="מוסכים" localSheetId="5">#REF!</definedName>
    <definedName name="מוסכים" localSheetId="14">#REF!</definedName>
    <definedName name="מוסכים" localSheetId="4">#REF!</definedName>
    <definedName name="מוסכים">#REF!</definedName>
    <definedName name="מזון" localSheetId="11">#REF!</definedName>
    <definedName name="מזון" localSheetId="6">#REF!</definedName>
    <definedName name="מזון" localSheetId="5">#REF!</definedName>
    <definedName name="מזון" localSheetId="14">#REF!</definedName>
    <definedName name="מזון" localSheetId="4">#REF!</definedName>
    <definedName name="מזון">#REF!</definedName>
    <definedName name="מזון_משקאות" localSheetId="11">#REF!</definedName>
    <definedName name="מזון_משקאות" localSheetId="6">#REF!</definedName>
    <definedName name="מזון_משקאות" localSheetId="5">#REF!</definedName>
    <definedName name="מזון_משקאות" localSheetId="14">#REF!</definedName>
    <definedName name="מזון_משקאות" localSheetId="4">#REF!</definedName>
    <definedName name="מזון_משקאות">#REF!</definedName>
    <definedName name="מחצבות" localSheetId="11">#REF!</definedName>
    <definedName name="מחצבות" localSheetId="6">#REF!</definedName>
    <definedName name="מחצבות" localSheetId="5">#REF!</definedName>
    <definedName name="מחצבות" localSheetId="14">#REF!</definedName>
    <definedName name="מחצבות" localSheetId="4">#REF!</definedName>
    <definedName name="מחצבות">#REF!</definedName>
    <definedName name="מיחזור" localSheetId="11">#REF!</definedName>
    <definedName name="מיחזור" localSheetId="6">#REF!</definedName>
    <definedName name="מיחזור" localSheetId="5">#REF!</definedName>
    <definedName name="מיחזור" localSheetId="14">#REF!</definedName>
    <definedName name="מיחזור" localSheetId="4">#REF!</definedName>
    <definedName name="מיחזור">#REF!</definedName>
    <definedName name="מים" localSheetId="11">#REF!</definedName>
    <definedName name="מים" localSheetId="6">#REF!</definedName>
    <definedName name="מים" localSheetId="5">#REF!</definedName>
    <definedName name="מים" localSheetId="14">#REF!</definedName>
    <definedName name="מים" localSheetId="4">#REF!</definedName>
    <definedName name="מים">#REF!</definedName>
    <definedName name="מינרלים" localSheetId="11">#REF!</definedName>
    <definedName name="מינרלים" localSheetId="6">#REF!</definedName>
    <definedName name="מינרלים" localSheetId="5">#REF!</definedName>
    <definedName name="מינרלים" localSheetId="14">#REF!</definedName>
    <definedName name="מינרלים" localSheetId="4">#REF!</definedName>
    <definedName name="מינרלים">#REF!</definedName>
    <definedName name="מלאכה_ותעשיה" localSheetId="11">#REF!</definedName>
    <definedName name="מלאכה_ותעשיה" localSheetId="6">#REF!</definedName>
    <definedName name="מלאכה_ותעשיה" localSheetId="5">#REF!</definedName>
    <definedName name="מלאכה_ותעשיה" localSheetId="14">#REF!</definedName>
    <definedName name="מלאכה_ותעשיה" localSheetId="4">#REF!</definedName>
    <definedName name="מלאכה_ותעשיה">#REF!</definedName>
    <definedName name="מלונות" localSheetId="11">#REF!</definedName>
    <definedName name="מלונות" localSheetId="6">#REF!</definedName>
    <definedName name="מלונות" localSheetId="5">#REF!</definedName>
    <definedName name="מלונות" localSheetId="14">#REF!</definedName>
    <definedName name="מלונות" localSheetId="4">#REF!</definedName>
    <definedName name="מלונות">#REF!</definedName>
    <definedName name="מלט" localSheetId="11">#REF!</definedName>
    <definedName name="מלט" localSheetId="6">#REF!</definedName>
    <definedName name="מלט" localSheetId="5">#REF!</definedName>
    <definedName name="מלט" localSheetId="14">#REF!</definedName>
    <definedName name="מלט" localSheetId="4">#REF!</definedName>
    <definedName name="מלט">#REF!</definedName>
    <definedName name="מסחר" localSheetId="11">#REF!</definedName>
    <definedName name="מסחר" localSheetId="6">#REF!</definedName>
    <definedName name="מסחר" localSheetId="5">#REF!</definedName>
    <definedName name="מסחר" localSheetId="14">#REF!</definedName>
    <definedName name="מסחר" localSheetId="4">#REF!</definedName>
    <definedName name="מסחר">#REF!</definedName>
    <definedName name="מסחר_ושירותים" localSheetId="11">#REF!</definedName>
    <definedName name="מסחר_ושירותים" localSheetId="6">#REF!</definedName>
    <definedName name="מסחר_ושירותים" localSheetId="5">#REF!</definedName>
    <definedName name="מסחר_ושירותים" localSheetId="14">#REF!</definedName>
    <definedName name="מסחר_ושירותים" localSheetId="4">#REF!</definedName>
    <definedName name="מסחר_ושירותים">#REF!</definedName>
    <definedName name="מסחר_שירותים" localSheetId="11">#REF!</definedName>
    <definedName name="מסחר_שירותים" localSheetId="6">#REF!</definedName>
    <definedName name="מסחר_שירותים" localSheetId="5">#REF!</definedName>
    <definedName name="מסחר_שירותים" localSheetId="14">#REF!</definedName>
    <definedName name="מסחר_שירותים" localSheetId="4">#REF!</definedName>
    <definedName name="מסחר_שירותים">#REF!</definedName>
    <definedName name="מערכות_קירור" localSheetId="11">#REF!</definedName>
    <definedName name="מערכות_קירור" localSheetId="6">#REF!</definedName>
    <definedName name="מערכות_קירור" localSheetId="14">#REF!</definedName>
    <definedName name="מערכות_קירור" localSheetId="4">#REF!</definedName>
    <definedName name="מערכות_קירור">#REF!</definedName>
    <definedName name="משרדים" localSheetId="11">#REF!</definedName>
    <definedName name="משרדים" localSheetId="6">#REF!</definedName>
    <definedName name="משרדים" localSheetId="5">#REF!</definedName>
    <definedName name="משרדים" localSheetId="14">#REF!</definedName>
    <definedName name="משרדים" localSheetId="4">#REF!</definedName>
    <definedName name="משרדים">#REF!</definedName>
    <definedName name="מתכות" localSheetId="11">#REF!</definedName>
    <definedName name="מתכות" localSheetId="6">#REF!</definedName>
    <definedName name="מתכות" localSheetId="5">#REF!</definedName>
    <definedName name="מתכות" localSheetId="14">#REF!</definedName>
    <definedName name="מתכות" localSheetId="4">#REF!</definedName>
    <definedName name="מתכות">#REF!</definedName>
    <definedName name="נפט_גז" localSheetId="11">#REF!</definedName>
    <definedName name="נפט_גז" localSheetId="6">#REF!</definedName>
    <definedName name="נפט_גז" localSheetId="5">#REF!</definedName>
    <definedName name="נפט_גז" localSheetId="14">#REF!</definedName>
    <definedName name="נפט_גז" localSheetId="4">#REF!</definedName>
    <definedName name="נפט_גז">#REF!</definedName>
    <definedName name="סקטור_תחבורה" localSheetId="11">#REF!</definedName>
    <definedName name="סקטור_תחבורה" localSheetId="6">#REF!</definedName>
    <definedName name="סקטור_תחבורה" localSheetId="14">#REF!</definedName>
    <definedName name="סקטור_תחבורה" localSheetId="4">#REF!</definedName>
    <definedName name="סקטור_תחבורה">#REF!</definedName>
    <definedName name="סקטורים2018" localSheetId="11">#REF!</definedName>
    <definedName name="סקטורים2018" localSheetId="6">#REF!</definedName>
    <definedName name="סקטורים2018" localSheetId="14">#REF!</definedName>
    <definedName name="סקטורים2018" localSheetId="4">#REF!</definedName>
    <definedName name="סקטורים2018">#REF!</definedName>
    <definedName name="עיבוד_גז" localSheetId="11">#REF!</definedName>
    <definedName name="עיבוד_גז" localSheetId="6">#REF!</definedName>
    <definedName name="עיבוד_גז" localSheetId="5">#REF!</definedName>
    <definedName name="עיבוד_גז" localSheetId="14">#REF!</definedName>
    <definedName name="עיבוד_גז" localSheetId="4">#REF!</definedName>
    <definedName name="עיבוד_גז">#REF!</definedName>
    <definedName name="פיננסיים" localSheetId="11">#REF!</definedName>
    <definedName name="פיננסיים" localSheetId="6">#REF!</definedName>
    <definedName name="פיננסיים" localSheetId="5">#REF!</definedName>
    <definedName name="פיננסיים" localSheetId="14">#REF!</definedName>
    <definedName name="פיננסיים" localSheetId="4">#REF!</definedName>
    <definedName name="פיננסיים">#REF!</definedName>
    <definedName name="פלסטיק" localSheetId="11">#REF!</definedName>
    <definedName name="פלסטיק" localSheetId="6">#REF!</definedName>
    <definedName name="פלסטיק" localSheetId="5">#REF!</definedName>
    <definedName name="פלסטיק" localSheetId="14">#REF!</definedName>
    <definedName name="פלסטיק" localSheetId="4">#REF!</definedName>
    <definedName name="פלסטיק">#REF!</definedName>
    <definedName name="ציבורי" localSheetId="11">#REF!</definedName>
    <definedName name="ציבורי" localSheetId="6">#REF!</definedName>
    <definedName name="ציבורי" localSheetId="5">#REF!</definedName>
    <definedName name="ציבורי" localSheetId="14">#REF!</definedName>
    <definedName name="ציבורי" localSheetId="4">#REF!</definedName>
    <definedName name="ציבורי">#REF!</definedName>
    <definedName name="קידוח" localSheetId="11">#REF!</definedName>
    <definedName name="קידוח" localSheetId="6">#REF!</definedName>
    <definedName name="קידוח" localSheetId="5">#REF!</definedName>
    <definedName name="קידוח" localSheetId="14">#REF!</definedName>
    <definedName name="קידוח" localSheetId="4">#REF!</definedName>
    <definedName name="קידוח">#REF!</definedName>
    <definedName name="קמעונאות" localSheetId="11">#REF!</definedName>
    <definedName name="קמעונאות" localSheetId="6">#REF!</definedName>
    <definedName name="קמעונאות" localSheetId="5">#REF!</definedName>
    <definedName name="קמעונאות" localSheetId="14">#REF!</definedName>
    <definedName name="קמעונאות" localSheetId="4">#REF!</definedName>
    <definedName name="קמעונאות">#REF!</definedName>
    <definedName name="רפואה" localSheetId="11">#REF!</definedName>
    <definedName name="רפואה" localSheetId="6">#REF!</definedName>
    <definedName name="רפואה" localSheetId="5">#REF!</definedName>
    <definedName name="רפואה" localSheetId="14">#REF!</definedName>
    <definedName name="רפואה" localSheetId="4">#REF!</definedName>
    <definedName name="רפואה">#REF!</definedName>
    <definedName name="רשימת_מגזרים" localSheetId="11">#REF!</definedName>
    <definedName name="רשימת_מגזרים" localSheetId="6">#REF!</definedName>
    <definedName name="רשימת_מגזרים" localSheetId="5">#REF!</definedName>
    <definedName name="רשימת_מגזרים" localSheetId="14">#REF!</definedName>
    <definedName name="רשימת_מגזרים" localSheetId="4">#REF!</definedName>
    <definedName name="רשימת_מגזרים">#REF!</definedName>
    <definedName name="שיווק" localSheetId="11">#REF!</definedName>
    <definedName name="שיווק" localSheetId="6">#REF!</definedName>
    <definedName name="שיווק" localSheetId="5">#REF!</definedName>
    <definedName name="שיווק" localSheetId="14">#REF!</definedName>
    <definedName name="שיווק" localSheetId="4">#REF!</definedName>
    <definedName name="שיווק">#REF!</definedName>
    <definedName name="שלטון_מקומי_וגופים_ציבוריים" localSheetId="11">#REF!</definedName>
    <definedName name="שלטון_מקומי_וגופים_ציבוריים" localSheetId="6">#REF!</definedName>
    <definedName name="שלטון_מקומי_וגופים_ציבוריים" localSheetId="5">#REF!</definedName>
    <definedName name="שלטון_מקומי_וגופים_ציבוריים" localSheetId="14">#REF!</definedName>
    <definedName name="שלטון_מקומי_וגופים_ציבוריים" localSheetId="4">#REF!</definedName>
    <definedName name="שלטון_מקומי_וגופים_ציבוריים">#REF!</definedName>
    <definedName name="תאגידים" localSheetId="11">#REF!</definedName>
    <definedName name="תאגידים" localSheetId="6">#REF!</definedName>
    <definedName name="תאגידים" localSheetId="5">#REF!</definedName>
    <definedName name="תאגידים" localSheetId="14">#REF!</definedName>
    <definedName name="תאגידים" localSheetId="4">#REF!</definedName>
    <definedName name="תאגידים">#REF!</definedName>
    <definedName name="תאורת_חוץ" localSheetId="11">#REF!</definedName>
    <definedName name="תאורת_חוץ" localSheetId="6">#REF!</definedName>
    <definedName name="תאורת_חוץ" localSheetId="5">#REF!</definedName>
    <definedName name="תאורת_חוץ" localSheetId="14">#REF!</definedName>
    <definedName name="תאורת_חוץ" localSheetId="4">#REF!</definedName>
    <definedName name="תאורת_חוץ">#REF!</definedName>
    <definedName name="תוכנה" localSheetId="11">#REF!</definedName>
    <definedName name="תוכנה" localSheetId="6">#REF!</definedName>
    <definedName name="תוכנה" localSheetId="5">#REF!</definedName>
    <definedName name="תוכנה" localSheetId="14">#REF!</definedName>
    <definedName name="תוכנה" localSheetId="4">#REF!</definedName>
    <definedName name="תוכנה">#REF!</definedName>
    <definedName name="תחבורה" localSheetId="11">#REF!</definedName>
    <definedName name="תחבורה" localSheetId="6">#REF!</definedName>
    <definedName name="תחבורה" localSheetId="5">#REF!</definedName>
    <definedName name="תחבורה" localSheetId="14">#REF!</definedName>
    <definedName name="תחבורה" localSheetId="4">#REF!</definedName>
    <definedName name="תחבורה">#REF!</definedName>
    <definedName name="תחנות_כח" localSheetId="11">#REF!</definedName>
    <definedName name="תחנות_כח" localSheetId="6">#REF!</definedName>
    <definedName name="תחנות_כח" localSheetId="5">#REF!</definedName>
    <definedName name="תחנות_כח" localSheetId="14">#REF!</definedName>
    <definedName name="תחנות_כח" localSheetId="4">#REF!</definedName>
    <definedName name="תחנות_כח">#REF!</definedName>
    <definedName name="תערובות_קירור" localSheetId="11">#REF!</definedName>
    <definedName name="תערובות_קירור" localSheetId="6">#REF!</definedName>
    <definedName name="תערובות_קירור" localSheetId="14">#REF!</definedName>
    <definedName name="תערובות_קירור" localSheetId="4">#REF!</definedName>
    <definedName name="תערובות_קירור">#REF!</definedName>
    <definedName name="תעשיות_מים" localSheetId="11">#REF!</definedName>
    <definedName name="תעשיות_מים" localSheetId="6">#REF!</definedName>
    <definedName name="תעשיות_מים" localSheetId="5">#REF!</definedName>
    <definedName name="תעשיות_מים" localSheetId="14">#REF!</definedName>
    <definedName name="תעשיות_מים" localSheetId="4">#REF!</definedName>
    <definedName name="תעשיות_מים">#REF!</definedName>
    <definedName name="תעשייה" localSheetId="11">#REF!</definedName>
    <definedName name="תעשייה" localSheetId="6">#REF!</definedName>
    <definedName name="תעשייה" localSheetId="5">#REF!</definedName>
    <definedName name="תעשייה" localSheetId="14">#REF!</definedName>
    <definedName name="תעשייה" localSheetId="4">#REF!</definedName>
    <definedName name="תעשייה">#REF!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86" i="18" l="1"/>
  <c r="C74" i="18"/>
  <c r="C62" i="18"/>
  <c r="C56" i="18"/>
  <c r="H97" i="1" a="1"/>
  <c r="H97" i="1" s="1"/>
  <c r="C80" i="18"/>
  <c r="E30" i="25" l="1"/>
  <c r="O18" i="2"/>
  <c r="N18" i="2"/>
  <c r="H3493" i="1" a="1"/>
  <c r="H3493" i="1" s="1"/>
  <c r="H3494" i="1" a="1"/>
  <c r="H3494" i="1" s="1"/>
  <c r="H3495" i="1" a="1"/>
  <c r="H3495" i="1" s="1"/>
  <c r="H3496" i="1" a="1"/>
  <c r="H3496" i="1" s="1"/>
  <c r="H3497" i="1" a="1"/>
  <c r="H3497" i="1" s="1"/>
  <c r="H3498" i="1" a="1"/>
  <c r="H3498" i="1" s="1"/>
  <c r="H3499" i="1" a="1"/>
  <c r="H3499" i="1" s="1"/>
  <c r="H3500" i="1" a="1"/>
  <c r="H3500" i="1" s="1"/>
  <c r="H3501" i="1" a="1"/>
  <c r="H3501" i="1" s="1"/>
  <c r="H3502" i="1" a="1"/>
  <c r="H3502" i="1" s="1"/>
  <c r="H3503" i="1" a="1"/>
  <c r="H3503" i="1" s="1"/>
  <c r="H3504" i="1" a="1"/>
  <c r="H3504" i="1" s="1"/>
  <c r="H3505" i="1" a="1"/>
  <c r="H3505" i="1" s="1"/>
  <c r="H3506" i="1" a="1"/>
  <c r="H3506" i="1" s="1"/>
  <c r="H3507" i="1" a="1"/>
  <c r="H3507" i="1" s="1"/>
  <c r="H3508" i="1" a="1"/>
  <c r="H3508" i="1" s="1"/>
  <c r="H3509" i="1" a="1"/>
  <c r="H3509" i="1" s="1"/>
  <c r="H3510" i="1" a="1"/>
  <c r="H3510" i="1" s="1"/>
  <c r="H3511" i="1" a="1"/>
  <c r="H3511" i="1" s="1"/>
  <c r="H3512" i="1" a="1"/>
  <c r="H3512" i="1" s="1"/>
  <c r="H3513" i="1" a="1"/>
  <c r="H3513" i="1" s="1"/>
  <c r="H3514" i="1" a="1"/>
  <c r="H3514" i="1" s="1"/>
  <c r="H3515" i="1" a="1"/>
  <c r="H3515" i="1" s="1"/>
  <c r="H3516" i="1" a="1"/>
  <c r="H3516" i="1" s="1"/>
  <c r="H3517" i="1" a="1"/>
  <c r="H3517" i="1" s="1"/>
  <c r="H3518" i="1" a="1"/>
  <c r="H3518" i="1" s="1"/>
  <c r="H3519" i="1" a="1"/>
  <c r="H3519" i="1" s="1"/>
  <c r="H3520" i="1" a="1"/>
  <c r="H3520" i="1" s="1"/>
  <c r="H3521" i="1" a="1"/>
  <c r="H3521" i="1" s="1"/>
  <c r="H3522" i="1" a="1"/>
  <c r="H3522" i="1" s="1"/>
  <c r="H3523" i="1" a="1"/>
  <c r="H3523" i="1" s="1"/>
  <c r="H3524" i="1" a="1"/>
  <c r="H3524" i="1" s="1"/>
  <c r="H3525" i="1" a="1"/>
  <c r="H3525" i="1" s="1"/>
  <c r="H3526" i="1" a="1"/>
  <c r="H3526" i="1" s="1"/>
  <c r="H3527" i="1" a="1"/>
  <c r="H3527" i="1" s="1"/>
  <c r="H3528" i="1" a="1"/>
  <c r="H3528" i="1" s="1"/>
  <c r="H3529" i="1" a="1"/>
  <c r="H3529" i="1" s="1"/>
  <c r="H3530" i="1" a="1"/>
  <c r="H3530" i="1" s="1"/>
  <c r="H3531" i="1" a="1"/>
  <c r="H3531" i="1" s="1"/>
  <c r="H3532" i="1" a="1"/>
  <c r="H3532" i="1" s="1"/>
  <c r="H3533" i="1" a="1"/>
  <c r="H3533" i="1" s="1"/>
  <c r="H3534" i="1" a="1"/>
  <c r="H3534" i="1" s="1"/>
  <c r="H3535" i="1" a="1"/>
  <c r="H3535" i="1" s="1"/>
  <c r="H3536" i="1" a="1"/>
  <c r="H3536" i="1" s="1"/>
  <c r="H3537" i="1" a="1"/>
  <c r="H3537" i="1" s="1"/>
  <c r="H3538" i="1" a="1"/>
  <c r="H3538" i="1" s="1"/>
  <c r="H3539" i="1" a="1"/>
  <c r="H3539" i="1" s="1"/>
  <c r="H3540" i="1" a="1"/>
  <c r="H3540" i="1" s="1"/>
  <c r="H3541" i="1" a="1"/>
  <c r="H3541" i="1" s="1"/>
  <c r="H3542" i="1" a="1"/>
  <c r="H3542" i="1" s="1"/>
  <c r="H3543" i="1" a="1"/>
  <c r="H3543" i="1" s="1"/>
  <c r="H3544" i="1" a="1"/>
  <c r="H3544" i="1" s="1"/>
  <c r="H3545" i="1" a="1"/>
  <c r="H3545" i="1" s="1"/>
  <c r="H3546" i="1" a="1"/>
  <c r="H3546" i="1" s="1"/>
  <c r="H3547" i="1" a="1"/>
  <c r="H3547" i="1" s="1"/>
  <c r="H3548" i="1" a="1"/>
  <c r="H3548" i="1" s="1"/>
  <c r="H3549" i="1" a="1"/>
  <c r="H3549" i="1" s="1"/>
  <c r="H3550" i="1" a="1"/>
  <c r="H3550" i="1" s="1"/>
  <c r="H3551" i="1" a="1"/>
  <c r="H3551" i="1" s="1"/>
  <c r="H3552" i="1" a="1"/>
  <c r="H3552" i="1" s="1"/>
  <c r="H3553" i="1" a="1"/>
  <c r="H3553" i="1" s="1"/>
  <c r="H3554" i="1" a="1"/>
  <c r="H3554" i="1" s="1"/>
  <c r="H3555" i="1" a="1"/>
  <c r="H3555" i="1" s="1"/>
  <c r="H3556" i="1" a="1"/>
  <c r="H3556" i="1" s="1"/>
  <c r="H3557" i="1" a="1"/>
  <c r="H3557" i="1" s="1"/>
  <c r="H3558" i="1" a="1"/>
  <c r="H3558" i="1" s="1"/>
  <c r="H3559" i="1" a="1"/>
  <c r="H3559" i="1" s="1"/>
  <c r="H3560" i="1" a="1"/>
  <c r="H3560" i="1" s="1"/>
  <c r="H3561" i="1" a="1"/>
  <c r="H3561" i="1" s="1"/>
  <c r="H3562" i="1" a="1"/>
  <c r="H3562" i="1" s="1"/>
  <c r="H3563" i="1" a="1"/>
  <c r="H3563" i="1" s="1"/>
  <c r="H3564" i="1" a="1"/>
  <c r="H3564" i="1" s="1"/>
  <c r="H3565" i="1" a="1"/>
  <c r="H3565" i="1" s="1"/>
  <c r="H3566" i="1" a="1"/>
  <c r="H3566" i="1" s="1"/>
  <c r="H3567" i="1" a="1"/>
  <c r="H3567" i="1" s="1"/>
  <c r="H3568" i="1" a="1"/>
  <c r="H3568" i="1" s="1"/>
  <c r="H3569" i="1" a="1"/>
  <c r="H3569" i="1" s="1"/>
  <c r="H3570" i="1" a="1"/>
  <c r="H3570" i="1" s="1"/>
  <c r="H3571" i="1" a="1"/>
  <c r="H3571" i="1" s="1"/>
  <c r="H3572" i="1" a="1"/>
  <c r="H3572" i="1" s="1"/>
  <c r="H3573" i="1" a="1"/>
  <c r="H3573" i="1" s="1"/>
  <c r="H3574" i="1" a="1"/>
  <c r="H3574" i="1" s="1"/>
  <c r="H3575" i="1" a="1"/>
  <c r="H3575" i="1" s="1"/>
  <c r="H3576" i="1" a="1"/>
  <c r="H3576" i="1" s="1"/>
  <c r="H3577" i="1" a="1"/>
  <c r="H3577" i="1" s="1"/>
  <c r="H3578" i="1" a="1"/>
  <c r="H3578" i="1" s="1"/>
  <c r="H3579" i="1" a="1"/>
  <c r="H3579" i="1" s="1"/>
  <c r="H3580" i="1" a="1"/>
  <c r="H3580" i="1" s="1"/>
  <c r="H3581" i="1" a="1"/>
  <c r="H3581" i="1" s="1"/>
  <c r="H3582" i="1" a="1"/>
  <c r="H3582" i="1" s="1"/>
  <c r="H3583" i="1" a="1"/>
  <c r="H3583" i="1" s="1"/>
  <c r="H3584" i="1" a="1"/>
  <c r="H3584" i="1" s="1"/>
  <c r="H3585" i="1" a="1"/>
  <c r="H3585" i="1" s="1"/>
  <c r="H3586" i="1" a="1"/>
  <c r="H3586" i="1" s="1"/>
  <c r="H3587" i="1" a="1"/>
  <c r="H3587" i="1" s="1"/>
  <c r="H3588" i="1" a="1"/>
  <c r="H3588" i="1" s="1"/>
  <c r="H3589" i="1" a="1"/>
  <c r="H3589" i="1" s="1"/>
  <c r="H3590" i="1" a="1"/>
  <c r="H3590" i="1" s="1"/>
  <c r="H3591" i="1" a="1"/>
  <c r="H3591" i="1" s="1"/>
  <c r="H3592" i="1" a="1"/>
  <c r="H3592" i="1" s="1"/>
  <c r="H3593" i="1" a="1"/>
  <c r="H3593" i="1" s="1"/>
  <c r="H3594" i="1" a="1"/>
  <c r="H3594" i="1" s="1"/>
  <c r="H3595" i="1" a="1"/>
  <c r="H3595" i="1" s="1"/>
  <c r="H3596" i="1" a="1"/>
  <c r="H3596" i="1" s="1"/>
  <c r="H3597" i="1" a="1"/>
  <c r="H3597" i="1" s="1"/>
  <c r="H3598" i="1" a="1"/>
  <c r="H3598" i="1" s="1"/>
  <c r="H3599" i="1" a="1"/>
  <c r="H3599" i="1" s="1"/>
  <c r="H3600" i="1" a="1"/>
  <c r="H3600" i="1" s="1"/>
  <c r="H3601" i="1" a="1"/>
  <c r="H3601" i="1" s="1"/>
  <c r="H3602" i="1" a="1"/>
  <c r="H3602" i="1" s="1"/>
  <c r="H3603" i="1" a="1"/>
  <c r="H3603" i="1" s="1"/>
  <c r="H3604" i="1" a="1"/>
  <c r="H3604" i="1" s="1"/>
  <c r="H3605" i="1" a="1"/>
  <c r="H3605" i="1" s="1"/>
  <c r="H3606" i="1" a="1"/>
  <c r="H3606" i="1" s="1"/>
  <c r="H3607" i="1" a="1"/>
  <c r="H3607" i="1" s="1"/>
  <c r="H3608" i="1" a="1"/>
  <c r="H3608" i="1" s="1"/>
  <c r="H3609" i="1" a="1"/>
  <c r="H3609" i="1" s="1"/>
  <c r="H3610" i="1" a="1"/>
  <c r="H3610" i="1" s="1"/>
  <c r="H3611" i="1" a="1"/>
  <c r="H3611" i="1" s="1"/>
  <c r="H3612" i="1" a="1"/>
  <c r="H3612" i="1" s="1"/>
  <c r="H3613" i="1" a="1"/>
  <c r="H3613" i="1" s="1"/>
  <c r="H3614" i="1" a="1"/>
  <c r="H3614" i="1" s="1"/>
  <c r="H3615" i="1" a="1"/>
  <c r="H3615" i="1" s="1"/>
  <c r="H3616" i="1" a="1"/>
  <c r="H3616" i="1" s="1"/>
  <c r="H3617" i="1" a="1"/>
  <c r="H3617" i="1" s="1"/>
  <c r="H3618" i="1" a="1"/>
  <c r="H3618" i="1" s="1"/>
  <c r="H3619" i="1" a="1"/>
  <c r="H3619" i="1" s="1"/>
  <c r="H3620" i="1" a="1"/>
  <c r="H3620" i="1" s="1"/>
  <c r="H3621" i="1" a="1"/>
  <c r="H3621" i="1" s="1"/>
  <c r="H3622" i="1" a="1"/>
  <c r="H3622" i="1" s="1"/>
  <c r="H3623" i="1" a="1"/>
  <c r="H3623" i="1" s="1"/>
  <c r="H3624" i="1" a="1"/>
  <c r="H3624" i="1" s="1"/>
  <c r="H3625" i="1" a="1"/>
  <c r="H3625" i="1" s="1"/>
  <c r="H3626" i="1" a="1"/>
  <c r="H3626" i="1" s="1"/>
  <c r="H3627" i="1" a="1"/>
  <c r="H3627" i="1" s="1"/>
  <c r="H3628" i="1" a="1"/>
  <c r="H3628" i="1" s="1"/>
  <c r="H3629" i="1" a="1"/>
  <c r="H3629" i="1" s="1"/>
  <c r="H3630" i="1" a="1"/>
  <c r="H3630" i="1" s="1"/>
  <c r="H3631" i="1" a="1"/>
  <c r="H3631" i="1" s="1"/>
  <c r="H3632" i="1" a="1"/>
  <c r="H3632" i="1" s="1"/>
  <c r="H3633" i="1" a="1"/>
  <c r="H3633" i="1" s="1"/>
  <c r="H3634" i="1" a="1"/>
  <c r="H3634" i="1" s="1"/>
  <c r="H3635" i="1" a="1"/>
  <c r="H3635" i="1" s="1"/>
  <c r="H3636" i="1" a="1"/>
  <c r="H3636" i="1" s="1"/>
  <c r="H3637" i="1" a="1"/>
  <c r="H3637" i="1" s="1"/>
  <c r="H3638" i="1" a="1"/>
  <c r="H3638" i="1" s="1"/>
  <c r="H3639" i="1" a="1"/>
  <c r="H3639" i="1" s="1"/>
  <c r="H3640" i="1" a="1"/>
  <c r="H3640" i="1" s="1"/>
  <c r="H3641" i="1" a="1"/>
  <c r="H3641" i="1" s="1"/>
  <c r="H3642" i="1" a="1"/>
  <c r="H3642" i="1" s="1"/>
  <c r="H3643" i="1" a="1"/>
  <c r="H3643" i="1" s="1"/>
  <c r="H3644" i="1" a="1"/>
  <c r="H3644" i="1" s="1"/>
  <c r="H3645" i="1" a="1"/>
  <c r="H3645" i="1" s="1"/>
  <c r="H3646" i="1" a="1"/>
  <c r="H3646" i="1" s="1"/>
  <c r="H3647" i="1" a="1"/>
  <c r="H3647" i="1" s="1"/>
  <c r="H3648" i="1" a="1"/>
  <c r="H3648" i="1" s="1"/>
  <c r="H3649" i="1" a="1"/>
  <c r="H3649" i="1" s="1"/>
  <c r="H3650" i="1" a="1"/>
  <c r="H3650" i="1" s="1"/>
  <c r="H3651" i="1" a="1"/>
  <c r="H3651" i="1" s="1"/>
  <c r="H3652" i="1" a="1"/>
  <c r="H3652" i="1" s="1"/>
  <c r="H3653" i="1" a="1"/>
  <c r="H3653" i="1" s="1"/>
  <c r="H3654" i="1" a="1"/>
  <c r="H3654" i="1" s="1"/>
  <c r="H3655" i="1" a="1"/>
  <c r="H3655" i="1" s="1"/>
  <c r="H3656" i="1" a="1"/>
  <c r="H3656" i="1" s="1"/>
  <c r="H3657" i="1" a="1"/>
  <c r="H3657" i="1" s="1"/>
  <c r="H3658" i="1" a="1"/>
  <c r="H3658" i="1" s="1"/>
  <c r="H3659" i="1" a="1"/>
  <c r="H3659" i="1" s="1"/>
  <c r="H3660" i="1" a="1"/>
  <c r="H3660" i="1" s="1"/>
  <c r="H3661" i="1" a="1"/>
  <c r="H3661" i="1" s="1"/>
  <c r="H3662" i="1" a="1"/>
  <c r="H3662" i="1" s="1"/>
  <c r="H3663" i="1" a="1"/>
  <c r="H3663" i="1" s="1"/>
  <c r="H3664" i="1" a="1"/>
  <c r="H3664" i="1" s="1"/>
  <c r="H3665" i="1" a="1"/>
  <c r="H3665" i="1" s="1"/>
  <c r="H3666" i="1" a="1"/>
  <c r="H3666" i="1" s="1"/>
  <c r="H3667" i="1" a="1"/>
  <c r="H3667" i="1" s="1"/>
  <c r="H3668" i="1" a="1"/>
  <c r="H3668" i="1" s="1"/>
  <c r="H3669" i="1" a="1"/>
  <c r="H3669" i="1" s="1"/>
  <c r="H3670" i="1" a="1"/>
  <c r="H3670" i="1" s="1"/>
  <c r="H3671" i="1" a="1"/>
  <c r="H3671" i="1" s="1"/>
  <c r="H3672" i="1" a="1"/>
  <c r="H3672" i="1" s="1"/>
  <c r="H3673" i="1" a="1"/>
  <c r="H3673" i="1" s="1"/>
  <c r="H3674" i="1" a="1"/>
  <c r="H3674" i="1" s="1"/>
  <c r="H3675" i="1" a="1"/>
  <c r="H3675" i="1" s="1"/>
  <c r="H3676" i="1" a="1"/>
  <c r="H3676" i="1" s="1"/>
  <c r="H3677" i="1" a="1"/>
  <c r="H3677" i="1" s="1"/>
  <c r="H3678" i="1" a="1"/>
  <c r="H3678" i="1" s="1"/>
  <c r="H3679" i="1" a="1"/>
  <c r="H3679" i="1" s="1"/>
  <c r="H3680" i="1" a="1"/>
  <c r="H3680" i="1" s="1"/>
  <c r="H3681" i="1" a="1"/>
  <c r="H3681" i="1" s="1"/>
  <c r="H3682" i="1" a="1"/>
  <c r="H3682" i="1" s="1"/>
  <c r="H3683" i="1" a="1"/>
  <c r="H3683" i="1" s="1"/>
  <c r="H3684" i="1" a="1"/>
  <c r="H3684" i="1" s="1"/>
  <c r="H3685" i="1" a="1"/>
  <c r="H3685" i="1" s="1"/>
  <c r="H3686" i="1" a="1"/>
  <c r="H3686" i="1" s="1"/>
  <c r="H3687" i="1" a="1"/>
  <c r="H3687" i="1" s="1"/>
  <c r="H3688" i="1" a="1"/>
  <c r="H3688" i="1" s="1"/>
  <c r="H3689" i="1" a="1"/>
  <c r="H3689" i="1" s="1"/>
  <c r="H3690" i="1" a="1"/>
  <c r="H3690" i="1" s="1"/>
  <c r="H3691" i="1" a="1"/>
  <c r="H3691" i="1" s="1"/>
  <c r="H3692" i="1" a="1"/>
  <c r="H3692" i="1" s="1"/>
  <c r="H3693" i="1" a="1"/>
  <c r="H3693" i="1" s="1"/>
  <c r="H3694" i="1" a="1"/>
  <c r="H3694" i="1" s="1"/>
  <c r="H3695" i="1" a="1"/>
  <c r="H3695" i="1" s="1"/>
  <c r="H3696" i="1" a="1"/>
  <c r="H3696" i="1" s="1"/>
  <c r="H3697" i="1" a="1"/>
  <c r="H3697" i="1" s="1"/>
  <c r="H3698" i="1" a="1"/>
  <c r="H3698" i="1" s="1"/>
  <c r="H3699" i="1" a="1"/>
  <c r="H3699" i="1" s="1"/>
  <c r="H3700" i="1" a="1"/>
  <c r="H3700" i="1" s="1"/>
  <c r="H3701" i="1" a="1"/>
  <c r="H3701" i="1" s="1"/>
  <c r="H3702" i="1" a="1"/>
  <c r="H3702" i="1" s="1"/>
  <c r="H3703" i="1" a="1"/>
  <c r="H3703" i="1" s="1"/>
  <c r="H3704" i="1" a="1"/>
  <c r="H3704" i="1" s="1"/>
  <c r="H3705" i="1" a="1"/>
  <c r="H3705" i="1" s="1"/>
  <c r="H3706" i="1" a="1"/>
  <c r="H3706" i="1" s="1"/>
  <c r="H3707" i="1" a="1"/>
  <c r="H3707" i="1" s="1"/>
  <c r="H3708" i="1" a="1"/>
  <c r="H3708" i="1" s="1"/>
  <c r="H3709" i="1" a="1"/>
  <c r="H3709" i="1" s="1"/>
  <c r="H3710" i="1" a="1"/>
  <c r="H3710" i="1" s="1"/>
  <c r="H3711" i="1" a="1"/>
  <c r="H3711" i="1" s="1"/>
  <c r="H3712" i="1" a="1"/>
  <c r="H3712" i="1" s="1"/>
  <c r="H3713" i="1" a="1"/>
  <c r="H3713" i="1" s="1"/>
  <c r="H3714" i="1" a="1"/>
  <c r="H3714" i="1" s="1"/>
  <c r="H3715" i="1" a="1"/>
  <c r="H3715" i="1" s="1"/>
  <c r="H3716" i="1" a="1"/>
  <c r="H3716" i="1" s="1"/>
  <c r="H3717" i="1" a="1"/>
  <c r="H3717" i="1" s="1"/>
  <c r="H3718" i="1" a="1"/>
  <c r="H3718" i="1" s="1"/>
  <c r="H3719" i="1" a="1"/>
  <c r="H3719" i="1" s="1"/>
  <c r="H3720" i="1" a="1"/>
  <c r="H3720" i="1" s="1"/>
  <c r="H3721" i="1" a="1"/>
  <c r="H3721" i="1" s="1"/>
  <c r="H3722" i="1" a="1"/>
  <c r="H3722" i="1" s="1"/>
  <c r="H3723" i="1" a="1"/>
  <c r="H3723" i="1" s="1"/>
  <c r="H3724" i="1" a="1"/>
  <c r="H3724" i="1" s="1"/>
  <c r="H3725" i="1" a="1"/>
  <c r="H3725" i="1" s="1"/>
  <c r="H3726" i="1" a="1"/>
  <c r="H3726" i="1" s="1"/>
  <c r="H3727" i="1" a="1"/>
  <c r="H3727" i="1" s="1"/>
  <c r="H3728" i="1" a="1"/>
  <c r="H3728" i="1" s="1"/>
  <c r="H3729" i="1" a="1"/>
  <c r="H3729" i="1" s="1"/>
  <c r="H3730" i="1" a="1"/>
  <c r="H3730" i="1" s="1"/>
  <c r="H3731" i="1" a="1"/>
  <c r="H3731" i="1" s="1"/>
  <c r="H3732" i="1" a="1"/>
  <c r="H3732" i="1" s="1"/>
  <c r="H3733" i="1" a="1"/>
  <c r="H3733" i="1" s="1"/>
  <c r="H3734" i="1" a="1"/>
  <c r="H3734" i="1" s="1"/>
  <c r="H3735" i="1" a="1"/>
  <c r="H3735" i="1" s="1"/>
  <c r="H3736" i="1" a="1"/>
  <c r="H3736" i="1" s="1"/>
  <c r="H3737" i="1" a="1"/>
  <c r="H3737" i="1" s="1"/>
  <c r="H3738" i="1" a="1"/>
  <c r="H3738" i="1" s="1"/>
  <c r="H3739" i="1" a="1"/>
  <c r="H3739" i="1" s="1"/>
  <c r="H3740" i="1" a="1"/>
  <c r="H3740" i="1" s="1"/>
  <c r="H3741" i="1" a="1"/>
  <c r="H3741" i="1" s="1"/>
  <c r="H3742" i="1" a="1"/>
  <c r="H3742" i="1" s="1"/>
  <c r="H3743" i="1" a="1"/>
  <c r="H3743" i="1" s="1"/>
  <c r="H3744" i="1" a="1"/>
  <c r="H3744" i="1" s="1"/>
  <c r="H3745" i="1" a="1"/>
  <c r="H3745" i="1" s="1"/>
  <c r="H3746" i="1" a="1"/>
  <c r="H3746" i="1" s="1"/>
  <c r="H3747" i="1" a="1"/>
  <c r="H3747" i="1" s="1"/>
  <c r="H3748" i="1" a="1"/>
  <c r="H3748" i="1" s="1"/>
  <c r="H3749" i="1" a="1"/>
  <c r="H3749" i="1" s="1"/>
  <c r="H3750" i="1" a="1"/>
  <c r="H3750" i="1" s="1"/>
  <c r="H3751" i="1" a="1"/>
  <c r="H3751" i="1" s="1"/>
  <c r="H3752" i="1" a="1"/>
  <c r="H3752" i="1" s="1"/>
  <c r="H3753" i="1" a="1"/>
  <c r="H3753" i="1" s="1"/>
  <c r="H3754" i="1" a="1"/>
  <c r="H3754" i="1" s="1"/>
  <c r="H3755" i="1" a="1"/>
  <c r="H3755" i="1" s="1"/>
  <c r="H3756" i="1" a="1"/>
  <c r="H3756" i="1" s="1"/>
  <c r="H3757" i="1" a="1"/>
  <c r="H3757" i="1" s="1"/>
  <c r="H3758" i="1" a="1"/>
  <c r="H3758" i="1" s="1"/>
  <c r="H3759" i="1" a="1"/>
  <c r="H3759" i="1" s="1"/>
  <c r="H3760" i="1" a="1"/>
  <c r="H3760" i="1" s="1"/>
  <c r="H3761" i="1" a="1"/>
  <c r="H3761" i="1" s="1"/>
  <c r="H3762" i="1" a="1"/>
  <c r="H3762" i="1" s="1"/>
  <c r="H3763" i="1" a="1"/>
  <c r="H3763" i="1" s="1"/>
  <c r="H3764" i="1" a="1"/>
  <c r="H3764" i="1" s="1"/>
  <c r="H3765" i="1" a="1"/>
  <c r="H3765" i="1" s="1"/>
  <c r="H3766" i="1" a="1"/>
  <c r="H3766" i="1" s="1"/>
  <c r="H3767" i="1" a="1"/>
  <c r="H3767" i="1" s="1"/>
  <c r="H3768" i="1" a="1"/>
  <c r="H3768" i="1" s="1"/>
  <c r="H3769" i="1" a="1"/>
  <c r="H3769" i="1" s="1"/>
  <c r="H3770" i="1" a="1"/>
  <c r="H3770" i="1" s="1"/>
  <c r="H3771" i="1" a="1"/>
  <c r="H3771" i="1" s="1"/>
  <c r="H3772" i="1" a="1"/>
  <c r="H3772" i="1" s="1"/>
  <c r="H3773" i="1" a="1"/>
  <c r="H3773" i="1" s="1"/>
  <c r="H3774" i="1" a="1"/>
  <c r="H3774" i="1" s="1"/>
  <c r="H3775" i="1" a="1"/>
  <c r="H3775" i="1" s="1"/>
  <c r="H3776" i="1" a="1"/>
  <c r="H3776" i="1" s="1"/>
  <c r="H3777" i="1" a="1"/>
  <c r="H3777" i="1" s="1"/>
  <c r="H3778" i="1" a="1"/>
  <c r="H3778" i="1" s="1"/>
  <c r="H3779" i="1" a="1"/>
  <c r="H3779" i="1" s="1"/>
  <c r="H3780" i="1" a="1"/>
  <c r="H3780" i="1" s="1"/>
  <c r="H3781" i="1" a="1"/>
  <c r="H3781" i="1" s="1"/>
  <c r="H3782" i="1" a="1"/>
  <c r="H3782" i="1" s="1"/>
  <c r="H3783" i="1" a="1"/>
  <c r="H3783" i="1" s="1"/>
  <c r="H3784" i="1" a="1"/>
  <c r="H3784" i="1" s="1"/>
  <c r="H3785" i="1" a="1"/>
  <c r="H3785" i="1" s="1"/>
  <c r="H3786" i="1" a="1"/>
  <c r="H3786" i="1" s="1"/>
  <c r="H3787" i="1" a="1"/>
  <c r="H3787" i="1" s="1"/>
  <c r="H3788" i="1" a="1"/>
  <c r="H3788" i="1" s="1"/>
  <c r="H3789" i="1" a="1"/>
  <c r="H3789" i="1" s="1"/>
  <c r="H3790" i="1" a="1"/>
  <c r="H3790" i="1" s="1"/>
  <c r="H3791" i="1" a="1"/>
  <c r="H3791" i="1" s="1"/>
  <c r="H3792" i="1" a="1"/>
  <c r="H3792" i="1" s="1"/>
  <c r="H3793" i="1" a="1"/>
  <c r="H3793" i="1" s="1"/>
  <c r="H3794" i="1" a="1"/>
  <c r="H3794" i="1" s="1"/>
  <c r="H3795" i="1" a="1"/>
  <c r="H3795" i="1" s="1"/>
  <c r="H3796" i="1" a="1"/>
  <c r="H3796" i="1" s="1"/>
  <c r="H3797" i="1" a="1"/>
  <c r="H3797" i="1" s="1"/>
  <c r="H3798" i="1" a="1"/>
  <c r="H3798" i="1" s="1"/>
  <c r="H3799" i="1" a="1"/>
  <c r="H3799" i="1" s="1"/>
  <c r="H3800" i="1" a="1"/>
  <c r="H3800" i="1" s="1"/>
  <c r="H3801" i="1" a="1"/>
  <c r="H3801" i="1" s="1"/>
  <c r="H3802" i="1" a="1"/>
  <c r="H3802" i="1" s="1"/>
  <c r="H3803" i="1" a="1"/>
  <c r="H3803" i="1" s="1"/>
  <c r="H3804" i="1" a="1"/>
  <c r="H3804" i="1" s="1"/>
  <c r="H3805" i="1" a="1"/>
  <c r="H3805" i="1" s="1"/>
  <c r="H3806" i="1" a="1"/>
  <c r="H3806" i="1" s="1"/>
  <c r="H3807" i="1" a="1"/>
  <c r="H3807" i="1" s="1"/>
  <c r="H3808" i="1" a="1"/>
  <c r="H3808" i="1" s="1"/>
  <c r="H3809" i="1" a="1"/>
  <c r="H3809" i="1" s="1"/>
  <c r="H3810" i="1" a="1"/>
  <c r="H3810" i="1" s="1"/>
  <c r="H3811" i="1" a="1"/>
  <c r="H3811" i="1" s="1"/>
  <c r="H3812" i="1" a="1"/>
  <c r="H3812" i="1" s="1"/>
  <c r="H3813" i="1" a="1"/>
  <c r="H3813" i="1" s="1"/>
  <c r="H3814" i="1" a="1"/>
  <c r="H3814" i="1" s="1"/>
  <c r="H3815" i="1" a="1"/>
  <c r="H3815" i="1" s="1"/>
  <c r="H3816" i="1" a="1"/>
  <c r="H3816" i="1" s="1"/>
  <c r="H3817" i="1" a="1"/>
  <c r="H3817" i="1" s="1"/>
  <c r="H3818" i="1" a="1"/>
  <c r="H3818" i="1" s="1"/>
  <c r="H3819" i="1" a="1"/>
  <c r="H3819" i="1" s="1"/>
  <c r="H3820" i="1" a="1"/>
  <c r="H3820" i="1" s="1"/>
  <c r="H3821" i="1" a="1"/>
  <c r="H3821" i="1" s="1"/>
  <c r="H3822" i="1" a="1"/>
  <c r="H3822" i="1" s="1"/>
  <c r="H3823" i="1" a="1"/>
  <c r="H3823" i="1" s="1"/>
  <c r="H3824" i="1" a="1"/>
  <c r="H3824" i="1" s="1"/>
  <c r="H3825" i="1" a="1"/>
  <c r="H3825" i="1" s="1"/>
  <c r="H3826" i="1" a="1"/>
  <c r="H3826" i="1" s="1"/>
  <c r="H3827" i="1" a="1"/>
  <c r="H3827" i="1" s="1"/>
  <c r="H3828" i="1" a="1"/>
  <c r="H3828" i="1" s="1"/>
  <c r="H3829" i="1" a="1"/>
  <c r="H3829" i="1" s="1"/>
  <c r="H3830" i="1" a="1"/>
  <c r="H3830" i="1" s="1"/>
  <c r="H3831" i="1" a="1"/>
  <c r="H3831" i="1" s="1"/>
  <c r="H3832" i="1" a="1"/>
  <c r="H3832" i="1" s="1"/>
  <c r="H3833" i="1" a="1"/>
  <c r="H3833" i="1" s="1"/>
  <c r="H3834" i="1" a="1"/>
  <c r="H3834" i="1" s="1"/>
  <c r="H3835" i="1" a="1"/>
  <c r="H3835" i="1" s="1"/>
  <c r="H3836" i="1" a="1"/>
  <c r="H3836" i="1" s="1"/>
  <c r="H3837" i="1" a="1"/>
  <c r="H3837" i="1" s="1"/>
  <c r="H3838" i="1" a="1"/>
  <c r="H3838" i="1" s="1"/>
  <c r="H3839" i="1" a="1"/>
  <c r="H3839" i="1" s="1"/>
  <c r="H3840" i="1" a="1"/>
  <c r="H3840" i="1" s="1"/>
  <c r="H3841" i="1" a="1"/>
  <c r="H3841" i="1" s="1"/>
  <c r="H3842" i="1" a="1"/>
  <c r="H3842" i="1" s="1"/>
  <c r="H3843" i="1" a="1"/>
  <c r="H3843" i="1" s="1"/>
  <c r="H3844" i="1" a="1"/>
  <c r="H3844" i="1" s="1"/>
  <c r="H3845" i="1" a="1"/>
  <c r="H3845" i="1" s="1"/>
  <c r="H3846" i="1" a="1"/>
  <c r="H3846" i="1" s="1"/>
  <c r="H3847" i="1" a="1"/>
  <c r="H3847" i="1" s="1"/>
  <c r="H3848" i="1" a="1"/>
  <c r="H3848" i="1" s="1"/>
  <c r="H3849" i="1" a="1"/>
  <c r="H3849" i="1" s="1"/>
  <c r="H3850" i="1" a="1"/>
  <c r="H3850" i="1" s="1"/>
  <c r="H3851" i="1" a="1"/>
  <c r="H3851" i="1" s="1"/>
  <c r="H3852" i="1" a="1"/>
  <c r="H3852" i="1" s="1"/>
  <c r="H3853" i="1" a="1"/>
  <c r="H3853" i="1" s="1"/>
  <c r="H3854" i="1" a="1"/>
  <c r="H3854" i="1" s="1"/>
  <c r="H3855" i="1" a="1"/>
  <c r="H3855" i="1" s="1"/>
  <c r="H3856" i="1" a="1"/>
  <c r="H3856" i="1" s="1"/>
  <c r="H3857" i="1" a="1"/>
  <c r="H3857" i="1" s="1"/>
  <c r="H3858" i="1" a="1"/>
  <c r="H3858" i="1" s="1"/>
  <c r="H3859" i="1" a="1"/>
  <c r="H3859" i="1" s="1"/>
  <c r="H3860" i="1" a="1"/>
  <c r="H3860" i="1" s="1"/>
  <c r="H3861" i="1" a="1"/>
  <c r="H3861" i="1" s="1"/>
  <c r="H3862" i="1" a="1"/>
  <c r="H3862" i="1" s="1"/>
  <c r="H3863" i="1" a="1"/>
  <c r="H3863" i="1" s="1"/>
  <c r="H3864" i="1" a="1"/>
  <c r="H3864" i="1" s="1"/>
  <c r="H3865" i="1" a="1"/>
  <c r="H3865" i="1" s="1"/>
  <c r="H3866" i="1" a="1"/>
  <c r="H3866" i="1" s="1"/>
  <c r="H3867" i="1" a="1"/>
  <c r="H3867" i="1" s="1"/>
  <c r="H3868" i="1" a="1"/>
  <c r="H3868" i="1" s="1"/>
  <c r="H3869" i="1" a="1"/>
  <c r="H3869" i="1" s="1"/>
  <c r="H3870" i="1" a="1"/>
  <c r="H3870" i="1" s="1"/>
  <c r="H3871" i="1" a="1"/>
  <c r="H3871" i="1" s="1"/>
  <c r="H3872" i="1" a="1"/>
  <c r="H3872" i="1" s="1"/>
  <c r="H3873" i="1" a="1"/>
  <c r="H3873" i="1" s="1"/>
  <c r="H3874" i="1" a="1"/>
  <c r="H3874" i="1" s="1"/>
  <c r="H3875" i="1" a="1"/>
  <c r="H3875" i="1" s="1"/>
  <c r="H3876" i="1" a="1"/>
  <c r="H3876" i="1" s="1"/>
  <c r="H3877" i="1" a="1"/>
  <c r="H3877" i="1" s="1"/>
  <c r="H3878" i="1" a="1"/>
  <c r="H3878" i="1" s="1"/>
  <c r="H3879" i="1" a="1"/>
  <c r="H3879" i="1" s="1"/>
  <c r="H3880" i="1" a="1"/>
  <c r="H3880" i="1" s="1"/>
  <c r="H3881" i="1" a="1"/>
  <c r="H3881" i="1" s="1"/>
  <c r="H3882" i="1" a="1"/>
  <c r="H3882" i="1" s="1"/>
  <c r="H3883" i="1" a="1"/>
  <c r="H3883" i="1" s="1"/>
  <c r="H3884" i="1" a="1"/>
  <c r="H3884" i="1" s="1"/>
  <c r="H3885" i="1" a="1"/>
  <c r="H3885" i="1" s="1"/>
  <c r="H3886" i="1" a="1"/>
  <c r="H3886" i="1" s="1"/>
  <c r="H3887" i="1" a="1"/>
  <c r="H3887" i="1" s="1"/>
  <c r="H3888" i="1" a="1"/>
  <c r="H3888" i="1" s="1"/>
  <c r="H3889" i="1" a="1"/>
  <c r="H3889" i="1" s="1"/>
  <c r="H3890" i="1" a="1"/>
  <c r="H3890" i="1" s="1"/>
  <c r="H3891" i="1" a="1"/>
  <c r="H3891" i="1" s="1"/>
  <c r="H3892" i="1" a="1"/>
  <c r="H3892" i="1" s="1"/>
  <c r="H3893" i="1" a="1"/>
  <c r="H3893" i="1" s="1"/>
  <c r="H3894" i="1" a="1"/>
  <c r="H3894" i="1" s="1"/>
  <c r="H3895" i="1" a="1"/>
  <c r="H3895" i="1" s="1"/>
  <c r="H3896" i="1" a="1"/>
  <c r="H3896" i="1" s="1"/>
  <c r="H3897" i="1" a="1"/>
  <c r="H3897" i="1" s="1"/>
  <c r="H3898" i="1" a="1"/>
  <c r="H3898" i="1" s="1"/>
  <c r="H3899" i="1" a="1"/>
  <c r="H3899" i="1" s="1"/>
  <c r="H3900" i="1" a="1"/>
  <c r="H3900" i="1" s="1"/>
  <c r="H3901" i="1" a="1"/>
  <c r="H3901" i="1" s="1"/>
  <c r="H3902" i="1" a="1"/>
  <c r="H3902" i="1" s="1"/>
  <c r="H3903" i="1" a="1"/>
  <c r="H3903" i="1" s="1"/>
  <c r="H3904" i="1" a="1"/>
  <c r="H3904" i="1" s="1"/>
  <c r="H3905" i="1" a="1"/>
  <c r="H3905" i="1" s="1"/>
  <c r="H3906" i="1" a="1"/>
  <c r="H3906" i="1" s="1"/>
  <c r="H3907" i="1" a="1"/>
  <c r="H3907" i="1" s="1"/>
  <c r="H3908" i="1" a="1"/>
  <c r="H3908" i="1" s="1"/>
  <c r="H3909" i="1" a="1"/>
  <c r="H3909" i="1" s="1"/>
  <c r="H3910" i="1" a="1"/>
  <c r="H3910" i="1" s="1"/>
  <c r="H3911" i="1" a="1"/>
  <c r="H3911" i="1" s="1"/>
  <c r="H3912" i="1" a="1"/>
  <c r="H3912" i="1" s="1"/>
  <c r="H3913" i="1" a="1"/>
  <c r="H3913" i="1" s="1"/>
  <c r="H3914" i="1" a="1"/>
  <c r="H3914" i="1" s="1"/>
  <c r="H3915" i="1" a="1"/>
  <c r="H3915" i="1" s="1"/>
  <c r="H3916" i="1" a="1"/>
  <c r="H3916" i="1" s="1"/>
  <c r="H3917" i="1" a="1"/>
  <c r="H3917" i="1" s="1"/>
  <c r="H3918" i="1" a="1"/>
  <c r="H3918" i="1" s="1"/>
  <c r="H3919" i="1" a="1"/>
  <c r="H3919" i="1" s="1"/>
  <c r="H3920" i="1" a="1"/>
  <c r="H3920" i="1" s="1"/>
  <c r="H3921" i="1" a="1"/>
  <c r="H3921" i="1" s="1"/>
  <c r="H3922" i="1" a="1"/>
  <c r="H3922" i="1" s="1"/>
  <c r="H3923" i="1" a="1"/>
  <c r="H3923" i="1" s="1"/>
  <c r="H3924" i="1" a="1"/>
  <c r="H3924" i="1" s="1"/>
  <c r="H3925" i="1" a="1"/>
  <c r="H3925" i="1" s="1"/>
  <c r="H3926" i="1" a="1"/>
  <c r="H3926" i="1" s="1"/>
  <c r="H3927" i="1" a="1"/>
  <c r="H3927" i="1" s="1"/>
  <c r="H3928" i="1" a="1"/>
  <c r="H3928" i="1" s="1"/>
  <c r="H3929" i="1" a="1"/>
  <c r="H3929" i="1" s="1"/>
  <c r="H3930" i="1" a="1"/>
  <c r="H3930" i="1" s="1"/>
  <c r="H3931" i="1" a="1"/>
  <c r="H3931" i="1" s="1"/>
  <c r="H3932" i="1" a="1"/>
  <c r="H3932" i="1" s="1"/>
  <c r="H3933" i="1" a="1"/>
  <c r="H3933" i="1" s="1"/>
  <c r="H3934" i="1" a="1"/>
  <c r="H3934" i="1" s="1"/>
  <c r="H3935" i="1" a="1"/>
  <c r="H3935" i="1" s="1"/>
  <c r="H3936" i="1" a="1"/>
  <c r="H3936" i="1" s="1"/>
  <c r="H3937" i="1" a="1"/>
  <c r="H3937" i="1" s="1"/>
  <c r="H3938" i="1" a="1"/>
  <c r="H3938" i="1" s="1"/>
  <c r="H3939" i="1" a="1"/>
  <c r="H3939" i="1" s="1"/>
  <c r="H3940" i="1" a="1"/>
  <c r="H3940" i="1" s="1"/>
  <c r="H3941" i="1" a="1"/>
  <c r="H3941" i="1" s="1"/>
  <c r="H3942" i="1" a="1"/>
  <c r="H3942" i="1" s="1"/>
  <c r="H3943" i="1" a="1"/>
  <c r="H3943" i="1" s="1"/>
  <c r="H3944" i="1" a="1"/>
  <c r="H3944" i="1" s="1"/>
  <c r="H3945" i="1" a="1"/>
  <c r="H3945" i="1" s="1"/>
  <c r="H3946" i="1" a="1"/>
  <c r="H3946" i="1" s="1"/>
  <c r="H3947" i="1" a="1"/>
  <c r="H3947" i="1" s="1"/>
  <c r="H3948" i="1" a="1"/>
  <c r="H3948" i="1" s="1"/>
  <c r="H3949" i="1" a="1"/>
  <c r="H3949" i="1" s="1"/>
  <c r="H3950" i="1" a="1"/>
  <c r="H3950" i="1" s="1"/>
  <c r="H3951" i="1" a="1"/>
  <c r="H3951" i="1" s="1"/>
  <c r="H3952" i="1" a="1"/>
  <c r="H3952" i="1" s="1"/>
  <c r="H3953" i="1" a="1"/>
  <c r="H3953" i="1" s="1"/>
  <c r="H3954" i="1" a="1"/>
  <c r="H3954" i="1" s="1"/>
  <c r="H3955" i="1" a="1"/>
  <c r="H3955" i="1" s="1"/>
  <c r="H3956" i="1" a="1"/>
  <c r="H3956" i="1" s="1"/>
  <c r="H3957" i="1" a="1"/>
  <c r="H3957" i="1" s="1"/>
  <c r="H3958" i="1" a="1"/>
  <c r="H3958" i="1" s="1"/>
  <c r="H3959" i="1" a="1"/>
  <c r="H3959" i="1" s="1"/>
  <c r="H3960" i="1" a="1"/>
  <c r="H3960" i="1" s="1"/>
  <c r="H3961" i="1" a="1"/>
  <c r="H3961" i="1" s="1"/>
  <c r="H3962" i="1" a="1"/>
  <c r="H3962" i="1" s="1"/>
  <c r="H3963" i="1" a="1"/>
  <c r="H3963" i="1" s="1"/>
  <c r="H3964" i="1" a="1"/>
  <c r="H3964" i="1" s="1"/>
  <c r="H3965" i="1" a="1"/>
  <c r="H3965" i="1" s="1"/>
  <c r="H3966" i="1" a="1"/>
  <c r="H3966" i="1" s="1"/>
  <c r="H3967" i="1" a="1"/>
  <c r="H3967" i="1" s="1"/>
  <c r="H3968" i="1" a="1"/>
  <c r="H3968" i="1" s="1"/>
  <c r="H3969" i="1" a="1"/>
  <c r="H3969" i="1" s="1"/>
  <c r="H3970" i="1" a="1"/>
  <c r="H3970" i="1" s="1"/>
  <c r="H3971" i="1" a="1"/>
  <c r="H3971" i="1" s="1"/>
  <c r="H3972" i="1" a="1"/>
  <c r="H3972" i="1" s="1"/>
  <c r="H3973" i="1" a="1"/>
  <c r="H3973" i="1" s="1"/>
  <c r="H3974" i="1" a="1"/>
  <c r="H3974" i="1" s="1"/>
  <c r="H3975" i="1" a="1"/>
  <c r="H3975" i="1" s="1"/>
  <c r="H3976" i="1" a="1"/>
  <c r="H3976" i="1" s="1"/>
  <c r="H3977" i="1" a="1"/>
  <c r="H3977" i="1" s="1"/>
  <c r="H3978" i="1" a="1"/>
  <c r="H3978" i="1" s="1"/>
  <c r="H3979" i="1" a="1"/>
  <c r="H3979" i="1" s="1"/>
  <c r="H3980" i="1" a="1"/>
  <c r="H3980" i="1" s="1"/>
  <c r="H3981" i="1" a="1"/>
  <c r="H3981" i="1" s="1"/>
  <c r="H3982" i="1" a="1"/>
  <c r="H3982" i="1" s="1"/>
  <c r="H3983" i="1" a="1"/>
  <c r="H3983" i="1" s="1"/>
  <c r="H3984" i="1" a="1"/>
  <c r="H3984" i="1" s="1"/>
  <c r="H3985" i="1" a="1"/>
  <c r="H3985" i="1" s="1"/>
  <c r="H3986" i="1" a="1"/>
  <c r="H3986" i="1" s="1"/>
  <c r="H3987" i="1" a="1"/>
  <c r="H3987" i="1" s="1"/>
  <c r="H3988" i="1" a="1"/>
  <c r="H3988" i="1" s="1"/>
  <c r="H3989" i="1" a="1"/>
  <c r="H3989" i="1" s="1"/>
  <c r="H3990" i="1" a="1"/>
  <c r="H3990" i="1" s="1"/>
  <c r="H3991" i="1" a="1"/>
  <c r="H3991" i="1" s="1"/>
  <c r="H3992" i="1" a="1"/>
  <c r="H3992" i="1" s="1"/>
  <c r="H3993" i="1" a="1"/>
  <c r="H3993" i="1" s="1"/>
  <c r="H3994" i="1" a="1"/>
  <c r="H3994" i="1" s="1"/>
  <c r="H3995" i="1" a="1"/>
  <c r="H3995" i="1" s="1"/>
  <c r="H3996" i="1" a="1"/>
  <c r="H3996" i="1" s="1"/>
  <c r="H3997" i="1" a="1"/>
  <c r="H3997" i="1" s="1"/>
  <c r="H3998" i="1" a="1"/>
  <c r="H3998" i="1" s="1"/>
  <c r="H3999" i="1" a="1"/>
  <c r="H3999" i="1" s="1"/>
  <c r="H4000" i="1" a="1"/>
  <c r="H4000" i="1" s="1"/>
  <c r="H4001" i="1" a="1"/>
  <c r="H4001" i="1" s="1"/>
  <c r="H4002" i="1" a="1"/>
  <c r="H4002" i="1" s="1"/>
  <c r="H4003" i="1" a="1"/>
  <c r="H4003" i="1" s="1"/>
  <c r="H4004" i="1" a="1"/>
  <c r="H4004" i="1" s="1"/>
  <c r="H4005" i="1" a="1"/>
  <c r="H4005" i="1" s="1"/>
  <c r="H4006" i="1" a="1"/>
  <c r="H4006" i="1" s="1"/>
  <c r="H4007" i="1" a="1"/>
  <c r="H4007" i="1" s="1"/>
  <c r="H4008" i="1" a="1"/>
  <c r="H4008" i="1" s="1"/>
  <c r="H4009" i="1" a="1"/>
  <c r="H4009" i="1" s="1"/>
  <c r="H4010" i="1" a="1"/>
  <c r="H4010" i="1" s="1"/>
  <c r="H4011" i="1" a="1"/>
  <c r="H4011" i="1" s="1"/>
  <c r="H4012" i="1" a="1"/>
  <c r="H4012" i="1" s="1"/>
  <c r="H4013" i="1" a="1"/>
  <c r="H4013" i="1" s="1"/>
  <c r="H4014" i="1" a="1"/>
  <c r="H4014" i="1" s="1"/>
  <c r="H4015" i="1" a="1"/>
  <c r="H4015" i="1" s="1"/>
  <c r="H4016" i="1" a="1"/>
  <c r="H4016" i="1" s="1"/>
  <c r="H4017" i="1" a="1"/>
  <c r="H4017" i="1" s="1"/>
  <c r="H4018" i="1" a="1"/>
  <c r="H4018" i="1" s="1"/>
  <c r="H4019" i="1" a="1"/>
  <c r="H4019" i="1" s="1"/>
  <c r="H4020" i="1" a="1"/>
  <c r="H4020" i="1" s="1"/>
  <c r="H4021" i="1" a="1"/>
  <c r="H4021" i="1" s="1"/>
  <c r="H4022" i="1" a="1"/>
  <c r="H4022" i="1" s="1"/>
  <c r="H4023" i="1" a="1"/>
  <c r="H4023" i="1" s="1"/>
  <c r="H4024" i="1" a="1"/>
  <c r="H4024" i="1" s="1"/>
  <c r="H4025" i="1" a="1"/>
  <c r="H4025" i="1" s="1"/>
  <c r="H4026" i="1" a="1"/>
  <c r="H4026" i="1" s="1"/>
  <c r="H4027" i="1" a="1"/>
  <c r="H4027" i="1" s="1"/>
  <c r="H4028" i="1" a="1"/>
  <c r="H4028" i="1" s="1"/>
  <c r="H4029" i="1" a="1"/>
  <c r="H4029" i="1" s="1"/>
  <c r="H4030" i="1" a="1"/>
  <c r="H4030" i="1" s="1"/>
  <c r="H4031" i="1" a="1"/>
  <c r="H4031" i="1" s="1"/>
  <c r="H4032" i="1" a="1"/>
  <c r="H4032" i="1" s="1"/>
  <c r="H4033" i="1" a="1"/>
  <c r="H4033" i="1" s="1"/>
  <c r="H4034" i="1" a="1"/>
  <c r="H4034" i="1" s="1"/>
  <c r="H4035" i="1" a="1"/>
  <c r="H4035" i="1" s="1"/>
  <c r="H4036" i="1" a="1"/>
  <c r="H4036" i="1" s="1"/>
  <c r="H4037" i="1" a="1"/>
  <c r="H4037" i="1" s="1"/>
  <c r="H4038" i="1" a="1"/>
  <c r="H4038" i="1" s="1"/>
  <c r="H4039" i="1" a="1"/>
  <c r="H4039" i="1" s="1"/>
  <c r="H4040" i="1" a="1"/>
  <c r="H4040" i="1" s="1"/>
  <c r="H4041" i="1" a="1"/>
  <c r="H4041" i="1" s="1"/>
  <c r="H4042" i="1" a="1"/>
  <c r="H4042" i="1" s="1"/>
  <c r="H4043" i="1" a="1"/>
  <c r="H4043" i="1" s="1"/>
  <c r="H4044" i="1" a="1"/>
  <c r="H4044" i="1" s="1"/>
  <c r="H4045" i="1" a="1"/>
  <c r="H4045" i="1" s="1"/>
  <c r="H4046" i="1" a="1"/>
  <c r="H4046" i="1" s="1"/>
  <c r="H4047" i="1" a="1"/>
  <c r="H4047" i="1" s="1"/>
  <c r="H4048" i="1" a="1"/>
  <c r="H4048" i="1" s="1"/>
  <c r="H4049" i="1" a="1"/>
  <c r="H4049" i="1" s="1"/>
  <c r="H4050" i="1" a="1"/>
  <c r="H4050" i="1" s="1"/>
  <c r="H4051" i="1" a="1"/>
  <c r="H4051" i="1" s="1"/>
  <c r="H4052" i="1" a="1"/>
  <c r="H4052" i="1" s="1"/>
  <c r="H4053" i="1" a="1"/>
  <c r="H4053" i="1" s="1"/>
  <c r="H4054" i="1" a="1"/>
  <c r="H4054" i="1" s="1"/>
  <c r="H4055" i="1" a="1"/>
  <c r="H4055" i="1" s="1"/>
  <c r="H4056" i="1" a="1"/>
  <c r="H4056" i="1" s="1"/>
  <c r="H4057" i="1" a="1"/>
  <c r="H4057" i="1" s="1"/>
  <c r="H4058" i="1" a="1"/>
  <c r="H4058" i="1" s="1"/>
  <c r="H4059" i="1" a="1"/>
  <c r="H4059" i="1" s="1"/>
  <c r="H4060" i="1" a="1"/>
  <c r="H4060" i="1" s="1"/>
  <c r="H4061" i="1" a="1"/>
  <c r="H4061" i="1" s="1"/>
  <c r="H4062" i="1" a="1"/>
  <c r="H4062" i="1" s="1"/>
  <c r="H4063" i="1" a="1"/>
  <c r="H4063" i="1" s="1"/>
  <c r="H4064" i="1" a="1"/>
  <c r="H4064" i="1" s="1"/>
  <c r="H4065" i="1" a="1"/>
  <c r="H4065" i="1" s="1"/>
  <c r="H4066" i="1" a="1"/>
  <c r="H4066" i="1" s="1"/>
  <c r="H4067" i="1" a="1"/>
  <c r="H4067" i="1" s="1"/>
  <c r="H4068" i="1" a="1"/>
  <c r="H4068" i="1" s="1"/>
  <c r="H4069" i="1" a="1"/>
  <c r="H4069" i="1" s="1"/>
  <c r="H4070" i="1" a="1"/>
  <c r="H4070" i="1" s="1"/>
  <c r="H4071" i="1" a="1"/>
  <c r="H4071" i="1" s="1"/>
  <c r="H4072" i="1" a="1"/>
  <c r="H4072" i="1" s="1"/>
  <c r="H4073" i="1" a="1"/>
  <c r="H4073" i="1" s="1"/>
  <c r="H4074" i="1" a="1"/>
  <c r="H4074" i="1" s="1"/>
  <c r="H4075" i="1" a="1"/>
  <c r="H4075" i="1" s="1"/>
  <c r="H4076" i="1" a="1"/>
  <c r="H4076" i="1" s="1"/>
  <c r="H4077" i="1" a="1"/>
  <c r="H4077" i="1" s="1"/>
  <c r="H4078" i="1" a="1"/>
  <c r="H4078" i="1" s="1"/>
  <c r="H4079" i="1" a="1"/>
  <c r="H4079" i="1" s="1"/>
  <c r="H4080" i="1" a="1"/>
  <c r="H4080" i="1" s="1"/>
  <c r="H4081" i="1" a="1"/>
  <c r="H4081" i="1" s="1"/>
  <c r="H4082" i="1" a="1"/>
  <c r="H4082" i="1" s="1"/>
  <c r="H4083" i="1" a="1"/>
  <c r="H4083" i="1" s="1"/>
  <c r="H4084" i="1" a="1"/>
  <c r="H4084" i="1" s="1"/>
  <c r="H4085" i="1" a="1"/>
  <c r="H4085" i="1" s="1"/>
  <c r="H4086" i="1" a="1"/>
  <c r="H4086" i="1" s="1"/>
  <c r="H4087" i="1" a="1"/>
  <c r="H4087" i="1" s="1"/>
  <c r="H4088" i="1" a="1"/>
  <c r="H4088" i="1" s="1"/>
  <c r="H4089" i="1" a="1"/>
  <c r="H4089" i="1" s="1"/>
  <c r="H4090" i="1" a="1"/>
  <c r="H4090" i="1" s="1"/>
  <c r="H4091" i="1" a="1"/>
  <c r="H4091" i="1" s="1"/>
  <c r="H4092" i="1" a="1"/>
  <c r="H4092" i="1" s="1"/>
  <c r="H4093" i="1" a="1"/>
  <c r="H4093" i="1" s="1"/>
  <c r="H4094" i="1" a="1"/>
  <c r="H4094" i="1" s="1"/>
  <c r="H4095" i="1" a="1"/>
  <c r="H4095" i="1" s="1"/>
  <c r="H4096" i="1" a="1"/>
  <c r="H4096" i="1" s="1"/>
  <c r="H4097" i="1" a="1"/>
  <c r="H4097" i="1" s="1"/>
  <c r="H4098" i="1" a="1"/>
  <c r="H4098" i="1" s="1"/>
  <c r="H4099" i="1" a="1"/>
  <c r="H4099" i="1" s="1"/>
  <c r="H4100" i="1" a="1"/>
  <c r="H4100" i="1" s="1"/>
  <c r="H4101" i="1" a="1"/>
  <c r="H4101" i="1" s="1"/>
  <c r="H4102" i="1" a="1"/>
  <c r="H4102" i="1" s="1"/>
  <c r="H4103" i="1" a="1"/>
  <c r="H4103" i="1" s="1"/>
  <c r="H4104" i="1" a="1"/>
  <c r="H4104" i="1" s="1"/>
  <c r="H4105" i="1" a="1"/>
  <c r="H4105" i="1" s="1"/>
  <c r="H4106" i="1" a="1"/>
  <c r="H4106" i="1" s="1"/>
  <c r="H4107" i="1" a="1"/>
  <c r="H4107" i="1" s="1"/>
  <c r="H4108" i="1" a="1"/>
  <c r="H4108" i="1" s="1"/>
  <c r="H4109" i="1" a="1"/>
  <c r="H4109" i="1" s="1"/>
  <c r="H4110" i="1" a="1"/>
  <c r="H4110" i="1" s="1"/>
  <c r="H4111" i="1" a="1"/>
  <c r="H4111" i="1" s="1"/>
  <c r="H4112" i="1" a="1"/>
  <c r="H4112" i="1" s="1"/>
  <c r="H4113" i="1" a="1"/>
  <c r="H4113" i="1" s="1"/>
  <c r="H4114" i="1" a="1"/>
  <c r="H4114" i="1" s="1"/>
  <c r="H4115" i="1" a="1"/>
  <c r="H4115" i="1" s="1"/>
  <c r="H4116" i="1" a="1"/>
  <c r="H4116" i="1" s="1"/>
  <c r="H4117" i="1" a="1"/>
  <c r="H4117" i="1" s="1"/>
  <c r="H4118" i="1" a="1"/>
  <c r="H4118" i="1" s="1"/>
  <c r="H4119" i="1" a="1"/>
  <c r="H4119" i="1" s="1"/>
  <c r="H4120" i="1" a="1"/>
  <c r="H4120" i="1" s="1"/>
  <c r="H4121" i="1" a="1"/>
  <c r="H4121" i="1" s="1"/>
  <c r="H4122" i="1" a="1"/>
  <c r="H4122" i="1" s="1"/>
  <c r="H4123" i="1" a="1"/>
  <c r="H4123" i="1" s="1"/>
  <c r="H4124" i="1" a="1"/>
  <c r="H4124" i="1" s="1"/>
  <c r="H4125" i="1" a="1"/>
  <c r="H4125" i="1" s="1"/>
  <c r="H4126" i="1" a="1"/>
  <c r="H4126" i="1" s="1"/>
  <c r="H4127" i="1" a="1"/>
  <c r="H4127" i="1" s="1"/>
  <c r="H4128" i="1" a="1"/>
  <c r="H4128" i="1" s="1"/>
  <c r="H4129" i="1" a="1"/>
  <c r="H4129" i="1" s="1"/>
  <c r="H4130" i="1" a="1"/>
  <c r="H4130" i="1" s="1"/>
  <c r="H4131" i="1" a="1"/>
  <c r="H4131" i="1" s="1"/>
  <c r="H4132" i="1" a="1"/>
  <c r="H4132" i="1" s="1"/>
  <c r="H4133" i="1" a="1"/>
  <c r="H4133" i="1" s="1"/>
  <c r="H4134" i="1" a="1"/>
  <c r="H4134" i="1" s="1"/>
  <c r="H4135" i="1" a="1"/>
  <c r="H4135" i="1" s="1"/>
  <c r="H4136" i="1" a="1"/>
  <c r="H4136" i="1" s="1"/>
  <c r="H4137" i="1" a="1"/>
  <c r="H4137" i="1" s="1"/>
  <c r="H4138" i="1" a="1"/>
  <c r="H4138" i="1" s="1"/>
  <c r="H4139" i="1" a="1"/>
  <c r="H4139" i="1" s="1"/>
  <c r="H4140" i="1" a="1"/>
  <c r="H4140" i="1" s="1"/>
  <c r="H4141" i="1" a="1"/>
  <c r="H4141" i="1" s="1"/>
  <c r="H4142" i="1" a="1"/>
  <c r="H4142" i="1" s="1"/>
  <c r="H4143" i="1" a="1"/>
  <c r="H4143" i="1" s="1"/>
  <c r="H4144" i="1" a="1"/>
  <c r="H4144" i="1" s="1"/>
  <c r="H4145" i="1" a="1"/>
  <c r="H4145" i="1" s="1"/>
  <c r="H4146" i="1" a="1"/>
  <c r="H4146" i="1" s="1"/>
  <c r="H4147" i="1" a="1"/>
  <c r="H4147" i="1" s="1"/>
  <c r="H4148" i="1" a="1"/>
  <c r="H4148" i="1" s="1"/>
  <c r="H4149" i="1" a="1"/>
  <c r="H4149" i="1" s="1"/>
  <c r="H4150" i="1" a="1"/>
  <c r="H4150" i="1" s="1"/>
  <c r="H4151" i="1" a="1"/>
  <c r="H4151" i="1" s="1"/>
  <c r="H4152" i="1" a="1"/>
  <c r="H4152" i="1" s="1"/>
  <c r="H4153" i="1" a="1"/>
  <c r="H4153" i="1" s="1"/>
  <c r="H4154" i="1" a="1"/>
  <c r="H4154" i="1" s="1"/>
  <c r="H4155" i="1" a="1"/>
  <c r="H4155" i="1" s="1"/>
  <c r="H4156" i="1" a="1"/>
  <c r="H4156" i="1" s="1"/>
  <c r="H4157" i="1" a="1"/>
  <c r="H4157" i="1" s="1"/>
  <c r="H4158" i="1" a="1"/>
  <c r="H4158" i="1" s="1"/>
  <c r="H4159" i="1" a="1"/>
  <c r="H4159" i="1" s="1"/>
  <c r="H4160" i="1" a="1"/>
  <c r="H4160" i="1" s="1"/>
  <c r="H4161" i="1" a="1"/>
  <c r="H4161" i="1" s="1"/>
  <c r="H4162" i="1" a="1"/>
  <c r="H4162" i="1" s="1"/>
  <c r="H4163" i="1" a="1"/>
  <c r="H4163" i="1" s="1"/>
  <c r="H4164" i="1" a="1"/>
  <c r="H4164" i="1" s="1"/>
  <c r="H4165" i="1" a="1"/>
  <c r="H4165" i="1" s="1"/>
  <c r="H4166" i="1" a="1"/>
  <c r="H4166" i="1" s="1"/>
  <c r="H4167" i="1" a="1"/>
  <c r="H4167" i="1" s="1"/>
  <c r="H4168" i="1" a="1"/>
  <c r="H4168" i="1" s="1"/>
  <c r="H4169" i="1" a="1"/>
  <c r="H4169" i="1" s="1"/>
  <c r="H4170" i="1" a="1"/>
  <c r="H4170" i="1" s="1"/>
  <c r="H4171" i="1" a="1"/>
  <c r="H4171" i="1" s="1"/>
  <c r="H4172" i="1" a="1"/>
  <c r="H4172" i="1" s="1"/>
  <c r="H4173" i="1" a="1"/>
  <c r="H4173" i="1" s="1"/>
  <c r="H4174" i="1" a="1"/>
  <c r="H4174" i="1" s="1"/>
  <c r="H4175" i="1" a="1"/>
  <c r="H4175" i="1" s="1"/>
  <c r="H4176" i="1" a="1"/>
  <c r="H4176" i="1" s="1"/>
  <c r="H4177" i="1" a="1"/>
  <c r="H4177" i="1" s="1"/>
  <c r="H4178" i="1" a="1"/>
  <c r="H4178" i="1" s="1"/>
  <c r="H4179" i="1" a="1"/>
  <c r="H4179" i="1" s="1"/>
  <c r="H4180" i="1" a="1"/>
  <c r="H4180" i="1" s="1"/>
  <c r="H4181" i="1" a="1"/>
  <c r="H4181" i="1" s="1"/>
  <c r="H4182" i="1" a="1"/>
  <c r="H4182" i="1" s="1"/>
  <c r="H4183" i="1" a="1"/>
  <c r="H4183" i="1" s="1"/>
  <c r="H4184" i="1" a="1"/>
  <c r="H4184" i="1" s="1"/>
  <c r="H4185" i="1" a="1"/>
  <c r="H4185" i="1" s="1"/>
  <c r="H4186" i="1" a="1"/>
  <c r="H4186" i="1" s="1"/>
  <c r="H4187" i="1" a="1"/>
  <c r="H4187" i="1" s="1"/>
  <c r="H4188" i="1" a="1"/>
  <c r="H4188" i="1" s="1"/>
  <c r="H4189" i="1" a="1"/>
  <c r="H4189" i="1" s="1"/>
  <c r="H4190" i="1" a="1"/>
  <c r="H4190" i="1" s="1"/>
  <c r="H4191" i="1" a="1"/>
  <c r="H4191" i="1" s="1"/>
  <c r="H4192" i="1" a="1"/>
  <c r="H4192" i="1" s="1"/>
  <c r="H4193" i="1" a="1"/>
  <c r="H4193" i="1" s="1"/>
  <c r="H4194" i="1" a="1"/>
  <c r="H4194" i="1" s="1"/>
  <c r="H4195" i="1" a="1"/>
  <c r="H4195" i="1" s="1"/>
  <c r="H4196" i="1" a="1"/>
  <c r="H4196" i="1" s="1"/>
  <c r="H4197" i="1" a="1"/>
  <c r="H4197" i="1" s="1"/>
  <c r="H4198" i="1" a="1"/>
  <c r="H4198" i="1" s="1"/>
  <c r="H4199" i="1" a="1"/>
  <c r="H4199" i="1" s="1"/>
  <c r="H4200" i="1" a="1"/>
  <c r="H4200" i="1" s="1"/>
  <c r="H4201" i="1" a="1"/>
  <c r="H4201" i="1" s="1"/>
  <c r="H4202" i="1" a="1"/>
  <c r="H4202" i="1" s="1"/>
  <c r="H4203" i="1" a="1"/>
  <c r="H4203" i="1" s="1"/>
  <c r="H4204" i="1" a="1"/>
  <c r="H4204" i="1" s="1"/>
  <c r="H4205" i="1" a="1"/>
  <c r="H4205" i="1" s="1"/>
  <c r="H4206" i="1" a="1"/>
  <c r="H4206" i="1" s="1"/>
  <c r="H4207" i="1" a="1"/>
  <c r="H4207" i="1" s="1"/>
  <c r="H4208" i="1" a="1"/>
  <c r="H4208" i="1" s="1"/>
  <c r="H4209" i="1" a="1"/>
  <c r="H4209" i="1" s="1"/>
  <c r="H4210" i="1" a="1"/>
  <c r="H4210" i="1" s="1"/>
  <c r="H4211" i="1" a="1"/>
  <c r="H4211" i="1" s="1"/>
  <c r="H4212" i="1" a="1"/>
  <c r="H4212" i="1" s="1"/>
  <c r="H4213" i="1" a="1"/>
  <c r="H4213" i="1" s="1"/>
  <c r="H4214" i="1" a="1"/>
  <c r="H4214" i="1" s="1"/>
  <c r="H4215" i="1" a="1"/>
  <c r="H4215" i="1" s="1"/>
  <c r="H4216" i="1" a="1"/>
  <c r="H4216" i="1" s="1"/>
  <c r="H4217" i="1" a="1"/>
  <c r="H4217" i="1" s="1"/>
  <c r="H4218" i="1" a="1"/>
  <c r="H4218" i="1" s="1"/>
  <c r="H4219" i="1" a="1"/>
  <c r="H4219" i="1" s="1"/>
  <c r="H4220" i="1" a="1"/>
  <c r="H4220" i="1" s="1"/>
  <c r="H4221" i="1" a="1"/>
  <c r="H4221" i="1" s="1"/>
  <c r="H4222" i="1" a="1"/>
  <c r="H4222" i="1" s="1"/>
  <c r="H4223" i="1" a="1"/>
  <c r="H4223" i="1" s="1"/>
  <c r="H4224" i="1" a="1"/>
  <c r="H4224" i="1" s="1"/>
  <c r="H4225" i="1" a="1"/>
  <c r="H4225" i="1" s="1"/>
  <c r="H4226" i="1" a="1"/>
  <c r="H4226" i="1" s="1"/>
  <c r="H4227" i="1" a="1"/>
  <c r="H4227" i="1" s="1"/>
  <c r="H4228" i="1" a="1"/>
  <c r="H4228" i="1" s="1"/>
  <c r="H4229" i="1" a="1"/>
  <c r="H4229" i="1" s="1"/>
  <c r="H4230" i="1" a="1"/>
  <c r="H4230" i="1" s="1"/>
  <c r="H4231" i="1" a="1"/>
  <c r="H4231" i="1" s="1"/>
  <c r="H4232" i="1" a="1"/>
  <c r="H4232" i="1" s="1"/>
  <c r="H4233" i="1" a="1"/>
  <c r="H4233" i="1" s="1"/>
  <c r="H4234" i="1" a="1"/>
  <c r="H4234" i="1" s="1"/>
  <c r="H4235" i="1" a="1"/>
  <c r="H4235" i="1" s="1"/>
  <c r="H4236" i="1" a="1"/>
  <c r="H4236" i="1" s="1"/>
  <c r="H4237" i="1" a="1"/>
  <c r="H4237" i="1" s="1"/>
  <c r="H4238" i="1" a="1"/>
  <c r="H4238" i="1" s="1"/>
  <c r="H4239" i="1" a="1"/>
  <c r="H4239" i="1" s="1"/>
  <c r="H4240" i="1" a="1"/>
  <c r="H4240" i="1" s="1"/>
  <c r="H4241" i="1" a="1"/>
  <c r="H4241" i="1" s="1"/>
  <c r="H4242" i="1" a="1"/>
  <c r="H4242" i="1" s="1"/>
  <c r="H4243" i="1" a="1"/>
  <c r="H4243" i="1" s="1"/>
  <c r="H4244" i="1" a="1"/>
  <c r="H4244" i="1" s="1"/>
  <c r="H4245" i="1" a="1"/>
  <c r="H4245" i="1" s="1"/>
  <c r="H4246" i="1" a="1"/>
  <c r="H4246" i="1" s="1"/>
  <c r="H4247" i="1" a="1"/>
  <c r="H4247" i="1" s="1"/>
  <c r="H4248" i="1" a="1"/>
  <c r="H4248" i="1" s="1"/>
  <c r="H4249" i="1" a="1"/>
  <c r="H4249" i="1" s="1"/>
  <c r="H4250" i="1" a="1"/>
  <c r="H4250" i="1" s="1"/>
  <c r="H4251" i="1" a="1"/>
  <c r="H4251" i="1" s="1"/>
  <c r="H4252" i="1" a="1"/>
  <c r="H4252" i="1" s="1"/>
  <c r="H4253" i="1" a="1"/>
  <c r="H4253" i="1" s="1"/>
  <c r="H4254" i="1" a="1"/>
  <c r="H4254" i="1" s="1"/>
  <c r="H4255" i="1" a="1"/>
  <c r="H4255" i="1" s="1"/>
  <c r="H4256" i="1" a="1"/>
  <c r="H4256" i="1" s="1"/>
  <c r="H4257" i="1" a="1"/>
  <c r="H4257" i="1" s="1"/>
  <c r="H4258" i="1" a="1"/>
  <c r="H4258" i="1" s="1"/>
  <c r="H4259" i="1" a="1"/>
  <c r="H4259" i="1" s="1"/>
  <c r="H4260" i="1" a="1"/>
  <c r="H4260" i="1" s="1"/>
  <c r="H4261" i="1" a="1"/>
  <c r="H4261" i="1" s="1"/>
  <c r="H4262" i="1" a="1"/>
  <c r="H4262" i="1" s="1"/>
  <c r="H4263" i="1" a="1"/>
  <c r="H4263" i="1" s="1"/>
  <c r="H4264" i="1" a="1"/>
  <c r="H4264" i="1" s="1"/>
  <c r="H4265" i="1" a="1"/>
  <c r="H4265" i="1" s="1"/>
  <c r="H4266" i="1" a="1"/>
  <c r="H4266" i="1" s="1"/>
  <c r="H4267" i="1" a="1"/>
  <c r="H4267" i="1" s="1"/>
  <c r="H4268" i="1" a="1"/>
  <c r="H4268" i="1" s="1"/>
  <c r="H4269" i="1" a="1"/>
  <c r="H4269" i="1" s="1"/>
  <c r="H4270" i="1" a="1"/>
  <c r="H4270" i="1" s="1"/>
  <c r="H4271" i="1" a="1"/>
  <c r="H4271" i="1" s="1"/>
  <c r="H4272" i="1" a="1"/>
  <c r="H4272" i="1" s="1"/>
  <c r="H4273" i="1" a="1"/>
  <c r="H4273" i="1" s="1"/>
  <c r="H4274" i="1" a="1"/>
  <c r="H4274" i="1" s="1"/>
  <c r="H4275" i="1" a="1"/>
  <c r="H4275" i="1" s="1"/>
  <c r="H4276" i="1" a="1"/>
  <c r="H4276" i="1" s="1"/>
  <c r="H4277" i="1" a="1"/>
  <c r="H4277" i="1" s="1"/>
  <c r="H4278" i="1" a="1"/>
  <c r="H4278" i="1" s="1"/>
  <c r="H4279" i="1" a="1"/>
  <c r="H4279" i="1" s="1"/>
  <c r="H4280" i="1" a="1"/>
  <c r="H4280" i="1" s="1"/>
  <c r="H4281" i="1" a="1"/>
  <c r="H4281" i="1" s="1"/>
  <c r="H4282" i="1" a="1"/>
  <c r="H4282" i="1" s="1"/>
  <c r="H4283" i="1" a="1"/>
  <c r="H4283" i="1" s="1"/>
  <c r="H4284" i="1" a="1"/>
  <c r="H4284" i="1" s="1"/>
  <c r="H4285" i="1" a="1"/>
  <c r="H4285" i="1" s="1"/>
  <c r="H4286" i="1" a="1"/>
  <c r="H4286" i="1" s="1"/>
  <c r="H4287" i="1" a="1"/>
  <c r="H4287" i="1" s="1"/>
  <c r="H4288" i="1" a="1"/>
  <c r="H4288" i="1" s="1"/>
  <c r="H4289" i="1" a="1"/>
  <c r="H4289" i="1" s="1"/>
  <c r="H4290" i="1" a="1"/>
  <c r="H4290" i="1" s="1"/>
  <c r="H4291" i="1" a="1"/>
  <c r="H4291" i="1" s="1"/>
  <c r="H4292" i="1" a="1"/>
  <c r="H4292" i="1" s="1"/>
  <c r="H4293" i="1" a="1"/>
  <c r="H4293" i="1" s="1"/>
  <c r="H4294" i="1" a="1"/>
  <c r="H4294" i="1" s="1"/>
  <c r="H4295" i="1" a="1"/>
  <c r="H4295" i="1" s="1"/>
  <c r="H4296" i="1" a="1"/>
  <c r="H4296" i="1" s="1"/>
  <c r="H4297" i="1" a="1"/>
  <c r="H4297" i="1" s="1"/>
  <c r="H4298" i="1" a="1"/>
  <c r="H4298" i="1" s="1"/>
  <c r="H4299" i="1" a="1"/>
  <c r="H4299" i="1" s="1"/>
  <c r="H4300" i="1" a="1"/>
  <c r="H4300" i="1" s="1"/>
  <c r="H4301" i="1" a="1"/>
  <c r="H4301" i="1" s="1"/>
  <c r="H4302" i="1" a="1"/>
  <c r="H4302" i="1" s="1"/>
  <c r="H4303" i="1" a="1"/>
  <c r="H4303" i="1" s="1"/>
  <c r="H4304" i="1" a="1"/>
  <c r="H4304" i="1" s="1"/>
  <c r="H4305" i="1" a="1"/>
  <c r="H4305" i="1" s="1"/>
  <c r="H4306" i="1" a="1"/>
  <c r="H4306" i="1" s="1"/>
  <c r="H4307" i="1" a="1"/>
  <c r="H4307" i="1" s="1"/>
  <c r="H4308" i="1" a="1"/>
  <c r="H4308" i="1" s="1"/>
  <c r="H4309" i="1" a="1"/>
  <c r="H4309" i="1" s="1"/>
  <c r="H4310" i="1" a="1"/>
  <c r="H4310" i="1" s="1"/>
  <c r="H4311" i="1" a="1"/>
  <c r="H4311" i="1" s="1"/>
  <c r="H4312" i="1" a="1"/>
  <c r="H4312" i="1" s="1"/>
  <c r="H4313" i="1" a="1"/>
  <c r="H4313" i="1" s="1"/>
  <c r="H4314" i="1" a="1"/>
  <c r="H4314" i="1" s="1"/>
  <c r="H4315" i="1" a="1"/>
  <c r="H4315" i="1" s="1"/>
  <c r="H4316" i="1" a="1"/>
  <c r="H4316" i="1" s="1"/>
  <c r="H4317" i="1" a="1"/>
  <c r="H4317" i="1" s="1"/>
  <c r="H4318" i="1" a="1"/>
  <c r="H4318" i="1" s="1"/>
  <c r="H4319" i="1" a="1"/>
  <c r="H4319" i="1" s="1"/>
  <c r="H4320" i="1" a="1"/>
  <c r="H4320" i="1" s="1"/>
  <c r="H4321" i="1" a="1"/>
  <c r="H4321" i="1" s="1"/>
  <c r="H4322" i="1" a="1"/>
  <c r="H4322" i="1" s="1"/>
  <c r="H4323" i="1" a="1"/>
  <c r="H4323" i="1" s="1"/>
  <c r="H4324" i="1" a="1"/>
  <c r="H4324" i="1" s="1"/>
  <c r="H4325" i="1" a="1"/>
  <c r="H4325" i="1" s="1"/>
  <c r="H4326" i="1" a="1"/>
  <c r="H4326" i="1" s="1"/>
  <c r="H4327" i="1" a="1"/>
  <c r="H4327" i="1" s="1"/>
  <c r="H4328" i="1" a="1"/>
  <c r="H4328" i="1" s="1"/>
  <c r="H4329" i="1" a="1"/>
  <c r="H4329" i="1" s="1"/>
  <c r="H4330" i="1" a="1"/>
  <c r="H4330" i="1" s="1"/>
  <c r="H4331" i="1" a="1"/>
  <c r="H4331" i="1" s="1"/>
  <c r="H4332" i="1" a="1"/>
  <c r="H4332" i="1" s="1"/>
  <c r="H4333" i="1" a="1"/>
  <c r="H4333" i="1" s="1"/>
  <c r="H4334" i="1" a="1"/>
  <c r="H4334" i="1" s="1"/>
  <c r="H4335" i="1" a="1"/>
  <c r="H4335" i="1" s="1"/>
  <c r="H4336" i="1" a="1"/>
  <c r="H4336" i="1" s="1"/>
  <c r="H4337" i="1" a="1"/>
  <c r="H4337" i="1" s="1"/>
  <c r="H4338" i="1" a="1"/>
  <c r="H4338" i="1" s="1"/>
  <c r="H4339" i="1" a="1"/>
  <c r="H4339" i="1" s="1"/>
  <c r="H4340" i="1" a="1"/>
  <c r="H4340" i="1" s="1"/>
  <c r="H4341" i="1" a="1"/>
  <c r="H4341" i="1" s="1"/>
  <c r="H4342" i="1" a="1"/>
  <c r="H4342" i="1" s="1"/>
  <c r="H4343" i="1" a="1"/>
  <c r="H4343" i="1" s="1"/>
  <c r="H4344" i="1" a="1"/>
  <c r="H4344" i="1" s="1"/>
  <c r="H4345" i="1" a="1"/>
  <c r="H4345" i="1" s="1"/>
  <c r="H4346" i="1" a="1"/>
  <c r="H4346" i="1" s="1"/>
  <c r="H4347" i="1" a="1"/>
  <c r="H4347" i="1" s="1"/>
  <c r="H4348" i="1" a="1"/>
  <c r="H4348" i="1" s="1"/>
  <c r="H4349" i="1" a="1"/>
  <c r="H4349" i="1" s="1"/>
  <c r="H4350" i="1" a="1"/>
  <c r="H4350" i="1" s="1"/>
  <c r="H4351" i="1" a="1"/>
  <c r="H4351" i="1" s="1"/>
  <c r="H4352" i="1" a="1"/>
  <c r="H4352" i="1" s="1"/>
  <c r="H4353" i="1" a="1"/>
  <c r="H4353" i="1" s="1"/>
  <c r="H4354" i="1" a="1"/>
  <c r="H4354" i="1" s="1"/>
  <c r="H4355" i="1" a="1"/>
  <c r="H4355" i="1" s="1"/>
  <c r="H4356" i="1" a="1"/>
  <c r="H4356" i="1" s="1"/>
  <c r="H4357" i="1" a="1"/>
  <c r="H4357" i="1" s="1"/>
  <c r="H4358" i="1" a="1"/>
  <c r="H4358" i="1" s="1"/>
  <c r="H4359" i="1" a="1"/>
  <c r="H4359" i="1" s="1"/>
  <c r="H4360" i="1" a="1"/>
  <c r="H4360" i="1" s="1"/>
  <c r="H4361" i="1" a="1"/>
  <c r="H4361" i="1" s="1"/>
  <c r="H4362" i="1" a="1"/>
  <c r="H4362" i="1" s="1"/>
  <c r="H4363" i="1" a="1"/>
  <c r="H4363" i="1" s="1"/>
  <c r="H4364" i="1" a="1"/>
  <c r="H4364" i="1" s="1"/>
  <c r="H4365" i="1" a="1"/>
  <c r="H4365" i="1" s="1"/>
  <c r="H4366" i="1" a="1"/>
  <c r="H4366" i="1" s="1"/>
  <c r="H4367" i="1" a="1"/>
  <c r="H4367" i="1" s="1"/>
  <c r="H4368" i="1" a="1"/>
  <c r="H4368" i="1" s="1"/>
  <c r="H4369" i="1" a="1"/>
  <c r="H4369" i="1" s="1"/>
  <c r="H4370" i="1" a="1"/>
  <c r="H4370" i="1" s="1"/>
  <c r="H4371" i="1" a="1"/>
  <c r="H4371" i="1" s="1"/>
  <c r="H4372" i="1" a="1"/>
  <c r="H4372" i="1" s="1"/>
  <c r="H4373" i="1" a="1"/>
  <c r="H4373" i="1" s="1"/>
  <c r="H4374" i="1" a="1"/>
  <c r="H4374" i="1" s="1"/>
  <c r="H4375" i="1" a="1"/>
  <c r="H4375" i="1" s="1"/>
  <c r="H4376" i="1" a="1"/>
  <c r="H4376" i="1" s="1"/>
  <c r="H4377" i="1" a="1"/>
  <c r="H4377" i="1" s="1"/>
  <c r="H4378" i="1" a="1"/>
  <c r="H4378" i="1" s="1"/>
  <c r="H4379" i="1" a="1"/>
  <c r="H4379" i="1" s="1"/>
  <c r="H4380" i="1" a="1"/>
  <c r="H4380" i="1" s="1"/>
  <c r="H4381" i="1" a="1"/>
  <c r="H4381" i="1" s="1"/>
  <c r="H4382" i="1" a="1"/>
  <c r="H4382" i="1" s="1"/>
  <c r="H4383" i="1" a="1"/>
  <c r="H4383" i="1" s="1"/>
  <c r="H4384" i="1" a="1"/>
  <c r="H4384" i="1" s="1"/>
  <c r="H4385" i="1" a="1"/>
  <c r="H4385" i="1" s="1"/>
  <c r="H4386" i="1" a="1"/>
  <c r="H4386" i="1" s="1"/>
  <c r="H4387" i="1" a="1"/>
  <c r="H4387" i="1" s="1"/>
  <c r="H4388" i="1" a="1"/>
  <c r="H4388" i="1" s="1"/>
  <c r="H4389" i="1" a="1"/>
  <c r="H4389" i="1" s="1"/>
  <c r="H4390" i="1" a="1"/>
  <c r="H4390" i="1" s="1"/>
  <c r="H4391" i="1" a="1"/>
  <c r="H4391" i="1" s="1"/>
  <c r="H4392" i="1" a="1"/>
  <c r="H4392" i="1" s="1"/>
  <c r="H4393" i="1" a="1"/>
  <c r="H4393" i="1" s="1"/>
  <c r="H4394" i="1" a="1"/>
  <c r="H4394" i="1" s="1"/>
  <c r="H4395" i="1" a="1"/>
  <c r="H4395" i="1" s="1"/>
  <c r="H4396" i="1" a="1"/>
  <c r="H4396" i="1" s="1"/>
  <c r="H4397" i="1" a="1"/>
  <c r="H4397" i="1" s="1"/>
  <c r="H4398" i="1" a="1"/>
  <c r="H4398" i="1" s="1"/>
  <c r="H4399" i="1" a="1"/>
  <c r="H4399" i="1" s="1"/>
  <c r="H4400" i="1" a="1"/>
  <c r="H4400" i="1" s="1"/>
  <c r="H4401" i="1" a="1"/>
  <c r="H4401" i="1" s="1"/>
  <c r="H4402" i="1" a="1"/>
  <c r="H4402" i="1" s="1"/>
  <c r="H4403" i="1" a="1"/>
  <c r="H4403" i="1" s="1"/>
  <c r="H4404" i="1" a="1"/>
  <c r="H4404" i="1" s="1"/>
  <c r="H4405" i="1" a="1"/>
  <c r="H4405" i="1" s="1"/>
  <c r="H4406" i="1" a="1"/>
  <c r="H4406" i="1" s="1"/>
  <c r="H4407" i="1" a="1"/>
  <c r="H4407" i="1" s="1"/>
  <c r="H4408" i="1" a="1"/>
  <c r="H4408" i="1" s="1"/>
  <c r="H4409" i="1" a="1"/>
  <c r="H4409" i="1" s="1"/>
  <c r="H4410" i="1" a="1"/>
  <c r="H4410" i="1" s="1"/>
  <c r="H4411" i="1" a="1"/>
  <c r="H4411" i="1" s="1"/>
  <c r="H4412" i="1" a="1"/>
  <c r="H4412" i="1" s="1"/>
  <c r="H4413" i="1" a="1"/>
  <c r="H4413" i="1" s="1"/>
  <c r="H4414" i="1" a="1"/>
  <c r="H4414" i="1" s="1"/>
  <c r="H4415" i="1" a="1"/>
  <c r="H4415" i="1" s="1"/>
  <c r="H4416" i="1" a="1"/>
  <c r="H4416" i="1" s="1"/>
  <c r="H4417" i="1" a="1"/>
  <c r="H4417" i="1" s="1"/>
  <c r="H4418" i="1" a="1"/>
  <c r="H4418" i="1" s="1"/>
  <c r="H4419" i="1" a="1"/>
  <c r="H4419" i="1" s="1"/>
  <c r="H4420" i="1" a="1"/>
  <c r="H4420" i="1" s="1"/>
  <c r="H4421" i="1" a="1"/>
  <c r="H4421" i="1" s="1"/>
  <c r="H4422" i="1" a="1"/>
  <c r="H4422" i="1" s="1"/>
  <c r="H4423" i="1" a="1"/>
  <c r="H4423" i="1" s="1"/>
  <c r="H4424" i="1" a="1"/>
  <c r="H4424" i="1" s="1"/>
  <c r="H4425" i="1" a="1"/>
  <c r="H4425" i="1" s="1"/>
  <c r="H4426" i="1" a="1"/>
  <c r="H4426" i="1" s="1"/>
  <c r="H4427" i="1" a="1"/>
  <c r="H4427" i="1" s="1"/>
  <c r="H4428" i="1" a="1"/>
  <c r="H4428" i="1" s="1"/>
  <c r="H4429" i="1" a="1"/>
  <c r="H4429" i="1" s="1"/>
  <c r="H4430" i="1" a="1"/>
  <c r="H4430" i="1" s="1"/>
  <c r="H4431" i="1" a="1"/>
  <c r="H4431" i="1" s="1"/>
  <c r="H4432" i="1" a="1"/>
  <c r="H4432" i="1" s="1"/>
  <c r="H4433" i="1" a="1"/>
  <c r="H4433" i="1" s="1"/>
  <c r="H4434" i="1" a="1"/>
  <c r="H4434" i="1" s="1"/>
  <c r="H4435" i="1" a="1"/>
  <c r="H4435" i="1" s="1"/>
  <c r="H4436" i="1" a="1"/>
  <c r="H4436" i="1" s="1"/>
  <c r="H4437" i="1" a="1"/>
  <c r="H4437" i="1" s="1"/>
  <c r="H4438" i="1" a="1"/>
  <c r="H4438" i="1" s="1"/>
  <c r="H4439" i="1" a="1"/>
  <c r="H4439" i="1" s="1"/>
  <c r="H4440" i="1" a="1"/>
  <c r="H4440" i="1" s="1"/>
  <c r="H4441" i="1" a="1"/>
  <c r="H4441" i="1" s="1"/>
  <c r="H4442" i="1" a="1"/>
  <c r="H4442" i="1" s="1"/>
  <c r="H4443" i="1" a="1"/>
  <c r="H4443" i="1" s="1"/>
  <c r="H4444" i="1" a="1"/>
  <c r="H4444" i="1" s="1"/>
  <c r="H4445" i="1" a="1"/>
  <c r="H4445" i="1" s="1"/>
  <c r="H4446" i="1" a="1"/>
  <c r="H4446" i="1" s="1"/>
  <c r="H4447" i="1" a="1"/>
  <c r="H4447" i="1" s="1"/>
  <c r="H4448" i="1" a="1"/>
  <c r="H4448" i="1" s="1"/>
  <c r="H4449" i="1" a="1"/>
  <c r="H4449" i="1" s="1"/>
  <c r="H4450" i="1" a="1"/>
  <c r="H4450" i="1" s="1"/>
  <c r="K22" i="2"/>
  <c r="E31" i="25"/>
  <c r="E32" i="25"/>
  <c r="H1" i="30"/>
  <c r="F1" i="30"/>
  <c r="J8" i="4"/>
  <c r="H8" i="4" a="1"/>
  <c r="B74" i="18"/>
  <c r="B68" i="18"/>
  <c r="N9" i="2"/>
  <c r="N10" i="2"/>
  <c r="N11" i="2"/>
  <c r="N12" i="2"/>
  <c r="N13" i="2"/>
  <c r="N14" i="2"/>
  <c r="N15" i="2"/>
  <c r="N16" i="2"/>
  <c r="N17" i="2"/>
  <c r="O9" i="2"/>
  <c r="O10" i="2"/>
  <c r="O11" i="2"/>
  <c r="O12" i="2"/>
  <c r="O13" i="2"/>
  <c r="O14" i="2"/>
  <c r="O15" i="2"/>
  <c r="O16" i="2"/>
  <c r="O17" i="2"/>
  <c r="G12" i="30"/>
  <c r="G13" i="30"/>
  <c r="G14" i="30"/>
  <c r="G15" i="30"/>
  <c r="G16" i="30"/>
  <c r="G17" i="30"/>
  <c r="G18" i="30"/>
  <c r="G19" i="30"/>
  <c r="G20" i="30"/>
  <c r="G21" i="30"/>
  <c r="G22" i="30"/>
  <c r="G23" i="30"/>
  <c r="G24" i="30"/>
  <c r="G25" i="30"/>
  <c r="G26" i="30"/>
  <c r="G27" i="30"/>
  <c r="G28" i="30"/>
  <c r="G29" i="30"/>
  <c r="G30" i="30"/>
  <c r="G31" i="30"/>
  <c r="G32" i="30"/>
  <c r="G33" i="30"/>
  <c r="G34" i="30"/>
  <c r="G35" i="30"/>
  <c r="G36" i="30"/>
  <c r="G37" i="30"/>
  <c r="G38" i="30"/>
  <c r="G39" i="30"/>
  <c r="G40" i="30"/>
  <c r="G41" i="30"/>
  <c r="G42" i="30"/>
  <c r="G43" i="30"/>
  <c r="G44" i="30"/>
  <c r="G45" i="30"/>
  <c r="G46" i="30"/>
  <c r="G47" i="30"/>
  <c r="G48" i="30"/>
  <c r="G49" i="30"/>
  <c r="G50" i="30"/>
  <c r="G51" i="30"/>
  <c r="G52" i="30"/>
  <c r="G53" i="30"/>
  <c r="G54" i="30"/>
  <c r="G55" i="30"/>
  <c r="G56" i="30"/>
  <c r="G57" i="30"/>
  <c r="G58" i="30"/>
  <c r="G59" i="30"/>
  <c r="G60" i="30"/>
  <c r="G61" i="30"/>
  <c r="G62" i="30"/>
  <c r="G63" i="30"/>
  <c r="G64" i="30"/>
  <c r="G65" i="30"/>
  <c r="G66" i="30"/>
  <c r="G67" i="30"/>
  <c r="G68" i="30"/>
  <c r="G69" i="30"/>
  <c r="G70" i="30"/>
  <c r="G71" i="30"/>
  <c r="G72" i="30"/>
  <c r="G73" i="30"/>
  <c r="G74" i="30"/>
  <c r="G75" i="30"/>
  <c r="G76" i="30"/>
  <c r="G77" i="30"/>
  <c r="G78" i="30"/>
  <c r="G79" i="30"/>
  <c r="G80" i="30"/>
  <c r="G81" i="30"/>
  <c r="G82" i="30"/>
  <c r="G83" i="30"/>
  <c r="G84" i="30"/>
  <c r="G85" i="30"/>
  <c r="G86" i="30"/>
  <c r="G87" i="30"/>
  <c r="G88" i="30"/>
  <c r="G89" i="30"/>
  <c r="G90" i="30"/>
  <c r="G91" i="30"/>
  <c r="G92" i="30"/>
  <c r="G93" i="30"/>
  <c r="G94" i="30"/>
  <c r="G95" i="30"/>
  <c r="G96" i="30"/>
  <c r="G97" i="30"/>
  <c r="G98" i="30"/>
  <c r="G99" i="30"/>
  <c r="G100" i="30"/>
  <c r="G101" i="30"/>
  <c r="G102" i="30"/>
  <c r="G103" i="30"/>
  <c r="G104" i="30"/>
  <c r="G105" i="30"/>
  <c r="G106" i="30"/>
  <c r="G107" i="30"/>
  <c r="G108" i="30"/>
  <c r="G109" i="30"/>
  <c r="G110" i="30"/>
  <c r="G111" i="30"/>
  <c r="G112" i="30"/>
  <c r="G113" i="30"/>
  <c r="G114" i="30"/>
  <c r="G115" i="30"/>
  <c r="G116" i="30"/>
  <c r="G117" i="30"/>
  <c r="G118" i="30"/>
  <c r="G119" i="30"/>
  <c r="G120" i="30"/>
  <c r="G121" i="30"/>
  <c r="G122" i="30"/>
  <c r="G123" i="30"/>
  <c r="G124" i="30"/>
  <c r="G125" i="30"/>
  <c r="G126" i="30"/>
  <c r="G127" i="30"/>
  <c r="G128" i="30"/>
  <c r="G129" i="30"/>
  <c r="G130" i="30"/>
  <c r="G131" i="30"/>
  <c r="G132" i="30"/>
  <c r="G133" i="30"/>
  <c r="G134" i="30"/>
  <c r="G135" i="30"/>
  <c r="G136" i="30"/>
  <c r="G137" i="30"/>
  <c r="G138" i="30"/>
  <c r="G139" i="30"/>
  <c r="G140" i="30"/>
  <c r="G141" i="30"/>
  <c r="G142" i="30"/>
  <c r="G143" i="30"/>
  <c r="G144" i="30"/>
  <c r="G145" i="30"/>
  <c r="G146" i="30"/>
  <c r="G147" i="30"/>
  <c r="G148" i="30"/>
  <c r="G149" i="30"/>
  <c r="G150" i="30"/>
  <c r="G151" i="30"/>
  <c r="G152" i="30"/>
  <c r="G153" i="30"/>
  <c r="G154" i="30"/>
  <c r="G155" i="30"/>
  <c r="G156" i="30"/>
  <c r="G157" i="30"/>
  <c r="G158" i="30"/>
  <c r="G159" i="30"/>
  <c r="G160" i="30"/>
  <c r="G161" i="30"/>
  <c r="G162" i="30"/>
  <c r="G163" i="30"/>
  <c r="G164" i="30"/>
  <c r="G165" i="30"/>
  <c r="G166" i="30"/>
  <c r="G167" i="30"/>
  <c r="G168" i="30"/>
  <c r="G169" i="30"/>
  <c r="G170" i="30"/>
  <c r="G171" i="30"/>
  <c r="G172" i="30"/>
  <c r="G173" i="30"/>
  <c r="G174" i="30"/>
  <c r="G175" i="30"/>
  <c r="G176" i="30"/>
  <c r="G177" i="30"/>
  <c r="G178" i="30"/>
  <c r="G179" i="30"/>
  <c r="G180" i="30"/>
  <c r="G181" i="30"/>
  <c r="G182" i="30"/>
  <c r="G183" i="30"/>
  <c r="G184" i="30"/>
  <c r="G185" i="30"/>
  <c r="G186" i="30"/>
  <c r="G187" i="30"/>
  <c r="G188" i="30"/>
  <c r="G189" i="30"/>
  <c r="G190" i="30"/>
  <c r="G191" i="30"/>
  <c r="G192" i="30"/>
  <c r="G193" i="30"/>
  <c r="G194" i="30"/>
  <c r="G195" i="30"/>
  <c r="G196" i="30"/>
  <c r="G197" i="30"/>
  <c r="G198" i="30"/>
  <c r="G199" i="30"/>
  <c r="G200" i="30"/>
  <c r="G201" i="30"/>
  <c r="G202" i="30"/>
  <c r="G203" i="30"/>
  <c r="G204" i="30"/>
  <c r="G205" i="30"/>
  <c r="G206" i="30"/>
  <c r="G207" i="30"/>
  <c r="G208" i="30"/>
  <c r="G209" i="30"/>
  <c r="G210" i="30"/>
  <c r="G211" i="30"/>
  <c r="G212" i="30"/>
  <c r="G213" i="30"/>
  <c r="G214" i="30"/>
  <c r="G215" i="30"/>
  <c r="G216" i="30"/>
  <c r="G217" i="30"/>
  <c r="G218" i="30"/>
  <c r="G219" i="30"/>
  <c r="G220" i="30"/>
  <c r="G221" i="30"/>
  <c r="G222" i="30"/>
  <c r="G223" i="30"/>
  <c r="G224" i="30"/>
  <c r="G225" i="30"/>
  <c r="G226" i="30"/>
  <c r="G227" i="30"/>
  <c r="G228" i="30"/>
  <c r="G229" i="30"/>
  <c r="G230" i="30"/>
  <c r="G231" i="30"/>
  <c r="G232" i="30"/>
  <c r="G233" i="30"/>
  <c r="G234" i="30"/>
  <c r="G235" i="30"/>
  <c r="G236" i="30"/>
  <c r="G237" i="30"/>
  <c r="G238" i="30"/>
  <c r="G239" i="30"/>
  <c r="G240" i="30"/>
  <c r="G241" i="30"/>
  <c r="G242" i="30"/>
  <c r="G243" i="30"/>
  <c r="G244" i="30"/>
  <c r="G245" i="30"/>
  <c r="G246" i="30"/>
  <c r="G247" i="30"/>
  <c r="G248" i="30"/>
  <c r="G249" i="30"/>
  <c r="G250" i="30"/>
  <c r="G251" i="30"/>
  <c r="G252" i="30"/>
  <c r="G253" i="30"/>
  <c r="G254" i="30"/>
  <c r="G255" i="30"/>
  <c r="G256" i="30"/>
  <c r="G257" i="30"/>
  <c r="G258" i="30"/>
  <c r="G259" i="30"/>
  <c r="G260" i="30"/>
  <c r="G261" i="30"/>
  <c r="G262" i="30"/>
  <c r="G263" i="30"/>
  <c r="G264" i="30"/>
  <c r="G265" i="30"/>
  <c r="G266" i="30"/>
  <c r="G267" i="30"/>
  <c r="G268" i="30"/>
  <c r="G269" i="30"/>
  <c r="G270" i="30"/>
  <c r="G271" i="30"/>
  <c r="G272" i="30"/>
  <c r="G273" i="30"/>
  <c r="G274" i="30"/>
  <c r="G275" i="30"/>
  <c r="G276" i="30"/>
  <c r="G277" i="30"/>
  <c r="G278" i="30"/>
  <c r="G279" i="30"/>
  <c r="G280" i="30"/>
  <c r="G281" i="30"/>
  <c r="G282" i="30"/>
  <c r="G283" i="30"/>
  <c r="G284" i="30"/>
  <c r="G285" i="30"/>
  <c r="G286" i="30"/>
  <c r="G287" i="30"/>
  <c r="G288" i="30"/>
  <c r="G289" i="30"/>
  <c r="G290" i="30"/>
  <c r="G291" i="30"/>
  <c r="G292" i="30"/>
  <c r="G293" i="30"/>
  <c r="G294" i="30"/>
  <c r="G295" i="30"/>
  <c r="G296" i="30"/>
  <c r="G297" i="30"/>
  <c r="G298" i="30"/>
  <c r="G299" i="30"/>
  <c r="G300" i="30"/>
  <c r="G301" i="30"/>
  <c r="G302" i="30"/>
  <c r="G303" i="30"/>
  <c r="G304" i="30"/>
  <c r="G305" i="30"/>
  <c r="G306" i="30"/>
  <c r="G307" i="30"/>
  <c r="G308" i="30"/>
  <c r="G309" i="30"/>
  <c r="G310" i="30"/>
  <c r="G311" i="30"/>
  <c r="G312" i="30"/>
  <c r="G313" i="30"/>
  <c r="G314" i="30"/>
  <c r="G315" i="30"/>
  <c r="G316" i="30"/>
  <c r="G317" i="30"/>
  <c r="G318" i="30"/>
  <c r="G319" i="30"/>
  <c r="G320" i="30"/>
  <c r="G321" i="30"/>
  <c r="G322" i="30"/>
  <c r="G323" i="30"/>
  <c r="G324" i="30"/>
  <c r="G325" i="30"/>
  <c r="G326" i="30"/>
  <c r="G327" i="30"/>
  <c r="G328" i="30"/>
  <c r="G329" i="30"/>
  <c r="G330" i="30"/>
  <c r="G331" i="30"/>
  <c r="G332" i="30"/>
  <c r="G333" i="30"/>
  <c r="G334" i="30"/>
  <c r="G335" i="30"/>
  <c r="G336" i="30"/>
  <c r="G337" i="30"/>
  <c r="G338" i="30"/>
  <c r="G339" i="30"/>
  <c r="G340" i="30"/>
  <c r="G341" i="30"/>
  <c r="G342" i="30"/>
  <c r="G343" i="30"/>
  <c r="G344" i="30"/>
  <c r="G345" i="30"/>
  <c r="G346" i="30"/>
  <c r="G347" i="30"/>
  <c r="G348" i="30"/>
  <c r="G349" i="30"/>
  <c r="G350" i="30"/>
  <c r="G351" i="30"/>
  <c r="G352" i="30"/>
  <c r="G353" i="30"/>
  <c r="G354" i="30"/>
  <c r="G355" i="30"/>
  <c r="G356" i="30"/>
  <c r="G357" i="30"/>
  <c r="G358" i="30"/>
  <c r="G359" i="30"/>
  <c r="G360" i="30"/>
  <c r="G361" i="30"/>
  <c r="G362" i="30"/>
  <c r="G363" i="30"/>
  <c r="G364" i="30"/>
  <c r="G365" i="30"/>
  <c r="G366" i="30"/>
  <c r="G367" i="30"/>
  <c r="G368" i="30"/>
  <c r="G369" i="30"/>
  <c r="G370" i="30"/>
  <c r="G371" i="30"/>
  <c r="G372" i="30"/>
  <c r="G373" i="30"/>
  <c r="G374" i="30"/>
  <c r="G375" i="30"/>
  <c r="G376" i="30"/>
  <c r="G377" i="30"/>
  <c r="G378" i="30"/>
  <c r="G379" i="30"/>
  <c r="G380" i="30"/>
  <c r="G381" i="30"/>
  <c r="G382" i="30"/>
  <c r="G383" i="30"/>
  <c r="G384" i="30"/>
  <c r="G385" i="30"/>
  <c r="G386" i="30"/>
  <c r="G387" i="30"/>
  <c r="G388" i="30"/>
  <c r="G389" i="30"/>
  <c r="G390" i="30"/>
  <c r="G391" i="30"/>
  <c r="G392" i="30"/>
  <c r="G393" i="30"/>
  <c r="G394" i="30"/>
  <c r="G395" i="30"/>
  <c r="G396" i="30"/>
  <c r="G397" i="30"/>
  <c r="G398" i="30"/>
  <c r="G399" i="30"/>
  <c r="G400" i="30"/>
  <c r="G401" i="30"/>
  <c r="G402" i="30"/>
  <c r="G403" i="30"/>
  <c r="G404" i="30"/>
  <c r="G405" i="30"/>
  <c r="G406" i="30"/>
  <c r="G407" i="30"/>
  <c r="G408" i="30"/>
  <c r="G409" i="30"/>
  <c r="G410" i="30"/>
  <c r="G411" i="30"/>
  <c r="G412" i="30"/>
  <c r="G413" i="30"/>
  <c r="G414" i="30"/>
  <c r="G415" i="30"/>
  <c r="G416" i="30"/>
  <c r="G417" i="30"/>
  <c r="G418" i="30"/>
  <c r="G419" i="30"/>
  <c r="G420" i="30"/>
  <c r="G421" i="30"/>
  <c r="G422" i="30"/>
  <c r="G423" i="30"/>
  <c r="G424" i="30"/>
  <c r="G425" i="30"/>
  <c r="G426" i="30"/>
  <c r="G427" i="30"/>
  <c r="G428" i="30"/>
  <c r="G429" i="30"/>
  <c r="G430" i="30"/>
  <c r="G431" i="30"/>
  <c r="G432" i="30"/>
  <c r="G433" i="30"/>
  <c r="G434" i="30"/>
  <c r="G435" i="30"/>
  <c r="G436" i="30"/>
  <c r="G437" i="30"/>
  <c r="G438" i="30"/>
  <c r="G439" i="30"/>
  <c r="G440" i="30"/>
  <c r="G441" i="30"/>
  <c r="G442" i="30"/>
  <c r="G443" i="30"/>
  <c r="G444" i="30"/>
  <c r="G445" i="30"/>
  <c r="G446" i="30"/>
  <c r="G447" i="30"/>
  <c r="G448" i="30"/>
  <c r="G449" i="30"/>
  <c r="G450" i="30"/>
  <c r="G451" i="30"/>
  <c r="G452" i="30"/>
  <c r="G453" i="30"/>
  <c r="G454" i="30"/>
  <c r="G455" i="30"/>
  <c r="G456" i="30"/>
  <c r="G457" i="30"/>
  <c r="G458" i="30"/>
  <c r="G459" i="30"/>
  <c r="G460" i="30"/>
  <c r="G461" i="30"/>
  <c r="G462" i="30"/>
  <c r="G463" i="30"/>
  <c r="G464" i="30"/>
  <c r="G465" i="30"/>
  <c r="G466" i="30"/>
  <c r="G467" i="30"/>
  <c r="G468" i="30"/>
  <c r="G469" i="30"/>
  <c r="G470" i="30"/>
  <c r="G471" i="30"/>
  <c r="G472" i="30"/>
  <c r="G473" i="30"/>
  <c r="G474" i="30"/>
  <c r="G475" i="30"/>
  <c r="G476" i="30"/>
  <c r="G477" i="30"/>
  <c r="G478" i="30"/>
  <c r="G479" i="30"/>
  <c r="G480" i="30"/>
  <c r="G481" i="30"/>
  <c r="G482" i="30"/>
  <c r="G483" i="30"/>
  <c r="G484" i="30"/>
  <c r="G485" i="30"/>
  <c r="G486" i="30"/>
  <c r="G487" i="30"/>
  <c r="G488" i="30"/>
  <c r="G489" i="30"/>
  <c r="G490" i="30"/>
  <c r="G491" i="30"/>
  <c r="G492" i="30"/>
  <c r="G493" i="30"/>
  <c r="G494" i="30"/>
  <c r="G495" i="30"/>
  <c r="G496" i="30"/>
  <c r="G497" i="30"/>
  <c r="G498" i="30"/>
  <c r="G499" i="30"/>
  <c r="G500" i="30"/>
  <c r="G501" i="30"/>
  <c r="G502" i="30"/>
  <c r="G503" i="30"/>
  <c r="G504" i="30"/>
  <c r="G505" i="30"/>
  <c r="G506" i="30"/>
  <c r="G507" i="30"/>
  <c r="G508" i="30"/>
  <c r="G509" i="30"/>
  <c r="G510" i="30"/>
  <c r="G511" i="30"/>
  <c r="G512" i="30"/>
  <c r="G513" i="30"/>
  <c r="G514" i="30"/>
  <c r="G515" i="30"/>
  <c r="G516" i="30"/>
  <c r="G517" i="30"/>
  <c r="G518" i="30"/>
  <c r="G519" i="30"/>
  <c r="G520" i="30"/>
  <c r="G521" i="30"/>
  <c r="G522" i="30"/>
  <c r="G523" i="30"/>
  <c r="G524" i="30"/>
  <c r="G525" i="30"/>
  <c r="G526" i="30"/>
  <c r="G527" i="30"/>
  <c r="G528" i="30"/>
  <c r="G529" i="30"/>
  <c r="G530" i="30"/>
  <c r="G531" i="30"/>
  <c r="G532" i="30"/>
  <c r="G533" i="30"/>
  <c r="G534" i="30"/>
  <c r="G535" i="30"/>
  <c r="G536" i="30"/>
  <c r="G537" i="30"/>
  <c r="G538" i="30"/>
  <c r="G539" i="30"/>
  <c r="G540" i="30"/>
  <c r="G541" i="30"/>
  <c r="G542" i="30"/>
  <c r="G543" i="30"/>
  <c r="G544" i="30"/>
  <c r="G545" i="30"/>
  <c r="G546" i="30"/>
  <c r="G547" i="30"/>
  <c r="G548" i="30"/>
  <c r="G549" i="30"/>
  <c r="G550" i="30"/>
  <c r="G551" i="30"/>
  <c r="G552" i="30"/>
  <c r="G553" i="30"/>
  <c r="G554" i="30"/>
  <c r="G555" i="30"/>
  <c r="G556" i="30"/>
  <c r="G557" i="30"/>
  <c r="G558" i="30"/>
  <c r="G559" i="30"/>
  <c r="G560" i="30"/>
  <c r="G561" i="30"/>
  <c r="G562" i="30"/>
  <c r="G563" i="30"/>
  <c r="G564" i="30"/>
  <c r="G565" i="30"/>
  <c r="G566" i="30"/>
  <c r="G567" i="30"/>
  <c r="G568" i="30"/>
  <c r="G569" i="30"/>
  <c r="G570" i="30"/>
  <c r="G571" i="30"/>
  <c r="G572" i="30"/>
  <c r="G573" i="30"/>
  <c r="G574" i="30"/>
  <c r="G575" i="30"/>
  <c r="G576" i="30"/>
  <c r="G577" i="30"/>
  <c r="G578" i="30"/>
  <c r="G579" i="30"/>
  <c r="G580" i="30"/>
  <c r="G581" i="30"/>
  <c r="G582" i="30"/>
  <c r="G583" i="30"/>
  <c r="G584" i="30"/>
  <c r="G585" i="30"/>
  <c r="G586" i="30"/>
  <c r="G587" i="30"/>
  <c r="G588" i="30"/>
  <c r="G589" i="30"/>
  <c r="G590" i="30"/>
  <c r="G591" i="30"/>
  <c r="G592" i="30"/>
  <c r="G593" i="30"/>
  <c r="G594" i="30"/>
  <c r="G595" i="30"/>
  <c r="G596" i="30"/>
  <c r="G597" i="30"/>
  <c r="G598" i="30"/>
  <c r="G599" i="30"/>
  <c r="G600" i="30"/>
  <c r="G601" i="30"/>
  <c r="G602" i="30"/>
  <c r="G603" i="30"/>
  <c r="G604" i="30"/>
  <c r="G605" i="30"/>
  <c r="G606" i="30"/>
  <c r="G607" i="30"/>
  <c r="G608" i="30"/>
  <c r="G609" i="30"/>
  <c r="G610" i="30"/>
  <c r="G611" i="30"/>
  <c r="G612" i="30"/>
  <c r="G613" i="30"/>
  <c r="G614" i="30"/>
  <c r="G615" i="30"/>
  <c r="G616" i="30"/>
  <c r="G617" i="30"/>
  <c r="G618" i="30"/>
  <c r="G619" i="30"/>
  <c r="G620" i="30"/>
  <c r="G621" i="30"/>
  <c r="G622" i="30"/>
  <c r="G623" i="30"/>
  <c r="G624" i="30"/>
  <c r="G625" i="30"/>
  <c r="G626" i="30"/>
  <c r="G627" i="30"/>
  <c r="G628" i="30"/>
  <c r="G629" i="30"/>
  <c r="G630" i="30"/>
  <c r="G631" i="30"/>
  <c r="G632" i="30"/>
  <c r="G633" i="30"/>
  <c r="G634" i="30"/>
  <c r="G635" i="30"/>
  <c r="G636" i="30"/>
  <c r="G637" i="30"/>
  <c r="G638" i="30"/>
  <c r="G639" i="30"/>
  <c r="G640" i="30"/>
  <c r="G641" i="30"/>
  <c r="G642" i="30"/>
  <c r="G643" i="30"/>
  <c r="G644" i="30"/>
  <c r="G645" i="30"/>
  <c r="G646" i="30"/>
  <c r="G647" i="30"/>
  <c r="G648" i="30"/>
  <c r="G649" i="30"/>
  <c r="G650" i="30"/>
  <c r="G651" i="30"/>
  <c r="G652" i="30"/>
  <c r="G653" i="30"/>
  <c r="G654" i="30"/>
  <c r="G655" i="30"/>
  <c r="G656" i="30"/>
  <c r="G657" i="30"/>
  <c r="G658" i="30"/>
  <c r="G659" i="30"/>
  <c r="G660" i="30"/>
  <c r="G661" i="30"/>
  <c r="G662" i="30"/>
  <c r="G663" i="30"/>
  <c r="G664" i="30"/>
  <c r="G665" i="30"/>
  <c r="G666" i="30"/>
  <c r="G667" i="30"/>
  <c r="G668" i="30"/>
  <c r="G669" i="30"/>
  <c r="G670" i="30"/>
  <c r="G671" i="30"/>
  <c r="G672" i="30"/>
  <c r="G673" i="30"/>
  <c r="G674" i="30"/>
  <c r="G675" i="30"/>
  <c r="G676" i="30"/>
  <c r="G677" i="30"/>
  <c r="G678" i="30"/>
  <c r="G679" i="30"/>
  <c r="G680" i="30"/>
  <c r="G681" i="30"/>
  <c r="G682" i="30"/>
  <c r="G683" i="30"/>
  <c r="G684" i="30"/>
  <c r="G685" i="30"/>
  <c r="G686" i="30"/>
  <c r="G687" i="30"/>
  <c r="G688" i="30"/>
  <c r="G689" i="30"/>
  <c r="G690" i="30"/>
  <c r="G691" i="30"/>
  <c r="G692" i="30"/>
  <c r="G693" i="30"/>
  <c r="G694" i="30"/>
  <c r="G695" i="30"/>
  <c r="G696" i="30"/>
  <c r="G697" i="30"/>
  <c r="G698" i="30"/>
  <c r="G699" i="30"/>
  <c r="G700" i="30"/>
  <c r="G701" i="30"/>
  <c r="G702" i="30"/>
  <c r="G703" i="30"/>
  <c r="G704" i="30"/>
  <c r="G705" i="30"/>
  <c r="G706" i="30"/>
  <c r="G707" i="30"/>
  <c r="G708" i="30"/>
  <c r="G709" i="30"/>
  <c r="G710" i="30"/>
  <c r="G711" i="30"/>
  <c r="G712" i="30"/>
  <c r="G713" i="30"/>
  <c r="G714" i="30"/>
  <c r="G715" i="30"/>
  <c r="G716" i="30"/>
  <c r="G717" i="30"/>
  <c r="G718" i="30"/>
  <c r="G719" i="30"/>
  <c r="G720" i="30"/>
  <c r="G721" i="30"/>
  <c r="G722" i="30"/>
  <c r="G723" i="30"/>
  <c r="G724" i="30"/>
  <c r="G725" i="30"/>
  <c r="G726" i="30"/>
  <c r="G727" i="30"/>
  <c r="G728" i="30"/>
  <c r="G729" i="30"/>
  <c r="G730" i="30"/>
  <c r="G731" i="30"/>
  <c r="G732" i="30"/>
  <c r="G733" i="30"/>
  <c r="G734" i="30"/>
  <c r="G735" i="30"/>
  <c r="G736" i="30"/>
  <c r="G737" i="30"/>
  <c r="G738" i="30"/>
  <c r="G739" i="30"/>
  <c r="G740" i="30"/>
  <c r="G741" i="30"/>
  <c r="G742" i="30"/>
  <c r="G743" i="30"/>
  <c r="G744" i="30"/>
  <c r="G745" i="30"/>
  <c r="G746" i="30"/>
  <c r="G747" i="30"/>
  <c r="G748" i="30"/>
  <c r="G749" i="30"/>
  <c r="G750" i="30"/>
  <c r="G751" i="30"/>
  <c r="G752" i="30"/>
  <c r="G753" i="30"/>
  <c r="G754" i="30"/>
  <c r="G755" i="30"/>
  <c r="G756" i="30"/>
  <c r="G757" i="30"/>
  <c r="G758" i="30"/>
  <c r="G759" i="30"/>
  <c r="G760" i="30"/>
  <c r="G761" i="30"/>
  <c r="G762" i="30"/>
  <c r="G763" i="30"/>
  <c r="G764" i="30"/>
  <c r="G765" i="30"/>
  <c r="G766" i="30"/>
  <c r="G767" i="30"/>
  <c r="G768" i="30"/>
  <c r="G769" i="30"/>
  <c r="G770" i="30"/>
  <c r="G771" i="30"/>
  <c r="G772" i="30"/>
  <c r="G773" i="30"/>
  <c r="G774" i="30"/>
  <c r="G775" i="30"/>
  <c r="G776" i="30"/>
  <c r="G777" i="30"/>
  <c r="G778" i="30"/>
  <c r="G779" i="30"/>
  <c r="G780" i="30"/>
  <c r="G781" i="30"/>
  <c r="G782" i="30"/>
  <c r="G783" i="30"/>
  <c r="G784" i="30"/>
  <c r="G785" i="30"/>
  <c r="G786" i="30"/>
  <c r="G787" i="30"/>
  <c r="G788" i="30"/>
  <c r="G789" i="30"/>
  <c r="G790" i="30"/>
  <c r="G791" i="30"/>
  <c r="G792" i="30"/>
  <c r="G793" i="30"/>
  <c r="G794" i="30"/>
  <c r="G795" i="30"/>
  <c r="G796" i="30"/>
  <c r="G797" i="30"/>
  <c r="G798" i="30"/>
  <c r="G799" i="30"/>
  <c r="G800" i="30"/>
  <c r="G801" i="30"/>
  <c r="G802" i="30"/>
  <c r="G803" i="30"/>
  <c r="G804" i="30"/>
  <c r="G805" i="30"/>
  <c r="G806" i="30"/>
  <c r="G807" i="30"/>
  <c r="G808" i="30"/>
  <c r="G809" i="30"/>
  <c r="G810" i="30"/>
  <c r="G811" i="30"/>
  <c r="G812" i="30"/>
  <c r="G813" i="30"/>
  <c r="G814" i="30"/>
  <c r="G815" i="30"/>
  <c r="G816" i="30"/>
  <c r="G817" i="30"/>
  <c r="G818" i="30"/>
  <c r="G819" i="30"/>
  <c r="G820" i="30"/>
  <c r="G821" i="30"/>
  <c r="G822" i="30"/>
  <c r="G823" i="30"/>
  <c r="G824" i="30"/>
  <c r="G825" i="30"/>
  <c r="G826" i="30"/>
  <c r="G827" i="30"/>
  <c r="G828" i="30"/>
  <c r="G829" i="30"/>
  <c r="G830" i="30"/>
  <c r="G831" i="30"/>
  <c r="G832" i="30"/>
  <c r="G833" i="30"/>
  <c r="G834" i="30"/>
  <c r="G835" i="30"/>
  <c r="G836" i="30"/>
  <c r="G837" i="30"/>
  <c r="G838" i="30"/>
  <c r="G839" i="30"/>
  <c r="G840" i="30"/>
  <c r="G841" i="30"/>
  <c r="G842" i="30"/>
  <c r="G843" i="30"/>
  <c r="G844" i="30"/>
  <c r="G845" i="30"/>
  <c r="G846" i="30"/>
  <c r="G847" i="30"/>
  <c r="G848" i="30"/>
  <c r="G849" i="30"/>
  <c r="G850" i="30"/>
  <c r="G851" i="30"/>
  <c r="G852" i="30"/>
  <c r="G853" i="30"/>
  <c r="G854" i="30"/>
  <c r="G855" i="30"/>
  <c r="G856" i="30"/>
  <c r="G857" i="30"/>
  <c r="G858" i="30"/>
  <c r="G859" i="30"/>
  <c r="G860" i="30"/>
  <c r="G861" i="30"/>
  <c r="G862" i="30"/>
  <c r="G863" i="30"/>
  <c r="G864" i="30"/>
  <c r="G865" i="30"/>
  <c r="G866" i="30"/>
  <c r="G867" i="30"/>
  <c r="G868" i="30"/>
  <c r="G869" i="30"/>
  <c r="G870" i="30"/>
  <c r="G871" i="30"/>
  <c r="G872" i="30"/>
  <c r="G873" i="30"/>
  <c r="G874" i="30"/>
  <c r="G875" i="30"/>
  <c r="G876" i="30"/>
  <c r="G877" i="30"/>
  <c r="G878" i="30"/>
  <c r="G879" i="30"/>
  <c r="G880" i="30"/>
  <c r="G881" i="30"/>
  <c r="G882" i="30"/>
  <c r="G883" i="30"/>
  <c r="G884" i="30"/>
  <c r="G885" i="30"/>
  <c r="G886" i="30"/>
  <c r="G887" i="30"/>
  <c r="G888" i="30"/>
  <c r="G889" i="30"/>
  <c r="G890" i="30"/>
  <c r="G891" i="30"/>
  <c r="G892" i="30"/>
  <c r="G893" i="30"/>
  <c r="G894" i="30"/>
  <c r="G895" i="30"/>
  <c r="G896" i="30"/>
  <c r="G897" i="30"/>
  <c r="G898" i="30"/>
  <c r="G899" i="30"/>
  <c r="G900" i="30"/>
  <c r="G901" i="30"/>
  <c r="G902" i="30"/>
  <c r="G903" i="30"/>
  <c r="G904" i="30"/>
  <c r="G905" i="30"/>
  <c r="G906" i="30"/>
  <c r="G907" i="30"/>
  <c r="G908" i="30"/>
  <c r="G909" i="30"/>
  <c r="G910" i="30"/>
  <c r="G911" i="30"/>
  <c r="G912" i="30"/>
  <c r="G913" i="30"/>
  <c r="G914" i="30"/>
  <c r="G915" i="30"/>
  <c r="G916" i="30"/>
  <c r="G917" i="30"/>
  <c r="G918" i="30"/>
  <c r="G919" i="30"/>
  <c r="G920" i="30"/>
  <c r="G921" i="30"/>
  <c r="G922" i="30"/>
  <c r="G923" i="30"/>
  <c r="G924" i="30"/>
  <c r="G925" i="30"/>
  <c r="G926" i="30"/>
  <c r="G927" i="30"/>
  <c r="G928" i="30"/>
  <c r="G929" i="30"/>
  <c r="G930" i="30"/>
  <c r="G931" i="30"/>
  <c r="G932" i="30"/>
  <c r="G933" i="30"/>
  <c r="G934" i="30"/>
  <c r="G935" i="30"/>
  <c r="G936" i="30"/>
  <c r="G937" i="30"/>
  <c r="G938" i="30"/>
  <c r="G939" i="30"/>
  <c r="G940" i="30"/>
  <c r="G941" i="30"/>
  <c r="G942" i="30"/>
  <c r="G943" i="30"/>
  <c r="G944" i="30"/>
  <c r="G945" i="30"/>
  <c r="G946" i="30"/>
  <c r="G947" i="30"/>
  <c r="G948" i="30"/>
  <c r="G949" i="30"/>
  <c r="G950" i="30"/>
  <c r="G951" i="30"/>
  <c r="G952" i="30"/>
  <c r="G953" i="30"/>
  <c r="G954" i="30"/>
  <c r="G955" i="30"/>
  <c r="G956" i="30"/>
  <c r="G957" i="30"/>
  <c r="G958" i="30"/>
  <c r="G959" i="30"/>
  <c r="G960" i="30"/>
  <c r="G961" i="30"/>
  <c r="G962" i="30"/>
  <c r="G963" i="30"/>
  <c r="G964" i="30"/>
  <c r="G965" i="30"/>
  <c r="G966" i="30"/>
  <c r="G967" i="30"/>
  <c r="G968" i="30"/>
  <c r="G969" i="30"/>
  <c r="G970" i="30"/>
  <c r="G971" i="30"/>
  <c r="G972" i="30"/>
  <c r="G973" i="30"/>
  <c r="G974" i="30"/>
  <c r="G975" i="30"/>
  <c r="G976" i="30"/>
  <c r="G977" i="30"/>
  <c r="G978" i="30"/>
  <c r="G979" i="30"/>
  <c r="G980" i="30"/>
  <c r="G981" i="30"/>
  <c r="G982" i="30"/>
  <c r="G983" i="30"/>
  <c r="G984" i="30"/>
  <c r="G985" i="30"/>
  <c r="G986" i="30"/>
  <c r="G987" i="30"/>
  <c r="G988" i="30"/>
  <c r="G989" i="30"/>
  <c r="G990" i="30"/>
  <c r="G991" i="30"/>
  <c r="G992" i="30"/>
  <c r="G993" i="30"/>
  <c r="G994" i="30"/>
  <c r="G995" i="30"/>
  <c r="G996" i="30"/>
  <c r="G997" i="30"/>
  <c r="G998" i="30"/>
  <c r="G999" i="30"/>
  <c r="G1000" i="30"/>
  <c r="G1001" i="30"/>
  <c r="G1002" i="30"/>
  <c r="G1003" i="30"/>
  <c r="G1004" i="30"/>
  <c r="G1005" i="30"/>
  <c r="G1006" i="30"/>
  <c r="G1007" i="30"/>
  <c r="G1008" i="30"/>
  <c r="G1009" i="30"/>
  <c r="G1010" i="30"/>
  <c r="G1011" i="30"/>
  <c r="G1012" i="30"/>
  <c r="G1013" i="30"/>
  <c r="G1014" i="30"/>
  <c r="G1015" i="30"/>
  <c r="G1016" i="30"/>
  <c r="G1017" i="30"/>
  <c r="G1018" i="30"/>
  <c r="G1019" i="30"/>
  <c r="G1020" i="30"/>
  <c r="G1021" i="30"/>
  <c r="G1022" i="30"/>
  <c r="G1023" i="30"/>
  <c r="G1024" i="30"/>
  <c r="G1025" i="30"/>
  <c r="G1026" i="30"/>
  <c r="G1027" i="30"/>
  <c r="G1028" i="30"/>
  <c r="G1029" i="30"/>
  <c r="G1030" i="30"/>
  <c r="G1031" i="30"/>
  <c r="G1032" i="30"/>
  <c r="G1033" i="30"/>
  <c r="G1034" i="30"/>
  <c r="G1035" i="30"/>
  <c r="G1036" i="30"/>
  <c r="G1037" i="30"/>
  <c r="G1038" i="30"/>
  <c r="G1039" i="30"/>
  <c r="G1040" i="30"/>
  <c r="G1041" i="30"/>
  <c r="G1042" i="30"/>
  <c r="G1043" i="30"/>
  <c r="G1044" i="30"/>
  <c r="G1045" i="30"/>
  <c r="G1046" i="30"/>
  <c r="G1047" i="30"/>
  <c r="G1048" i="30"/>
  <c r="G1049" i="30"/>
  <c r="G1050" i="30"/>
  <c r="G1051" i="30"/>
  <c r="G1052" i="30"/>
  <c r="G1053" i="30"/>
  <c r="G1054" i="30"/>
  <c r="G1055" i="30"/>
  <c r="G1056" i="30"/>
  <c r="G1057" i="30"/>
  <c r="G1058" i="30"/>
  <c r="G1059" i="30"/>
  <c r="G1060" i="30"/>
  <c r="G1061" i="30"/>
  <c r="G1062" i="30"/>
  <c r="G1063" i="30"/>
  <c r="G1064" i="30"/>
  <c r="G1065" i="30"/>
  <c r="G1066" i="30"/>
  <c r="G1067" i="30"/>
  <c r="G1068" i="30"/>
  <c r="G1069" i="30"/>
  <c r="G1070" i="30"/>
  <c r="G1071" i="30"/>
  <c r="G1072" i="30"/>
  <c r="G1073" i="30"/>
  <c r="G1074" i="30"/>
  <c r="G1075" i="30"/>
  <c r="G1076" i="30"/>
  <c r="G1077" i="30"/>
  <c r="G1078" i="30"/>
  <c r="G1079" i="30"/>
  <c r="G1080" i="30"/>
  <c r="G1081" i="30"/>
  <c r="G1082" i="30"/>
  <c r="G1083" i="30"/>
  <c r="G1084" i="30"/>
  <c r="G1085" i="30"/>
  <c r="G1086" i="30"/>
  <c r="G1087" i="30"/>
  <c r="G1088" i="30"/>
  <c r="G1089" i="30"/>
  <c r="G1090" i="30"/>
  <c r="G1091" i="30"/>
  <c r="G1092" i="30"/>
  <c r="G1093" i="30"/>
  <c r="G1094" i="30"/>
  <c r="G1095" i="30"/>
  <c r="G1096" i="30"/>
  <c r="G1097" i="30"/>
  <c r="G1098" i="30"/>
  <c r="G1099" i="30"/>
  <c r="G1100" i="30"/>
  <c r="G1101" i="30"/>
  <c r="G1102" i="30"/>
  <c r="G1103" i="30"/>
  <c r="G1104" i="30"/>
  <c r="G1105" i="30"/>
  <c r="G1106" i="30"/>
  <c r="G1107" i="30"/>
  <c r="G1108" i="30"/>
  <c r="G1109" i="30"/>
  <c r="G1110" i="30"/>
  <c r="G1111" i="30"/>
  <c r="G1112" i="30"/>
  <c r="G1113" i="30"/>
  <c r="G1114" i="30"/>
  <c r="G1115" i="30"/>
  <c r="G1116" i="30"/>
  <c r="G1117" i="30"/>
  <c r="G1118" i="30"/>
  <c r="G1119" i="30"/>
  <c r="G1120" i="30"/>
  <c r="G1121" i="30"/>
  <c r="G1122" i="30"/>
  <c r="G1123" i="30"/>
  <c r="G1124" i="30"/>
  <c r="G1125" i="30"/>
  <c r="G1126" i="30"/>
  <c r="G1127" i="30"/>
  <c r="G1128" i="30"/>
  <c r="G1129" i="30"/>
  <c r="G1130" i="30"/>
  <c r="G1131" i="30"/>
  <c r="G1132" i="30"/>
  <c r="G1133" i="30"/>
  <c r="G1134" i="30"/>
  <c r="G1135" i="30"/>
  <c r="G1136" i="30"/>
  <c r="G1137" i="30"/>
  <c r="G1138" i="30"/>
  <c r="G1139" i="30"/>
  <c r="G1140" i="30"/>
  <c r="G1141" i="30"/>
  <c r="G1142" i="30"/>
  <c r="G1143" i="30"/>
  <c r="G1144" i="30"/>
  <c r="G1145" i="30"/>
  <c r="G1146" i="30"/>
  <c r="G1147" i="30"/>
  <c r="G1148" i="30"/>
  <c r="G1149" i="30"/>
  <c r="G1150" i="30"/>
  <c r="G1151" i="30"/>
  <c r="G1152" i="30"/>
  <c r="G1153" i="30"/>
  <c r="G1154" i="30"/>
  <c r="G1155" i="30"/>
  <c r="G1156" i="30"/>
  <c r="G1157" i="30"/>
  <c r="G1158" i="30"/>
  <c r="G1159" i="30"/>
  <c r="G1160" i="30"/>
  <c r="G1161" i="30"/>
  <c r="G1162" i="30"/>
  <c r="G1163" i="30"/>
  <c r="G1164" i="30"/>
  <c r="G1165" i="30"/>
  <c r="G1166" i="30"/>
  <c r="G1167" i="30"/>
  <c r="G1168" i="30"/>
  <c r="G1169" i="30"/>
  <c r="G1170" i="30"/>
  <c r="G1171" i="30"/>
  <c r="G1172" i="30"/>
  <c r="G1173" i="30"/>
  <c r="G1174" i="30"/>
  <c r="G1175" i="30"/>
  <c r="G1176" i="30"/>
  <c r="G1177" i="30"/>
  <c r="G1178" i="30"/>
  <c r="G1179" i="30"/>
  <c r="G1180" i="30"/>
  <c r="G1181" i="30"/>
  <c r="G1182" i="30"/>
  <c r="G1183" i="30"/>
  <c r="G1184" i="30"/>
  <c r="G1185" i="30"/>
  <c r="G1186" i="30"/>
  <c r="G1187" i="30"/>
  <c r="G1188" i="30"/>
  <c r="G1189" i="30"/>
  <c r="G1190" i="30"/>
  <c r="G1191" i="30"/>
  <c r="G1192" i="30"/>
  <c r="G1193" i="30"/>
  <c r="G1194" i="30"/>
  <c r="G1195" i="30"/>
  <c r="G1196" i="30"/>
  <c r="G1197" i="30"/>
  <c r="G1198" i="30"/>
  <c r="G1199" i="30"/>
  <c r="G1200" i="30"/>
  <c r="G1201" i="30"/>
  <c r="G1202" i="30"/>
  <c r="G1203" i="30"/>
  <c r="G1204" i="30"/>
  <c r="G1205" i="30"/>
  <c r="G1206" i="30"/>
  <c r="G1207" i="30"/>
  <c r="G1208" i="30"/>
  <c r="G1209" i="30"/>
  <c r="G1210" i="30"/>
  <c r="G1211" i="30"/>
  <c r="G1212" i="30"/>
  <c r="G1213" i="30"/>
  <c r="G1214" i="30"/>
  <c r="G1215" i="30"/>
  <c r="G1216" i="30"/>
  <c r="G1217" i="30"/>
  <c r="G1218" i="30"/>
  <c r="G1219" i="30"/>
  <c r="G1220" i="30"/>
  <c r="G1221" i="30"/>
  <c r="G1222" i="30"/>
  <c r="G1223" i="30"/>
  <c r="G1224" i="30"/>
  <c r="G1225" i="30"/>
  <c r="G1226" i="30"/>
  <c r="G1227" i="30"/>
  <c r="G1228" i="30"/>
  <c r="G1229" i="30"/>
  <c r="G1230" i="30"/>
  <c r="G1231" i="30"/>
  <c r="G1232" i="30"/>
  <c r="G1233" i="30"/>
  <c r="G1234" i="30"/>
  <c r="G1235" i="30"/>
  <c r="G1236" i="30"/>
  <c r="G1237" i="30"/>
  <c r="G1238" i="30"/>
  <c r="G1239" i="30"/>
  <c r="G1240" i="30"/>
  <c r="G1241" i="30"/>
  <c r="G1242" i="30"/>
  <c r="G1243" i="30"/>
  <c r="G1244" i="30"/>
  <c r="G1245" i="30"/>
  <c r="G1246" i="30"/>
  <c r="G1247" i="30"/>
  <c r="G1248" i="30"/>
  <c r="G1249" i="30"/>
  <c r="G1250" i="30"/>
  <c r="G1251" i="30"/>
  <c r="G1252" i="30"/>
  <c r="G1253" i="30"/>
  <c r="G1254" i="30"/>
  <c r="G1255" i="30"/>
  <c r="G1256" i="30"/>
  <c r="G1257" i="30"/>
  <c r="G1258" i="30"/>
  <c r="G1259" i="30"/>
  <c r="G1260" i="30"/>
  <c r="G1261" i="30"/>
  <c r="G1262" i="30"/>
  <c r="G1263" i="30"/>
  <c r="G1264" i="30"/>
  <c r="G1265" i="30"/>
  <c r="G1266" i="30"/>
  <c r="G1267" i="30"/>
  <c r="G1268" i="30"/>
  <c r="G1269" i="30"/>
  <c r="G1270" i="30"/>
  <c r="G1271" i="30"/>
  <c r="G1272" i="30"/>
  <c r="G1273" i="30"/>
  <c r="G1274" i="30"/>
  <c r="G1275" i="30"/>
  <c r="G1276" i="30"/>
  <c r="G1277" i="30"/>
  <c r="G1278" i="30"/>
  <c r="G1279" i="30"/>
  <c r="G1280" i="30"/>
  <c r="G1281" i="30"/>
  <c r="G1282" i="30"/>
  <c r="G1283" i="30"/>
  <c r="G1284" i="30"/>
  <c r="G1285" i="30"/>
  <c r="G1286" i="30"/>
  <c r="G1287" i="30"/>
  <c r="G1288" i="30"/>
  <c r="G1289" i="30"/>
  <c r="G1290" i="30"/>
  <c r="G1291" i="30"/>
  <c r="G1292" i="30"/>
  <c r="G1293" i="30"/>
  <c r="G1294" i="30"/>
  <c r="G1295" i="30"/>
  <c r="G1296" i="30"/>
  <c r="G1297" i="30"/>
  <c r="G1298" i="30"/>
  <c r="G1299" i="30"/>
  <c r="G1300" i="30"/>
  <c r="G1301" i="30"/>
  <c r="G1302" i="30"/>
  <c r="G1303" i="30"/>
  <c r="G1304" i="30"/>
  <c r="G1305" i="30"/>
  <c r="G1306" i="30"/>
  <c r="G1307" i="30"/>
  <c r="G1308" i="30"/>
  <c r="G1309" i="30"/>
  <c r="G1310" i="30"/>
  <c r="G1311" i="30"/>
  <c r="G1312" i="30"/>
  <c r="G1313" i="30"/>
  <c r="G1314" i="30"/>
  <c r="G1315" i="30"/>
  <c r="G1316" i="30"/>
  <c r="G1317" i="30"/>
  <c r="G1318" i="30"/>
  <c r="G1319" i="30"/>
  <c r="G1320" i="30"/>
  <c r="G1321" i="30"/>
  <c r="G1322" i="30"/>
  <c r="G1323" i="30"/>
  <c r="G1324" i="30"/>
  <c r="G1325" i="30"/>
  <c r="G1326" i="30"/>
  <c r="G1327" i="30"/>
  <c r="G1328" i="30"/>
  <c r="G1329" i="30"/>
  <c r="G1330" i="30"/>
  <c r="G1331" i="30"/>
  <c r="G1332" i="30"/>
  <c r="G1333" i="30"/>
  <c r="G1334" i="30"/>
  <c r="G1335" i="30"/>
  <c r="G1336" i="30"/>
  <c r="G1337" i="30"/>
  <c r="G1338" i="30"/>
  <c r="G1339" i="30"/>
  <c r="G1340" i="30"/>
  <c r="G1341" i="30"/>
  <c r="G1342" i="30"/>
  <c r="G1343" i="30"/>
  <c r="G1344" i="30"/>
  <c r="G1345" i="30"/>
  <c r="G1346" i="30"/>
  <c r="G1347" i="30"/>
  <c r="G1348" i="30"/>
  <c r="G1349" i="30"/>
  <c r="G1350" i="30"/>
  <c r="G1351" i="30"/>
  <c r="G1352" i="30"/>
  <c r="G1353" i="30"/>
  <c r="G1354" i="30"/>
  <c r="G1355" i="30"/>
  <c r="G1356" i="30"/>
  <c r="G1357" i="30"/>
  <c r="G1358" i="30"/>
  <c r="G1359" i="30"/>
  <c r="G1360" i="30"/>
  <c r="G1361" i="30"/>
  <c r="G1362" i="30"/>
  <c r="G1363" i="30"/>
  <c r="G1364" i="30"/>
  <c r="G1365" i="30"/>
  <c r="G1366" i="30"/>
  <c r="G1367" i="30"/>
  <c r="G1368" i="30"/>
  <c r="G1369" i="30"/>
  <c r="G1370" i="30"/>
  <c r="G1371" i="30"/>
  <c r="G1372" i="30"/>
  <c r="G1373" i="30"/>
  <c r="G1374" i="30"/>
  <c r="G1375" i="30"/>
  <c r="G1376" i="30"/>
  <c r="G1377" i="30"/>
  <c r="G1378" i="30"/>
  <c r="G1379" i="30"/>
  <c r="G1380" i="30"/>
  <c r="G1381" i="30"/>
  <c r="G1382" i="30"/>
  <c r="G1383" i="30"/>
  <c r="G1384" i="30"/>
  <c r="G1385" i="30"/>
  <c r="G1386" i="30"/>
  <c r="G1387" i="30"/>
  <c r="G1388" i="30"/>
  <c r="G1389" i="30"/>
  <c r="G1390" i="30"/>
  <c r="G1391" i="30"/>
  <c r="G1392" i="30"/>
  <c r="G1393" i="30"/>
  <c r="G1394" i="30"/>
  <c r="G1395" i="30"/>
  <c r="G1396" i="30"/>
  <c r="G1397" i="30"/>
  <c r="G1398" i="30"/>
  <c r="G1399" i="30"/>
  <c r="G1400" i="30"/>
  <c r="G1401" i="30"/>
  <c r="G1402" i="30"/>
  <c r="G1403" i="30"/>
  <c r="G1404" i="30"/>
  <c r="G1405" i="30"/>
  <c r="G1406" i="30"/>
  <c r="G1407" i="30"/>
  <c r="G1408" i="30"/>
  <c r="G1409" i="30"/>
  <c r="G1410" i="30"/>
  <c r="G1411" i="30"/>
  <c r="G1412" i="30"/>
  <c r="G1413" i="30"/>
  <c r="G1414" i="30"/>
  <c r="G1415" i="30"/>
  <c r="G1416" i="30"/>
  <c r="G1417" i="30"/>
  <c r="G1418" i="30"/>
  <c r="G1419" i="30"/>
  <c r="G1420" i="30"/>
  <c r="G1421" i="30"/>
  <c r="G1422" i="30"/>
  <c r="G1423" i="30"/>
  <c r="G1424" i="30"/>
  <c r="G1425" i="30"/>
  <c r="G1426" i="30"/>
  <c r="G1427" i="30"/>
  <c r="G1428" i="30"/>
  <c r="G1429" i="30"/>
  <c r="G1430" i="30"/>
  <c r="G1431" i="30"/>
  <c r="G1432" i="30"/>
  <c r="G1433" i="30"/>
  <c r="G1434" i="30"/>
  <c r="G1435" i="30"/>
  <c r="G1436" i="30"/>
  <c r="G1437" i="30"/>
  <c r="G1438" i="30"/>
  <c r="G1439" i="30"/>
  <c r="G1440" i="30"/>
  <c r="G1441" i="30"/>
  <c r="G1442" i="30"/>
  <c r="G1443" i="30"/>
  <c r="G1444" i="30"/>
  <c r="G1445" i="30"/>
  <c r="G1446" i="30"/>
  <c r="G1447" i="30"/>
  <c r="G1448" i="30"/>
  <c r="G1449" i="30"/>
  <c r="G1450" i="30"/>
  <c r="G1451" i="30"/>
  <c r="G1452" i="30"/>
  <c r="G1453" i="30"/>
  <c r="G1454" i="30"/>
  <c r="G1455" i="30"/>
  <c r="G1456" i="30"/>
  <c r="G1457" i="30"/>
  <c r="G1458" i="30"/>
  <c r="G1459" i="30"/>
  <c r="G1460" i="30"/>
  <c r="G1461" i="30"/>
  <c r="G1462" i="30"/>
  <c r="G1463" i="30"/>
  <c r="G1464" i="30"/>
  <c r="G1465" i="30"/>
  <c r="G1466" i="30"/>
  <c r="G1467" i="30"/>
  <c r="G1468" i="30"/>
  <c r="G1469" i="30"/>
  <c r="G1470" i="30"/>
  <c r="G1471" i="30"/>
  <c r="G1472" i="30"/>
  <c r="G1473" i="30"/>
  <c r="G1474" i="30"/>
  <c r="G1475" i="30"/>
  <c r="G1476" i="30"/>
  <c r="G1477" i="30"/>
  <c r="G1478" i="30"/>
  <c r="G1479" i="30"/>
  <c r="G1480" i="30"/>
  <c r="G1481" i="30"/>
  <c r="G1482" i="30"/>
  <c r="G1483" i="30"/>
  <c r="G1484" i="30"/>
  <c r="G1485" i="30"/>
  <c r="G1486" i="30"/>
  <c r="G1487" i="30"/>
  <c r="G1488" i="30"/>
  <c r="G1489" i="30"/>
  <c r="G1490" i="30"/>
  <c r="G1491" i="30"/>
  <c r="G1492" i="30"/>
  <c r="G1493" i="30"/>
  <c r="G1494" i="30"/>
  <c r="G1495" i="30"/>
  <c r="G1496" i="30"/>
  <c r="G1497" i="30"/>
  <c r="G1498" i="30"/>
  <c r="G1499" i="30"/>
  <c r="G1500" i="30"/>
  <c r="G1501" i="30"/>
  <c r="G1502" i="30"/>
  <c r="G1503" i="30"/>
  <c r="G1504" i="30"/>
  <c r="G1505" i="30"/>
  <c r="G1506" i="30"/>
  <c r="G1507" i="30"/>
  <c r="G1508" i="30"/>
  <c r="G1509" i="30"/>
  <c r="G1510" i="30"/>
  <c r="G1511" i="30"/>
  <c r="G1512" i="30"/>
  <c r="G1513" i="30"/>
  <c r="G1514" i="30"/>
  <c r="G1515" i="30"/>
  <c r="G1516" i="30"/>
  <c r="G1517" i="30"/>
  <c r="G1518" i="30"/>
  <c r="G1519" i="30"/>
  <c r="G1520" i="30"/>
  <c r="G1521" i="30"/>
  <c r="G1522" i="30"/>
  <c r="G1523" i="30"/>
  <c r="G1524" i="30"/>
  <c r="G1525" i="30"/>
  <c r="G1526" i="30"/>
  <c r="G1527" i="30"/>
  <c r="G1528" i="30"/>
  <c r="G1529" i="30"/>
  <c r="G1530" i="30"/>
  <c r="G1531" i="30"/>
  <c r="G1532" i="30"/>
  <c r="G1533" i="30"/>
  <c r="G1534" i="30"/>
  <c r="G1535" i="30"/>
  <c r="G1536" i="30"/>
  <c r="G1537" i="30"/>
  <c r="G1538" i="30"/>
  <c r="G1539" i="30"/>
  <c r="G1540" i="30"/>
  <c r="G1541" i="30"/>
  <c r="G1542" i="30"/>
  <c r="G1543" i="30"/>
  <c r="G1544" i="30"/>
  <c r="G1545" i="30"/>
  <c r="G1546" i="30"/>
  <c r="G1547" i="30"/>
  <c r="G1548" i="30"/>
  <c r="G1549" i="30"/>
  <c r="G1550" i="30"/>
  <c r="G1551" i="30"/>
  <c r="G1552" i="30"/>
  <c r="G1553" i="30"/>
  <c r="G1554" i="30"/>
  <c r="G1555" i="30"/>
  <c r="G1556" i="30"/>
  <c r="G1557" i="30"/>
  <c r="G1558" i="30"/>
  <c r="G1559" i="30"/>
  <c r="G1560" i="30"/>
  <c r="G1561" i="30"/>
  <c r="G1562" i="30"/>
  <c r="G1563" i="30"/>
  <c r="G1564" i="30"/>
  <c r="G1565" i="30"/>
  <c r="G1566" i="30"/>
  <c r="G1567" i="30"/>
  <c r="G1568" i="30"/>
  <c r="G1569" i="30"/>
  <c r="G1570" i="30"/>
  <c r="G1571" i="30"/>
  <c r="G1572" i="30"/>
  <c r="G1573" i="30"/>
  <c r="G1574" i="30"/>
  <c r="G1575" i="30"/>
  <c r="G1576" i="30"/>
  <c r="G1577" i="30"/>
  <c r="G1578" i="30"/>
  <c r="G1579" i="30"/>
  <c r="G1580" i="30"/>
  <c r="G1581" i="30"/>
  <c r="G1582" i="30"/>
  <c r="G1583" i="30"/>
  <c r="G1584" i="30"/>
  <c r="G1585" i="30"/>
  <c r="G1586" i="30"/>
  <c r="G1587" i="30"/>
  <c r="G1588" i="30"/>
  <c r="G1589" i="30"/>
  <c r="G1590" i="30"/>
  <c r="G1591" i="30"/>
  <c r="G1592" i="30"/>
  <c r="G1593" i="30"/>
  <c r="G1594" i="30"/>
  <c r="G1595" i="30"/>
  <c r="G1596" i="30"/>
  <c r="G1597" i="30"/>
  <c r="G1598" i="30"/>
  <c r="G1599" i="30"/>
  <c r="G1600" i="30"/>
  <c r="G1601" i="30"/>
  <c r="G1602" i="30"/>
  <c r="G1603" i="30"/>
  <c r="G1604" i="30"/>
  <c r="G1605" i="30"/>
  <c r="G1606" i="30"/>
  <c r="G1607" i="30"/>
  <c r="G1608" i="30"/>
  <c r="G1609" i="30"/>
  <c r="G1610" i="30"/>
  <c r="G1611" i="30"/>
  <c r="G1612" i="30"/>
  <c r="G1613" i="30"/>
  <c r="G1614" i="30"/>
  <c r="G1615" i="30"/>
  <c r="G1616" i="30"/>
  <c r="G1617" i="30"/>
  <c r="G1618" i="30"/>
  <c r="G1619" i="30"/>
  <c r="G1620" i="30"/>
  <c r="G1621" i="30"/>
  <c r="G1622" i="30"/>
  <c r="G1623" i="30"/>
  <c r="G1624" i="30"/>
  <c r="G1625" i="30"/>
  <c r="G1626" i="30"/>
  <c r="G1627" i="30"/>
  <c r="G1628" i="30"/>
  <c r="G1629" i="30"/>
  <c r="G1630" i="30"/>
  <c r="G1631" i="30"/>
  <c r="G1632" i="30"/>
  <c r="G1633" i="30"/>
  <c r="G1634" i="30"/>
  <c r="G1635" i="30"/>
  <c r="G1636" i="30"/>
  <c r="G1637" i="30"/>
  <c r="G1638" i="30"/>
  <c r="G1639" i="30"/>
  <c r="G1640" i="30"/>
  <c r="G1641" i="30"/>
  <c r="G1642" i="30"/>
  <c r="G1643" i="30"/>
  <c r="G1644" i="30"/>
  <c r="G1645" i="30"/>
  <c r="G1646" i="30"/>
  <c r="G1647" i="30"/>
  <c r="G1648" i="30"/>
  <c r="G1649" i="30"/>
  <c r="G1650" i="30"/>
  <c r="G1651" i="30"/>
  <c r="G1652" i="30"/>
  <c r="G1653" i="30"/>
  <c r="G1654" i="30"/>
  <c r="G1655" i="30"/>
  <c r="G1656" i="30"/>
  <c r="G1657" i="30"/>
  <c r="G1658" i="30"/>
  <c r="G1659" i="30"/>
  <c r="G1660" i="30"/>
  <c r="G1661" i="30"/>
  <c r="G1662" i="30"/>
  <c r="G1663" i="30"/>
  <c r="G1664" i="30"/>
  <c r="G1665" i="30"/>
  <c r="G1666" i="30"/>
  <c r="G1667" i="30"/>
  <c r="G1668" i="30"/>
  <c r="G1669" i="30"/>
  <c r="G1670" i="30"/>
  <c r="G1671" i="30"/>
  <c r="G1672" i="30"/>
  <c r="G1673" i="30"/>
  <c r="G1674" i="30"/>
  <c r="G1675" i="30"/>
  <c r="G1676" i="30"/>
  <c r="G1677" i="30"/>
  <c r="G1678" i="30"/>
  <c r="G1679" i="30"/>
  <c r="G1680" i="30"/>
  <c r="G1681" i="30"/>
  <c r="G1682" i="30"/>
  <c r="G1683" i="30"/>
  <c r="G1684" i="30"/>
  <c r="G1685" i="30"/>
  <c r="G1686" i="30"/>
  <c r="G1687" i="30"/>
  <c r="G1688" i="30"/>
  <c r="G1689" i="30"/>
  <c r="G1690" i="30"/>
  <c r="G1691" i="30"/>
  <c r="G1692" i="30"/>
  <c r="G1693" i="30"/>
  <c r="G1694" i="30"/>
  <c r="G1695" i="30"/>
  <c r="G1696" i="30"/>
  <c r="G1697" i="30"/>
  <c r="G1698" i="30"/>
  <c r="G1699" i="30"/>
  <c r="G1700" i="30"/>
  <c r="G1701" i="30"/>
  <c r="G1702" i="30"/>
  <c r="G1703" i="30"/>
  <c r="G1704" i="30"/>
  <c r="G1705" i="30"/>
  <c r="G1706" i="30"/>
  <c r="G1707" i="30"/>
  <c r="G1708" i="30"/>
  <c r="G1709" i="30"/>
  <c r="G1710" i="30"/>
  <c r="G1711" i="30"/>
  <c r="G1712" i="30"/>
  <c r="G1713" i="30"/>
  <c r="G1714" i="30"/>
  <c r="G1715" i="30"/>
  <c r="G1716" i="30"/>
  <c r="G1717" i="30"/>
  <c r="G1718" i="30"/>
  <c r="G1719" i="30"/>
  <c r="G1720" i="30"/>
  <c r="G1721" i="30"/>
  <c r="G1722" i="30"/>
  <c r="G1723" i="30"/>
  <c r="G1724" i="30"/>
  <c r="G1725" i="30"/>
  <c r="G1726" i="30"/>
  <c r="G1727" i="30"/>
  <c r="G1728" i="30"/>
  <c r="G1729" i="30"/>
  <c r="G1730" i="30"/>
  <c r="G1731" i="30"/>
  <c r="G1732" i="30"/>
  <c r="G1733" i="30"/>
  <c r="G1734" i="30"/>
  <c r="G1735" i="30"/>
  <c r="G1736" i="30"/>
  <c r="G1737" i="30"/>
  <c r="G1738" i="30"/>
  <c r="G1739" i="30"/>
  <c r="G1740" i="30"/>
  <c r="G1741" i="30"/>
  <c r="G1742" i="30"/>
  <c r="G1743" i="30"/>
  <c r="G1744" i="30"/>
  <c r="G1745" i="30"/>
  <c r="G1746" i="30"/>
  <c r="G1747" i="30"/>
  <c r="G1748" i="30"/>
  <c r="G1749" i="30"/>
  <c r="G1750" i="30"/>
  <c r="G1751" i="30"/>
  <c r="G1752" i="30"/>
  <c r="G1753" i="30"/>
  <c r="G1754" i="30"/>
  <c r="G1755" i="30"/>
  <c r="G1756" i="30"/>
  <c r="G1757" i="30"/>
  <c r="G1758" i="30"/>
  <c r="G1759" i="30"/>
  <c r="G1760" i="30"/>
  <c r="G1761" i="30"/>
  <c r="G1762" i="30"/>
  <c r="G1763" i="30"/>
  <c r="G1764" i="30"/>
  <c r="G1765" i="30"/>
  <c r="G1766" i="30"/>
  <c r="G1767" i="30"/>
  <c r="G1768" i="30"/>
  <c r="G1769" i="30"/>
  <c r="G1770" i="30"/>
  <c r="G1771" i="30"/>
  <c r="G1772" i="30"/>
  <c r="G1773" i="30"/>
  <c r="G1774" i="30"/>
  <c r="G1775" i="30"/>
  <c r="G1776" i="30"/>
  <c r="G1777" i="30"/>
  <c r="G1778" i="30"/>
  <c r="G1779" i="30"/>
  <c r="G1780" i="30"/>
  <c r="G1781" i="30"/>
  <c r="G1782" i="30"/>
  <c r="G1783" i="30"/>
  <c r="G1784" i="30"/>
  <c r="G1785" i="30"/>
  <c r="G1786" i="30"/>
  <c r="G1787" i="30"/>
  <c r="G1788" i="30"/>
  <c r="G1789" i="30"/>
  <c r="G1790" i="30"/>
  <c r="G1791" i="30"/>
  <c r="G1792" i="30"/>
  <c r="G1793" i="30"/>
  <c r="G1794" i="30"/>
  <c r="G1795" i="30"/>
  <c r="G1796" i="30"/>
  <c r="G1797" i="30"/>
  <c r="G1798" i="30"/>
  <c r="G1799" i="30"/>
  <c r="G1800" i="30"/>
  <c r="G1801" i="30"/>
  <c r="G1802" i="30"/>
  <c r="G1803" i="30"/>
  <c r="G1804" i="30"/>
  <c r="G1805" i="30"/>
  <c r="G1806" i="30"/>
  <c r="G1807" i="30"/>
  <c r="G1808" i="30"/>
  <c r="G1809" i="30"/>
  <c r="G1810" i="30"/>
  <c r="G1811" i="30"/>
  <c r="G1812" i="30"/>
  <c r="G1813" i="30"/>
  <c r="G1814" i="30"/>
  <c r="G1815" i="30"/>
  <c r="G1816" i="30"/>
  <c r="G1817" i="30"/>
  <c r="G1818" i="30"/>
  <c r="G1819" i="30"/>
  <c r="G1820" i="30"/>
  <c r="G1821" i="30"/>
  <c r="G1822" i="30"/>
  <c r="G1823" i="30"/>
  <c r="G1824" i="30"/>
  <c r="G1825" i="30"/>
  <c r="G1826" i="30"/>
  <c r="G1827" i="30"/>
  <c r="G1828" i="30"/>
  <c r="G1829" i="30"/>
  <c r="G1830" i="30"/>
  <c r="G1831" i="30"/>
  <c r="G1832" i="30"/>
  <c r="G1833" i="30"/>
  <c r="G1834" i="30"/>
  <c r="G1835" i="30"/>
  <c r="G1836" i="30"/>
  <c r="G1837" i="30"/>
  <c r="G1838" i="30"/>
  <c r="G1839" i="30"/>
  <c r="G1840" i="30"/>
  <c r="G1841" i="30"/>
  <c r="G1842" i="30"/>
  <c r="G1843" i="30"/>
  <c r="G1844" i="30"/>
  <c r="G1845" i="30"/>
  <c r="G1846" i="30"/>
  <c r="G1847" i="30"/>
  <c r="G1848" i="30"/>
  <c r="G1849" i="30"/>
  <c r="G1850" i="30"/>
  <c r="G1851" i="30"/>
  <c r="G1852" i="30"/>
  <c r="G1853" i="30"/>
  <c r="G1854" i="30"/>
  <c r="G1855" i="30"/>
  <c r="G1856" i="30"/>
  <c r="G1857" i="30"/>
  <c r="G1858" i="30"/>
  <c r="G1859" i="30"/>
  <c r="G1860" i="30"/>
  <c r="G1861" i="30"/>
  <c r="G1862" i="30"/>
  <c r="G1863" i="30"/>
  <c r="G1864" i="30"/>
  <c r="G1865" i="30"/>
  <c r="G1866" i="30"/>
  <c r="G1867" i="30"/>
  <c r="G1868" i="30"/>
  <c r="G1869" i="30"/>
  <c r="G1870" i="30"/>
  <c r="G1871" i="30"/>
  <c r="G1872" i="30"/>
  <c r="G1873" i="30"/>
  <c r="G1874" i="30"/>
  <c r="G1875" i="30"/>
  <c r="G1876" i="30"/>
  <c r="G1877" i="30"/>
  <c r="G1878" i="30"/>
  <c r="G1879" i="30"/>
  <c r="G1880" i="30"/>
  <c r="G1881" i="30"/>
  <c r="G1882" i="30"/>
  <c r="G1883" i="30"/>
  <c r="G1884" i="30"/>
  <c r="G1885" i="30"/>
  <c r="G1886" i="30"/>
  <c r="G1887" i="30"/>
  <c r="G1888" i="30"/>
  <c r="G1889" i="30"/>
  <c r="G1890" i="30"/>
  <c r="G1891" i="30"/>
  <c r="G1892" i="30"/>
  <c r="G1893" i="30"/>
  <c r="G1894" i="30"/>
  <c r="G1895" i="30"/>
  <c r="G1896" i="30"/>
  <c r="G1897" i="30"/>
  <c r="G1898" i="30"/>
  <c r="G1899" i="30"/>
  <c r="G1900" i="30"/>
  <c r="G1901" i="30"/>
  <c r="G1902" i="30"/>
  <c r="G1903" i="30"/>
  <c r="G1904" i="30"/>
  <c r="G1905" i="30"/>
  <c r="G1906" i="30"/>
  <c r="G1907" i="30"/>
  <c r="G1908" i="30"/>
  <c r="G1909" i="30"/>
  <c r="G1910" i="30"/>
  <c r="G1911" i="30"/>
  <c r="G1912" i="30"/>
  <c r="G1913" i="30"/>
  <c r="G1914" i="30"/>
  <c r="G1915" i="30"/>
  <c r="G1916" i="30"/>
  <c r="G1917" i="30"/>
  <c r="G1918" i="30"/>
  <c r="G1919" i="30"/>
  <c r="G1920" i="30"/>
  <c r="G1921" i="30"/>
  <c r="G1922" i="30"/>
  <c r="G1923" i="30"/>
  <c r="G1924" i="30"/>
  <c r="G1925" i="30"/>
  <c r="G1926" i="30"/>
  <c r="G1927" i="30"/>
  <c r="G1928" i="30"/>
  <c r="G1929" i="30"/>
  <c r="G1930" i="30"/>
  <c r="G1931" i="30"/>
  <c r="G1932" i="30"/>
  <c r="G1933" i="30"/>
  <c r="G1934" i="30"/>
  <c r="G1935" i="30"/>
  <c r="G1936" i="30"/>
  <c r="G1937" i="30"/>
  <c r="G1938" i="30"/>
  <c r="G1939" i="30"/>
  <c r="G1940" i="30"/>
  <c r="G1941" i="30"/>
  <c r="G1942" i="30"/>
  <c r="G1943" i="30"/>
  <c r="G1944" i="30"/>
  <c r="G1945" i="30"/>
  <c r="G1946" i="30"/>
  <c r="G1947" i="30"/>
  <c r="G1948" i="30"/>
  <c r="G1949" i="30"/>
  <c r="G1950" i="30"/>
  <c r="G1951" i="30"/>
  <c r="G1952" i="30"/>
  <c r="G1953" i="30"/>
  <c r="G1954" i="30"/>
  <c r="G1955" i="30"/>
  <c r="G1956" i="30"/>
  <c r="G1957" i="30"/>
  <c r="G1958" i="30"/>
  <c r="G1959" i="30"/>
  <c r="G1960" i="30"/>
  <c r="G1961" i="30"/>
  <c r="G1962" i="30"/>
  <c r="G1963" i="30"/>
  <c r="G1964" i="30"/>
  <c r="G1965" i="30"/>
  <c r="G1966" i="30"/>
  <c r="G1967" i="30"/>
  <c r="G1968" i="30"/>
  <c r="G1969" i="30"/>
  <c r="G1970" i="30"/>
  <c r="G1971" i="30"/>
  <c r="G1972" i="30"/>
  <c r="G1973" i="30"/>
  <c r="G1974" i="30"/>
  <c r="G1975" i="30"/>
  <c r="G1976" i="30"/>
  <c r="G1977" i="30"/>
  <c r="G1978" i="30"/>
  <c r="G1979" i="30"/>
  <c r="G1980" i="30"/>
  <c r="G1981" i="30"/>
  <c r="G1982" i="30"/>
  <c r="G1983" i="30"/>
  <c r="G1984" i="30"/>
  <c r="G1985" i="30"/>
  <c r="G1986" i="30"/>
  <c r="G1987" i="30"/>
  <c r="G1988" i="30"/>
  <c r="G1989" i="30"/>
  <c r="G1990" i="30"/>
  <c r="G1991" i="30"/>
  <c r="G1992" i="30"/>
  <c r="G1993" i="30"/>
  <c r="G1994" i="30"/>
  <c r="G1995" i="30"/>
  <c r="G1996" i="30"/>
  <c r="G1997" i="30"/>
  <c r="G1998" i="30"/>
  <c r="G1999" i="30"/>
  <c r="G2000" i="30"/>
  <c r="G2001" i="30"/>
  <c r="G2002" i="30"/>
  <c r="G2003" i="30"/>
  <c r="G2004" i="30"/>
  <c r="G2005" i="30"/>
  <c r="G2006" i="30"/>
  <c r="G2007" i="30"/>
  <c r="G2008" i="30"/>
  <c r="G2009" i="30"/>
  <c r="G2010" i="30"/>
  <c r="G2011" i="30"/>
  <c r="G2012" i="30"/>
  <c r="G2013" i="30"/>
  <c r="G2014" i="30"/>
  <c r="G2015" i="30"/>
  <c r="G2016" i="30"/>
  <c r="G2017" i="30"/>
  <c r="G2018" i="30"/>
  <c r="G2019" i="30"/>
  <c r="G2020" i="30"/>
  <c r="G2021" i="30"/>
  <c r="G2022" i="30"/>
  <c r="G2023" i="30"/>
  <c r="G2024" i="30"/>
  <c r="G2025" i="30"/>
  <c r="G2026" i="30"/>
  <c r="G2027" i="30"/>
  <c r="G2028" i="30"/>
  <c r="G2029" i="30"/>
  <c r="G2030" i="30"/>
  <c r="G2031" i="30"/>
  <c r="G2032" i="30"/>
  <c r="G2033" i="30"/>
  <c r="G2034" i="30"/>
  <c r="G2035" i="30"/>
  <c r="G2036" i="30"/>
  <c r="G2037" i="30"/>
  <c r="G2038" i="30"/>
  <c r="G2039" i="30"/>
  <c r="G2040" i="30"/>
  <c r="G2041" i="30"/>
  <c r="G2042" i="30"/>
  <c r="G2043" i="30"/>
  <c r="G2044" i="30"/>
  <c r="G2045" i="30"/>
  <c r="G2046" i="30"/>
  <c r="G2047" i="30"/>
  <c r="G2048" i="30"/>
  <c r="G2049" i="30"/>
  <c r="G2050" i="30"/>
  <c r="G2051" i="30"/>
  <c r="G2052" i="30"/>
  <c r="G2053" i="30"/>
  <c r="G2054" i="30"/>
  <c r="G2055" i="30"/>
  <c r="G2056" i="30"/>
  <c r="G2057" i="30"/>
  <c r="G2058" i="30"/>
  <c r="G2059" i="30"/>
  <c r="G2060" i="30"/>
  <c r="G2061" i="30"/>
  <c r="G2062" i="30"/>
  <c r="G2063" i="30"/>
  <c r="G2064" i="30"/>
  <c r="G2065" i="30"/>
  <c r="G2066" i="30"/>
  <c r="G2067" i="30"/>
  <c r="G2068" i="30"/>
  <c r="G2069" i="30"/>
  <c r="G2070" i="30"/>
  <c r="G2071" i="30"/>
  <c r="G2072" i="30"/>
  <c r="G2073" i="30"/>
  <c r="G2074" i="30"/>
  <c r="G2075" i="30"/>
  <c r="G2076" i="30"/>
  <c r="G2077" i="30"/>
  <c r="G2078" i="30"/>
  <c r="G2079" i="30"/>
  <c r="G2080" i="30"/>
  <c r="G2081" i="30"/>
  <c r="G2082" i="30"/>
  <c r="G2083" i="30"/>
  <c r="G2084" i="30"/>
  <c r="G2085" i="30"/>
  <c r="G2086" i="30"/>
  <c r="G2087" i="30"/>
  <c r="G2088" i="30"/>
  <c r="G2089" i="30"/>
  <c r="G2090" i="30"/>
  <c r="G2091" i="30"/>
  <c r="G2092" i="30"/>
  <c r="G2093" i="30"/>
  <c r="G2094" i="30"/>
  <c r="G2095" i="30"/>
  <c r="G2096" i="30"/>
  <c r="G2097" i="30"/>
  <c r="G2098" i="30"/>
  <c r="G2099" i="30"/>
  <c r="G2100" i="30"/>
  <c r="G2101" i="30"/>
  <c r="G2102" i="30"/>
  <c r="G2103" i="30"/>
  <c r="G2104" i="30"/>
  <c r="G2105" i="30"/>
  <c r="G2106" i="30"/>
  <c r="G2107" i="30"/>
  <c r="G2108" i="30"/>
  <c r="G2109" i="30"/>
  <c r="G2110" i="30"/>
  <c r="G2111" i="30"/>
  <c r="G2112" i="30"/>
  <c r="G2113" i="30"/>
  <c r="G2114" i="30"/>
  <c r="G2115" i="30"/>
  <c r="G2116" i="30"/>
  <c r="G2117" i="30"/>
  <c r="G2118" i="30"/>
  <c r="G2119" i="30"/>
  <c r="G2120" i="30"/>
  <c r="G2121" i="30"/>
  <c r="G2122" i="30"/>
  <c r="G2123" i="30"/>
  <c r="G2124" i="30"/>
  <c r="G2125" i="30"/>
  <c r="G2126" i="30"/>
  <c r="G2127" i="30"/>
  <c r="G2128" i="30"/>
  <c r="G2129" i="30"/>
  <c r="G2130" i="30"/>
  <c r="G2131" i="30"/>
  <c r="G2132" i="30"/>
  <c r="G2133" i="30"/>
  <c r="G2134" i="30"/>
  <c r="G2135" i="30"/>
  <c r="G2136" i="30"/>
  <c r="G2137" i="30"/>
  <c r="G2138" i="30"/>
  <c r="G2139" i="30"/>
  <c r="G2140" i="30"/>
  <c r="G2141" i="30"/>
  <c r="G2142" i="30"/>
  <c r="G2143" i="30"/>
  <c r="G2144" i="30"/>
  <c r="G2145" i="30"/>
  <c r="G2146" i="30"/>
  <c r="G2147" i="30"/>
  <c r="G2148" i="30"/>
  <c r="G2149" i="30"/>
  <c r="G2150" i="30"/>
  <c r="G2151" i="30"/>
  <c r="G2152" i="30"/>
  <c r="G2153" i="30"/>
  <c r="G2154" i="30"/>
  <c r="G2155" i="30"/>
  <c r="G2156" i="30"/>
  <c r="G2157" i="30"/>
  <c r="G2158" i="30"/>
  <c r="G2159" i="30"/>
  <c r="G2160" i="30"/>
  <c r="G2161" i="30"/>
  <c r="G2162" i="30"/>
  <c r="G2163" i="30"/>
  <c r="G2164" i="30"/>
  <c r="G2165" i="30"/>
  <c r="G2166" i="30"/>
  <c r="G2167" i="30"/>
  <c r="G2168" i="30"/>
  <c r="G2169" i="30"/>
  <c r="G2170" i="30"/>
  <c r="G2171" i="30"/>
  <c r="G2172" i="30"/>
  <c r="G2173" i="30"/>
  <c r="G2174" i="30"/>
  <c r="G2175" i="30"/>
  <c r="G2176" i="30"/>
  <c r="G2177" i="30"/>
  <c r="G2178" i="30"/>
  <c r="G2179" i="30"/>
  <c r="G2180" i="30"/>
  <c r="G2181" i="30"/>
  <c r="G2182" i="30"/>
  <c r="G2183" i="30"/>
  <c r="G2184" i="30"/>
  <c r="G2185" i="30"/>
  <c r="G2186" i="30"/>
  <c r="G2187" i="30"/>
  <c r="G2188" i="30"/>
  <c r="G2189" i="30"/>
  <c r="G2190" i="30"/>
  <c r="G2191" i="30"/>
  <c r="G2192" i="30"/>
  <c r="G2193" i="30"/>
  <c r="G2194" i="30"/>
  <c r="G2195" i="30"/>
  <c r="G2196" i="30"/>
  <c r="G2197" i="30"/>
  <c r="G2198" i="30"/>
  <c r="G2199" i="30"/>
  <c r="G2200" i="30"/>
  <c r="G2201" i="30"/>
  <c r="G2202" i="30"/>
  <c r="G2203" i="30"/>
  <c r="G2204" i="30"/>
  <c r="G2205" i="30"/>
  <c r="G2206" i="30"/>
  <c r="G2207" i="30"/>
  <c r="G2208" i="30"/>
  <c r="G2209" i="30"/>
  <c r="G2210" i="30"/>
  <c r="G2211" i="30"/>
  <c r="G2212" i="30"/>
  <c r="G2213" i="30"/>
  <c r="G2214" i="30"/>
  <c r="G2215" i="30"/>
  <c r="G2216" i="30"/>
  <c r="G2217" i="30"/>
  <c r="G2218" i="30"/>
  <c r="G2219" i="30"/>
  <c r="G2220" i="30"/>
  <c r="G2221" i="30"/>
  <c r="G2222" i="30"/>
  <c r="G2223" i="30"/>
  <c r="G2224" i="30"/>
  <c r="G2225" i="30"/>
  <c r="G2226" i="30"/>
  <c r="G2227" i="30"/>
  <c r="G2228" i="30"/>
  <c r="G2229" i="30"/>
  <c r="G2230" i="30"/>
  <c r="G2231" i="30"/>
  <c r="G2232" i="30"/>
  <c r="G2233" i="30"/>
  <c r="G2234" i="30"/>
  <c r="G2235" i="30"/>
  <c r="G2236" i="30"/>
  <c r="G2237" i="30"/>
  <c r="G2238" i="30"/>
  <c r="G2239" i="30"/>
  <c r="G2240" i="30"/>
  <c r="G2241" i="30"/>
  <c r="G2242" i="30"/>
  <c r="G2243" i="30"/>
  <c r="G2244" i="30"/>
  <c r="G2245" i="30"/>
  <c r="G2246" i="30"/>
  <c r="G2247" i="30"/>
  <c r="G2248" i="30"/>
  <c r="G2249" i="30"/>
  <c r="G2250" i="30"/>
  <c r="G2251" i="30"/>
  <c r="G2252" i="30"/>
  <c r="G2253" i="30"/>
  <c r="G2254" i="30"/>
  <c r="G2255" i="30"/>
  <c r="G2256" i="30"/>
  <c r="G2257" i="30"/>
  <c r="G2258" i="30"/>
  <c r="G2259" i="30"/>
  <c r="G2260" i="30"/>
  <c r="G2261" i="30"/>
  <c r="G2262" i="30"/>
  <c r="G2263" i="30"/>
  <c r="G2264" i="30"/>
  <c r="G2265" i="30"/>
  <c r="G2266" i="30"/>
  <c r="G2267" i="30"/>
  <c r="G2268" i="30"/>
  <c r="G2269" i="30"/>
  <c r="G2270" i="30"/>
  <c r="G2271" i="30"/>
  <c r="G2272" i="30"/>
  <c r="G2273" i="30"/>
  <c r="G2274" i="30"/>
  <c r="G2275" i="30"/>
  <c r="G2276" i="30"/>
  <c r="G2277" i="30"/>
  <c r="G2278" i="30"/>
  <c r="G2279" i="30"/>
  <c r="G2280" i="30"/>
  <c r="G2281" i="30"/>
  <c r="G2282" i="30"/>
  <c r="G2283" i="30"/>
  <c r="G2284" i="30"/>
  <c r="G2285" i="30"/>
  <c r="G2286" i="30"/>
  <c r="G2287" i="30"/>
  <c r="G2288" i="30"/>
  <c r="G2289" i="30"/>
  <c r="G2290" i="30"/>
  <c r="G2291" i="30"/>
  <c r="G2292" i="30"/>
  <c r="G2293" i="30"/>
  <c r="G2294" i="30"/>
  <c r="G2295" i="30"/>
  <c r="G2296" i="30"/>
  <c r="G2297" i="30"/>
  <c r="G2298" i="30"/>
  <c r="G2299" i="30"/>
  <c r="G2300" i="30"/>
  <c r="G2301" i="30"/>
  <c r="G2302" i="30"/>
  <c r="G2303" i="30"/>
  <c r="G2304" i="30"/>
  <c r="G2305" i="30"/>
  <c r="G2306" i="30"/>
  <c r="G2307" i="30"/>
  <c r="G2308" i="30"/>
  <c r="G2309" i="30"/>
  <c r="G2310" i="30"/>
  <c r="G2311" i="30"/>
  <c r="G2312" i="30"/>
  <c r="G2313" i="30"/>
  <c r="G2314" i="30"/>
  <c r="G2315" i="30"/>
  <c r="G2316" i="30"/>
  <c r="G2317" i="30"/>
  <c r="G2318" i="30"/>
  <c r="G2319" i="30"/>
  <c r="G2320" i="30"/>
  <c r="G2321" i="30"/>
  <c r="G2322" i="30"/>
  <c r="G2323" i="30"/>
  <c r="G2324" i="30"/>
  <c r="G2325" i="30"/>
  <c r="G2326" i="30"/>
  <c r="G2327" i="30"/>
  <c r="G2328" i="30"/>
  <c r="G2329" i="30"/>
  <c r="G2330" i="30"/>
  <c r="G2331" i="30"/>
  <c r="G2332" i="30"/>
  <c r="G2333" i="30"/>
  <c r="G2334" i="30"/>
  <c r="G2335" i="30"/>
  <c r="G2336" i="30"/>
  <c r="G2337" i="30"/>
  <c r="G2338" i="30"/>
  <c r="G2339" i="30"/>
  <c r="G2340" i="30"/>
  <c r="G2341" i="30"/>
  <c r="G2342" i="30"/>
  <c r="G2343" i="30"/>
  <c r="G2344" i="30"/>
  <c r="G2345" i="30"/>
  <c r="G2346" i="30"/>
  <c r="G2347" i="30"/>
  <c r="G2348" i="30"/>
  <c r="G2349" i="30"/>
  <c r="G2350" i="30"/>
  <c r="G2351" i="30"/>
  <c r="G2352" i="30"/>
  <c r="G2353" i="30"/>
  <c r="G2354" i="30"/>
  <c r="G2355" i="30"/>
  <c r="G2356" i="30"/>
  <c r="G2357" i="30"/>
  <c r="G2358" i="30"/>
  <c r="G2359" i="30"/>
  <c r="G2360" i="30"/>
  <c r="G2361" i="30"/>
  <c r="G2362" i="30"/>
  <c r="G2363" i="30"/>
  <c r="G2364" i="30"/>
  <c r="G2365" i="30"/>
  <c r="G2366" i="30"/>
  <c r="G2367" i="30"/>
  <c r="G2368" i="30"/>
  <c r="G2369" i="30"/>
  <c r="G2370" i="30"/>
  <c r="G2371" i="30"/>
  <c r="G2372" i="30"/>
  <c r="G2373" i="30"/>
  <c r="G2374" i="30"/>
  <c r="G2375" i="30"/>
  <c r="G2376" i="30"/>
  <c r="G2377" i="30"/>
  <c r="G2378" i="30"/>
  <c r="G2379" i="30"/>
  <c r="G2380" i="30"/>
  <c r="G2381" i="30"/>
  <c r="G2382" i="30"/>
  <c r="G2383" i="30"/>
  <c r="G2384" i="30"/>
  <c r="G2385" i="30"/>
  <c r="G2386" i="30"/>
  <c r="G2387" i="30"/>
  <c r="G2388" i="30"/>
  <c r="G2389" i="30"/>
  <c r="G2390" i="30"/>
  <c r="G2391" i="30"/>
  <c r="G2392" i="30"/>
  <c r="G2393" i="30"/>
  <c r="G2394" i="30"/>
  <c r="G2395" i="30"/>
  <c r="G2396" i="30"/>
  <c r="G2397" i="30"/>
  <c r="G2398" i="30"/>
  <c r="G2399" i="30"/>
  <c r="G2400" i="30"/>
  <c r="G2401" i="30"/>
  <c r="G2402" i="30"/>
  <c r="G2403" i="30"/>
  <c r="G2404" i="30"/>
  <c r="G2405" i="30"/>
  <c r="G2406" i="30"/>
  <c r="G2407" i="30"/>
  <c r="G2408" i="30"/>
  <c r="G2409" i="30"/>
  <c r="G2410" i="30"/>
  <c r="G2411" i="30"/>
  <c r="G2412" i="30"/>
  <c r="G2413" i="30"/>
  <c r="G2414" i="30"/>
  <c r="G2415" i="30"/>
  <c r="G2416" i="30"/>
  <c r="G2417" i="30"/>
  <c r="G2418" i="30"/>
  <c r="G2419" i="30"/>
  <c r="G2420" i="30"/>
  <c r="G2421" i="30"/>
  <c r="G2422" i="30"/>
  <c r="G2423" i="30"/>
  <c r="G2424" i="30"/>
  <c r="G2425" i="30"/>
  <c r="G2426" i="30"/>
  <c r="G2427" i="30"/>
  <c r="G2428" i="30"/>
  <c r="G2429" i="30"/>
  <c r="G2430" i="30"/>
  <c r="G2431" i="30"/>
  <c r="G2432" i="30"/>
  <c r="G2433" i="30"/>
  <c r="G2434" i="30"/>
  <c r="G2435" i="30"/>
  <c r="G2436" i="30"/>
  <c r="G2437" i="30"/>
  <c r="G2438" i="30"/>
  <c r="G2439" i="30"/>
  <c r="G2440" i="30"/>
  <c r="G2441" i="30"/>
  <c r="G2442" i="30"/>
  <c r="G2443" i="30"/>
  <c r="G2444" i="30"/>
  <c r="G2445" i="30"/>
  <c r="G2446" i="30"/>
  <c r="G2447" i="30"/>
  <c r="G2448" i="30"/>
  <c r="G2449" i="30"/>
  <c r="G2450" i="30"/>
  <c r="G2451" i="30"/>
  <c r="G2452" i="30"/>
  <c r="G2453" i="30"/>
  <c r="G2454" i="30"/>
  <c r="G2455" i="30"/>
  <c r="G2456" i="30"/>
  <c r="G2457" i="30"/>
  <c r="G2458" i="30"/>
  <c r="G2459" i="30"/>
  <c r="G2460" i="30"/>
  <c r="G2461" i="30"/>
  <c r="G2462" i="30"/>
  <c r="G2463" i="30"/>
  <c r="G2464" i="30"/>
  <c r="G2465" i="30"/>
  <c r="G2466" i="30"/>
  <c r="G2467" i="30"/>
  <c r="G2468" i="30"/>
  <c r="G2469" i="30"/>
  <c r="G2470" i="30"/>
  <c r="G2471" i="30"/>
  <c r="G2472" i="30"/>
  <c r="G2473" i="30"/>
  <c r="G2474" i="30"/>
  <c r="G2475" i="30"/>
  <c r="G2476" i="30"/>
  <c r="G2477" i="30"/>
  <c r="G2478" i="30"/>
  <c r="G2479" i="30"/>
  <c r="G2480" i="30"/>
  <c r="G2481" i="30"/>
  <c r="G2482" i="30"/>
  <c r="G2483" i="30"/>
  <c r="G2484" i="30"/>
  <c r="G2485" i="30"/>
  <c r="G2486" i="30"/>
  <c r="G2487" i="30"/>
  <c r="G2488" i="30"/>
  <c r="G2489" i="30"/>
  <c r="G2490" i="30"/>
  <c r="G2491" i="30"/>
  <c r="G2492" i="30"/>
  <c r="G2493" i="30"/>
  <c r="G2494" i="30"/>
  <c r="G2495" i="30"/>
  <c r="G2496" i="30"/>
  <c r="G2497" i="30"/>
  <c r="G2498" i="30"/>
  <c r="G2499" i="30"/>
  <c r="G2500" i="30"/>
  <c r="G2501" i="30"/>
  <c r="G2502" i="30"/>
  <c r="G2503" i="30"/>
  <c r="G2504" i="30"/>
  <c r="G2505" i="30"/>
  <c r="G2506" i="30"/>
  <c r="G2507" i="30"/>
  <c r="G2508" i="30"/>
  <c r="G2509" i="30"/>
  <c r="G2510" i="30"/>
  <c r="G2511" i="30"/>
  <c r="G2512" i="30"/>
  <c r="G2513" i="30"/>
  <c r="G2514" i="30"/>
  <c r="G2515" i="30"/>
  <c r="G2516" i="30"/>
  <c r="G2517" i="30"/>
  <c r="G2518" i="30"/>
  <c r="G2519" i="30"/>
  <c r="G2520" i="30"/>
  <c r="G2521" i="30"/>
  <c r="G2522" i="30"/>
  <c r="G2523" i="30"/>
  <c r="G2524" i="30"/>
  <c r="G2525" i="30"/>
  <c r="G2526" i="30"/>
  <c r="G2527" i="30"/>
  <c r="G2528" i="30"/>
  <c r="G2529" i="30"/>
  <c r="G2530" i="30"/>
  <c r="G2531" i="30"/>
  <c r="G2532" i="30"/>
  <c r="G2533" i="30"/>
  <c r="G2534" i="30"/>
  <c r="G2535" i="30"/>
  <c r="G2536" i="30"/>
  <c r="G2537" i="30"/>
  <c r="G2538" i="30"/>
  <c r="G2539" i="30"/>
  <c r="G2540" i="30"/>
  <c r="G2541" i="30"/>
  <c r="G2542" i="30"/>
  <c r="G2543" i="30"/>
  <c r="G2544" i="30"/>
  <c r="G2545" i="30"/>
  <c r="G2546" i="30"/>
  <c r="G2547" i="30"/>
  <c r="G2548" i="30"/>
  <c r="G2549" i="30"/>
  <c r="G2550" i="30"/>
  <c r="G2551" i="30"/>
  <c r="G2552" i="30"/>
  <c r="G2553" i="30"/>
  <c r="G2554" i="30"/>
  <c r="G2555" i="30"/>
  <c r="G2556" i="30"/>
  <c r="G2557" i="30"/>
  <c r="G2558" i="30"/>
  <c r="G2559" i="30"/>
  <c r="G2560" i="30"/>
  <c r="G2561" i="30"/>
  <c r="G2562" i="30"/>
  <c r="G2563" i="30"/>
  <c r="G2564" i="30"/>
  <c r="G2565" i="30"/>
  <c r="G2566" i="30"/>
  <c r="G2567" i="30"/>
  <c r="G2568" i="30"/>
  <c r="G2569" i="30"/>
  <c r="G2570" i="30"/>
  <c r="G2571" i="30"/>
  <c r="G2572" i="30"/>
  <c r="G2573" i="30"/>
  <c r="G2574" i="30"/>
  <c r="G2575" i="30"/>
  <c r="G2576" i="30"/>
  <c r="G2577" i="30"/>
  <c r="G2578" i="30"/>
  <c r="G2579" i="30"/>
  <c r="G2580" i="30"/>
  <c r="G2581" i="30"/>
  <c r="G2582" i="30"/>
  <c r="G2583" i="30"/>
  <c r="G2584" i="30"/>
  <c r="G2585" i="30"/>
  <c r="G2586" i="30"/>
  <c r="G2587" i="30"/>
  <c r="G2588" i="30"/>
  <c r="G2589" i="30"/>
  <c r="G2590" i="30"/>
  <c r="G2591" i="30"/>
  <c r="G2592" i="30"/>
  <c r="G2593" i="30"/>
  <c r="G2594" i="30"/>
  <c r="G2595" i="30"/>
  <c r="G2596" i="30"/>
  <c r="G2597" i="30"/>
  <c r="G2598" i="30"/>
  <c r="G2599" i="30"/>
  <c r="G2600" i="30"/>
  <c r="G2601" i="30"/>
  <c r="G2602" i="30"/>
  <c r="G2603" i="30"/>
  <c r="G2604" i="30"/>
  <c r="G2605" i="30"/>
  <c r="G2606" i="30"/>
  <c r="G2607" i="30"/>
  <c r="G2608" i="30"/>
  <c r="G2609" i="30"/>
  <c r="G2610" i="30"/>
  <c r="G2611" i="30"/>
  <c r="G2612" i="30"/>
  <c r="G2613" i="30"/>
  <c r="G2614" i="30"/>
  <c r="G2615" i="30"/>
  <c r="G2616" i="30"/>
  <c r="G2617" i="30"/>
  <c r="G2618" i="30"/>
  <c r="G2619" i="30"/>
  <c r="G2620" i="30"/>
  <c r="G2621" i="30"/>
  <c r="G2622" i="30"/>
  <c r="G2623" i="30"/>
  <c r="G2624" i="30"/>
  <c r="G2625" i="30"/>
  <c r="G2626" i="30"/>
  <c r="G2627" i="30"/>
  <c r="G2628" i="30"/>
  <c r="G2629" i="30"/>
  <c r="G2630" i="30"/>
  <c r="G2631" i="30"/>
  <c r="G2632" i="30"/>
  <c r="G2633" i="30"/>
  <c r="G2634" i="30"/>
  <c r="G2635" i="30"/>
  <c r="G2636" i="30"/>
  <c r="G2637" i="30"/>
  <c r="G2638" i="30"/>
  <c r="G2639" i="30"/>
  <c r="G2640" i="30"/>
  <c r="G2641" i="30"/>
  <c r="G2642" i="30"/>
  <c r="G2643" i="30"/>
  <c r="G2644" i="30"/>
  <c r="G2645" i="30"/>
  <c r="G2646" i="30"/>
  <c r="G2647" i="30"/>
  <c r="G2648" i="30"/>
  <c r="G2649" i="30"/>
  <c r="G2650" i="30"/>
  <c r="G2651" i="30"/>
  <c r="G2652" i="30"/>
  <c r="G2653" i="30"/>
  <c r="G2654" i="30"/>
  <c r="G2655" i="30"/>
  <c r="G2656" i="30"/>
  <c r="G2657" i="30"/>
  <c r="G2658" i="30"/>
  <c r="G2659" i="30"/>
  <c r="G2660" i="30"/>
  <c r="G2661" i="30"/>
  <c r="G2662" i="30"/>
  <c r="G2663" i="30"/>
  <c r="G2664" i="30"/>
  <c r="G2665" i="30"/>
  <c r="G2666" i="30"/>
  <c r="G2667" i="30"/>
  <c r="G2668" i="30"/>
  <c r="G2669" i="30"/>
  <c r="G2670" i="30"/>
  <c r="G2671" i="30"/>
  <c r="G2672" i="30"/>
  <c r="G2673" i="30"/>
  <c r="G2674" i="30"/>
  <c r="G2675" i="30"/>
  <c r="G2676" i="30"/>
  <c r="G2677" i="30"/>
  <c r="G2678" i="30"/>
  <c r="G2679" i="30"/>
  <c r="G2680" i="30"/>
  <c r="G2681" i="30"/>
  <c r="G2682" i="30"/>
  <c r="G2683" i="30"/>
  <c r="G2684" i="30"/>
  <c r="G2685" i="30"/>
  <c r="G2686" i="30"/>
  <c r="G2687" i="30"/>
  <c r="G2688" i="30"/>
  <c r="G2689" i="30"/>
  <c r="G2690" i="30"/>
  <c r="G2691" i="30"/>
  <c r="G2692" i="30"/>
  <c r="G2693" i="30"/>
  <c r="G2694" i="30"/>
  <c r="G2695" i="30"/>
  <c r="G2696" i="30"/>
  <c r="G2697" i="30"/>
  <c r="G2698" i="30"/>
  <c r="G2699" i="30"/>
  <c r="G2700" i="30"/>
  <c r="G2701" i="30"/>
  <c r="G2702" i="30"/>
  <c r="G2703" i="30"/>
  <c r="G2704" i="30"/>
  <c r="G2705" i="30"/>
  <c r="G2706" i="30"/>
  <c r="G2707" i="30"/>
  <c r="G2708" i="30"/>
  <c r="G2709" i="30"/>
  <c r="G2710" i="30"/>
  <c r="G2711" i="30"/>
  <c r="G2712" i="30"/>
  <c r="G2713" i="30"/>
  <c r="G2714" i="30"/>
  <c r="G2715" i="30"/>
  <c r="G2716" i="30"/>
  <c r="G2717" i="30"/>
  <c r="G2718" i="30"/>
  <c r="G2719" i="30"/>
  <c r="G2720" i="30"/>
  <c r="G2721" i="30"/>
  <c r="G2722" i="30"/>
  <c r="G2723" i="30"/>
  <c r="G2724" i="30"/>
  <c r="G2725" i="30"/>
  <c r="G2726" i="30"/>
  <c r="G2727" i="30"/>
  <c r="G2728" i="30"/>
  <c r="G2729" i="30"/>
  <c r="G2730" i="30"/>
  <c r="G2731" i="30"/>
  <c r="G2732" i="30"/>
  <c r="G2733" i="30"/>
  <c r="G2734" i="30"/>
  <c r="G2735" i="30"/>
  <c r="G2736" i="30"/>
  <c r="G2737" i="30"/>
  <c r="G2738" i="30"/>
  <c r="G2739" i="30"/>
  <c r="G2740" i="30"/>
  <c r="G2741" i="30"/>
  <c r="G2742" i="30"/>
  <c r="G2743" i="30"/>
  <c r="G2744" i="30"/>
  <c r="G2745" i="30"/>
  <c r="G2746" i="30"/>
  <c r="G2747" i="30"/>
  <c r="G2748" i="30"/>
  <c r="G2749" i="30"/>
  <c r="G2750" i="30"/>
  <c r="G2751" i="30"/>
  <c r="G2752" i="30"/>
  <c r="G2753" i="30"/>
  <c r="G2754" i="30"/>
  <c r="G2755" i="30"/>
  <c r="G2756" i="30"/>
  <c r="G2757" i="30"/>
  <c r="G2758" i="30"/>
  <c r="G2759" i="30"/>
  <c r="G2760" i="30"/>
  <c r="G2761" i="30"/>
  <c r="G2762" i="30"/>
  <c r="G2763" i="30"/>
  <c r="G2764" i="30"/>
  <c r="G2765" i="30"/>
  <c r="G2766" i="30"/>
  <c r="G2767" i="30"/>
  <c r="G2768" i="30"/>
  <c r="G2769" i="30"/>
  <c r="G2770" i="30"/>
  <c r="G2771" i="30"/>
  <c r="G2772" i="30"/>
  <c r="G2773" i="30"/>
  <c r="G2774" i="30"/>
  <c r="G2775" i="30"/>
  <c r="G2776" i="30"/>
  <c r="G2777" i="30"/>
  <c r="G2778" i="30"/>
  <c r="G2779" i="30"/>
  <c r="G2780" i="30"/>
  <c r="G2781" i="30"/>
  <c r="G2782" i="30"/>
  <c r="G2783" i="30"/>
  <c r="G2784" i="30"/>
  <c r="G2785" i="30"/>
  <c r="G2786" i="30"/>
  <c r="G2787" i="30"/>
  <c r="G2788" i="30"/>
  <c r="G2789" i="30"/>
  <c r="G2790" i="30"/>
  <c r="G2791" i="30"/>
  <c r="G2792" i="30"/>
  <c r="G2793" i="30"/>
  <c r="G2794" i="30"/>
  <c r="G2795" i="30"/>
  <c r="G2796" i="30"/>
  <c r="G2797" i="30"/>
  <c r="G2798" i="30"/>
  <c r="G2799" i="30"/>
  <c r="G2800" i="30"/>
  <c r="G2801" i="30"/>
  <c r="G2802" i="30"/>
  <c r="G2803" i="30"/>
  <c r="G2804" i="30"/>
  <c r="G2805" i="30"/>
  <c r="G2806" i="30"/>
  <c r="G2807" i="30"/>
  <c r="G2808" i="30"/>
  <c r="G2809" i="30"/>
  <c r="G2810" i="30"/>
  <c r="G2811" i="30"/>
  <c r="G2812" i="30"/>
  <c r="G2813" i="30"/>
  <c r="G2814" i="30"/>
  <c r="G2815" i="30"/>
  <c r="G2816" i="30"/>
  <c r="G2817" i="30"/>
  <c r="G2818" i="30"/>
  <c r="G2819" i="30"/>
  <c r="G2820" i="30"/>
  <c r="G2821" i="30"/>
  <c r="G2822" i="30"/>
  <c r="G2823" i="30"/>
  <c r="G2824" i="30"/>
  <c r="G2825" i="30"/>
  <c r="G2826" i="30"/>
  <c r="G2827" i="30"/>
  <c r="G2828" i="30"/>
  <c r="G2829" i="30"/>
  <c r="G2830" i="30"/>
  <c r="G2831" i="30"/>
  <c r="G2832" i="30"/>
  <c r="G2833" i="30"/>
  <c r="G2834" i="30"/>
  <c r="G2835" i="30"/>
  <c r="G2836" i="30"/>
  <c r="G2837" i="30"/>
  <c r="G2838" i="30"/>
  <c r="G2839" i="30"/>
  <c r="G2840" i="30"/>
  <c r="G2841" i="30"/>
  <c r="G2842" i="30"/>
  <c r="G2843" i="30"/>
  <c r="G2844" i="30"/>
  <c r="G2845" i="30"/>
  <c r="G2846" i="30"/>
  <c r="G2847" i="30"/>
  <c r="G2848" i="30"/>
  <c r="G2849" i="30"/>
  <c r="G2850" i="30"/>
  <c r="G2851" i="30"/>
  <c r="G2852" i="30"/>
  <c r="G2853" i="30"/>
  <c r="G2854" i="30"/>
  <c r="G2855" i="30"/>
  <c r="G2856" i="30"/>
  <c r="G2857" i="30"/>
  <c r="G2858" i="30"/>
  <c r="G2859" i="30"/>
  <c r="G2860" i="30"/>
  <c r="G2861" i="30"/>
  <c r="G2862" i="30"/>
  <c r="G2863" i="30"/>
  <c r="G2864" i="30"/>
  <c r="G2865" i="30"/>
  <c r="G2866" i="30"/>
  <c r="G2867" i="30"/>
  <c r="G2868" i="30"/>
  <c r="G2869" i="30"/>
  <c r="G2870" i="30"/>
  <c r="G2871" i="30"/>
  <c r="G2872" i="30"/>
  <c r="G2873" i="30"/>
  <c r="G2874" i="30"/>
  <c r="G2875" i="30"/>
  <c r="G2876" i="30"/>
  <c r="G2877" i="30"/>
  <c r="G2878" i="30"/>
  <c r="G2879" i="30"/>
  <c r="G2880" i="30"/>
  <c r="G2881" i="30"/>
  <c r="G2882" i="30"/>
  <c r="G2883" i="30"/>
  <c r="G2884" i="30"/>
  <c r="G2885" i="30"/>
  <c r="G2886" i="30"/>
  <c r="G2887" i="30"/>
  <c r="G2888" i="30"/>
  <c r="G2889" i="30"/>
  <c r="G2890" i="30"/>
  <c r="G2891" i="30"/>
  <c r="G2892" i="30"/>
  <c r="G2893" i="30"/>
  <c r="G2894" i="30"/>
  <c r="G2895" i="30"/>
  <c r="G2896" i="30"/>
  <c r="G2897" i="30"/>
  <c r="G2898" i="30"/>
  <c r="G2899" i="30"/>
  <c r="G2900" i="30"/>
  <c r="G2901" i="30"/>
  <c r="G2902" i="30"/>
  <c r="G2903" i="30"/>
  <c r="G2904" i="30"/>
  <c r="G2905" i="30"/>
  <c r="G2906" i="30"/>
  <c r="G2907" i="30"/>
  <c r="G2908" i="30"/>
  <c r="G2909" i="30"/>
  <c r="G2910" i="30"/>
  <c r="G2911" i="30"/>
  <c r="G2912" i="30"/>
  <c r="G2913" i="30"/>
  <c r="G2914" i="30"/>
  <c r="G2915" i="30"/>
  <c r="G2916" i="30"/>
  <c r="G2917" i="30"/>
  <c r="G2918" i="30"/>
  <c r="G2919" i="30"/>
  <c r="G2920" i="30"/>
  <c r="G2921" i="30"/>
  <c r="G2922" i="30"/>
  <c r="G2923" i="30"/>
  <c r="G2924" i="30"/>
  <c r="G2925" i="30"/>
  <c r="G2926" i="30"/>
  <c r="G2927" i="30"/>
  <c r="G2928" i="30"/>
  <c r="G2929" i="30"/>
  <c r="G2930" i="30"/>
  <c r="G2931" i="30"/>
  <c r="G2932" i="30"/>
  <c r="G2933" i="30"/>
  <c r="G2934" i="30"/>
  <c r="G2935" i="30"/>
  <c r="G2936" i="30"/>
  <c r="G2937" i="30"/>
  <c r="G2938" i="30"/>
  <c r="G2939" i="30"/>
  <c r="G2940" i="30"/>
  <c r="G2941" i="30"/>
  <c r="G2942" i="30"/>
  <c r="G2943" i="30"/>
  <c r="G2944" i="30"/>
  <c r="G2945" i="30"/>
  <c r="G2946" i="30"/>
  <c r="G2947" i="30"/>
  <c r="G2948" i="30"/>
  <c r="G2949" i="30"/>
  <c r="G2950" i="30"/>
  <c r="G2951" i="30"/>
  <c r="G2952" i="30"/>
  <c r="G2953" i="30"/>
  <c r="G2954" i="30"/>
  <c r="G2955" i="30"/>
  <c r="G2956" i="30"/>
  <c r="G2957" i="30"/>
  <c r="G2958" i="30"/>
  <c r="G2959" i="30"/>
  <c r="G2960" i="30"/>
  <c r="G2961" i="30"/>
  <c r="G2962" i="30"/>
  <c r="G2963" i="30"/>
  <c r="G2964" i="30"/>
  <c r="G2965" i="30"/>
  <c r="G2966" i="30"/>
  <c r="G2967" i="30"/>
  <c r="G2968" i="30"/>
  <c r="G2969" i="30"/>
  <c r="G2970" i="30"/>
  <c r="G2971" i="30"/>
  <c r="G2972" i="30"/>
  <c r="G2973" i="30"/>
  <c r="G2974" i="30"/>
  <c r="G2975" i="30"/>
  <c r="G2976" i="30"/>
  <c r="G2977" i="30"/>
  <c r="G2978" i="30"/>
  <c r="G2979" i="30"/>
  <c r="G2980" i="30"/>
  <c r="G2981" i="30"/>
  <c r="G2982" i="30"/>
  <c r="G2983" i="30"/>
  <c r="G2984" i="30"/>
  <c r="G2985" i="30"/>
  <c r="G2986" i="30"/>
  <c r="G2987" i="30"/>
  <c r="G2988" i="30"/>
  <c r="G2989" i="30"/>
  <c r="G2990" i="30"/>
  <c r="G2991" i="30"/>
  <c r="G2992" i="30"/>
  <c r="G2993" i="30"/>
  <c r="G2994" i="30"/>
  <c r="G2995" i="30"/>
  <c r="G2996" i="30"/>
  <c r="G2997" i="30"/>
  <c r="G2998" i="30"/>
  <c r="G2999" i="30"/>
  <c r="G3000" i="30"/>
  <c r="G3001" i="30"/>
  <c r="G3002" i="30"/>
  <c r="G3003" i="30"/>
  <c r="G3004" i="30"/>
  <c r="G3005" i="30"/>
  <c r="G3006" i="30"/>
  <c r="G3007" i="30"/>
  <c r="G3008" i="30"/>
  <c r="G3009" i="30"/>
  <c r="G3010" i="30"/>
  <c r="G3011" i="30"/>
  <c r="G3012" i="30"/>
  <c r="G3013" i="30"/>
  <c r="G3014" i="30"/>
  <c r="G3015" i="30"/>
  <c r="G3016" i="30"/>
  <c r="G3017" i="30"/>
  <c r="G3018" i="30"/>
  <c r="G3019" i="30"/>
  <c r="G3020" i="30"/>
  <c r="G3021" i="30"/>
  <c r="G3022" i="30"/>
  <c r="G3023" i="30"/>
  <c r="G3024" i="30"/>
  <c r="G3025" i="30"/>
  <c r="G3026" i="30"/>
  <c r="G3027" i="30"/>
  <c r="G3028" i="30"/>
  <c r="G3029" i="30"/>
  <c r="G3030" i="30"/>
  <c r="G3031" i="30"/>
  <c r="G3032" i="30"/>
  <c r="G3033" i="30"/>
  <c r="G3034" i="30"/>
  <c r="G3035" i="30"/>
  <c r="G3036" i="30"/>
  <c r="G3037" i="30"/>
  <c r="G3038" i="30"/>
  <c r="G3039" i="30"/>
  <c r="G3040" i="30"/>
  <c r="G3041" i="30"/>
  <c r="G3042" i="30"/>
  <c r="G3043" i="30"/>
  <c r="G3044" i="30"/>
  <c r="G3045" i="30"/>
  <c r="G3046" i="30"/>
  <c r="G3047" i="30"/>
  <c r="G3048" i="30"/>
  <c r="G3049" i="30"/>
  <c r="G3050" i="30"/>
  <c r="G3051" i="30"/>
  <c r="G3052" i="30"/>
  <c r="G3053" i="30"/>
  <c r="G3054" i="30"/>
  <c r="G3055" i="30"/>
  <c r="G3056" i="30"/>
  <c r="G3057" i="30"/>
  <c r="G3058" i="30"/>
  <c r="G3059" i="30"/>
  <c r="G3060" i="30"/>
  <c r="G3061" i="30"/>
  <c r="G3062" i="30"/>
  <c r="G3063" i="30"/>
  <c r="G3064" i="30"/>
  <c r="G3065" i="30"/>
  <c r="G3066" i="30"/>
  <c r="G3067" i="30"/>
  <c r="G3068" i="30"/>
  <c r="G3069" i="30"/>
  <c r="G3070" i="30"/>
  <c r="G3071" i="30"/>
  <c r="G3072" i="30"/>
  <c r="G3073" i="30"/>
  <c r="G3074" i="30"/>
  <c r="G3075" i="30"/>
  <c r="G3076" i="30"/>
  <c r="G3077" i="30"/>
  <c r="G3078" i="30"/>
  <c r="G3079" i="30"/>
  <c r="G3080" i="30"/>
  <c r="G3081" i="30"/>
  <c r="G3082" i="30"/>
  <c r="G3083" i="30"/>
  <c r="G3084" i="30"/>
  <c r="G3085" i="30"/>
  <c r="G3086" i="30"/>
  <c r="G3087" i="30"/>
  <c r="G3088" i="30"/>
  <c r="G3089" i="30"/>
  <c r="G3090" i="30"/>
  <c r="G3091" i="30"/>
  <c r="G3092" i="30"/>
  <c r="G3093" i="30"/>
  <c r="G3094" i="30"/>
  <c r="G3095" i="30"/>
  <c r="G3096" i="30"/>
  <c r="G3097" i="30"/>
  <c r="G3098" i="30"/>
  <c r="G3099" i="30"/>
  <c r="G3100" i="30"/>
  <c r="G3101" i="30"/>
  <c r="G3102" i="30"/>
  <c r="G3103" i="30"/>
  <c r="G3104" i="30"/>
  <c r="G3105" i="30"/>
  <c r="G3106" i="30"/>
  <c r="G3107" i="30"/>
  <c r="G3108" i="30"/>
  <c r="G3109" i="30"/>
  <c r="G3110" i="30"/>
  <c r="G3111" i="30"/>
  <c r="G3112" i="30"/>
  <c r="G3113" i="30"/>
  <c r="G3114" i="30"/>
  <c r="G3115" i="30"/>
  <c r="G3116" i="30"/>
  <c r="G3117" i="30"/>
  <c r="G3118" i="30"/>
  <c r="G3119" i="30"/>
  <c r="G3120" i="30"/>
  <c r="G3121" i="30"/>
  <c r="G3122" i="30"/>
  <c r="G3123" i="30"/>
  <c r="G3124" i="30"/>
  <c r="G3125" i="30"/>
  <c r="G3126" i="30"/>
  <c r="G3127" i="30"/>
  <c r="G3128" i="30"/>
  <c r="G3129" i="30"/>
  <c r="G3130" i="30"/>
  <c r="G3131" i="30"/>
  <c r="G3132" i="30"/>
  <c r="G3133" i="30"/>
  <c r="G3134" i="30"/>
  <c r="G3135" i="30"/>
  <c r="G3136" i="30"/>
  <c r="G3137" i="30"/>
  <c r="G3138" i="30"/>
  <c r="G3139" i="30"/>
  <c r="G3140" i="30"/>
  <c r="G3141" i="30"/>
  <c r="G3142" i="30"/>
  <c r="G3143" i="30"/>
  <c r="G3144" i="30"/>
  <c r="G3145" i="30"/>
  <c r="G3146" i="30"/>
  <c r="G3147" i="30"/>
  <c r="G3148" i="30"/>
  <c r="G3149" i="30"/>
  <c r="G3150" i="30"/>
  <c r="G3151" i="30"/>
  <c r="G3152" i="30"/>
  <c r="G3153" i="30"/>
  <c r="G3154" i="30"/>
  <c r="G3155" i="30"/>
  <c r="G3156" i="30"/>
  <c r="G3157" i="30"/>
  <c r="G3158" i="30"/>
  <c r="G3159" i="30"/>
  <c r="G3160" i="30"/>
  <c r="G3161" i="30"/>
  <c r="G3162" i="30"/>
  <c r="G3163" i="30"/>
  <c r="G3164" i="30"/>
  <c r="G3165" i="30"/>
  <c r="G3166" i="30"/>
  <c r="G3167" i="30"/>
  <c r="G3168" i="30"/>
  <c r="G3169" i="30"/>
  <c r="G3170" i="30"/>
  <c r="G3171" i="30"/>
  <c r="G3172" i="30"/>
  <c r="G3173" i="30"/>
  <c r="G3174" i="30"/>
  <c r="G3175" i="30"/>
  <c r="G3176" i="30"/>
  <c r="G3177" i="30"/>
  <c r="G3178" i="30"/>
  <c r="G3179" i="30"/>
  <c r="G3180" i="30"/>
  <c r="G3181" i="30"/>
  <c r="G3182" i="30"/>
  <c r="G3183" i="30"/>
  <c r="G3184" i="30"/>
  <c r="G3185" i="30"/>
  <c r="G3186" i="30"/>
  <c r="G3187" i="30"/>
  <c r="G3188" i="30"/>
  <c r="G3189" i="30"/>
  <c r="G3190" i="30"/>
  <c r="G3191" i="30"/>
  <c r="G3192" i="30"/>
  <c r="G3193" i="30"/>
  <c r="G3194" i="30"/>
  <c r="G3195" i="30"/>
  <c r="G3196" i="30"/>
  <c r="G3197" i="30"/>
  <c r="G3198" i="30"/>
  <c r="G3199" i="30"/>
  <c r="G3200" i="30"/>
  <c r="G3201" i="30"/>
  <c r="G3202" i="30"/>
  <c r="G3203" i="30"/>
  <c r="G3204" i="30"/>
  <c r="G3205" i="30"/>
  <c r="G3206" i="30"/>
  <c r="G3207" i="30"/>
  <c r="G3208" i="30"/>
  <c r="G3209" i="30"/>
  <c r="G3210" i="30"/>
  <c r="G3211" i="30"/>
  <c r="G3212" i="30"/>
  <c r="G3213" i="30"/>
  <c r="G3214" i="30"/>
  <c r="G3215" i="30"/>
  <c r="G3216" i="30"/>
  <c r="G3217" i="30"/>
  <c r="G3218" i="30"/>
  <c r="G3219" i="30"/>
  <c r="G3220" i="30"/>
  <c r="G3221" i="30"/>
  <c r="G3222" i="30"/>
  <c r="G3223" i="30"/>
  <c r="G3224" i="30"/>
  <c r="G3225" i="30"/>
  <c r="G3226" i="30"/>
  <c r="G3227" i="30"/>
  <c r="G3228" i="30"/>
  <c r="G3229" i="30"/>
  <c r="G3230" i="30"/>
  <c r="G3231" i="30"/>
  <c r="G3232" i="30"/>
  <c r="G3233" i="30"/>
  <c r="G3234" i="30"/>
  <c r="G3235" i="30"/>
  <c r="G3236" i="30"/>
  <c r="G3237" i="30"/>
  <c r="G3238" i="30"/>
  <c r="G3239" i="30"/>
  <c r="G3240" i="30"/>
  <c r="G3241" i="30"/>
  <c r="G3242" i="30"/>
  <c r="G3243" i="30"/>
  <c r="G3244" i="30"/>
  <c r="G3245" i="30"/>
  <c r="G3246" i="30"/>
  <c r="G3247" i="30"/>
  <c r="G3248" i="30"/>
  <c r="G3249" i="30"/>
  <c r="G3250" i="30"/>
  <c r="G3251" i="30"/>
  <c r="G3252" i="30"/>
  <c r="G3253" i="30"/>
  <c r="G3254" i="30"/>
  <c r="G3255" i="30"/>
  <c r="G3256" i="30"/>
  <c r="G3257" i="30"/>
  <c r="G3258" i="30"/>
  <c r="G3259" i="30"/>
  <c r="G3260" i="30"/>
  <c r="G3261" i="30"/>
  <c r="G3262" i="30"/>
  <c r="G3263" i="30"/>
  <c r="G3264" i="30"/>
  <c r="G3265" i="30"/>
  <c r="G3266" i="30"/>
  <c r="G3267" i="30"/>
  <c r="G3268" i="30"/>
  <c r="G3269" i="30"/>
  <c r="G3270" i="30"/>
  <c r="G3271" i="30"/>
  <c r="G3272" i="30"/>
  <c r="G3273" i="30"/>
  <c r="G3274" i="30"/>
  <c r="G3275" i="30"/>
  <c r="G3276" i="30"/>
  <c r="G3277" i="30"/>
  <c r="G3278" i="30"/>
  <c r="G3279" i="30"/>
  <c r="G3280" i="30"/>
  <c r="G3281" i="30"/>
  <c r="G3282" i="30"/>
  <c r="G3283" i="30"/>
  <c r="G3284" i="30"/>
  <c r="G3285" i="30"/>
  <c r="G3286" i="30"/>
  <c r="G3287" i="30"/>
  <c r="G3288" i="30"/>
  <c r="G3289" i="30"/>
  <c r="G3290" i="30"/>
  <c r="G3291" i="30"/>
  <c r="G3292" i="30"/>
  <c r="G3293" i="30"/>
  <c r="G3294" i="30"/>
  <c r="G3295" i="30"/>
  <c r="G3296" i="30"/>
  <c r="G3297" i="30"/>
  <c r="G3298" i="30"/>
  <c r="G3299" i="30"/>
  <c r="G3300" i="30"/>
  <c r="G3301" i="30"/>
  <c r="G3302" i="30"/>
  <c r="G3303" i="30"/>
  <c r="G3304" i="30"/>
  <c r="G3305" i="30"/>
  <c r="G3306" i="30"/>
  <c r="G3307" i="30"/>
  <c r="G3308" i="30"/>
  <c r="G3309" i="30"/>
  <c r="G3310" i="30"/>
  <c r="G3311" i="30"/>
  <c r="G3312" i="30"/>
  <c r="G3313" i="30"/>
  <c r="G3314" i="30"/>
  <c r="G3315" i="30"/>
  <c r="G3316" i="30"/>
  <c r="G3317" i="30"/>
  <c r="G3318" i="30"/>
  <c r="G3319" i="30"/>
  <c r="G3320" i="30"/>
  <c r="G3321" i="30"/>
  <c r="G3322" i="30"/>
  <c r="G3323" i="30"/>
  <c r="G3324" i="30"/>
  <c r="G3325" i="30"/>
  <c r="G3326" i="30"/>
  <c r="G3327" i="30"/>
  <c r="G3328" i="30"/>
  <c r="G3329" i="30"/>
  <c r="G3330" i="30"/>
  <c r="G3331" i="30"/>
  <c r="G3332" i="30"/>
  <c r="G3333" i="30"/>
  <c r="G3334" i="30"/>
  <c r="G3335" i="30"/>
  <c r="G3336" i="30"/>
  <c r="G3337" i="30"/>
  <c r="G3338" i="30"/>
  <c r="G3339" i="30"/>
  <c r="G3340" i="30"/>
  <c r="G3341" i="30"/>
  <c r="G3342" i="30"/>
  <c r="G3343" i="30"/>
  <c r="G3344" i="30"/>
  <c r="G3345" i="30"/>
  <c r="G3346" i="30"/>
  <c r="G3347" i="30"/>
  <c r="G3348" i="30"/>
  <c r="G3349" i="30"/>
  <c r="G3350" i="30"/>
  <c r="G3351" i="30"/>
  <c r="G3352" i="30"/>
  <c r="G3353" i="30"/>
  <c r="G3354" i="30"/>
  <c r="G3355" i="30"/>
  <c r="G3356" i="30"/>
  <c r="G3357" i="30"/>
  <c r="G3358" i="30"/>
  <c r="G3359" i="30"/>
  <c r="G3360" i="30"/>
  <c r="G3361" i="30"/>
  <c r="G3362" i="30"/>
  <c r="G3363" i="30"/>
  <c r="G3364" i="30"/>
  <c r="G3365" i="30"/>
  <c r="G3366" i="30"/>
  <c r="G3367" i="30"/>
  <c r="G3368" i="30"/>
  <c r="G3369" i="30"/>
  <c r="G3370" i="30"/>
  <c r="G3371" i="30"/>
  <c r="G3372" i="30"/>
  <c r="G3373" i="30"/>
  <c r="G3374" i="30"/>
  <c r="G3375" i="30"/>
  <c r="G3376" i="30"/>
  <c r="G3377" i="30"/>
  <c r="G3378" i="30"/>
  <c r="G3379" i="30"/>
  <c r="G3380" i="30"/>
  <c r="G3381" i="30"/>
  <c r="G3382" i="30"/>
  <c r="G3383" i="30"/>
  <c r="G3384" i="30"/>
  <c r="G3385" i="30"/>
  <c r="G3386" i="30"/>
  <c r="G3387" i="30"/>
  <c r="G3388" i="30"/>
  <c r="G3389" i="30"/>
  <c r="G3390" i="30"/>
  <c r="G3391" i="30"/>
  <c r="G3392" i="30"/>
  <c r="G3393" i="30"/>
  <c r="G3394" i="30"/>
  <c r="G3395" i="30"/>
  <c r="G3396" i="30"/>
  <c r="G3397" i="30"/>
  <c r="G3398" i="30"/>
  <c r="G3399" i="30"/>
  <c r="G3400" i="30"/>
  <c r="G3401" i="30"/>
  <c r="G3402" i="30"/>
  <c r="G3403" i="30"/>
  <c r="G3404" i="30"/>
  <c r="G3405" i="30"/>
  <c r="G3406" i="30"/>
  <c r="G3407" i="30"/>
  <c r="G3408" i="30"/>
  <c r="G3409" i="30"/>
  <c r="G3410" i="30"/>
  <c r="G3411" i="30"/>
  <c r="G3412" i="30"/>
  <c r="G3413" i="30"/>
  <c r="G3414" i="30"/>
  <c r="G3415" i="30"/>
  <c r="G3416" i="30"/>
  <c r="G3417" i="30"/>
  <c r="G3418" i="30"/>
  <c r="G3419" i="30"/>
  <c r="G3420" i="30"/>
  <c r="G3421" i="30"/>
  <c r="G3422" i="30"/>
  <c r="G3423" i="30"/>
  <c r="G3424" i="30"/>
  <c r="G3425" i="30"/>
  <c r="G3426" i="30"/>
  <c r="G3427" i="30"/>
  <c r="G3428" i="30"/>
  <c r="G3429" i="30"/>
  <c r="G3430" i="30"/>
  <c r="G3431" i="30"/>
  <c r="G3432" i="30"/>
  <c r="G3433" i="30"/>
  <c r="G3434" i="30"/>
  <c r="G3435" i="30"/>
  <c r="G3436" i="30"/>
  <c r="G3437" i="30"/>
  <c r="G3438" i="30"/>
  <c r="G3439" i="30"/>
  <c r="G3440" i="30"/>
  <c r="G3441" i="30"/>
  <c r="G3442" i="30"/>
  <c r="G3443" i="30"/>
  <c r="G3444" i="30"/>
  <c r="G3445" i="30"/>
  <c r="G3446" i="30"/>
  <c r="G3447" i="30"/>
  <c r="G3448" i="30"/>
  <c r="G3449" i="30"/>
  <c r="G3450" i="30"/>
  <c r="G3451" i="30"/>
  <c r="G3452" i="30"/>
  <c r="G3453" i="30"/>
  <c r="G3454" i="30"/>
  <c r="G3455" i="30"/>
  <c r="G3456" i="30"/>
  <c r="G3457" i="30"/>
  <c r="G3458" i="30"/>
  <c r="G3459" i="30"/>
  <c r="G3460" i="30"/>
  <c r="G3461" i="30"/>
  <c r="G3462" i="30"/>
  <c r="G3463" i="30"/>
  <c r="G3464" i="30"/>
  <c r="G3465" i="30"/>
  <c r="G3466" i="30"/>
  <c r="G3467" i="30"/>
  <c r="G3468" i="30"/>
  <c r="G3469" i="30"/>
  <c r="G3470" i="30"/>
  <c r="G3471" i="30"/>
  <c r="G3472" i="30"/>
  <c r="G3473" i="30"/>
  <c r="G3474" i="30"/>
  <c r="G3475" i="30"/>
  <c r="G3476" i="30"/>
  <c r="G3477" i="30"/>
  <c r="G3478" i="30"/>
  <c r="G3479" i="30"/>
  <c r="G3480" i="30"/>
  <c r="G3481" i="30"/>
  <c r="G3482" i="30"/>
  <c r="G3483" i="30"/>
  <c r="G3484" i="30"/>
  <c r="G3485" i="30"/>
  <c r="G3486" i="30"/>
  <c r="G3487" i="30"/>
  <c r="G3488" i="30"/>
  <c r="G3489" i="30"/>
  <c r="G3490" i="30"/>
  <c r="G3491" i="30"/>
  <c r="G3492" i="30"/>
  <c r="G3493" i="30"/>
  <c r="G3494" i="30"/>
  <c r="G3495" i="30"/>
  <c r="G3496" i="30"/>
  <c r="G3497" i="30"/>
  <c r="G3498" i="30"/>
  <c r="G3499" i="30"/>
  <c r="G3500" i="30"/>
  <c r="G3501" i="30"/>
  <c r="G3502" i="30"/>
  <c r="G3503" i="30"/>
  <c r="G3504" i="30"/>
  <c r="G3505" i="30"/>
  <c r="G3506" i="30"/>
  <c r="G3507" i="30"/>
  <c r="G3508" i="30"/>
  <c r="G3509" i="30"/>
  <c r="G3510" i="30"/>
  <c r="G3511" i="30"/>
  <c r="G3512" i="30"/>
  <c r="G3513" i="30"/>
  <c r="G3514" i="30"/>
  <c r="G3515" i="30"/>
  <c r="G3516" i="30"/>
  <c r="G3517" i="30"/>
  <c r="G3518" i="30"/>
  <c r="G3519" i="30"/>
  <c r="G3520" i="30"/>
  <c r="G3521" i="30"/>
  <c r="G3522" i="30"/>
  <c r="G3523" i="30"/>
  <c r="G3524" i="30"/>
  <c r="G3525" i="30"/>
  <c r="G3526" i="30"/>
  <c r="G3527" i="30"/>
  <c r="G3528" i="30"/>
  <c r="G3529" i="30"/>
  <c r="G3530" i="30"/>
  <c r="G3531" i="30"/>
  <c r="G3532" i="30"/>
  <c r="G3533" i="30"/>
  <c r="G3534" i="30"/>
  <c r="G3535" i="30"/>
  <c r="G3536" i="30"/>
  <c r="G3537" i="30"/>
  <c r="G3538" i="30"/>
  <c r="G3539" i="30"/>
  <c r="G3540" i="30"/>
  <c r="G3541" i="30"/>
  <c r="G3542" i="30"/>
  <c r="G3543" i="30"/>
  <c r="G3544" i="30"/>
  <c r="G3545" i="30"/>
  <c r="G3546" i="30"/>
  <c r="G3547" i="30"/>
  <c r="G3548" i="30"/>
  <c r="G3549" i="30"/>
  <c r="G3550" i="30"/>
  <c r="G3551" i="30"/>
  <c r="G3552" i="30"/>
  <c r="G3553" i="30"/>
  <c r="G3554" i="30"/>
  <c r="G3555" i="30"/>
  <c r="G3556" i="30"/>
  <c r="G3557" i="30"/>
  <c r="G3558" i="30"/>
  <c r="G3559" i="30"/>
  <c r="G3560" i="30"/>
  <c r="G3561" i="30"/>
  <c r="G3562" i="30"/>
  <c r="G3563" i="30"/>
  <c r="G3564" i="30"/>
  <c r="G3565" i="30"/>
  <c r="G3566" i="30"/>
  <c r="G3567" i="30"/>
  <c r="G3568" i="30"/>
  <c r="G3569" i="30"/>
  <c r="G3570" i="30"/>
  <c r="G3571" i="30"/>
  <c r="G3572" i="30"/>
  <c r="G3573" i="30"/>
  <c r="G3574" i="30"/>
  <c r="G3575" i="30"/>
  <c r="G3576" i="30"/>
  <c r="G3577" i="30"/>
  <c r="G3578" i="30"/>
  <c r="G3579" i="30"/>
  <c r="G3580" i="30"/>
  <c r="G3581" i="30"/>
  <c r="G3582" i="30"/>
  <c r="G3583" i="30"/>
  <c r="G3584" i="30"/>
  <c r="G3585" i="30"/>
  <c r="G3586" i="30"/>
  <c r="G3587" i="30"/>
  <c r="G3588" i="30"/>
  <c r="G3589" i="30"/>
  <c r="G3590" i="30"/>
  <c r="G3591" i="30"/>
  <c r="G3592" i="30"/>
  <c r="G3593" i="30"/>
  <c r="G3594" i="30"/>
  <c r="G3595" i="30"/>
  <c r="G3596" i="30"/>
  <c r="G3597" i="30"/>
  <c r="G3598" i="30"/>
  <c r="G3599" i="30"/>
  <c r="G3600" i="30"/>
  <c r="G3601" i="30"/>
  <c r="G3602" i="30"/>
  <c r="G3603" i="30"/>
  <c r="G3604" i="30"/>
  <c r="G3605" i="30"/>
  <c r="G3606" i="30"/>
  <c r="G3607" i="30"/>
  <c r="G3608" i="30"/>
  <c r="G3609" i="30"/>
  <c r="G3610" i="30"/>
  <c r="G3611" i="30"/>
  <c r="G3612" i="30"/>
  <c r="G3613" i="30"/>
  <c r="G3614" i="30"/>
  <c r="G3615" i="30"/>
  <c r="G3616" i="30"/>
  <c r="G3617" i="30"/>
  <c r="G3618" i="30"/>
  <c r="G3619" i="30"/>
  <c r="G3620" i="30"/>
  <c r="G3621" i="30"/>
  <c r="G3622" i="30"/>
  <c r="G3623" i="30"/>
  <c r="G3624" i="30"/>
  <c r="G3625" i="30"/>
  <c r="G3626" i="30"/>
  <c r="G3627" i="30"/>
  <c r="G3628" i="30"/>
  <c r="G3629" i="30"/>
  <c r="G3630" i="30"/>
  <c r="G3631" i="30"/>
  <c r="G3632" i="30"/>
  <c r="G3633" i="30"/>
  <c r="G3634" i="30"/>
  <c r="G3635" i="30"/>
  <c r="G3636" i="30"/>
  <c r="G3637" i="30"/>
  <c r="G3638" i="30"/>
  <c r="G3639" i="30"/>
  <c r="G3640" i="30"/>
  <c r="G3641" i="30"/>
  <c r="G3642" i="30"/>
  <c r="G3643" i="30"/>
  <c r="G3644" i="30"/>
  <c r="G3645" i="30"/>
  <c r="G3646" i="30"/>
  <c r="G3647" i="30"/>
  <c r="G3648" i="30"/>
  <c r="G3649" i="30"/>
  <c r="G3650" i="30"/>
  <c r="G3651" i="30"/>
  <c r="G3652" i="30"/>
  <c r="G3653" i="30"/>
  <c r="G3654" i="30"/>
  <c r="G3655" i="30"/>
  <c r="G3656" i="30"/>
  <c r="G3657" i="30"/>
  <c r="G3658" i="30"/>
  <c r="G3659" i="30"/>
  <c r="G3660" i="30"/>
  <c r="G3661" i="30"/>
  <c r="G3662" i="30"/>
  <c r="G3663" i="30"/>
  <c r="G3664" i="30"/>
  <c r="G3665" i="30"/>
  <c r="G3666" i="30"/>
  <c r="G3667" i="30"/>
  <c r="G3668" i="30"/>
  <c r="G3669" i="30"/>
  <c r="G3670" i="30"/>
  <c r="G3671" i="30"/>
  <c r="G3672" i="30"/>
  <c r="G3673" i="30"/>
  <c r="G3674" i="30"/>
  <c r="G3675" i="30"/>
  <c r="G3676" i="30"/>
  <c r="G3677" i="30"/>
  <c r="G3678" i="30"/>
  <c r="G3679" i="30"/>
  <c r="G3680" i="30"/>
  <c r="G3681" i="30"/>
  <c r="G3682" i="30"/>
  <c r="G3683" i="30"/>
  <c r="G3684" i="30"/>
  <c r="G3685" i="30"/>
  <c r="G3686" i="30"/>
  <c r="G3687" i="30"/>
  <c r="G3688" i="30"/>
  <c r="G3689" i="30"/>
  <c r="G3690" i="30"/>
  <c r="G3691" i="30"/>
  <c r="G3692" i="30"/>
  <c r="G3693" i="30"/>
  <c r="G3694" i="30"/>
  <c r="G3695" i="30"/>
  <c r="G3696" i="30"/>
  <c r="G3697" i="30"/>
  <c r="G3698" i="30"/>
  <c r="G3699" i="30"/>
  <c r="G3700" i="30"/>
  <c r="G3701" i="30"/>
  <c r="G3702" i="30"/>
  <c r="G3703" i="30"/>
  <c r="G3704" i="30"/>
  <c r="G3705" i="30"/>
  <c r="G3706" i="30"/>
  <c r="G3707" i="30"/>
  <c r="G3708" i="30"/>
  <c r="G3709" i="30"/>
  <c r="G3710" i="30"/>
  <c r="G3711" i="30"/>
  <c r="G3712" i="30"/>
  <c r="G3713" i="30"/>
  <c r="G3714" i="30"/>
  <c r="G3715" i="30"/>
  <c r="G3716" i="30"/>
  <c r="G3717" i="30"/>
  <c r="G3718" i="30"/>
  <c r="G3719" i="30"/>
  <c r="G3720" i="30"/>
  <c r="G3721" i="30"/>
  <c r="G3722" i="30"/>
  <c r="G3723" i="30"/>
  <c r="G3724" i="30"/>
  <c r="G3725" i="30"/>
  <c r="G3726" i="30"/>
  <c r="G3727" i="30"/>
  <c r="G3728" i="30"/>
  <c r="G3729" i="30"/>
  <c r="G3730" i="30"/>
  <c r="G3731" i="30"/>
  <c r="G3732" i="30"/>
  <c r="G3733" i="30"/>
  <c r="G3734" i="30"/>
  <c r="G3735" i="30"/>
  <c r="G3736" i="30"/>
  <c r="G3737" i="30"/>
  <c r="G3738" i="30"/>
  <c r="G3739" i="30"/>
  <c r="G3740" i="30"/>
  <c r="G3741" i="30"/>
  <c r="G3742" i="30"/>
  <c r="G3743" i="30"/>
  <c r="G3744" i="30"/>
  <c r="G3745" i="30"/>
  <c r="G3746" i="30"/>
  <c r="G3747" i="30"/>
  <c r="G3748" i="30"/>
  <c r="G3749" i="30"/>
  <c r="G3750" i="30"/>
  <c r="G3751" i="30"/>
  <c r="G3752" i="30"/>
  <c r="G3753" i="30"/>
  <c r="G3754" i="30"/>
  <c r="G3755" i="30"/>
  <c r="G3756" i="30"/>
  <c r="G3757" i="30"/>
  <c r="G3758" i="30"/>
  <c r="G3759" i="30"/>
  <c r="G3760" i="30"/>
  <c r="G3761" i="30"/>
  <c r="G3762" i="30"/>
  <c r="G3763" i="30"/>
  <c r="G3764" i="30"/>
  <c r="G3765" i="30"/>
  <c r="G3766" i="30"/>
  <c r="G3767" i="30"/>
  <c r="G3768" i="30"/>
  <c r="G3769" i="30"/>
  <c r="G3770" i="30"/>
  <c r="G3771" i="30"/>
  <c r="G3772" i="30"/>
  <c r="G3773" i="30"/>
  <c r="G3774" i="30"/>
  <c r="G3775" i="30"/>
  <c r="G3776" i="30"/>
  <c r="G3777" i="30"/>
  <c r="G3778" i="30"/>
  <c r="G3779" i="30"/>
  <c r="G3780" i="30"/>
  <c r="G3781" i="30"/>
  <c r="G3782" i="30"/>
  <c r="G3783" i="30"/>
  <c r="G3784" i="30"/>
  <c r="G3785" i="30"/>
  <c r="G3786" i="30"/>
  <c r="G3787" i="30"/>
  <c r="G3788" i="30"/>
  <c r="G3789" i="30"/>
  <c r="G3790" i="30"/>
  <c r="G3791" i="30"/>
  <c r="G3792" i="30"/>
  <c r="G3793" i="30"/>
  <c r="G3794" i="30"/>
  <c r="G3795" i="30"/>
  <c r="G3796" i="30"/>
  <c r="G3797" i="30"/>
  <c r="G3798" i="30"/>
  <c r="G3799" i="30"/>
  <c r="G3800" i="30"/>
  <c r="G3801" i="30"/>
  <c r="G3802" i="30"/>
  <c r="G3803" i="30"/>
  <c r="G3804" i="30"/>
  <c r="G3805" i="30"/>
  <c r="G3806" i="30"/>
  <c r="G3807" i="30"/>
  <c r="G3808" i="30"/>
  <c r="G3809" i="30"/>
  <c r="G3810" i="30"/>
  <c r="G3811" i="30"/>
  <c r="G3812" i="30"/>
  <c r="G3813" i="30"/>
  <c r="G3814" i="30"/>
  <c r="G3815" i="30"/>
  <c r="G3816" i="30"/>
  <c r="G3817" i="30"/>
  <c r="G3818" i="30"/>
  <c r="G3819" i="30"/>
  <c r="G3820" i="30"/>
  <c r="G3821" i="30"/>
  <c r="G3822" i="30"/>
  <c r="G3823" i="30"/>
  <c r="G3824" i="30"/>
  <c r="G3825" i="30"/>
  <c r="G3826" i="30"/>
  <c r="G3827" i="30"/>
  <c r="G3828" i="30"/>
  <c r="G3829" i="30"/>
  <c r="G3830" i="30"/>
  <c r="G3831" i="30"/>
  <c r="G3832" i="30"/>
  <c r="G3833" i="30"/>
  <c r="G3834" i="30"/>
  <c r="G3835" i="30"/>
  <c r="G3836" i="30"/>
  <c r="G3837" i="30"/>
  <c r="G3838" i="30"/>
  <c r="G3839" i="30"/>
  <c r="G3840" i="30"/>
  <c r="G3841" i="30"/>
  <c r="G3842" i="30"/>
  <c r="G3843" i="30"/>
  <c r="G3844" i="30"/>
  <c r="G3845" i="30"/>
  <c r="G3846" i="30"/>
  <c r="G3847" i="30"/>
  <c r="G3848" i="30"/>
  <c r="G3849" i="30"/>
  <c r="G3850" i="30"/>
  <c r="G3851" i="30"/>
  <c r="G3852" i="30"/>
  <c r="G3853" i="30"/>
  <c r="G3854" i="30"/>
  <c r="G3855" i="30"/>
  <c r="G3856" i="30"/>
  <c r="G3857" i="30"/>
  <c r="G3858" i="30"/>
  <c r="G3859" i="30"/>
  <c r="G3860" i="30"/>
  <c r="G3861" i="30"/>
  <c r="G3862" i="30"/>
  <c r="G3863" i="30"/>
  <c r="G3864" i="30"/>
  <c r="G3865" i="30"/>
  <c r="G3866" i="30"/>
  <c r="G3867" i="30"/>
  <c r="G3868" i="30"/>
  <c r="G3869" i="30"/>
  <c r="G3870" i="30"/>
  <c r="G3871" i="30"/>
  <c r="G3872" i="30"/>
  <c r="G3873" i="30"/>
  <c r="G3874" i="30"/>
  <c r="G3875" i="30"/>
  <c r="G3876" i="30"/>
  <c r="G3877" i="30"/>
  <c r="G3878" i="30"/>
  <c r="G3879" i="30"/>
  <c r="G3880" i="30"/>
  <c r="G3881" i="30"/>
  <c r="G3882" i="30"/>
  <c r="G3883" i="30"/>
  <c r="G3884" i="30"/>
  <c r="G3885" i="30"/>
  <c r="G3886" i="30"/>
  <c r="G3887" i="30"/>
  <c r="G3888" i="30"/>
  <c r="G3889" i="30"/>
  <c r="G3890" i="30"/>
  <c r="G3891" i="30"/>
  <c r="G3892" i="30"/>
  <c r="G3893" i="30"/>
  <c r="G3894" i="30"/>
  <c r="G3895" i="30"/>
  <c r="G3896" i="30"/>
  <c r="G3897" i="30"/>
  <c r="G3898" i="30"/>
  <c r="G3899" i="30"/>
  <c r="G3900" i="30"/>
  <c r="G3901" i="30"/>
  <c r="G3902" i="30"/>
  <c r="G3903" i="30"/>
  <c r="G3904" i="30"/>
  <c r="G3905" i="30"/>
  <c r="G3906" i="30"/>
  <c r="G3907" i="30"/>
  <c r="G3908" i="30"/>
  <c r="G3909" i="30"/>
  <c r="G3910" i="30"/>
  <c r="G3911" i="30"/>
  <c r="G3912" i="30"/>
  <c r="G3913" i="30"/>
  <c r="G3914" i="30"/>
  <c r="G3915" i="30"/>
  <c r="G3916" i="30"/>
  <c r="G3917" i="30"/>
  <c r="G3918" i="30"/>
  <c r="G3919" i="30"/>
  <c r="G3920" i="30"/>
  <c r="G3921" i="30"/>
  <c r="G3922" i="30"/>
  <c r="G3923" i="30"/>
  <c r="G3924" i="30"/>
  <c r="G3925" i="30"/>
  <c r="G3926" i="30"/>
  <c r="G3927" i="30"/>
  <c r="G3928" i="30"/>
  <c r="G3929" i="30"/>
  <c r="G3930" i="30"/>
  <c r="G3931" i="30"/>
  <c r="G3932" i="30"/>
  <c r="G3933" i="30"/>
  <c r="G3934" i="30"/>
  <c r="G3935" i="30"/>
  <c r="G3936" i="30"/>
  <c r="G3937" i="30"/>
  <c r="G3938" i="30"/>
  <c r="G3939" i="30"/>
  <c r="G3940" i="30"/>
  <c r="G3941" i="30"/>
  <c r="G3942" i="30"/>
  <c r="G3943" i="30"/>
  <c r="G3944" i="30"/>
  <c r="G3945" i="30"/>
  <c r="G3946" i="30"/>
  <c r="G3947" i="30"/>
  <c r="G3948" i="30"/>
  <c r="G3949" i="30"/>
  <c r="G3950" i="30"/>
  <c r="G3951" i="30"/>
  <c r="G3952" i="30"/>
  <c r="G3953" i="30"/>
  <c r="G3954" i="30"/>
  <c r="G3955" i="30"/>
  <c r="G3956" i="30"/>
  <c r="G3957" i="30"/>
  <c r="G3958" i="30"/>
  <c r="G3959" i="30"/>
  <c r="G3960" i="30"/>
  <c r="G3961" i="30"/>
  <c r="G3962" i="30"/>
  <c r="G3963" i="30"/>
  <c r="G3964" i="30"/>
  <c r="G3965" i="30"/>
  <c r="G3966" i="30"/>
  <c r="G3967" i="30"/>
  <c r="G3968" i="30"/>
  <c r="G3969" i="30"/>
  <c r="G3970" i="30"/>
  <c r="G3971" i="30"/>
  <c r="G3972" i="30"/>
  <c r="G3973" i="30"/>
  <c r="G3974" i="30"/>
  <c r="G3975" i="30"/>
  <c r="G3976" i="30"/>
  <c r="G3977" i="30"/>
  <c r="G3978" i="30"/>
  <c r="G3979" i="30"/>
  <c r="G3980" i="30"/>
  <c r="G3981" i="30"/>
  <c r="G3982" i="30"/>
  <c r="G3983" i="30"/>
  <c r="G3984" i="30"/>
  <c r="G3985" i="30"/>
  <c r="G3986" i="30"/>
  <c r="G3987" i="30"/>
  <c r="G3988" i="30"/>
  <c r="G3989" i="30"/>
  <c r="G3990" i="30"/>
  <c r="G3991" i="30"/>
  <c r="G3992" i="30"/>
  <c r="G3993" i="30"/>
  <c r="G3994" i="30"/>
  <c r="G3995" i="30"/>
  <c r="G3996" i="30"/>
  <c r="G3997" i="30"/>
  <c r="G3998" i="30"/>
  <c r="G3999" i="30"/>
  <c r="G4000" i="30"/>
  <c r="G4001" i="30"/>
  <c r="G4002" i="30"/>
  <c r="G4003" i="30"/>
  <c r="G4004" i="30"/>
  <c r="G4005" i="30"/>
  <c r="G4006" i="30"/>
  <c r="G4007" i="30"/>
  <c r="G4008" i="30"/>
  <c r="G4009" i="30"/>
  <c r="G4010" i="30"/>
  <c r="G4011" i="30"/>
  <c r="G4012" i="30"/>
  <c r="G4013" i="30"/>
  <c r="G4014" i="30"/>
  <c r="G4015" i="30"/>
  <c r="G4016" i="30"/>
  <c r="G4017" i="30"/>
  <c r="G4018" i="30"/>
  <c r="G4019" i="30"/>
  <c r="G4020" i="30"/>
  <c r="G4021" i="30"/>
  <c r="G4022" i="30"/>
  <c r="G4023" i="30"/>
  <c r="G4024" i="30"/>
  <c r="G4025" i="30"/>
  <c r="G4026" i="30"/>
  <c r="G4027" i="30"/>
  <c r="G4028" i="30"/>
  <c r="G4029" i="30"/>
  <c r="G4030" i="30"/>
  <c r="G4031" i="30"/>
  <c r="G4032" i="30"/>
  <c r="G4033" i="30"/>
  <c r="G4034" i="30"/>
  <c r="G4035" i="30"/>
  <c r="G4036" i="30"/>
  <c r="G4037" i="30"/>
  <c r="G4038" i="30"/>
  <c r="G4039" i="30"/>
  <c r="G4040" i="30"/>
  <c r="G4041" i="30"/>
  <c r="G4042" i="30"/>
  <c r="G4043" i="30"/>
  <c r="G4044" i="30"/>
  <c r="G4045" i="30"/>
  <c r="G4046" i="30"/>
  <c r="G4047" i="30"/>
  <c r="G4048" i="30"/>
  <c r="G4049" i="30"/>
  <c r="G4050" i="30"/>
  <c r="G4051" i="30"/>
  <c r="G4052" i="30"/>
  <c r="G4053" i="30"/>
  <c r="G4054" i="30"/>
  <c r="G4055" i="30"/>
  <c r="G4056" i="30"/>
  <c r="G4057" i="30"/>
  <c r="G4058" i="30"/>
  <c r="G4059" i="30"/>
  <c r="G4060" i="30"/>
  <c r="G4061" i="30"/>
  <c r="G4062" i="30"/>
  <c r="G4063" i="30"/>
  <c r="G4064" i="30"/>
  <c r="G4065" i="30"/>
  <c r="G4066" i="30"/>
  <c r="G4067" i="30"/>
  <c r="G4068" i="30"/>
  <c r="G4069" i="30"/>
  <c r="G4070" i="30"/>
  <c r="G4071" i="30"/>
  <c r="G4072" i="30"/>
  <c r="G4073" i="30"/>
  <c r="G4074" i="30"/>
  <c r="G4075" i="30"/>
  <c r="G4076" i="30"/>
  <c r="G4077" i="30"/>
  <c r="G4078" i="30"/>
  <c r="G4079" i="30"/>
  <c r="G4080" i="30"/>
  <c r="G4081" i="30"/>
  <c r="G4082" i="30"/>
  <c r="G4083" i="30"/>
  <c r="G4084" i="30"/>
  <c r="G4085" i="30"/>
  <c r="G4086" i="30"/>
  <c r="G4087" i="30"/>
  <c r="G4088" i="30"/>
  <c r="G4089" i="30"/>
  <c r="G4090" i="30"/>
  <c r="G4091" i="30"/>
  <c r="G4092" i="30"/>
  <c r="G4093" i="30"/>
  <c r="G4094" i="30"/>
  <c r="G4095" i="30"/>
  <c r="G4096" i="30"/>
  <c r="G4097" i="30"/>
  <c r="G4098" i="30"/>
  <c r="G4099" i="30"/>
  <c r="G4100" i="30"/>
  <c r="G4101" i="30"/>
  <c r="G4102" i="30"/>
  <c r="G4103" i="30"/>
  <c r="G4104" i="30"/>
  <c r="G4105" i="30"/>
  <c r="G4106" i="30"/>
  <c r="G4107" i="30"/>
  <c r="G4108" i="30"/>
  <c r="G4109" i="30"/>
  <c r="G4110" i="30"/>
  <c r="G4111" i="30"/>
  <c r="G4112" i="30"/>
  <c r="G4113" i="30"/>
  <c r="G4114" i="30"/>
  <c r="G4115" i="30"/>
  <c r="G4116" i="30"/>
  <c r="G4117" i="30"/>
  <c r="G4118" i="30"/>
  <c r="G4119" i="30"/>
  <c r="G4120" i="30"/>
  <c r="G4121" i="30"/>
  <c r="G4122" i="30"/>
  <c r="G4123" i="30"/>
  <c r="G4124" i="30"/>
  <c r="G4125" i="30"/>
  <c r="G4126" i="30"/>
  <c r="G4127" i="30"/>
  <c r="G4128" i="30"/>
  <c r="G4129" i="30"/>
  <c r="G4130" i="30"/>
  <c r="G4131" i="30"/>
  <c r="G4132" i="30"/>
  <c r="G4133" i="30"/>
  <c r="G4134" i="30"/>
  <c r="G4135" i="30"/>
  <c r="G4136" i="30"/>
  <c r="G4137" i="30"/>
  <c r="G4138" i="30"/>
  <c r="G4139" i="30"/>
  <c r="G4140" i="30"/>
  <c r="G4141" i="30"/>
  <c r="G4142" i="30"/>
  <c r="G4143" i="30"/>
  <c r="G4144" i="30"/>
  <c r="G4145" i="30"/>
  <c r="G4146" i="30"/>
  <c r="G4147" i="30"/>
  <c r="G4148" i="30"/>
  <c r="G4149" i="30"/>
  <c r="G4150" i="30"/>
  <c r="G4151" i="30"/>
  <c r="G4152" i="30"/>
  <c r="G4153" i="30"/>
  <c r="G4154" i="30"/>
  <c r="G4155" i="30"/>
  <c r="G4156" i="30"/>
  <c r="G4157" i="30"/>
  <c r="G4158" i="30"/>
  <c r="G4159" i="30"/>
  <c r="G4160" i="30"/>
  <c r="G4161" i="30"/>
  <c r="G4162" i="30"/>
  <c r="G4163" i="30"/>
  <c r="G4164" i="30"/>
  <c r="G4165" i="30"/>
  <c r="G4166" i="30"/>
  <c r="G4167" i="30"/>
  <c r="G4168" i="30"/>
  <c r="G4169" i="30"/>
  <c r="G4170" i="30"/>
  <c r="G4171" i="30"/>
  <c r="G4172" i="30"/>
  <c r="G4173" i="30"/>
  <c r="G4174" i="30"/>
  <c r="G4175" i="30"/>
  <c r="G4176" i="30"/>
  <c r="G4177" i="30"/>
  <c r="G4178" i="30"/>
  <c r="G4179" i="30"/>
  <c r="G4180" i="30"/>
  <c r="G4181" i="30"/>
  <c r="G4182" i="30"/>
  <c r="G4183" i="30"/>
  <c r="G4184" i="30"/>
  <c r="G4185" i="30"/>
  <c r="G4186" i="30"/>
  <c r="G4187" i="30"/>
  <c r="G4188" i="30"/>
  <c r="G4189" i="30"/>
  <c r="G4190" i="30"/>
  <c r="G4191" i="30"/>
  <c r="G4192" i="30"/>
  <c r="G4193" i="30"/>
  <c r="G4194" i="30"/>
  <c r="G4195" i="30"/>
  <c r="G4196" i="30"/>
  <c r="G4197" i="30"/>
  <c r="G4198" i="30"/>
  <c r="G4199" i="30"/>
  <c r="G4200" i="30"/>
  <c r="G4201" i="30"/>
  <c r="G4202" i="30"/>
  <c r="G4203" i="30"/>
  <c r="G4204" i="30"/>
  <c r="G4205" i="30"/>
  <c r="G4206" i="30"/>
  <c r="G4207" i="30"/>
  <c r="G4208" i="30"/>
  <c r="G4209" i="30"/>
  <c r="G4210" i="30"/>
  <c r="G4211" i="30"/>
  <c r="G4212" i="30"/>
  <c r="G4213" i="30"/>
  <c r="G4214" i="30"/>
  <c r="G4215" i="30"/>
  <c r="G4216" i="30"/>
  <c r="G4217" i="30"/>
  <c r="G4218" i="30"/>
  <c r="G4219" i="30"/>
  <c r="G4220" i="30"/>
  <c r="G4221" i="30"/>
  <c r="G4222" i="30"/>
  <c r="G4223" i="30"/>
  <c r="G4224" i="30"/>
  <c r="G4225" i="30"/>
  <c r="G4226" i="30"/>
  <c r="G4227" i="30"/>
  <c r="G4228" i="30"/>
  <c r="G4229" i="30"/>
  <c r="G4230" i="30"/>
  <c r="G4231" i="30"/>
  <c r="G4232" i="30"/>
  <c r="G4233" i="30"/>
  <c r="G4234" i="30"/>
  <c r="G4235" i="30"/>
  <c r="G4236" i="30"/>
  <c r="G4237" i="30"/>
  <c r="G4238" i="30"/>
  <c r="G4239" i="30"/>
  <c r="G4240" i="30"/>
  <c r="G4241" i="30"/>
  <c r="G4242" i="30"/>
  <c r="G4243" i="30"/>
  <c r="G4244" i="30"/>
  <c r="G4245" i="30"/>
  <c r="G4246" i="30"/>
  <c r="G4247" i="30"/>
  <c r="G4248" i="30"/>
  <c r="G4249" i="30"/>
  <c r="G4250" i="30"/>
  <c r="G4251" i="30"/>
  <c r="G4252" i="30"/>
  <c r="G4253" i="30"/>
  <c r="G4254" i="30"/>
  <c r="G4255" i="30"/>
  <c r="G4256" i="30"/>
  <c r="G4257" i="30"/>
  <c r="G4258" i="30"/>
  <c r="G4259" i="30"/>
  <c r="G4260" i="30"/>
  <c r="G4261" i="30"/>
  <c r="G4262" i="30"/>
  <c r="G4263" i="30"/>
  <c r="G4264" i="30"/>
  <c r="G4265" i="30"/>
  <c r="G4266" i="30"/>
  <c r="G4267" i="30"/>
  <c r="G4268" i="30"/>
  <c r="G4269" i="30"/>
  <c r="G4270" i="30"/>
  <c r="G4271" i="30"/>
  <c r="G4272" i="30"/>
  <c r="G4273" i="30"/>
  <c r="G4274" i="30"/>
  <c r="G4275" i="30"/>
  <c r="G4276" i="30"/>
  <c r="G4277" i="30"/>
  <c r="G4278" i="30"/>
  <c r="G4279" i="30"/>
  <c r="G4280" i="30"/>
  <c r="G4281" i="30"/>
  <c r="G4282" i="30"/>
  <c r="G4283" i="30"/>
  <c r="G4284" i="30"/>
  <c r="G4285" i="30"/>
  <c r="G4286" i="30"/>
  <c r="G4287" i="30"/>
  <c r="G4288" i="30"/>
  <c r="G4289" i="30"/>
  <c r="G4290" i="30"/>
  <c r="G4291" i="30"/>
  <c r="G4292" i="30"/>
  <c r="G4293" i="30"/>
  <c r="G4294" i="30"/>
  <c r="G4295" i="30"/>
  <c r="G4296" i="30"/>
  <c r="G4297" i="30"/>
  <c r="G4298" i="30"/>
  <c r="G4299" i="30"/>
  <c r="G4300" i="30"/>
  <c r="G4301" i="30"/>
  <c r="G4302" i="30"/>
  <c r="G4303" i="30"/>
  <c r="G4304" i="30"/>
  <c r="G4305" i="30"/>
  <c r="G4306" i="30"/>
  <c r="G4307" i="30"/>
  <c r="G4308" i="30"/>
  <c r="G4309" i="30"/>
  <c r="G4310" i="30"/>
  <c r="G4311" i="30"/>
  <c r="G4312" i="30"/>
  <c r="G4313" i="30"/>
  <c r="G4314" i="30"/>
  <c r="G4315" i="30"/>
  <c r="G4316" i="30"/>
  <c r="G4317" i="30"/>
  <c r="G4318" i="30"/>
  <c r="G4319" i="30"/>
  <c r="G4320" i="30"/>
  <c r="G4321" i="30"/>
  <c r="G4322" i="30"/>
  <c r="G4323" i="30"/>
  <c r="G4324" i="30"/>
  <c r="G4325" i="30"/>
  <c r="G4326" i="30"/>
  <c r="G4327" i="30"/>
  <c r="G4328" i="30"/>
  <c r="G4329" i="30"/>
  <c r="G4330" i="30"/>
  <c r="G4331" i="30"/>
  <c r="G4332" i="30"/>
  <c r="G4333" i="30"/>
  <c r="G4334" i="30"/>
  <c r="G4335" i="30"/>
  <c r="G4336" i="30"/>
  <c r="G4337" i="30"/>
  <c r="G4338" i="30"/>
  <c r="G4339" i="30"/>
  <c r="G4340" i="30"/>
  <c r="G4341" i="30"/>
  <c r="G4342" i="30"/>
  <c r="G4343" i="30"/>
  <c r="G4344" i="30"/>
  <c r="G4345" i="30"/>
  <c r="G4346" i="30"/>
  <c r="G4347" i="30"/>
  <c r="G4348" i="30"/>
  <c r="G4349" i="30"/>
  <c r="G4350" i="30"/>
  <c r="G4351" i="30"/>
  <c r="G4352" i="30"/>
  <c r="G4353" i="30"/>
  <c r="G4354" i="30"/>
  <c r="G4355" i="30"/>
  <c r="G4356" i="30"/>
  <c r="G4357" i="30"/>
  <c r="G4358" i="30"/>
  <c r="G4359" i="30"/>
  <c r="G4360" i="30"/>
  <c r="G4361" i="30"/>
  <c r="G4362" i="30"/>
  <c r="G4363" i="30"/>
  <c r="G4364" i="30"/>
  <c r="G4365" i="30"/>
  <c r="G4366" i="30"/>
  <c r="G4367" i="30"/>
  <c r="G4368" i="30"/>
  <c r="G4369" i="30"/>
  <c r="G4370" i="30"/>
  <c r="G4371" i="30"/>
  <c r="G4372" i="30"/>
  <c r="G4373" i="30"/>
  <c r="G4374" i="30"/>
  <c r="G4375" i="30"/>
  <c r="G4376" i="30"/>
  <c r="G4377" i="30"/>
  <c r="G4378" i="30"/>
  <c r="G4379" i="30"/>
  <c r="G4380" i="30"/>
  <c r="G4381" i="30"/>
  <c r="G4382" i="30"/>
  <c r="G4383" i="30"/>
  <c r="G4384" i="30"/>
  <c r="G4385" i="30"/>
  <c r="G4386" i="30"/>
  <c r="G4387" i="30"/>
  <c r="G4388" i="30"/>
  <c r="G4389" i="30"/>
  <c r="G4390" i="30"/>
  <c r="G4391" i="30"/>
  <c r="G4392" i="30"/>
  <c r="G4393" i="30"/>
  <c r="G4394" i="30"/>
  <c r="G4395" i="30"/>
  <c r="G4396" i="30"/>
  <c r="G4397" i="30"/>
  <c r="G4398" i="30"/>
  <c r="G4399" i="30"/>
  <c r="G4400" i="30"/>
  <c r="G4401" i="30"/>
  <c r="G4402" i="30"/>
  <c r="G4403" i="30"/>
  <c r="G4404" i="30"/>
  <c r="G4405" i="30"/>
  <c r="G4406" i="30"/>
  <c r="G4407" i="30"/>
  <c r="G4408" i="30"/>
  <c r="G4409" i="30"/>
  <c r="G4410" i="30"/>
  <c r="G4411" i="30"/>
  <c r="G4412" i="30"/>
  <c r="G4413" i="30"/>
  <c r="G4414" i="30"/>
  <c r="G4415" i="30"/>
  <c r="G4416" i="30"/>
  <c r="G4417" i="30"/>
  <c r="G4418" i="30"/>
  <c r="G4419" i="30"/>
  <c r="G4420" i="30"/>
  <c r="G4421" i="30"/>
  <c r="G4422" i="30"/>
  <c r="G4423" i="30"/>
  <c r="G4424" i="30"/>
  <c r="G4425" i="30"/>
  <c r="G4426" i="30"/>
  <c r="G4427" i="30"/>
  <c r="G4428" i="30"/>
  <c r="G4429" i="30"/>
  <c r="G4430" i="30"/>
  <c r="G4431" i="30"/>
  <c r="G4432" i="30"/>
  <c r="G4433" i="30"/>
  <c r="G4434" i="30"/>
  <c r="G4435" i="30"/>
  <c r="G4436" i="30"/>
  <c r="G4437" i="30"/>
  <c r="G4438" i="30"/>
  <c r="G4439" i="30"/>
  <c r="G4440" i="30"/>
  <c r="G4441" i="30"/>
  <c r="G4442" i="30"/>
  <c r="G4443" i="30"/>
  <c r="G4444" i="30"/>
  <c r="G4445" i="30"/>
  <c r="G4446" i="30"/>
  <c r="G4447" i="30"/>
  <c r="G4448" i="30"/>
  <c r="G4449" i="30"/>
  <c r="G4450" i="30"/>
  <c r="G4451" i="30"/>
  <c r="G4452" i="30"/>
  <c r="G4453" i="30"/>
  <c r="G4454" i="30"/>
  <c r="G4455" i="30"/>
  <c r="G4456" i="30"/>
  <c r="G4457" i="30"/>
  <c r="G4458" i="30"/>
  <c r="G4459" i="30"/>
  <c r="G4460" i="30"/>
  <c r="G4461" i="30"/>
  <c r="G4462" i="30"/>
  <c r="G4463" i="30"/>
  <c r="G4464" i="30"/>
  <c r="G4465" i="30"/>
  <c r="G4466" i="30"/>
  <c r="G4467" i="30"/>
  <c r="G4468" i="30"/>
  <c r="G4469" i="30"/>
  <c r="G4470" i="30"/>
  <c r="G4471" i="30"/>
  <c r="G4472" i="30"/>
  <c r="G4473" i="30"/>
  <c r="G4474" i="30"/>
  <c r="G4475" i="30"/>
  <c r="G4476" i="30"/>
  <c r="G4477" i="30"/>
  <c r="G4478" i="30"/>
  <c r="G4479" i="30"/>
  <c r="G4480" i="30"/>
  <c r="G4481" i="30"/>
  <c r="G4482" i="30"/>
  <c r="G4483" i="30"/>
  <c r="G4484" i="30"/>
  <c r="G4485" i="30"/>
  <c r="G4486" i="30"/>
  <c r="G4487" i="30"/>
  <c r="G4488" i="30"/>
  <c r="G4489" i="30"/>
  <c r="G4490" i="30"/>
  <c r="G4491" i="30"/>
  <c r="G4492" i="30"/>
  <c r="G4493" i="30"/>
  <c r="G4494" i="30"/>
  <c r="G4495" i="30"/>
  <c r="G4496" i="30"/>
  <c r="G4497" i="30"/>
  <c r="G4498" i="30"/>
  <c r="G4499" i="30"/>
  <c r="G4500" i="30"/>
  <c r="G4501" i="30"/>
  <c r="G4502" i="30"/>
  <c r="G4503" i="30"/>
  <c r="G4504" i="30"/>
  <c r="G4505" i="30"/>
  <c r="G4506" i="30"/>
  <c r="G4507" i="30"/>
  <c r="G4508" i="30"/>
  <c r="G4509" i="30"/>
  <c r="G4510" i="30"/>
  <c r="G4511" i="30"/>
  <c r="G4512" i="30"/>
  <c r="G4513" i="30"/>
  <c r="G4514" i="30"/>
  <c r="G4515" i="30"/>
  <c r="G4516" i="30"/>
  <c r="G4517" i="30"/>
  <c r="G4518" i="30"/>
  <c r="G4519" i="30"/>
  <c r="G4520" i="30"/>
  <c r="G4521" i="30"/>
  <c r="G4522" i="30"/>
  <c r="G4523" i="30"/>
  <c r="G4524" i="30"/>
  <c r="G4525" i="30"/>
  <c r="G4526" i="30"/>
  <c r="G4527" i="30"/>
  <c r="G4528" i="30"/>
  <c r="G4529" i="30"/>
  <c r="G4530" i="30"/>
  <c r="G4531" i="30"/>
  <c r="G4532" i="30"/>
  <c r="G4533" i="30"/>
  <c r="G4534" i="30"/>
  <c r="G4535" i="30"/>
  <c r="G4536" i="30"/>
  <c r="G4537" i="30"/>
  <c r="G4538" i="30"/>
  <c r="G4539" i="30"/>
  <c r="G4540" i="30"/>
  <c r="G4541" i="30"/>
  <c r="G4542" i="30"/>
  <c r="G4543" i="30"/>
  <c r="G4544" i="30"/>
  <c r="G4545" i="30"/>
  <c r="G4546" i="30"/>
  <c r="G4547" i="30"/>
  <c r="G4548" i="30"/>
  <c r="G4549" i="30"/>
  <c r="G4550" i="30"/>
  <c r="G4551" i="30"/>
  <c r="G4552" i="30"/>
  <c r="G4553" i="30"/>
  <c r="G4554" i="30"/>
  <c r="G4555" i="30"/>
  <c r="G4556" i="30"/>
  <c r="G4557" i="30"/>
  <c r="G4558" i="30"/>
  <c r="G4559" i="30"/>
  <c r="G4560" i="30"/>
  <c r="G4561" i="30"/>
  <c r="G4562" i="30"/>
  <c r="G4563" i="30"/>
  <c r="G4564" i="30"/>
  <c r="G4565" i="30"/>
  <c r="G4566" i="30"/>
  <c r="G4567" i="30"/>
  <c r="G4568" i="30"/>
  <c r="G4569" i="30"/>
  <c r="G4570" i="30"/>
  <c r="G4571" i="30"/>
  <c r="G4572" i="30"/>
  <c r="G4573" i="30"/>
  <c r="G4574" i="30"/>
  <c r="G4575" i="30"/>
  <c r="G4576" i="30"/>
  <c r="G4577" i="30"/>
  <c r="G4578" i="30"/>
  <c r="G4579" i="30"/>
  <c r="G4580" i="30"/>
  <c r="G4581" i="30"/>
  <c r="G4582" i="30"/>
  <c r="G4583" i="30"/>
  <c r="G4584" i="30"/>
  <c r="G4585" i="30"/>
  <c r="G4586" i="30"/>
  <c r="G4587" i="30"/>
  <c r="G4588" i="30"/>
  <c r="G4589" i="30"/>
  <c r="G4590" i="30"/>
  <c r="G4591" i="30"/>
  <c r="G4592" i="30"/>
  <c r="G4593" i="30"/>
  <c r="G4594" i="30"/>
  <c r="G4595" i="30"/>
  <c r="G4596" i="30"/>
  <c r="G4597" i="30"/>
  <c r="G4598" i="30"/>
  <c r="G4599" i="30"/>
  <c r="G4600" i="30"/>
  <c r="G4601" i="30"/>
  <c r="G4602" i="30"/>
  <c r="G4603" i="30"/>
  <c r="G4604" i="30"/>
  <c r="G4605" i="30"/>
  <c r="G4606" i="30"/>
  <c r="G4607" i="30"/>
  <c r="G4608" i="30"/>
  <c r="G4609" i="30"/>
  <c r="G4610" i="30"/>
  <c r="G4611" i="30"/>
  <c r="G4612" i="30"/>
  <c r="G4613" i="30"/>
  <c r="G4614" i="30"/>
  <c r="G4615" i="30"/>
  <c r="G4616" i="30"/>
  <c r="G4617" i="30"/>
  <c r="G4618" i="30"/>
  <c r="G4619" i="30"/>
  <c r="G4620" i="30"/>
  <c r="G4621" i="30"/>
  <c r="G4622" i="30"/>
  <c r="G4623" i="30"/>
  <c r="G4624" i="30"/>
  <c r="G4625" i="30"/>
  <c r="G4626" i="30"/>
  <c r="G4627" i="30"/>
  <c r="G4628" i="30"/>
  <c r="G4629" i="30"/>
  <c r="G4630" i="30"/>
  <c r="G4631" i="30"/>
  <c r="G4632" i="30"/>
  <c r="G4633" i="30"/>
  <c r="G4634" i="30"/>
  <c r="G4635" i="30"/>
  <c r="G4636" i="30"/>
  <c r="G4637" i="30"/>
  <c r="G4638" i="30"/>
  <c r="G4639" i="30"/>
  <c r="G4640" i="30"/>
  <c r="G4641" i="30"/>
  <c r="G4642" i="30"/>
  <c r="G4643" i="30"/>
  <c r="G4644" i="30"/>
  <c r="G4645" i="30"/>
  <c r="G4646" i="30"/>
  <c r="G4647" i="30"/>
  <c r="G4648" i="30"/>
  <c r="G4649" i="30"/>
  <c r="G4650" i="30"/>
  <c r="G4651" i="30"/>
  <c r="G4652" i="30"/>
  <c r="G4653" i="30"/>
  <c r="G4654" i="30"/>
  <c r="G4655" i="30"/>
  <c r="G4656" i="30"/>
  <c r="G4657" i="30"/>
  <c r="G4658" i="30"/>
  <c r="G4659" i="30"/>
  <c r="G4660" i="30"/>
  <c r="G4661" i="30"/>
  <c r="G4662" i="30"/>
  <c r="G4663" i="30"/>
  <c r="G4664" i="30"/>
  <c r="G4665" i="30"/>
  <c r="G4666" i="30"/>
  <c r="G4667" i="30"/>
  <c r="G4668" i="30"/>
  <c r="G4669" i="30"/>
  <c r="G4670" i="30"/>
  <c r="G4671" i="30"/>
  <c r="G4672" i="30"/>
  <c r="G4673" i="30"/>
  <c r="G4674" i="30"/>
  <c r="G4675" i="30"/>
  <c r="G4676" i="30"/>
  <c r="G4677" i="30"/>
  <c r="G4678" i="30"/>
  <c r="G4679" i="30"/>
  <c r="G4680" i="30"/>
  <c r="G4681" i="30"/>
  <c r="G4682" i="30"/>
  <c r="G4683" i="30"/>
  <c r="G4684" i="30"/>
  <c r="G4685" i="30"/>
  <c r="G4686" i="30"/>
  <c r="G4687" i="30"/>
  <c r="G4688" i="30"/>
  <c r="G4689" i="30"/>
  <c r="G4690" i="30"/>
  <c r="G4691" i="30"/>
  <c r="G4692" i="30"/>
  <c r="G4693" i="30"/>
  <c r="G4694" i="30"/>
  <c r="G4695" i="30"/>
  <c r="G4696" i="30"/>
  <c r="G4697" i="30"/>
  <c r="G4698" i="30"/>
  <c r="G4699" i="30"/>
  <c r="G4700" i="30"/>
  <c r="G4701" i="30"/>
  <c r="G4702" i="30"/>
  <c r="G4703" i="30"/>
  <c r="G4704" i="30"/>
  <c r="G4705" i="30"/>
  <c r="G4706" i="30"/>
  <c r="G4707" i="30"/>
  <c r="G4708" i="30"/>
  <c r="G4709" i="30"/>
  <c r="G4710" i="30"/>
  <c r="G4711" i="30"/>
  <c r="G4712" i="30"/>
  <c r="G4713" i="30"/>
  <c r="G4714" i="30"/>
  <c r="G4715" i="30"/>
  <c r="G4716" i="30"/>
  <c r="G4717" i="30"/>
  <c r="G4718" i="30"/>
  <c r="G4719" i="30"/>
  <c r="G4720" i="30"/>
  <c r="G4721" i="30"/>
  <c r="G4722" i="30"/>
  <c r="G4723" i="30"/>
  <c r="G4724" i="30"/>
  <c r="G4725" i="30"/>
  <c r="G4726" i="30"/>
  <c r="G4727" i="30"/>
  <c r="G4728" i="30"/>
  <c r="G4729" i="30"/>
  <c r="G4730" i="30"/>
  <c r="G4731" i="30"/>
  <c r="G4732" i="30"/>
  <c r="G4733" i="30"/>
  <c r="G4734" i="30"/>
  <c r="G4735" i="30"/>
  <c r="G4736" i="30"/>
  <c r="G4737" i="30"/>
  <c r="G4738" i="30"/>
  <c r="G4739" i="30"/>
  <c r="G4740" i="30"/>
  <c r="G4741" i="30"/>
  <c r="G4742" i="30"/>
  <c r="G4743" i="30"/>
  <c r="G4744" i="30"/>
  <c r="G4745" i="30"/>
  <c r="G4746" i="30"/>
  <c r="G4747" i="30"/>
  <c r="G4748" i="30"/>
  <c r="G4749" i="30"/>
  <c r="G4750" i="30"/>
  <c r="G4751" i="30"/>
  <c r="G4752" i="30"/>
  <c r="G4753" i="30"/>
  <c r="G4754" i="30"/>
  <c r="G4755" i="30"/>
  <c r="G4756" i="30"/>
  <c r="G4757" i="30"/>
  <c r="G4758" i="30"/>
  <c r="G4759" i="30"/>
  <c r="G4760" i="30"/>
  <c r="G4761" i="30"/>
  <c r="G4762" i="30"/>
  <c r="G4763" i="30"/>
  <c r="G4764" i="30"/>
  <c r="G4765" i="30"/>
  <c r="G4766" i="30"/>
  <c r="G4767" i="30"/>
  <c r="G4768" i="30"/>
  <c r="G4769" i="30"/>
  <c r="G4770" i="30"/>
  <c r="G4771" i="30"/>
  <c r="G4772" i="30"/>
  <c r="G4773" i="30"/>
  <c r="G4774" i="30"/>
  <c r="G4775" i="30"/>
  <c r="G4776" i="30"/>
  <c r="G4777" i="30"/>
  <c r="G4778" i="30"/>
  <c r="G4779" i="30"/>
  <c r="G4780" i="30"/>
  <c r="G4781" i="30"/>
  <c r="G4782" i="30"/>
  <c r="G4783" i="30"/>
  <c r="G4784" i="30"/>
  <c r="G4785" i="30"/>
  <c r="G4786" i="30"/>
  <c r="G4787" i="30"/>
  <c r="G4788" i="30"/>
  <c r="G4789" i="30"/>
  <c r="G4790" i="30"/>
  <c r="G4791" i="30"/>
  <c r="G4792" i="30"/>
  <c r="G4793" i="30"/>
  <c r="G4794" i="30"/>
  <c r="G4795" i="30"/>
  <c r="G4796" i="30"/>
  <c r="G4797" i="30"/>
  <c r="G4798" i="30"/>
  <c r="G4799" i="30"/>
  <c r="G4800" i="30"/>
  <c r="G4801" i="30"/>
  <c r="G4802" i="30"/>
  <c r="G4803" i="30"/>
  <c r="G4804" i="30"/>
  <c r="G4805" i="30"/>
  <c r="G4806" i="30"/>
  <c r="G4807" i="30"/>
  <c r="G4808" i="30"/>
  <c r="G4809" i="30"/>
  <c r="G4810" i="30"/>
  <c r="G4811" i="30"/>
  <c r="G4812" i="30"/>
  <c r="G4813" i="30"/>
  <c r="G4814" i="30"/>
  <c r="G4815" i="30"/>
  <c r="G4816" i="30"/>
  <c r="G4817" i="30"/>
  <c r="G4818" i="30"/>
  <c r="G4819" i="30"/>
  <c r="G4820" i="30"/>
  <c r="G4821" i="30"/>
  <c r="G4822" i="30"/>
  <c r="G4823" i="30"/>
  <c r="G4824" i="30"/>
  <c r="G4825" i="30"/>
  <c r="G4826" i="30"/>
  <c r="G4827" i="30"/>
  <c r="G4828" i="30"/>
  <c r="G4829" i="30"/>
  <c r="G4830" i="30"/>
  <c r="G4831" i="30"/>
  <c r="G4832" i="30"/>
  <c r="G4833" i="30"/>
  <c r="G4834" i="30"/>
  <c r="G4835" i="30"/>
  <c r="G4836" i="30"/>
  <c r="G4837" i="30"/>
  <c r="G4838" i="30"/>
  <c r="G4839" i="30"/>
  <c r="G4840" i="30"/>
  <c r="G4841" i="30"/>
  <c r="G4842" i="30"/>
  <c r="G4843" i="30"/>
  <c r="G4844" i="30"/>
  <c r="G4845" i="30"/>
  <c r="G4846" i="30"/>
  <c r="G4847" i="30"/>
  <c r="G4848" i="30"/>
  <c r="G4849" i="30"/>
  <c r="G4850" i="30"/>
  <c r="G4851" i="30"/>
  <c r="G4852" i="30"/>
  <c r="G4853" i="30"/>
  <c r="G4854" i="30"/>
  <c r="G4855" i="30"/>
  <c r="G4856" i="30"/>
  <c r="G4857" i="30"/>
  <c r="G4858" i="30"/>
  <c r="G4859" i="30"/>
  <c r="G4860" i="30"/>
  <c r="G4861" i="30"/>
  <c r="G4862" i="30"/>
  <c r="G4863" i="30"/>
  <c r="G4864" i="30"/>
  <c r="G4865" i="30"/>
  <c r="G4866" i="30"/>
  <c r="G4867" i="30"/>
  <c r="G4868" i="30"/>
  <c r="G4869" i="30"/>
  <c r="G4870" i="30"/>
  <c r="G4871" i="30"/>
  <c r="G4872" i="30"/>
  <c r="G4873" i="30"/>
  <c r="G4874" i="30"/>
  <c r="G4875" i="30"/>
  <c r="G4876" i="30"/>
  <c r="G4877" i="30"/>
  <c r="G4878" i="30"/>
  <c r="G4879" i="30"/>
  <c r="G4880" i="30"/>
  <c r="G4881" i="30"/>
  <c r="G4882" i="30"/>
  <c r="G4883" i="30"/>
  <c r="G4884" i="30"/>
  <c r="G4885" i="30"/>
  <c r="G4886" i="30"/>
  <c r="G4887" i="30"/>
  <c r="G4888" i="30"/>
  <c r="G4889" i="30"/>
  <c r="G4890" i="30"/>
  <c r="G4891" i="30"/>
  <c r="G4892" i="30"/>
  <c r="G4893" i="30"/>
  <c r="G4894" i="30"/>
  <c r="G4895" i="30"/>
  <c r="G4896" i="30"/>
  <c r="G4897" i="30"/>
  <c r="G4898" i="30"/>
  <c r="G4899" i="30"/>
  <c r="G4900" i="30"/>
  <c r="G4901" i="30"/>
  <c r="G4902" i="30"/>
  <c r="G4903" i="30"/>
  <c r="G4904" i="30"/>
  <c r="G4905" i="30"/>
  <c r="G4906" i="30"/>
  <c r="G4907" i="30"/>
  <c r="G4908" i="30"/>
  <c r="G4909" i="30"/>
  <c r="G4910" i="30"/>
  <c r="G4911" i="30"/>
  <c r="G4912" i="30"/>
  <c r="G4913" i="30"/>
  <c r="G4914" i="30"/>
  <c r="G4915" i="30"/>
  <c r="G4916" i="30"/>
  <c r="G4917" i="30"/>
  <c r="G4918" i="30"/>
  <c r="G4919" i="30"/>
  <c r="G4920" i="30"/>
  <c r="G4921" i="30"/>
  <c r="G4922" i="30"/>
  <c r="G4923" i="30"/>
  <c r="G4924" i="30"/>
  <c r="G4925" i="30"/>
  <c r="G4926" i="30"/>
  <c r="G4927" i="30"/>
  <c r="G4928" i="30"/>
  <c r="G4929" i="30"/>
  <c r="G4930" i="30"/>
  <c r="G4931" i="30"/>
  <c r="G4932" i="30"/>
  <c r="G4933" i="30"/>
  <c r="G4934" i="30"/>
  <c r="G4935" i="30"/>
  <c r="G4936" i="30"/>
  <c r="G4937" i="30"/>
  <c r="G4938" i="30"/>
  <c r="G4939" i="30"/>
  <c r="G4940" i="30"/>
  <c r="G4941" i="30"/>
  <c r="G4942" i="30"/>
  <c r="G4943" i="30"/>
  <c r="G4944" i="30"/>
  <c r="G4945" i="30"/>
  <c r="G4946" i="30"/>
  <c r="G4947" i="30"/>
  <c r="G4948" i="30"/>
  <c r="G4949" i="30"/>
  <c r="G4950" i="30"/>
  <c r="G4951" i="30"/>
  <c r="G4952" i="30"/>
  <c r="G4953" i="30"/>
  <c r="G4954" i="30"/>
  <c r="G4955" i="30"/>
  <c r="G4956" i="30"/>
  <c r="G4957" i="30"/>
  <c r="G4958" i="30"/>
  <c r="G4959" i="30"/>
  <c r="G4960" i="30"/>
  <c r="G4961" i="30"/>
  <c r="G4962" i="30"/>
  <c r="G4963" i="30"/>
  <c r="G4964" i="30"/>
  <c r="G4965" i="30"/>
  <c r="G4966" i="30"/>
  <c r="G4967" i="30"/>
  <c r="G4968" i="30"/>
  <c r="G4969" i="30"/>
  <c r="G4970" i="30"/>
  <c r="G4971" i="30"/>
  <c r="G4972" i="30"/>
  <c r="G4973" i="30"/>
  <c r="G4974" i="30"/>
  <c r="G4975" i="30"/>
  <c r="G4976" i="30"/>
  <c r="G4977" i="30"/>
  <c r="G4978" i="30"/>
  <c r="G4979" i="30"/>
  <c r="G4980" i="30"/>
  <c r="G4981" i="30"/>
  <c r="G4982" i="30"/>
  <c r="G4983" i="30"/>
  <c r="G4984" i="30"/>
  <c r="G4985" i="30"/>
  <c r="G4986" i="30"/>
  <c r="G4987" i="30"/>
  <c r="G4988" i="30"/>
  <c r="G4989" i="30"/>
  <c r="G4990" i="30"/>
  <c r="G4991" i="30"/>
  <c r="G4992" i="30"/>
  <c r="G4993" i="30"/>
  <c r="G4994" i="30"/>
  <c r="G4995" i="30"/>
  <c r="G4996" i="30"/>
  <c r="G4997" i="30"/>
  <c r="G4998" i="30"/>
  <c r="G4999" i="30"/>
  <c r="G5000" i="30"/>
  <c r="G5001" i="30"/>
  <c r="G5002" i="30"/>
  <c r="G5003" i="30"/>
  <c r="G5004" i="30"/>
  <c r="G5005" i="30"/>
  <c r="G5006" i="30"/>
  <c r="G5007" i="30"/>
  <c r="G5008" i="30"/>
  <c r="G5009" i="30"/>
  <c r="G5010" i="30"/>
  <c r="G5011" i="30"/>
  <c r="G5012" i="30"/>
  <c r="G5013" i="30"/>
  <c r="G5014" i="30"/>
  <c r="G5015" i="30"/>
  <c r="G5016" i="30"/>
  <c r="G5017" i="30"/>
  <c r="G5018" i="30"/>
  <c r="G5019" i="30"/>
  <c r="G5020" i="30"/>
  <c r="G5021" i="30"/>
  <c r="G5022" i="30"/>
  <c r="G5023" i="30"/>
  <c r="G5024" i="30"/>
  <c r="G5025" i="30"/>
  <c r="G5026" i="30"/>
  <c r="G5027" i="30"/>
  <c r="G5028" i="30"/>
  <c r="G5029" i="30"/>
  <c r="G5030" i="30"/>
  <c r="G5031" i="30"/>
  <c r="G5032" i="30"/>
  <c r="G5033" i="30"/>
  <c r="G5034" i="30"/>
  <c r="G5035" i="30"/>
  <c r="G5036" i="30"/>
  <c r="G5037" i="30"/>
  <c r="G5038" i="30"/>
  <c r="G5039" i="30"/>
  <c r="G5040" i="30"/>
  <c r="G5041" i="30"/>
  <c r="G5042" i="30"/>
  <c r="G5043" i="30"/>
  <c r="G5044" i="30"/>
  <c r="G5045" i="30"/>
  <c r="G5046" i="30"/>
  <c r="G5047" i="30"/>
  <c r="G5048" i="30"/>
  <c r="G5049" i="30"/>
  <c r="G5050" i="30"/>
  <c r="G5051" i="30"/>
  <c r="G5052" i="30"/>
  <c r="G5053" i="30"/>
  <c r="G5054" i="30"/>
  <c r="G5055" i="30"/>
  <c r="G5056" i="30"/>
  <c r="G5057" i="30"/>
  <c r="G5058" i="30"/>
  <c r="G5059" i="30"/>
  <c r="G5060" i="30"/>
  <c r="G5061" i="30"/>
  <c r="G5062" i="30"/>
  <c r="G5063" i="30"/>
  <c r="G5064" i="30"/>
  <c r="G5065" i="30"/>
  <c r="G5066" i="30"/>
  <c r="G5067" i="30"/>
  <c r="G5068" i="30"/>
  <c r="G5069" i="30"/>
  <c r="G5070" i="30"/>
  <c r="G5071" i="30"/>
  <c r="G5072" i="30"/>
  <c r="G5073" i="30"/>
  <c r="G5074" i="30"/>
  <c r="G5075" i="30"/>
  <c r="G5076" i="30"/>
  <c r="G5077" i="30"/>
  <c r="G5078" i="30"/>
  <c r="G5079" i="30"/>
  <c r="G5080" i="30"/>
  <c r="G5081" i="30"/>
  <c r="G5082" i="30"/>
  <c r="G5083" i="30"/>
  <c r="G5084" i="30"/>
  <c r="G5085" i="30"/>
  <c r="G5086" i="30"/>
  <c r="G5087" i="30"/>
  <c r="G5088" i="30"/>
  <c r="G5089" i="30"/>
  <c r="G5090" i="30"/>
  <c r="G5091" i="30"/>
  <c r="G5092" i="30"/>
  <c r="G5093" i="30"/>
  <c r="G5094" i="30"/>
  <c r="G5095" i="30"/>
  <c r="G5096" i="30"/>
  <c r="G5097" i="30"/>
  <c r="G5098" i="30"/>
  <c r="G5099" i="30"/>
  <c r="G5100" i="30"/>
  <c r="G5101" i="30"/>
  <c r="G5102" i="30"/>
  <c r="G5103" i="30"/>
  <c r="G5104" i="30"/>
  <c r="G5105" i="30"/>
  <c r="G5106" i="30"/>
  <c r="G5107" i="30"/>
  <c r="G5108" i="30"/>
  <c r="G5109" i="30"/>
  <c r="G5110" i="30"/>
  <c r="G5111" i="30"/>
  <c r="G5112" i="30"/>
  <c r="G5113" i="30"/>
  <c r="G5114" i="30"/>
  <c r="G5115" i="30"/>
  <c r="G5116" i="30"/>
  <c r="G5117" i="30"/>
  <c r="G5118" i="30"/>
  <c r="G5119" i="30"/>
  <c r="G5120" i="30"/>
  <c r="G5121" i="30"/>
  <c r="G5122" i="30"/>
  <c r="G5123" i="30"/>
  <c r="G5124" i="30"/>
  <c r="G5125" i="30"/>
  <c r="G5126" i="30"/>
  <c r="G5127" i="30"/>
  <c r="G5128" i="30"/>
  <c r="G5129" i="30"/>
  <c r="G5130" i="30"/>
  <c r="G5131" i="30"/>
  <c r="G5132" i="30"/>
  <c r="G5133" i="30"/>
  <c r="G5134" i="30"/>
  <c r="G5135" i="30"/>
  <c r="G5136" i="30"/>
  <c r="G5137" i="30"/>
  <c r="G5138" i="30"/>
  <c r="G5139" i="30"/>
  <c r="G5140" i="30"/>
  <c r="G5141" i="30"/>
  <c r="G5142" i="30"/>
  <c r="G5143" i="30"/>
  <c r="G5144" i="30"/>
  <c r="G5145" i="30"/>
  <c r="G5146" i="30"/>
  <c r="G5147" i="30"/>
  <c r="G5148" i="30"/>
  <c r="G5149" i="30"/>
  <c r="G5150" i="30"/>
  <c r="G5151" i="30"/>
  <c r="G5152" i="30"/>
  <c r="G5153" i="30"/>
  <c r="G5154" i="30"/>
  <c r="G5155" i="30"/>
  <c r="G5156" i="30"/>
  <c r="G5157" i="30"/>
  <c r="G5158" i="30"/>
  <c r="G5159" i="30"/>
  <c r="G5160" i="30"/>
  <c r="G5161" i="30"/>
  <c r="G5162" i="30"/>
  <c r="G5163" i="30"/>
  <c r="G5164" i="30"/>
  <c r="G5165" i="30"/>
  <c r="G5166" i="30"/>
  <c r="G5167" i="30"/>
  <c r="G5168" i="30"/>
  <c r="G5169" i="30"/>
  <c r="G5170" i="30"/>
  <c r="G5171" i="30"/>
  <c r="G5172" i="30"/>
  <c r="G5173" i="30"/>
  <c r="G5174" i="30"/>
  <c r="G5175" i="30"/>
  <c r="G5176" i="30"/>
  <c r="G5177" i="30"/>
  <c r="G5178" i="30"/>
  <c r="G5179" i="30"/>
  <c r="G5180" i="30"/>
  <c r="G5181" i="30"/>
  <c r="G5182" i="30"/>
  <c r="G5183" i="30"/>
  <c r="G5184" i="30"/>
  <c r="G5185" i="30"/>
  <c r="G5186" i="30"/>
  <c r="G5187" i="30"/>
  <c r="G5188" i="30"/>
  <c r="G5189" i="30"/>
  <c r="G5190" i="30"/>
  <c r="G5191" i="30"/>
  <c r="G5192" i="30"/>
  <c r="G5193" i="30"/>
  <c r="G5194" i="30"/>
  <c r="G5195" i="30"/>
  <c r="G5196" i="30"/>
  <c r="G5197" i="30"/>
  <c r="G5198" i="30"/>
  <c r="G5199" i="30"/>
  <c r="G5200" i="30"/>
  <c r="G5201" i="30"/>
  <c r="G5202" i="30"/>
  <c r="G5203" i="30"/>
  <c r="G5204" i="30"/>
  <c r="G5205" i="30"/>
  <c r="G5206" i="30"/>
  <c r="G5207" i="30"/>
  <c r="G5208" i="30"/>
  <c r="G5209" i="30"/>
  <c r="G5210" i="30"/>
  <c r="G5211" i="30"/>
  <c r="G5212" i="30"/>
  <c r="G5213" i="30"/>
  <c r="G5214" i="30"/>
  <c r="G5215" i="30"/>
  <c r="G5216" i="30"/>
  <c r="G5217" i="30"/>
  <c r="G5218" i="30"/>
  <c r="G5219" i="30"/>
  <c r="G5220" i="30"/>
  <c r="G5221" i="30"/>
  <c r="G5222" i="30"/>
  <c r="G5223" i="30"/>
  <c r="G5224" i="30"/>
  <c r="G5225" i="30"/>
  <c r="G5226" i="30"/>
  <c r="G5227" i="30"/>
  <c r="G5228" i="30"/>
  <c r="G5229" i="30"/>
  <c r="G5230" i="30"/>
  <c r="G5231" i="30"/>
  <c r="G5232" i="30"/>
  <c r="G5233" i="30"/>
  <c r="G5234" i="30"/>
  <c r="G5235" i="30"/>
  <c r="G5236" i="30"/>
  <c r="G5237" i="30"/>
  <c r="G5238" i="30"/>
  <c r="G5239" i="30"/>
  <c r="G5240" i="30"/>
  <c r="G5241" i="30"/>
  <c r="G5242" i="30"/>
  <c r="G5243" i="30"/>
  <c r="G5244" i="30"/>
  <c r="G5245" i="30"/>
  <c r="G5246" i="30"/>
  <c r="G5247" i="30"/>
  <c r="G5248" i="30"/>
  <c r="G5249" i="30"/>
  <c r="G5250" i="30"/>
  <c r="G5251" i="30"/>
  <c r="G5252" i="30"/>
  <c r="G5253" i="30"/>
  <c r="G5254" i="30"/>
  <c r="G5255" i="30"/>
  <c r="G5256" i="30"/>
  <c r="G5257" i="30"/>
  <c r="G5258" i="30"/>
  <c r="G5259" i="30"/>
  <c r="G5260" i="30"/>
  <c r="G5261" i="30"/>
  <c r="G5262" i="30"/>
  <c r="G5263" i="30"/>
  <c r="G5264" i="30"/>
  <c r="G5265" i="30"/>
  <c r="G5266" i="30"/>
  <c r="G5267" i="30"/>
  <c r="G5268" i="30"/>
  <c r="G5269" i="30"/>
  <c r="G5270" i="30"/>
  <c r="G5271" i="30"/>
  <c r="G5272" i="30"/>
  <c r="G5273" i="30"/>
  <c r="G5274" i="30"/>
  <c r="G5275" i="30"/>
  <c r="G5276" i="30"/>
  <c r="G5277" i="30"/>
  <c r="G5278" i="30"/>
  <c r="G5279" i="30"/>
  <c r="G5280" i="30"/>
  <c r="G5281" i="30"/>
  <c r="G5282" i="30"/>
  <c r="G5283" i="30"/>
  <c r="G5284" i="30"/>
  <c r="G5285" i="30"/>
  <c r="G5286" i="30"/>
  <c r="G5287" i="30"/>
  <c r="G5288" i="30"/>
  <c r="G5289" i="30"/>
  <c r="G5290" i="30"/>
  <c r="G5291" i="30"/>
  <c r="G5292" i="30"/>
  <c r="G5293" i="30"/>
  <c r="G5294" i="30"/>
  <c r="G5295" i="30"/>
  <c r="G5296" i="30"/>
  <c r="G5297" i="30"/>
  <c r="G5298" i="30"/>
  <c r="G5299" i="30"/>
  <c r="G5300" i="30"/>
  <c r="G5301" i="30"/>
  <c r="G5302" i="30"/>
  <c r="G5303" i="30"/>
  <c r="G5304" i="30"/>
  <c r="G5305" i="30"/>
  <c r="G5306" i="30"/>
  <c r="G5307" i="30"/>
  <c r="G5308" i="30"/>
  <c r="G5309" i="30"/>
  <c r="G5310" i="30"/>
  <c r="G5311" i="30"/>
  <c r="G5312" i="30"/>
  <c r="G5313" i="30"/>
  <c r="G5314" i="30"/>
  <c r="G5315" i="30"/>
  <c r="G5316" i="30"/>
  <c r="G5317" i="30"/>
  <c r="G5318" i="30"/>
  <c r="G5319" i="30"/>
  <c r="G5320" i="30"/>
  <c r="G5321" i="30"/>
  <c r="G5322" i="30"/>
  <c r="G5323" i="30"/>
  <c r="G5324" i="30"/>
  <c r="G5325" i="30"/>
  <c r="G5326" i="30"/>
  <c r="G5327" i="30"/>
  <c r="G5328" i="30"/>
  <c r="G5329" i="30"/>
  <c r="G5330" i="30"/>
  <c r="G5331" i="30"/>
  <c r="G5332" i="30"/>
  <c r="G5333" i="30"/>
  <c r="G5334" i="30"/>
  <c r="G5335" i="30"/>
  <c r="G5336" i="30"/>
  <c r="G5337" i="30"/>
  <c r="G5338" i="30"/>
  <c r="G5339" i="30"/>
  <c r="G5340" i="30"/>
  <c r="G5341" i="30"/>
  <c r="G5342" i="30"/>
  <c r="G5343" i="30"/>
  <c r="G5344" i="30"/>
  <c r="G5345" i="30"/>
  <c r="G5346" i="30"/>
  <c r="G5347" i="30"/>
  <c r="G5348" i="30"/>
  <c r="G5349" i="30"/>
  <c r="G5350" i="30"/>
  <c r="G5351" i="30"/>
  <c r="G5352" i="30"/>
  <c r="G5353" i="30"/>
  <c r="G5354" i="30"/>
  <c r="G5355" i="30"/>
  <c r="G5356" i="30"/>
  <c r="G5357" i="30"/>
  <c r="G5358" i="30"/>
  <c r="G5359" i="30"/>
  <c r="G5360" i="30"/>
  <c r="G5361" i="30"/>
  <c r="G5362" i="30"/>
  <c r="G5363" i="30"/>
  <c r="G5364" i="30"/>
  <c r="G5365" i="30"/>
  <c r="G5366" i="30"/>
  <c r="G5367" i="30"/>
  <c r="G5368" i="30"/>
  <c r="G5369" i="30"/>
  <c r="G5370" i="30"/>
  <c r="G5371" i="30"/>
  <c r="G5372" i="30"/>
  <c r="G5373" i="30"/>
  <c r="G5374" i="30"/>
  <c r="G5375" i="30"/>
  <c r="G5376" i="30"/>
  <c r="G5377" i="30"/>
  <c r="G5378" i="30"/>
  <c r="G5379" i="30"/>
  <c r="G5380" i="30"/>
  <c r="G5381" i="30"/>
  <c r="G5382" i="30"/>
  <c r="G5383" i="30"/>
  <c r="G5384" i="30"/>
  <c r="G5385" i="30"/>
  <c r="G5386" i="30"/>
  <c r="G5387" i="30"/>
  <c r="G5388" i="30"/>
  <c r="G5389" i="30"/>
  <c r="G5390" i="30"/>
  <c r="G5391" i="30"/>
  <c r="G5392" i="30"/>
  <c r="G5393" i="30"/>
  <c r="G5394" i="30"/>
  <c r="G5395" i="30"/>
  <c r="G5396" i="30"/>
  <c r="G5397" i="30"/>
  <c r="G5398" i="30"/>
  <c r="G5399" i="30"/>
  <c r="G5400" i="30"/>
  <c r="G5401" i="30"/>
  <c r="G5402" i="30"/>
  <c r="G5403" i="30"/>
  <c r="G5404" i="30"/>
  <c r="G5405" i="30"/>
  <c r="G5406" i="30"/>
  <c r="G5407" i="30"/>
  <c r="G5408" i="30"/>
  <c r="G5409" i="30"/>
  <c r="G5410" i="30"/>
  <c r="G5411" i="30"/>
  <c r="G5412" i="30"/>
  <c r="G5413" i="30"/>
  <c r="G5414" i="30"/>
  <c r="G5415" i="30"/>
  <c r="G5416" i="30"/>
  <c r="G5417" i="30"/>
  <c r="G5418" i="30"/>
  <c r="G5419" i="30"/>
  <c r="G5420" i="30"/>
  <c r="G5421" i="30"/>
  <c r="G5422" i="30"/>
  <c r="G5423" i="30"/>
  <c r="G5424" i="30"/>
  <c r="G5425" i="30"/>
  <c r="G5426" i="30"/>
  <c r="G5427" i="30"/>
  <c r="G5428" i="30"/>
  <c r="G5429" i="30"/>
  <c r="G5430" i="30"/>
  <c r="G5431" i="30"/>
  <c r="G5432" i="30"/>
  <c r="G5433" i="30"/>
  <c r="G5434" i="30"/>
  <c r="G5435" i="30"/>
  <c r="G5436" i="30"/>
  <c r="G5437" i="30"/>
  <c r="G5438" i="30"/>
  <c r="G5439" i="30"/>
  <c r="G5440" i="30"/>
  <c r="G5441" i="30"/>
  <c r="G5442" i="30"/>
  <c r="G5443" i="30"/>
  <c r="G5444" i="30"/>
  <c r="G5445" i="30"/>
  <c r="G5446" i="30"/>
  <c r="G5447" i="30"/>
  <c r="G5448" i="30"/>
  <c r="G5449" i="30"/>
  <c r="G5450" i="30"/>
  <c r="G5451" i="30"/>
  <c r="G5452" i="30"/>
  <c r="G5453" i="30"/>
  <c r="G5454" i="30"/>
  <c r="G5455" i="30"/>
  <c r="G5456" i="30"/>
  <c r="G5457" i="30"/>
  <c r="G5458" i="30"/>
  <c r="G5459" i="30"/>
  <c r="G5460" i="30"/>
  <c r="G5461" i="30"/>
  <c r="G5462" i="30"/>
  <c r="G5463" i="30"/>
  <c r="G5464" i="30"/>
  <c r="G5465" i="30"/>
  <c r="G5466" i="30"/>
  <c r="G5467" i="30"/>
  <c r="G5468" i="30"/>
  <c r="G5469" i="30"/>
  <c r="G5470" i="30"/>
  <c r="G5471" i="30"/>
  <c r="G5472" i="30"/>
  <c r="G5473" i="30"/>
  <c r="G5474" i="30"/>
  <c r="G5475" i="30"/>
  <c r="G5476" i="30"/>
  <c r="G5477" i="30"/>
  <c r="G5478" i="30"/>
  <c r="G5479" i="30"/>
  <c r="G5480" i="30"/>
  <c r="G5481" i="30"/>
  <c r="G5482" i="30"/>
  <c r="G5483" i="30"/>
  <c r="G5484" i="30"/>
  <c r="G5485" i="30"/>
  <c r="G5486" i="30"/>
  <c r="G5487" i="30"/>
  <c r="G5488" i="30"/>
  <c r="G5489" i="30"/>
  <c r="G5490" i="30"/>
  <c r="G5491" i="30"/>
  <c r="G5492" i="30"/>
  <c r="G5493" i="30"/>
  <c r="G5494" i="30"/>
  <c r="G5495" i="30"/>
  <c r="G5496" i="30"/>
  <c r="G5497" i="30"/>
  <c r="G5498" i="30"/>
  <c r="G5499" i="30"/>
  <c r="G5500" i="30"/>
  <c r="G5501" i="30"/>
  <c r="G5502" i="30"/>
  <c r="G5503" i="30"/>
  <c r="G5504" i="30"/>
  <c r="G5505" i="30"/>
  <c r="G5506" i="30"/>
  <c r="G5507" i="30"/>
  <c r="G5508" i="30"/>
  <c r="G5509" i="30"/>
  <c r="G5510" i="30"/>
  <c r="G5511" i="30"/>
  <c r="G5512" i="30"/>
  <c r="G5513" i="30"/>
  <c r="G5514" i="30"/>
  <c r="G5515" i="30"/>
  <c r="G5516" i="30"/>
  <c r="G5517" i="30"/>
  <c r="G5518" i="30"/>
  <c r="G5519" i="30"/>
  <c r="G5520" i="30"/>
  <c r="G5521" i="30"/>
  <c r="G5522" i="30"/>
  <c r="G5523" i="30"/>
  <c r="G5524" i="30"/>
  <c r="G5525" i="30"/>
  <c r="G5526" i="30"/>
  <c r="G5527" i="30"/>
  <c r="G5528" i="30"/>
  <c r="G5529" i="30"/>
  <c r="G5530" i="30"/>
  <c r="G5531" i="30"/>
  <c r="G5532" i="30"/>
  <c r="G5533" i="30"/>
  <c r="G5534" i="30"/>
  <c r="G5535" i="30"/>
  <c r="G5536" i="30"/>
  <c r="G5537" i="30"/>
  <c r="G5538" i="30"/>
  <c r="G5539" i="30"/>
  <c r="G5540" i="30"/>
  <c r="G5541" i="30"/>
  <c r="G5542" i="30"/>
  <c r="G5543" i="30"/>
  <c r="G5544" i="30"/>
  <c r="G5545" i="30"/>
  <c r="G5546" i="30"/>
  <c r="G5547" i="30"/>
  <c r="G5548" i="30"/>
  <c r="G5549" i="30"/>
  <c r="G5550" i="30"/>
  <c r="G5551" i="30"/>
  <c r="G5552" i="30"/>
  <c r="G5553" i="30"/>
  <c r="G5554" i="30"/>
  <c r="G5555" i="30"/>
  <c r="G5556" i="30"/>
  <c r="G5557" i="30"/>
  <c r="G5558" i="30"/>
  <c r="G5559" i="30"/>
  <c r="G5560" i="30"/>
  <c r="G5561" i="30"/>
  <c r="G5562" i="30"/>
  <c r="G5563" i="30"/>
  <c r="G5564" i="30"/>
  <c r="G5565" i="30"/>
  <c r="G5566" i="30"/>
  <c r="G5567" i="30"/>
  <c r="G5568" i="30"/>
  <c r="G5569" i="30"/>
  <c r="G5570" i="30"/>
  <c r="G5571" i="30"/>
  <c r="G5572" i="30"/>
  <c r="G5573" i="30"/>
  <c r="G5574" i="30"/>
  <c r="G5575" i="30"/>
  <c r="G5576" i="30"/>
  <c r="G5577" i="30"/>
  <c r="G5578" i="30"/>
  <c r="G5579" i="30"/>
  <c r="G5580" i="30"/>
  <c r="G5581" i="30"/>
  <c r="G5582" i="30"/>
  <c r="G5583" i="30"/>
  <c r="G5584" i="30"/>
  <c r="G5585" i="30"/>
  <c r="G5586" i="30"/>
  <c r="G5587" i="30"/>
  <c r="G5588" i="30"/>
  <c r="G5589" i="30"/>
  <c r="G5590" i="30"/>
  <c r="G5591" i="30"/>
  <c r="G5592" i="30"/>
  <c r="G5593" i="30"/>
  <c r="G5594" i="30"/>
  <c r="G5595" i="30"/>
  <c r="G5596" i="30"/>
  <c r="G5597" i="30"/>
  <c r="G5598" i="30"/>
  <c r="G5599" i="30"/>
  <c r="G5600" i="30"/>
  <c r="G5601" i="30"/>
  <c r="G5602" i="30"/>
  <c r="G5603" i="30"/>
  <c r="G5604" i="30"/>
  <c r="G5605" i="30"/>
  <c r="G5606" i="30"/>
  <c r="G5607" i="30"/>
  <c r="G5608" i="30"/>
  <c r="G5609" i="30"/>
  <c r="G5610" i="30"/>
  <c r="G5611" i="30"/>
  <c r="G5612" i="30"/>
  <c r="G5613" i="30"/>
  <c r="G5614" i="30"/>
  <c r="G5615" i="30"/>
  <c r="G5616" i="30"/>
  <c r="G5617" i="30"/>
  <c r="G5618" i="30"/>
  <c r="G5619" i="30"/>
  <c r="G5620" i="30"/>
  <c r="G5621" i="30"/>
  <c r="G5622" i="30"/>
  <c r="G5623" i="30"/>
  <c r="G5624" i="30"/>
  <c r="G5625" i="30"/>
  <c r="G5626" i="30"/>
  <c r="G5627" i="30"/>
  <c r="G5628" i="30"/>
  <c r="G5629" i="30"/>
  <c r="G5630" i="30"/>
  <c r="G5631" i="30"/>
  <c r="G5632" i="30"/>
  <c r="G5633" i="30"/>
  <c r="G5634" i="30"/>
  <c r="G5635" i="30"/>
  <c r="G5636" i="30"/>
  <c r="G5637" i="30"/>
  <c r="G5638" i="30"/>
  <c r="G5639" i="30"/>
  <c r="G5640" i="30"/>
  <c r="G5641" i="30"/>
  <c r="G5642" i="30"/>
  <c r="G5643" i="30"/>
  <c r="G5644" i="30"/>
  <c r="G5645" i="30"/>
  <c r="G5646" i="30"/>
  <c r="G5647" i="30"/>
  <c r="G5648" i="30"/>
  <c r="G5649" i="30"/>
  <c r="G5650" i="30"/>
  <c r="G5651" i="30"/>
  <c r="G5652" i="30"/>
  <c r="G5653" i="30"/>
  <c r="G5654" i="30"/>
  <c r="G5655" i="30"/>
  <c r="G5656" i="30"/>
  <c r="G5657" i="30"/>
  <c r="G5658" i="30"/>
  <c r="G5659" i="30"/>
  <c r="G5660" i="30"/>
  <c r="G5661" i="30"/>
  <c r="G5662" i="30"/>
  <c r="G5663" i="30"/>
  <c r="G5664" i="30"/>
  <c r="G5665" i="30"/>
  <c r="G5666" i="30"/>
  <c r="G5667" i="30"/>
  <c r="G5668" i="30"/>
  <c r="G5669" i="30"/>
  <c r="G5670" i="30"/>
  <c r="G5671" i="30"/>
  <c r="G5672" i="30"/>
  <c r="G5673" i="30"/>
  <c r="G5674" i="30"/>
  <c r="G5675" i="30"/>
  <c r="G5676" i="30"/>
  <c r="G5677" i="30"/>
  <c r="G5678" i="30"/>
  <c r="G5679" i="30"/>
  <c r="G5680" i="30"/>
  <c r="G5681" i="30"/>
  <c r="G5682" i="30"/>
  <c r="G5683" i="30"/>
  <c r="G5684" i="30"/>
  <c r="G5685" i="30"/>
  <c r="G5686" i="30"/>
  <c r="G5687" i="30"/>
  <c r="G5688" i="30"/>
  <c r="G5689" i="30"/>
  <c r="G5690" i="30"/>
  <c r="G5691" i="30"/>
  <c r="G5692" i="30"/>
  <c r="G5693" i="30"/>
  <c r="G5694" i="30"/>
  <c r="G5695" i="30"/>
  <c r="G5696" i="30"/>
  <c r="G5697" i="30"/>
  <c r="G5698" i="30"/>
  <c r="G5699" i="30"/>
  <c r="G5700" i="30"/>
  <c r="G5701" i="30"/>
  <c r="G5702" i="30"/>
  <c r="G5703" i="30"/>
  <c r="G5704" i="30"/>
  <c r="G5705" i="30"/>
  <c r="G5706" i="30"/>
  <c r="G5707" i="30"/>
  <c r="G5708" i="30"/>
  <c r="G5709" i="30"/>
  <c r="G5710" i="30"/>
  <c r="G5711" i="30"/>
  <c r="G5712" i="30"/>
  <c r="G5713" i="30"/>
  <c r="G5714" i="30"/>
  <c r="G5715" i="30"/>
  <c r="G5716" i="30"/>
  <c r="G5717" i="30"/>
  <c r="G5718" i="30"/>
  <c r="G5719" i="30"/>
  <c r="G5720" i="30"/>
  <c r="G5721" i="30"/>
  <c r="G5722" i="30"/>
  <c r="G5723" i="30"/>
  <c r="G5724" i="30"/>
  <c r="G5725" i="30"/>
  <c r="G5726" i="30"/>
  <c r="G5727" i="30"/>
  <c r="G5728" i="30"/>
  <c r="G5729" i="30"/>
  <c r="G5730" i="30"/>
  <c r="G5731" i="30"/>
  <c r="G5732" i="30"/>
  <c r="G5733" i="30"/>
  <c r="G5734" i="30"/>
  <c r="G5735" i="30"/>
  <c r="G5736" i="30"/>
  <c r="G5737" i="30"/>
  <c r="G5738" i="30"/>
  <c r="G5739" i="30"/>
  <c r="G5740" i="30"/>
  <c r="G5741" i="30"/>
  <c r="G5742" i="30"/>
  <c r="G5743" i="30"/>
  <c r="G5744" i="30"/>
  <c r="G5745" i="30"/>
  <c r="G5746" i="30"/>
  <c r="G5747" i="30"/>
  <c r="G5748" i="30"/>
  <c r="G5749" i="30"/>
  <c r="G5750" i="30"/>
  <c r="G5751" i="30"/>
  <c r="G5752" i="30"/>
  <c r="G5753" i="30"/>
  <c r="G5754" i="30"/>
  <c r="G5755" i="30"/>
  <c r="G5756" i="30"/>
  <c r="G5757" i="30"/>
  <c r="G5758" i="30"/>
  <c r="G5759" i="30"/>
  <c r="G5760" i="30"/>
  <c r="G5761" i="30"/>
  <c r="G5762" i="30"/>
  <c r="G5763" i="30"/>
  <c r="G5764" i="30"/>
  <c r="G5765" i="30"/>
  <c r="G5766" i="30"/>
  <c r="G5767" i="30"/>
  <c r="G5768" i="30"/>
  <c r="G5769" i="30"/>
  <c r="G5770" i="30"/>
  <c r="G5771" i="30"/>
  <c r="G5772" i="30"/>
  <c r="G5773" i="30"/>
  <c r="G5774" i="30"/>
  <c r="G5775" i="30"/>
  <c r="G5776" i="30"/>
  <c r="G5777" i="30"/>
  <c r="G5778" i="30"/>
  <c r="G5779" i="30"/>
  <c r="G5780" i="30"/>
  <c r="G5781" i="30"/>
  <c r="G5782" i="30"/>
  <c r="G5783" i="30"/>
  <c r="G5784" i="30"/>
  <c r="G5785" i="30"/>
  <c r="G5786" i="30"/>
  <c r="G5787" i="30"/>
  <c r="G5788" i="30"/>
  <c r="G5789" i="30"/>
  <c r="G5790" i="30"/>
  <c r="G5791" i="30"/>
  <c r="G5792" i="30"/>
  <c r="G5793" i="30"/>
  <c r="G5794" i="30"/>
  <c r="G5795" i="30"/>
  <c r="G5796" i="30"/>
  <c r="G5797" i="30"/>
  <c r="G5798" i="30"/>
  <c r="G5799" i="30"/>
  <c r="G5800" i="30"/>
  <c r="G5801" i="30"/>
  <c r="G5802" i="30"/>
  <c r="G5803" i="30"/>
  <c r="G5804" i="30"/>
  <c r="G5805" i="30"/>
  <c r="G5806" i="30"/>
  <c r="G5807" i="30"/>
  <c r="G5808" i="30"/>
  <c r="G5809" i="30"/>
  <c r="G5810" i="30"/>
  <c r="G5811" i="30"/>
  <c r="G5812" i="30"/>
  <c r="G5813" i="30"/>
  <c r="G5814" i="30"/>
  <c r="G5815" i="30"/>
  <c r="G5816" i="30"/>
  <c r="G5817" i="30"/>
  <c r="G5818" i="30"/>
  <c r="G5819" i="30"/>
  <c r="G5820" i="30"/>
  <c r="G5821" i="30"/>
  <c r="G5822" i="30"/>
  <c r="G5823" i="30"/>
  <c r="G5824" i="30"/>
  <c r="G5825" i="30"/>
  <c r="G5826" i="30"/>
  <c r="G5827" i="30"/>
  <c r="G5828" i="30"/>
  <c r="G5829" i="30"/>
  <c r="G5830" i="30"/>
  <c r="G5831" i="30"/>
  <c r="G5832" i="30"/>
  <c r="G5833" i="30"/>
  <c r="G5834" i="30"/>
  <c r="G5835" i="30"/>
  <c r="G5836" i="30"/>
  <c r="G5837" i="30"/>
  <c r="G5838" i="30"/>
  <c r="G5839" i="30"/>
  <c r="G5840" i="30"/>
  <c r="G5841" i="30"/>
  <c r="G5842" i="30"/>
  <c r="G5843" i="30"/>
  <c r="G5844" i="30"/>
  <c r="G5845" i="30"/>
  <c r="G5846" i="30"/>
  <c r="G5847" i="30"/>
  <c r="G5848" i="30"/>
  <c r="G5849" i="30"/>
  <c r="G5850" i="30"/>
  <c r="G5851" i="30"/>
  <c r="G5852" i="30"/>
  <c r="G5853" i="30"/>
  <c r="G5854" i="30"/>
  <c r="G5855" i="30"/>
  <c r="G5856" i="30"/>
  <c r="G5857" i="30"/>
  <c r="G5858" i="30"/>
  <c r="G5859" i="30"/>
  <c r="G5860" i="30"/>
  <c r="G5861" i="30"/>
  <c r="G5862" i="30"/>
  <c r="G5863" i="30"/>
  <c r="G5864" i="30"/>
  <c r="G5865" i="30"/>
  <c r="G5866" i="30"/>
  <c r="G5867" i="30"/>
  <c r="G5868" i="30"/>
  <c r="G5869" i="30"/>
  <c r="G5870" i="30"/>
  <c r="G5871" i="30"/>
  <c r="G5872" i="30"/>
  <c r="G5873" i="30"/>
  <c r="G5874" i="30"/>
  <c r="G5875" i="30"/>
  <c r="G5876" i="30"/>
  <c r="G5877" i="30"/>
  <c r="G5878" i="30"/>
  <c r="G5879" i="30"/>
  <c r="G5880" i="30"/>
  <c r="G5881" i="30"/>
  <c r="G5882" i="30"/>
  <c r="G5883" i="30"/>
  <c r="G5884" i="30"/>
  <c r="G5885" i="30"/>
  <c r="G5886" i="30"/>
  <c r="G5887" i="30"/>
  <c r="G5888" i="30"/>
  <c r="G5889" i="30"/>
  <c r="G5890" i="30"/>
  <c r="G5891" i="30"/>
  <c r="G5892" i="30"/>
  <c r="G5893" i="30"/>
  <c r="G5894" i="30"/>
  <c r="G5895" i="30"/>
  <c r="G5896" i="30"/>
  <c r="G5897" i="30"/>
  <c r="G5898" i="30"/>
  <c r="G5899" i="30"/>
  <c r="G5900" i="30"/>
  <c r="G5901" i="30"/>
  <c r="G5902" i="30"/>
  <c r="G5903" i="30"/>
  <c r="G5904" i="30"/>
  <c r="G5905" i="30"/>
  <c r="G5906" i="30"/>
  <c r="G5907" i="30"/>
  <c r="G5908" i="30"/>
  <c r="G5909" i="30"/>
  <c r="G5910" i="30"/>
  <c r="G5911" i="30"/>
  <c r="G5912" i="30"/>
  <c r="G5913" i="30"/>
  <c r="G5914" i="30"/>
  <c r="G5915" i="30"/>
  <c r="G5916" i="30"/>
  <c r="G5917" i="30"/>
  <c r="G5918" i="30"/>
  <c r="G5919" i="30"/>
  <c r="G5920" i="30"/>
  <c r="G5921" i="30"/>
  <c r="G5922" i="30"/>
  <c r="G5923" i="30"/>
  <c r="G5924" i="30"/>
  <c r="G5925" i="30"/>
  <c r="G5926" i="30"/>
  <c r="G5927" i="30"/>
  <c r="G5928" i="30"/>
  <c r="G5929" i="30"/>
  <c r="G5930" i="30"/>
  <c r="G5931" i="30"/>
  <c r="G5932" i="30"/>
  <c r="G5933" i="30"/>
  <c r="G5934" i="30"/>
  <c r="G5935" i="30"/>
  <c r="G5936" i="30"/>
  <c r="G5937" i="30"/>
  <c r="G5938" i="30"/>
  <c r="G5939" i="30"/>
  <c r="G5940" i="30"/>
  <c r="G5941" i="30"/>
  <c r="G5942" i="30"/>
  <c r="G5943" i="30"/>
  <c r="G5944" i="30"/>
  <c r="G5945" i="30"/>
  <c r="G5946" i="30"/>
  <c r="G5947" i="30"/>
  <c r="G5948" i="30"/>
  <c r="G5949" i="30"/>
  <c r="G5950" i="30"/>
  <c r="G5951" i="30"/>
  <c r="G5952" i="30"/>
  <c r="G5953" i="30"/>
  <c r="G5954" i="30"/>
  <c r="G5955" i="30"/>
  <c r="G5956" i="30"/>
  <c r="G5957" i="30"/>
  <c r="G5958" i="30"/>
  <c r="G5959" i="30"/>
  <c r="G5960" i="30"/>
  <c r="G5961" i="30"/>
  <c r="G5962" i="30"/>
  <c r="G5963" i="30"/>
  <c r="G5964" i="30"/>
  <c r="G5965" i="30"/>
  <c r="G5966" i="30"/>
  <c r="G5967" i="30"/>
  <c r="G5968" i="30"/>
  <c r="G5969" i="30"/>
  <c r="G5970" i="30"/>
  <c r="G5971" i="30"/>
  <c r="G5972" i="30"/>
  <c r="G5973" i="30"/>
  <c r="G5974" i="30"/>
  <c r="G5975" i="30"/>
  <c r="G5976" i="30"/>
  <c r="G5977" i="30"/>
  <c r="G5978" i="30"/>
  <c r="G5979" i="30"/>
  <c r="G5980" i="30"/>
  <c r="G5981" i="30"/>
  <c r="G5982" i="30"/>
  <c r="G5983" i="30"/>
  <c r="G5984" i="30"/>
  <c r="G5985" i="30"/>
  <c r="G5986" i="30"/>
  <c r="G5987" i="30"/>
  <c r="G5988" i="30"/>
  <c r="G5989" i="30"/>
  <c r="G5990" i="30"/>
  <c r="G5991" i="30"/>
  <c r="G5992" i="30"/>
  <c r="G5993" i="30"/>
  <c r="G5994" i="30"/>
  <c r="G5995" i="30"/>
  <c r="G5996" i="30"/>
  <c r="G5997" i="30"/>
  <c r="G5998" i="30"/>
  <c r="G5999" i="30"/>
  <c r="G6000" i="30"/>
  <c r="G6001" i="30"/>
  <c r="G6002" i="30"/>
  <c r="G6003" i="30"/>
  <c r="G6004" i="30"/>
  <c r="G6005" i="30"/>
  <c r="G6006" i="30"/>
  <c r="G6007" i="30"/>
  <c r="G6008" i="30"/>
  <c r="G6009" i="30"/>
  <c r="G6010" i="30"/>
  <c r="G6011" i="30"/>
  <c r="G6012" i="30"/>
  <c r="G6013" i="30"/>
  <c r="G6014" i="30"/>
  <c r="G6015" i="30"/>
  <c r="G6016" i="30"/>
  <c r="G6017" i="30"/>
  <c r="G6018" i="30"/>
  <c r="G6019" i="30"/>
  <c r="G6020" i="30"/>
  <c r="G6021" i="30"/>
  <c r="G6022" i="30"/>
  <c r="G6023" i="30"/>
  <c r="G6024" i="30"/>
  <c r="G6025" i="30"/>
  <c r="G6026" i="30"/>
  <c r="G6027" i="30"/>
  <c r="G6028" i="30"/>
  <c r="G6029" i="30"/>
  <c r="G6030" i="30"/>
  <c r="G6031" i="30"/>
  <c r="G6032" i="30"/>
  <c r="G6033" i="30"/>
  <c r="G6034" i="30"/>
  <c r="G6035" i="30"/>
  <c r="G6036" i="30"/>
  <c r="G6037" i="30"/>
  <c r="G6038" i="30"/>
  <c r="G6039" i="30"/>
  <c r="G6040" i="30"/>
  <c r="G6041" i="30"/>
  <c r="G6042" i="30"/>
  <c r="G6043" i="30"/>
  <c r="G6044" i="30"/>
  <c r="G6045" i="30"/>
  <c r="G6046" i="30"/>
  <c r="G6047" i="30"/>
  <c r="G6048" i="30"/>
  <c r="G6049" i="30"/>
  <c r="G6050" i="30"/>
  <c r="G6051" i="30"/>
  <c r="G6052" i="30"/>
  <c r="G6053" i="30"/>
  <c r="G6054" i="30"/>
  <c r="G6055" i="30"/>
  <c r="G6056" i="30"/>
  <c r="G6057" i="30"/>
  <c r="G6058" i="30"/>
  <c r="G6059" i="30"/>
  <c r="G6060" i="30"/>
  <c r="G6061" i="30"/>
  <c r="G6062" i="30"/>
  <c r="G6063" i="30"/>
  <c r="G6064" i="30"/>
  <c r="G6065" i="30"/>
  <c r="G6066" i="30"/>
  <c r="G6067" i="30"/>
  <c r="G6068" i="30"/>
  <c r="G6069" i="30"/>
  <c r="G6070" i="30"/>
  <c r="G6071" i="30"/>
  <c r="G6072" i="30"/>
  <c r="G6073" i="30"/>
  <c r="G6074" i="30"/>
  <c r="G6075" i="30"/>
  <c r="G6076" i="30"/>
  <c r="G6077" i="30"/>
  <c r="G6078" i="30"/>
  <c r="G6079" i="30"/>
  <c r="G6080" i="30"/>
  <c r="G6081" i="30"/>
  <c r="G6082" i="30"/>
  <c r="G6083" i="30"/>
  <c r="G6084" i="30"/>
  <c r="G6085" i="30"/>
  <c r="G6086" i="30"/>
  <c r="G6087" i="30"/>
  <c r="G6088" i="30"/>
  <c r="G6089" i="30"/>
  <c r="G6090" i="30"/>
  <c r="G6091" i="30"/>
  <c r="G6092" i="30"/>
  <c r="G6093" i="30"/>
  <c r="G6094" i="30"/>
  <c r="G6095" i="30"/>
  <c r="G6096" i="30"/>
  <c r="G6097" i="30"/>
  <c r="G6098" i="30"/>
  <c r="G6099" i="30"/>
  <c r="G6100" i="30"/>
  <c r="G6101" i="30"/>
  <c r="G6102" i="30"/>
  <c r="G6103" i="30"/>
  <c r="G6104" i="30"/>
  <c r="G6105" i="30"/>
  <c r="G6106" i="30"/>
  <c r="G6107" i="30"/>
  <c r="G6108" i="30"/>
  <c r="G6109" i="30"/>
  <c r="G6110" i="30"/>
  <c r="G6111" i="30"/>
  <c r="G6112" i="30"/>
  <c r="G6113" i="30"/>
  <c r="G6114" i="30"/>
  <c r="G6115" i="30"/>
  <c r="G6116" i="30"/>
  <c r="G6117" i="30"/>
  <c r="G6118" i="30"/>
  <c r="G6119" i="30"/>
  <c r="G6120" i="30"/>
  <c r="G6121" i="30"/>
  <c r="G6122" i="30"/>
  <c r="G6123" i="30"/>
  <c r="G6124" i="30"/>
  <c r="G6125" i="30"/>
  <c r="G6126" i="30"/>
  <c r="G6127" i="30"/>
  <c r="G6128" i="30"/>
  <c r="G6129" i="30"/>
  <c r="G6130" i="30"/>
  <c r="G6131" i="30"/>
  <c r="G6132" i="30"/>
  <c r="G6133" i="30"/>
  <c r="G6134" i="30"/>
  <c r="G6135" i="30"/>
  <c r="G6136" i="30"/>
  <c r="G6137" i="30"/>
  <c r="G6138" i="30"/>
  <c r="G6139" i="30"/>
  <c r="G6140" i="30"/>
  <c r="G6141" i="30"/>
  <c r="G6142" i="30"/>
  <c r="G6143" i="30"/>
  <c r="G6144" i="30"/>
  <c r="G6145" i="30"/>
  <c r="G6146" i="30"/>
  <c r="G6147" i="30"/>
  <c r="G6148" i="30"/>
  <c r="G6149" i="30"/>
  <c r="G6150" i="30"/>
  <c r="G6151" i="30"/>
  <c r="G6152" i="30"/>
  <c r="G6153" i="30"/>
  <c r="G6154" i="30"/>
  <c r="G6155" i="30"/>
  <c r="G6156" i="30"/>
  <c r="G6157" i="30"/>
  <c r="G6158" i="30"/>
  <c r="G6159" i="30"/>
  <c r="G6160" i="30"/>
  <c r="G6161" i="30"/>
  <c r="G6162" i="30"/>
  <c r="G6163" i="30"/>
  <c r="G6164" i="30"/>
  <c r="G6165" i="30"/>
  <c r="G6166" i="30"/>
  <c r="G6167" i="30"/>
  <c r="G6168" i="30"/>
  <c r="G6169" i="30"/>
  <c r="G6170" i="30"/>
  <c r="G6171" i="30"/>
  <c r="G6172" i="30"/>
  <c r="G6173" i="30"/>
  <c r="G6174" i="30"/>
  <c r="G6175" i="30"/>
  <c r="G6176" i="30"/>
  <c r="G6177" i="30"/>
  <c r="G6178" i="30"/>
  <c r="G6179" i="30"/>
  <c r="G6180" i="30"/>
  <c r="G6181" i="30"/>
  <c r="G6182" i="30"/>
  <c r="G6183" i="30"/>
  <c r="G6184" i="30"/>
  <c r="G6185" i="30"/>
  <c r="G6186" i="30"/>
  <c r="G6187" i="30"/>
  <c r="G6188" i="30"/>
  <c r="G6189" i="30"/>
  <c r="G6190" i="30"/>
  <c r="G6191" i="30"/>
  <c r="G6192" i="30"/>
  <c r="G6193" i="30"/>
  <c r="G6194" i="30"/>
  <c r="G6195" i="30"/>
  <c r="G6196" i="30"/>
  <c r="G6197" i="30"/>
  <c r="G6198" i="30"/>
  <c r="G6199" i="30"/>
  <c r="G6200" i="30"/>
  <c r="G6201" i="30"/>
  <c r="G6202" i="30"/>
  <c r="G6203" i="30"/>
  <c r="G6204" i="30"/>
  <c r="G6205" i="30"/>
  <c r="G6206" i="30"/>
  <c r="G6207" i="30"/>
  <c r="G6208" i="30"/>
  <c r="G6209" i="30"/>
  <c r="G6210" i="30"/>
  <c r="G6211" i="30"/>
  <c r="G6212" i="30"/>
  <c r="G6213" i="30"/>
  <c r="G6214" i="30"/>
  <c r="G6215" i="30"/>
  <c r="G6216" i="30"/>
  <c r="G6217" i="30"/>
  <c r="G6218" i="30"/>
  <c r="G6219" i="30"/>
  <c r="G6220" i="30"/>
  <c r="G6221" i="30"/>
  <c r="G6222" i="30"/>
  <c r="G6223" i="30"/>
  <c r="G6224" i="30"/>
  <c r="G6225" i="30"/>
  <c r="G6226" i="30"/>
  <c r="G6227" i="30"/>
  <c r="G6228" i="30"/>
  <c r="G6229" i="30"/>
  <c r="G6230" i="30"/>
  <c r="G6231" i="30"/>
  <c r="G6232" i="30"/>
  <c r="G6233" i="30"/>
  <c r="G6234" i="30"/>
  <c r="G6235" i="30"/>
  <c r="G6236" i="30"/>
  <c r="G6237" i="30"/>
  <c r="G6238" i="30"/>
  <c r="G6239" i="30"/>
  <c r="G6240" i="30"/>
  <c r="G6241" i="30"/>
  <c r="G6242" i="30"/>
  <c r="G6243" i="30"/>
  <c r="G6244" i="30"/>
  <c r="G6245" i="30"/>
  <c r="G6246" i="30"/>
  <c r="G6247" i="30"/>
  <c r="G6248" i="30"/>
  <c r="G6249" i="30"/>
  <c r="G6250" i="30"/>
  <c r="G6251" i="30"/>
  <c r="G6252" i="30"/>
  <c r="G6253" i="30"/>
  <c r="G6254" i="30"/>
  <c r="G6255" i="30"/>
  <c r="G6256" i="30"/>
  <c r="G6257" i="30"/>
  <c r="G6258" i="30"/>
  <c r="G6259" i="30"/>
  <c r="G6260" i="30"/>
  <c r="G6261" i="30"/>
  <c r="G6262" i="30"/>
  <c r="G6263" i="30"/>
  <c r="G6264" i="30"/>
  <c r="G6265" i="30"/>
  <c r="G6266" i="30"/>
  <c r="G6267" i="30"/>
  <c r="G6268" i="30"/>
  <c r="G6269" i="30"/>
  <c r="G6270" i="30"/>
  <c r="G6271" i="30"/>
  <c r="G6272" i="30"/>
  <c r="G6273" i="30"/>
  <c r="G6274" i="30"/>
  <c r="G6275" i="30"/>
  <c r="G6276" i="30"/>
  <c r="G6277" i="30"/>
  <c r="G6278" i="30"/>
  <c r="G6279" i="30"/>
  <c r="G6280" i="30"/>
  <c r="G6281" i="30"/>
  <c r="G6282" i="30"/>
  <c r="G6283" i="30"/>
  <c r="G6284" i="30"/>
  <c r="G6285" i="30"/>
  <c r="G6286" i="30"/>
  <c r="G6287" i="30"/>
  <c r="G6288" i="30"/>
  <c r="G6289" i="30"/>
  <c r="G6290" i="30"/>
  <c r="G6291" i="30"/>
  <c r="G6292" i="30"/>
  <c r="G6293" i="30"/>
  <c r="G6294" i="30"/>
  <c r="G6295" i="30"/>
  <c r="G6296" i="30"/>
  <c r="G6297" i="30"/>
  <c r="G6298" i="30"/>
  <c r="G6299" i="30"/>
  <c r="G6300" i="30"/>
  <c r="G6301" i="30"/>
  <c r="G6302" i="30"/>
  <c r="G6303" i="30"/>
  <c r="G6304" i="30"/>
  <c r="G6305" i="30"/>
  <c r="G6306" i="30"/>
  <c r="G6307" i="30"/>
  <c r="G6308" i="30"/>
  <c r="G6309" i="30"/>
  <c r="G6310" i="30"/>
  <c r="G6311" i="30"/>
  <c r="G6312" i="30"/>
  <c r="G6313" i="30"/>
  <c r="G6314" i="30"/>
  <c r="G6315" i="30"/>
  <c r="G6316" i="30"/>
  <c r="G6317" i="30"/>
  <c r="G6318" i="30"/>
  <c r="G6319" i="30"/>
  <c r="G6320" i="30"/>
  <c r="G6321" i="30"/>
  <c r="G6322" i="30"/>
  <c r="G6323" i="30"/>
  <c r="G6324" i="30"/>
  <c r="G6325" i="30"/>
  <c r="G6326" i="30"/>
  <c r="G6327" i="30"/>
  <c r="G6328" i="30"/>
  <c r="G6329" i="30"/>
  <c r="G6330" i="30"/>
  <c r="G6331" i="30"/>
  <c r="G6332" i="30"/>
  <c r="G6333" i="30"/>
  <c r="G6334" i="30"/>
  <c r="G6335" i="30"/>
  <c r="G6336" i="30"/>
  <c r="G6337" i="30"/>
  <c r="G6338" i="30"/>
  <c r="G6339" i="30"/>
  <c r="G6340" i="30"/>
  <c r="G6341" i="30"/>
  <c r="G6342" i="30"/>
  <c r="G6343" i="30"/>
  <c r="G6344" i="30"/>
  <c r="G6345" i="30"/>
  <c r="G6346" i="30"/>
  <c r="G6347" i="30"/>
  <c r="G6348" i="30"/>
  <c r="G6349" i="30"/>
  <c r="G6350" i="30"/>
  <c r="G6351" i="30"/>
  <c r="G6352" i="30"/>
  <c r="G6353" i="30"/>
  <c r="G6354" i="30"/>
  <c r="G6355" i="30"/>
  <c r="G6356" i="30"/>
  <c r="G6357" i="30"/>
  <c r="G6358" i="30"/>
  <c r="G6359" i="30"/>
  <c r="G6360" i="30"/>
  <c r="G6361" i="30"/>
  <c r="G6362" i="30"/>
  <c r="G6363" i="30"/>
  <c r="G6364" i="30"/>
  <c r="G6365" i="30"/>
  <c r="G6366" i="30"/>
  <c r="G6367" i="30"/>
  <c r="G6368" i="30"/>
  <c r="G6369" i="30"/>
  <c r="G6370" i="30"/>
  <c r="G6371" i="30"/>
  <c r="G6372" i="30"/>
  <c r="G6373" i="30"/>
  <c r="G6374" i="30"/>
  <c r="G6375" i="30"/>
  <c r="G6376" i="30"/>
  <c r="G6377" i="30"/>
  <c r="G6378" i="30"/>
  <c r="G6379" i="30"/>
  <c r="G6380" i="30"/>
  <c r="G6381" i="30"/>
  <c r="G6382" i="30"/>
  <c r="G6383" i="30"/>
  <c r="G6384" i="30"/>
  <c r="G6385" i="30"/>
  <c r="G6386" i="30"/>
  <c r="G6387" i="30"/>
  <c r="G6388" i="30"/>
  <c r="G6389" i="30"/>
  <c r="G6390" i="30"/>
  <c r="G6391" i="30"/>
  <c r="G6392" i="30"/>
  <c r="G6393" i="30"/>
  <c r="G6394" i="30"/>
  <c r="G6395" i="30"/>
  <c r="G6396" i="30"/>
  <c r="G6397" i="30"/>
  <c r="G6398" i="30"/>
  <c r="G6399" i="30"/>
  <c r="G6400" i="30"/>
  <c r="G6401" i="30"/>
  <c r="G6402" i="30"/>
  <c r="G6403" i="30"/>
  <c r="G6404" i="30"/>
  <c r="G6405" i="30"/>
  <c r="G6406" i="30"/>
  <c r="G6407" i="30"/>
  <c r="G6408" i="30"/>
  <c r="G6409" i="30"/>
  <c r="G6410" i="30"/>
  <c r="G6411" i="30"/>
  <c r="G6412" i="30"/>
  <c r="G6413" i="30"/>
  <c r="G6414" i="30"/>
  <c r="G6415" i="30"/>
  <c r="G6416" i="30"/>
  <c r="G6417" i="30"/>
  <c r="G6418" i="30"/>
  <c r="G6419" i="30"/>
  <c r="G6420" i="30"/>
  <c r="G6421" i="30"/>
  <c r="G6422" i="30"/>
  <c r="G6423" i="30"/>
  <c r="G6424" i="30"/>
  <c r="G6425" i="30"/>
  <c r="G6426" i="30"/>
  <c r="G6427" i="30"/>
  <c r="G6428" i="30"/>
  <c r="G6429" i="30"/>
  <c r="G6430" i="30"/>
  <c r="G6431" i="30"/>
  <c r="G6432" i="30"/>
  <c r="G6433" i="30"/>
  <c r="G6434" i="30"/>
  <c r="G6435" i="30"/>
  <c r="G6436" i="30"/>
  <c r="G6437" i="30"/>
  <c r="G6438" i="30"/>
  <c r="G6439" i="30"/>
  <c r="G6440" i="30"/>
  <c r="G6441" i="30"/>
  <c r="G6442" i="30"/>
  <c r="G6443" i="30"/>
  <c r="G6444" i="30"/>
  <c r="G6445" i="30"/>
  <c r="G6446" i="30"/>
  <c r="G6447" i="30"/>
  <c r="G6448" i="30"/>
  <c r="G6449" i="30"/>
  <c r="G6450" i="30"/>
  <c r="G6451" i="30"/>
  <c r="G6452" i="30"/>
  <c r="G6453" i="30"/>
  <c r="G6454" i="30"/>
  <c r="G6455" i="30"/>
  <c r="G6456" i="30"/>
  <c r="G6457" i="30"/>
  <c r="G6458" i="30"/>
  <c r="G6459" i="30"/>
  <c r="G6460" i="30"/>
  <c r="G6461" i="30"/>
  <c r="G6462" i="30"/>
  <c r="G6463" i="30"/>
  <c r="G6464" i="30"/>
  <c r="G6465" i="30"/>
  <c r="G6466" i="30"/>
  <c r="G6467" i="30"/>
  <c r="G6468" i="30"/>
  <c r="G6469" i="30"/>
  <c r="G6470" i="30"/>
  <c r="G6471" i="30"/>
  <c r="G6472" i="30"/>
  <c r="G6473" i="30"/>
  <c r="G6474" i="30"/>
  <c r="G6475" i="30"/>
  <c r="G6476" i="30"/>
  <c r="G6477" i="30"/>
  <c r="G6478" i="30"/>
  <c r="G6479" i="30"/>
  <c r="G6480" i="30"/>
  <c r="G6481" i="30"/>
  <c r="G6482" i="30"/>
  <c r="G6483" i="30"/>
  <c r="G6484" i="30"/>
  <c r="G6485" i="30"/>
  <c r="G6486" i="30"/>
  <c r="G6487" i="30"/>
  <c r="G6488" i="30"/>
  <c r="G6489" i="30"/>
  <c r="G6490" i="30"/>
  <c r="G6491" i="30"/>
  <c r="G6492" i="30"/>
  <c r="G6493" i="30"/>
  <c r="G6494" i="30"/>
  <c r="G6495" i="30"/>
  <c r="G6496" i="30"/>
  <c r="G6497" i="30"/>
  <c r="G6498" i="30"/>
  <c r="G6499" i="30"/>
  <c r="G6500" i="30"/>
  <c r="G6501" i="30"/>
  <c r="G6502" i="30"/>
  <c r="G6503" i="30"/>
  <c r="G6504" i="30"/>
  <c r="G6505" i="30"/>
  <c r="G6506" i="30"/>
  <c r="G6507" i="30"/>
  <c r="G6508" i="30"/>
  <c r="G6509" i="30"/>
  <c r="G6510" i="30"/>
  <c r="G6511" i="30"/>
  <c r="G6512" i="30"/>
  <c r="G6513" i="30"/>
  <c r="G6514" i="30"/>
  <c r="G6515" i="30"/>
  <c r="G6516" i="30"/>
  <c r="G6517" i="30"/>
  <c r="G6518" i="30"/>
  <c r="G6519" i="30"/>
  <c r="G6520" i="30"/>
  <c r="G6521" i="30"/>
  <c r="G6522" i="30"/>
  <c r="G6523" i="30"/>
  <c r="G6524" i="30"/>
  <c r="G6525" i="30"/>
  <c r="G6526" i="30"/>
  <c r="G6527" i="30"/>
  <c r="G6528" i="30"/>
  <c r="G6529" i="30"/>
  <c r="G6530" i="30"/>
  <c r="G6531" i="30"/>
  <c r="G6532" i="30"/>
  <c r="G6533" i="30"/>
  <c r="G6534" i="30"/>
  <c r="G6535" i="30"/>
  <c r="G6536" i="30"/>
  <c r="G6537" i="30"/>
  <c r="G6538" i="30"/>
  <c r="G6539" i="30"/>
  <c r="G6540" i="30"/>
  <c r="G6541" i="30"/>
  <c r="G6542" i="30"/>
  <c r="G6543" i="30"/>
  <c r="G6544" i="30"/>
  <c r="G6545" i="30"/>
  <c r="G6546" i="30"/>
  <c r="G6547" i="30"/>
  <c r="G6548" i="30"/>
  <c r="G6549" i="30"/>
  <c r="G6550" i="30"/>
  <c r="G6551" i="30"/>
  <c r="G6552" i="30"/>
  <c r="G6553" i="30"/>
  <c r="G6554" i="30"/>
  <c r="G6555" i="30"/>
  <c r="G6556" i="30"/>
  <c r="G6557" i="30"/>
  <c r="G6558" i="30"/>
  <c r="G6559" i="30"/>
  <c r="G6560" i="30"/>
  <c r="G6561" i="30"/>
  <c r="G6562" i="30"/>
  <c r="G6563" i="30"/>
  <c r="G6564" i="30"/>
  <c r="G6565" i="30"/>
  <c r="G6566" i="30"/>
  <c r="G6567" i="30"/>
  <c r="G6568" i="30"/>
  <c r="G6569" i="30"/>
  <c r="G6570" i="30"/>
  <c r="G6571" i="30"/>
  <c r="G6572" i="30"/>
  <c r="G6573" i="30"/>
  <c r="G6574" i="30"/>
  <c r="G6575" i="30"/>
  <c r="G6576" i="30"/>
  <c r="G6577" i="30"/>
  <c r="G6578" i="30"/>
  <c r="G6579" i="30"/>
  <c r="G6580" i="30"/>
  <c r="G6581" i="30"/>
  <c r="G6582" i="30"/>
  <c r="G6583" i="30"/>
  <c r="G6584" i="30"/>
  <c r="G6585" i="30"/>
  <c r="G6586" i="30"/>
  <c r="G6587" i="30"/>
  <c r="G6588" i="30"/>
  <c r="G6589" i="30"/>
  <c r="G6590" i="30"/>
  <c r="G6591" i="30"/>
  <c r="G6592" i="30"/>
  <c r="G6593" i="30"/>
  <c r="G6594" i="30"/>
  <c r="G6595" i="30"/>
  <c r="G6596" i="30"/>
  <c r="G6597" i="30"/>
  <c r="G6598" i="30"/>
  <c r="G6599" i="30"/>
  <c r="G6600" i="30"/>
  <c r="G6601" i="30"/>
  <c r="G6602" i="30"/>
  <c r="G6603" i="30"/>
  <c r="G6604" i="30"/>
  <c r="G6605" i="30"/>
  <c r="G6606" i="30"/>
  <c r="G6607" i="30"/>
  <c r="G6608" i="30"/>
  <c r="G6609" i="30"/>
  <c r="G6610" i="30"/>
  <c r="G6611" i="30"/>
  <c r="G6612" i="30"/>
  <c r="G6613" i="30"/>
  <c r="G6614" i="30"/>
  <c r="G6615" i="30"/>
  <c r="G6616" i="30"/>
  <c r="G6617" i="30"/>
  <c r="G6618" i="30"/>
  <c r="G6619" i="30"/>
  <c r="G6620" i="30"/>
  <c r="G6621" i="30"/>
  <c r="G6622" i="30"/>
  <c r="G6623" i="30"/>
  <c r="G6624" i="30"/>
  <c r="G6625" i="30"/>
  <c r="G6626" i="30"/>
  <c r="G6627" i="30"/>
  <c r="G6628" i="30"/>
  <c r="G6629" i="30"/>
  <c r="G6630" i="30"/>
  <c r="G6631" i="30"/>
  <c r="G6632" i="30"/>
  <c r="G6633" i="30"/>
  <c r="G6634" i="30"/>
  <c r="G6635" i="30"/>
  <c r="G6636" i="30"/>
  <c r="G6637" i="30"/>
  <c r="G6638" i="30"/>
  <c r="G6639" i="30"/>
  <c r="G6640" i="30"/>
  <c r="G6641" i="30"/>
  <c r="G6642" i="30"/>
  <c r="G6643" i="30"/>
  <c r="G6644" i="30"/>
  <c r="G6645" i="30"/>
  <c r="G6646" i="30"/>
  <c r="G6647" i="30"/>
  <c r="G6648" i="30"/>
  <c r="G6649" i="30"/>
  <c r="G6650" i="30"/>
  <c r="G6651" i="30"/>
  <c r="G6652" i="30"/>
  <c r="G6653" i="30"/>
  <c r="G6654" i="30"/>
  <c r="G6655" i="30"/>
  <c r="G6656" i="30"/>
  <c r="G6657" i="30"/>
  <c r="G6658" i="30"/>
  <c r="G6659" i="30"/>
  <c r="G6660" i="30"/>
  <c r="G6661" i="30"/>
  <c r="G6662" i="30"/>
  <c r="G6663" i="30"/>
  <c r="G6664" i="30"/>
  <c r="G6665" i="30"/>
  <c r="G6666" i="30"/>
  <c r="G6667" i="30"/>
  <c r="G6668" i="30"/>
  <c r="G6669" i="30"/>
  <c r="G6670" i="30"/>
  <c r="G6671" i="30"/>
  <c r="G6672" i="30"/>
  <c r="G6673" i="30"/>
  <c r="G6674" i="30"/>
  <c r="G6675" i="30"/>
  <c r="G6676" i="30"/>
  <c r="G6677" i="30"/>
  <c r="G6678" i="30"/>
  <c r="G6679" i="30"/>
  <c r="G6680" i="30"/>
  <c r="G6681" i="30"/>
  <c r="G6682" i="30"/>
  <c r="G6683" i="30"/>
  <c r="G6684" i="30"/>
  <c r="G6685" i="30"/>
  <c r="G6686" i="30"/>
  <c r="G6687" i="30"/>
  <c r="G6688" i="30"/>
  <c r="G6689" i="30"/>
  <c r="G6690" i="30"/>
  <c r="G6691" i="30"/>
  <c r="G6692" i="30"/>
  <c r="G6693" i="30"/>
  <c r="G6694" i="30"/>
  <c r="G6695" i="30"/>
  <c r="G6696" i="30"/>
  <c r="G6697" i="30"/>
  <c r="G6698" i="30"/>
  <c r="G6699" i="30"/>
  <c r="G6700" i="30"/>
  <c r="G6701" i="30"/>
  <c r="G6702" i="30"/>
  <c r="G6703" i="30"/>
  <c r="G6704" i="30"/>
  <c r="G6705" i="30"/>
  <c r="G6706" i="30"/>
  <c r="G6707" i="30"/>
  <c r="G6708" i="30"/>
  <c r="G6709" i="30"/>
  <c r="G6710" i="30"/>
  <c r="G6711" i="30"/>
  <c r="G6712" i="30"/>
  <c r="G6713" i="30"/>
  <c r="G6714" i="30"/>
  <c r="G6715" i="30"/>
  <c r="G6716" i="30"/>
  <c r="G6717" i="30"/>
  <c r="G6718" i="30"/>
  <c r="G6719" i="30"/>
  <c r="G6720" i="30"/>
  <c r="G6721" i="30"/>
  <c r="G6722" i="30"/>
  <c r="G6723" i="30"/>
  <c r="G6724" i="30"/>
  <c r="G6725" i="30"/>
  <c r="G6726" i="30"/>
  <c r="G6727" i="30"/>
  <c r="G6728" i="30"/>
  <c r="G6729" i="30"/>
  <c r="G6730" i="30"/>
  <c r="G6731" i="30"/>
  <c r="G6732" i="30"/>
  <c r="G6733" i="30"/>
  <c r="G6734" i="30"/>
  <c r="G6735" i="30"/>
  <c r="G6736" i="30"/>
  <c r="G6737" i="30"/>
  <c r="G6738" i="30"/>
  <c r="G6739" i="30"/>
  <c r="G6740" i="30"/>
  <c r="G6741" i="30"/>
  <c r="G6742" i="30"/>
  <c r="G6743" i="30"/>
  <c r="G6744" i="30"/>
  <c r="G6745" i="30"/>
  <c r="G6746" i="30"/>
  <c r="G6747" i="30"/>
  <c r="G6748" i="30"/>
  <c r="G6749" i="30"/>
  <c r="G6750" i="30"/>
  <c r="G6751" i="30"/>
  <c r="G6752" i="30"/>
  <c r="G6753" i="30"/>
  <c r="G6754" i="30"/>
  <c r="G6755" i="30"/>
  <c r="G6756" i="30"/>
  <c r="G6757" i="30"/>
  <c r="G6758" i="30"/>
  <c r="G6759" i="30"/>
  <c r="G6760" i="30"/>
  <c r="G6761" i="30"/>
  <c r="G6762" i="30"/>
  <c r="G6763" i="30"/>
  <c r="G6764" i="30"/>
  <c r="G6765" i="30"/>
  <c r="G6766" i="30"/>
  <c r="G6767" i="30"/>
  <c r="G6768" i="30"/>
  <c r="G6769" i="30"/>
  <c r="G6770" i="30"/>
  <c r="G6771" i="30"/>
  <c r="G6772" i="30"/>
  <c r="G6773" i="30"/>
  <c r="G6774" i="30"/>
  <c r="G6775" i="30"/>
  <c r="G6776" i="30"/>
  <c r="G6777" i="30"/>
  <c r="G6778" i="30"/>
  <c r="G6779" i="30"/>
  <c r="G6780" i="30"/>
  <c r="G6781" i="30"/>
  <c r="G6782" i="30"/>
  <c r="G6783" i="30"/>
  <c r="G6784" i="30"/>
  <c r="G6785" i="30"/>
  <c r="G6786" i="30"/>
  <c r="G6787" i="30"/>
  <c r="G6788" i="30"/>
  <c r="G6789" i="30"/>
  <c r="G6790" i="30"/>
  <c r="G6791" i="30"/>
  <c r="G6792" i="30"/>
  <c r="G6793" i="30"/>
  <c r="G6794" i="30"/>
  <c r="G6795" i="30"/>
  <c r="G6796" i="30"/>
  <c r="G6797" i="30"/>
  <c r="G6798" i="30"/>
  <c r="G6799" i="30"/>
  <c r="G6800" i="30"/>
  <c r="G6801" i="30"/>
  <c r="G6802" i="30"/>
  <c r="G6803" i="30"/>
  <c r="G6804" i="30"/>
  <c r="G6805" i="30"/>
  <c r="G6806" i="30"/>
  <c r="G6807" i="30"/>
  <c r="G6808" i="30"/>
  <c r="G6809" i="30"/>
  <c r="G6810" i="30"/>
  <c r="G6811" i="30"/>
  <c r="G6812" i="30"/>
  <c r="G6813" i="30"/>
  <c r="G6814" i="30"/>
  <c r="G6815" i="30"/>
  <c r="G6816" i="30"/>
  <c r="G6817" i="30"/>
  <c r="G6818" i="30"/>
  <c r="G6819" i="30"/>
  <c r="G6820" i="30"/>
  <c r="G6821" i="30"/>
  <c r="G6822" i="30"/>
  <c r="G6823" i="30"/>
  <c r="G6824" i="30"/>
  <c r="G6825" i="30"/>
  <c r="G6826" i="30"/>
  <c r="G6827" i="30"/>
  <c r="G6828" i="30"/>
  <c r="G6829" i="30"/>
  <c r="G6830" i="30"/>
  <c r="G6831" i="30"/>
  <c r="G6832" i="30"/>
  <c r="G6833" i="30"/>
  <c r="G6834" i="30"/>
  <c r="G6835" i="30"/>
  <c r="G6836" i="30"/>
  <c r="G6837" i="30"/>
  <c r="G6838" i="30"/>
  <c r="G6839" i="30"/>
  <c r="G6840" i="30"/>
  <c r="G6841" i="30"/>
  <c r="G6842" i="30"/>
  <c r="G6843" i="30"/>
  <c r="G6844" i="30"/>
  <c r="G6845" i="30"/>
  <c r="G6846" i="30"/>
  <c r="G6847" i="30"/>
  <c r="G6848" i="30"/>
  <c r="G6849" i="30"/>
  <c r="G6850" i="30"/>
  <c r="G6851" i="30"/>
  <c r="G6852" i="30"/>
  <c r="G6853" i="30"/>
  <c r="G6854" i="30"/>
  <c r="G6855" i="30"/>
  <c r="G6856" i="30"/>
  <c r="G6857" i="30"/>
  <c r="G6858" i="30"/>
  <c r="G6859" i="30"/>
  <c r="G6860" i="30"/>
  <c r="G6861" i="30"/>
  <c r="G6862" i="30"/>
  <c r="G6863" i="30"/>
  <c r="G6864" i="30"/>
  <c r="G6865" i="30"/>
  <c r="G6866" i="30"/>
  <c r="G6867" i="30"/>
  <c r="G6868" i="30"/>
  <c r="G6869" i="30"/>
  <c r="G6870" i="30"/>
  <c r="G6871" i="30"/>
  <c r="G6872" i="30"/>
  <c r="G6873" i="30"/>
  <c r="G6874" i="30"/>
  <c r="G6875" i="30"/>
  <c r="G6876" i="30"/>
  <c r="G6877" i="30"/>
  <c r="G6878" i="30"/>
  <c r="G6879" i="30"/>
  <c r="G6880" i="30"/>
  <c r="G6881" i="30"/>
  <c r="G6882" i="30"/>
  <c r="G6883" i="30"/>
  <c r="G6884" i="30"/>
  <c r="G6885" i="30"/>
  <c r="G6886" i="30"/>
  <c r="G6887" i="30"/>
  <c r="G6888" i="30"/>
  <c r="G6889" i="30"/>
  <c r="G6890" i="30"/>
  <c r="G6891" i="30"/>
  <c r="G6892" i="30"/>
  <c r="G6893" i="30"/>
  <c r="G6894" i="30"/>
  <c r="G6895" i="30"/>
  <c r="G6896" i="30"/>
  <c r="G6897" i="30"/>
  <c r="G6898" i="30"/>
  <c r="G6899" i="30"/>
  <c r="G6900" i="30"/>
  <c r="G6901" i="30"/>
  <c r="G6902" i="30"/>
  <c r="G6903" i="30"/>
  <c r="G6904" i="30"/>
  <c r="G6905" i="30"/>
  <c r="G6906" i="30"/>
  <c r="G6907" i="30"/>
  <c r="G6908" i="30"/>
  <c r="G6909" i="30"/>
  <c r="G6910" i="30"/>
  <c r="G6911" i="30"/>
  <c r="G6912" i="30"/>
  <c r="G6913" i="30"/>
  <c r="G6914" i="30"/>
  <c r="G6915" i="30"/>
  <c r="G6916" i="30"/>
  <c r="G6917" i="30"/>
  <c r="G6918" i="30"/>
  <c r="G6919" i="30"/>
  <c r="G6920" i="30"/>
  <c r="G6921" i="30"/>
  <c r="G6922" i="30"/>
  <c r="G6923" i="30"/>
  <c r="G6924" i="30"/>
  <c r="G6925" i="30"/>
  <c r="G6926" i="30"/>
  <c r="G6927" i="30"/>
  <c r="G6928" i="30"/>
  <c r="G6929" i="30"/>
  <c r="G6930" i="30"/>
  <c r="G6931" i="30"/>
  <c r="G6932" i="30"/>
  <c r="G6933" i="30"/>
  <c r="G6934" i="30"/>
  <c r="G6935" i="30"/>
  <c r="G6936" i="30"/>
  <c r="G6937" i="30"/>
  <c r="G6938" i="30"/>
  <c r="G6939" i="30"/>
  <c r="G6940" i="30"/>
  <c r="G6941" i="30"/>
  <c r="G6942" i="30"/>
  <c r="G6943" i="30"/>
  <c r="G6944" i="30"/>
  <c r="G6945" i="30"/>
  <c r="G6946" i="30"/>
  <c r="G6947" i="30"/>
  <c r="G6948" i="30"/>
  <c r="G6949" i="30"/>
  <c r="G6950" i="30"/>
  <c r="G6951" i="30"/>
  <c r="G6952" i="30"/>
  <c r="G6953" i="30"/>
  <c r="G6954" i="30"/>
  <c r="G6955" i="30"/>
  <c r="G6956" i="30"/>
  <c r="G6957" i="30"/>
  <c r="G6958" i="30"/>
  <c r="G6959" i="30"/>
  <c r="G6960" i="30"/>
  <c r="G6961" i="30"/>
  <c r="G6962" i="30"/>
  <c r="G6963" i="30"/>
  <c r="G6964" i="30"/>
  <c r="G6965" i="30"/>
  <c r="G6966" i="30"/>
  <c r="G6967" i="30"/>
  <c r="G6968" i="30"/>
  <c r="G6969" i="30"/>
  <c r="G6970" i="30"/>
  <c r="G6971" i="30"/>
  <c r="G6972" i="30"/>
  <c r="G6973" i="30"/>
  <c r="G6974" i="30"/>
  <c r="G6975" i="30"/>
  <c r="G6976" i="30"/>
  <c r="G6977" i="30"/>
  <c r="G6978" i="30"/>
  <c r="G6979" i="30"/>
  <c r="G6980" i="30"/>
  <c r="G6981" i="30"/>
  <c r="G6982" i="30"/>
  <c r="G6983" i="30"/>
  <c r="G6984" i="30"/>
  <c r="G6985" i="30"/>
  <c r="G6986" i="30"/>
  <c r="G6987" i="30"/>
  <c r="G6988" i="30"/>
  <c r="G6989" i="30"/>
  <c r="G6990" i="30"/>
  <c r="G6991" i="30"/>
  <c r="G6992" i="30"/>
  <c r="G6993" i="30"/>
  <c r="G6994" i="30"/>
  <c r="G6995" i="30"/>
  <c r="G6996" i="30"/>
  <c r="G6997" i="30"/>
  <c r="G6998" i="30"/>
  <c r="G6999" i="30"/>
  <c r="G7000" i="30"/>
  <c r="G7001" i="30"/>
  <c r="G7002" i="30"/>
  <c r="G7003" i="30"/>
  <c r="G7004" i="30"/>
  <c r="G7005" i="30"/>
  <c r="G7006" i="30"/>
  <c r="G7007" i="30"/>
  <c r="G7008" i="30"/>
  <c r="G7009" i="30"/>
  <c r="G7010" i="30"/>
  <c r="G7011" i="30"/>
  <c r="G7012" i="30"/>
  <c r="G7013" i="30"/>
  <c r="G7014" i="30"/>
  <c r="G7015" i="30"/>
  <c r="G7016" i="30"/>
  <c r="G7017" i="30"/>
  <c r="G7018" i="30"/>
  <c r="G7019" i="30"/>
  <c r="G7020" i="30"/>
  <c r="G7021" i="30"/>
  <c r="G7022" i="30"/>
  <c r="G7023" i="30"/>
  <c r="G7024" i="30"/>
  <c r="G7025" i="30"/>
  <c r="G7026" i="30"/>
  <c r="G7027" i="30"/>
  <c r="G7028" i="30"/>
  <c r="G7029" i="30"/>
  <c r="G7030" i="30"/>
  <c r="G7031" i="30"/>
  <c r="G7032" i="30"/>
  <c r="G7033" i="30"/>
  <c r="G7034" i="30"/>
  <c r="G7035" i="30"/>
  <c r="G7036" i="30"/>
  <c r="G7037" i="30"/>
  <c r="G7038" i="30"/>
  <c r="G7039" i="30"/>
  <c r="G7040" i="30"/>
  <c r="G7041" i="30"/>
  <c r="G7042" i="30"/>
  <c r="G7043" i="30"/>
  <c r="G7044" i="30"/>
  <c r="G7045" i="30"/>
  <c r="G7046" i="30"/>
  <c r="G7047" i="30"/>
  <c r="G7048" i="30"/>
  <c r="G7049" i="30"/>
  <c r="G7050" i="30"/>
  <c r="G7051" i="30"/>
  <c r="G7052" i="30"/>
  <c r="G7053" i="30"/>
  <c r="G7054" i="30"/>
  <c r="G7055" i="30"/>
  <c r="G7056" i="30"/>
  <c r="G7057" i="30"/>
  <c r="G7058" i="30"/>
  <c r="G7059" i="30"/>
  <c r="G7060" i="30"/>
  <c r="G7061" i="30"/>
  <c r="G7062" i="30"/>
  <c r="G7063" i="30"/>
  <c r="G7064" i="30"/>
  <c r="G7065" i="30"/>
  <c r="G7066" i="30"/>
  <c r="G7067" i="30"/>
  <c r="G7068" i="30"/>
  <c r="G7069" i="30"/>
  <c r="G7070" i="30"/>
  <c r="G7071" i="30"/>
  <c r="G7072" i="30"/>
  <c r="G7073" i="30"/>
  <c r="G7074" i="30"/>
  <c r="G7075" i="30"/>
  <c r="G7076" i="30"/>
  <c r="G7077" i="30"/>
  <c r="G7078" i="30"/>
  <c r="G7079" i="30"/>
  <c r="G7080" i="30"/>
  <c r="G7081" i="30"/>
  <c r="G7082" i="30"/>
  <c r="G7083" i="30"/>
  <c r="G7084" i="30"/>
  <c r="G7085" i="30"/>
  <c r="G7086" i="30"/>
  <c r="G7087" i="30"/>
  <c r="G7088" i="30"/>
  <c r="G7089" i="30"/>
  <c r="G7090" i="30"/>
  <c r="G7091" i="30"/>
  <c r="G7092" i="30"/>
  <c r="G7093" i="30"/>
  <c r="G7094" i="30"/>
  <c r="G7095" i="30"/>
  <c r="G7096" i="30"/>
  <c r="G7097" i="30"/>
  <c r="G7098" i="30"/>
  <c r="G7099" i="30"/>
  <c r="G7100" i="30"/>
  <c r="G7101" i="30"/>
  <c r="G7102" i="30"/>
  <c r="G7103" i="30"/>
  <c r="G7104" i="30"/>
  <c r="G7105" i="30"/>
  <c r="G7106" i="30"/>
  <c r="G7107" i="30"/>
  <c r="G7108" i="30"/>
  <c r="G7109" i="30"/>
  <c r="G7110" i="30"/>
  <c r="G7111" i="30"/>
  <c r="G7112" i="30"/>
  <c r="G7113" i="30"/>
  <c r="G7114" i="30"/>
  <c r="G7115" i="30"/>
  <c r="G7116" i="30"/>
  <c r="G7117" i="30"/>
  <c r="G7118" i="30"/>
  <c r="G7119" i="30"/>
  <c r="G7120" i="30"/>
  <c r="G7121" i="30"/>
  <c r="G7122" i="30"/>
  <c r="G7123" i="30"/>
  <c r="G7124" i="30"/>
  <c r="G7125" i="30"/>
  <c r="G7126" i="30"/>
  <c r="G7127" i="30"/>
  <c r="G7128" i="30"/>
  <c r="G7129" i="30"/>
  <c r="G7130" i="30"/>
  <c r="G7131" i="30"/>
  <c r="G7132" i="30"/>
  <c r="G7133" i="30"/>
  <c r="G7134" i="30"/>
  <c r="G7135" i="30"/>
  <c r="G7136" i="30"/>
  <c r="G7137" i="30"/>
  <c r="G7138" i="30"/>
  <c r="G7139" i="30"/>
  <c r="G7140" i="30"/>
  <c r="G7141" i="30"/>
  <c r="G7142" i="30"/>
  <c r="G7143" i="30"/>
  <c r="G7144" i="30"/>
  <c r="G7145" i="30"/>
  <c r="G7146" i="30"/>
  <c r="G7147" i="30"/>
  <c r="G7148" i="30"/>
  <c r="G7149" i="30"/>
  <c r="G7150" i="30"/>
  <c r="G7151" i="30"/>
  <c r="G7152" i="30"/>
  <c r="G7153" i="30"/>
  <c r="G7154" i="30"/>
  <c r="G7155" i="30"/>
  <c r="G7156" i="30"/>
  <c r="G7157" i="30"/>
  <c r="G7158" i="30"/>
  <c r="G7159" i="30"/>
  <c r="G7160" i="30"/>
  <c r="G7161" i="30"/>
  <c r="G7162" i="30"/>
  <c r="G7163" i="30"/>
  <c r="G7164" i="30"/>
  <c r="G7165" i="30"/>
  <c r="G7166" i="30"/>
  <c r="G7167" i="30"/>
  <c r="G7168" i="30"/>
  <c r="G7169" i="30"/>
  <c r="G7170" i="30"/>
  <c r="G7171" i="30"/>
  <c r="G7172" i="30"/>
  <c r="G7173" i="30"/>
  <c r="G7174" i="30"/>
  <c r="G7175" i="30"/>
  <c r="G7176" i="30"/>
  <c r="G7177" i="30"/>
  <c r="G7178" i="30"/>
  <c r="G7179" i="30"/>
  <c r="G7180" i="30"/>
  <c r="G7181" i="30"/>
  <c r="G7182" i="30"/>
  <c r="G7183" i="30"/>
  <c r="G7184" i="30"/>
  <c r="G7185" i="30"/>
  <c r="G7186" i="30"/>
  <c r="G7187" i="30"/>
  <c r="G7188" i="30"/>
  <c r="G7189" i="30"/>
  <c r="G7190" i="30"/>
  <c r="G7191" i="30"/>
  <c r="G7192" i="30"/>
  <c r="G7193" i="30"/>
  <c r="G7194" i="30"/>
  <c r="G7195" i="30"/>
  <c r="G7196" i="30"/>
  <c r="G7197" i="30"/>
  <c r="G7198" i="30"/>
  <c r="G7199" i="30"/>
  <c r="G7200" i="30"/>
  <c r="G7201" i="30"/>
  <c r="G7202" i="30"/>
  <c r="G7203" i="30"/>
  <c r="G7204" i="30"/>
  <c r="G7205" i="30"/>
  <c r="G7206" i="30"/>
  <c r="G7207" i="30"/>
  <c r="G7208" i="30"/>
  <c r="G7209" i="30"/>
  <c r="G7210" i="30"/>
  <c r="G7211" i="30"/>
  <c r="G7212" i="30"/>
  <c r="G7213" i="30"/>
  <c r="G7214" i="30"/>
  <c r="G7215" i="30"/>
  <c r="G7216" i="30"/>
  <c r="G7217" i="30"/>
  <c r="G7218" i="30"/>
  <c r="G7219" i="30"/>
  <c r="G7220" i="30"/>
  <c r="G7221" i="30"/>
  <c r="G7222" i="30"/>
  <c r="G7223" i="30"/>
  <c r="G7224" i="30"/>
  <c r="G7225" i="30"/>
  <c r="G7226" i="30"/>
  <c r="G7227" i="30"/>
  <c r="G7228" i="30"/>
  <c r="G7229" i="30"/>
  <c r="G7230" i="30"/>
  <c r="G7231" i="30"/>
  <c r="G7232" i="30"/>
  <c r="G7233" i="30"/>
  <c r="G7234" i="30"/>
  <c r="G7235" i="30"/>
  <c r="G7236" i="30"/>
  <c r="G7237" i="30"/>
  <c r="G7238" i="30"/>
  <c r="G7239" i="30"/>
  <c r="G7240" i="30"/>
  <c r="G7241" i="30"/>
  <c r="G7242" i="30"/>
  <c r="G7243" i="30"/>
  <c r="G7244" i="30"/>
  <c r="G7245" i="30"/>
  <c r="G7246" i="30"/>
  <c r="G7247" i="30"/>
  <c r="G7248" i="30"/>
  <c r="G7249" i="30"/>
  <c r="G7250" i="30"/>
  <c r="G7251" i="30"/>
  <c r="G7252" i="30"/>
  <c r="G7253" i="30"/>
  <c r="G7254" i="30"/>
  <c r="G7255" i="30"/>
  <c r="G7256" i="30"/>
  <c r="G7257" i="30"/>
  <c r="G7258" i="30"/>
  <c r="G7259" i="30"/>
  <c r="G7260" i="30"/>
  <c r="G7261" i="30"/>
  <c r="G7262" i="30"/>
  <c r="G7263" i="30"/>
  <c r="G7264" i="30"/>
  <c r="G7265" i="30"/>
  <c r="G7266" i="30"/>
  <c r="G7267" i="30"/>
  <c r="G7268" i="30"/>
  <c r="G7269" i="30"/>
  <c r="G7270" i="30"/>
  <c r="G7271" i="30"/>
  <c r="G7272" i="30"/>
  <c r="G7273" i="30"/>
  <c r="G7274" i="30"/>
  <c r="G7275" i="30"/>
  <c r="G7276" i="30"/>
  <c r="G7277" i="30"/>
  <c r="G7278" i="30"/>
  <c r="G7279" i="30"/>
  <c r="G7280" i="30"/>
  <c r="G7281" i="30"/>
  <c r="G7282" i="30"/>
  <c r="G7283" i="30"/>
  <c r="G7284" i="30"/>
  <c r="G7285" i="30"/>
  <c r="G7286" i="30"/>
  <c r="G7287" i="30"/>
  <c r="G7288" i="30"/>
  <c r="G7289" i="30"/>
  <c r="G7290" i="30"/>
  <c r="G7291" i="30"/>
  <c r="G7292" i="30"/>
  <c r="G7293" i="30"/>
  <c r="G7294" i="30"/>
  <c r="G7295" i="30"/>
  <c r="G7296" i="30"/>
  <c r="G7297" i="30"/>
  <c r="G7298" i="30"/>
  <c r="G7299" i="30"/>
  <c r="G7300" i="30"/>
  <c r="G7301" i="30"/>
  <c r="G7302" i="30"/>
  <c r="G7303" i="30"/>
  <c r="G7304" i="30"/>
  <c r="G7305" i="30"/>
  <c r="G7306" i="30"/>
  <c r="G7307" i="30"/>
  <c r="G7308" i="30"/>
  <c r="G7309" i="30"/>
  <c r="G7310" i="30"/>
  <c r="G7311" i="30"/>
  <c r="G7312" i="30"/>
  <c r="G7313" i="30"/>
  <c r="G7314" i="30"/>
  <c r="G7315" i="30"/>
  <c r="G7316" i="30"/>
  <c r="G7317" i="30"/>
  <c r="G7318" i="30"/>
  <c r="G7319" i="30"/>
  <c r="G7320" i="30"/>
  <c r="G7321" i="30"/>
  <c r="G7322" i="30"/>
  <c r="G7323" i="30"/>
  <c r="G7324" i="30"/>
  <c r="G7325" i="30"/>
  <c r="G7326" i="30"/>
  <c r="G7327" i="30"/>
  <c r="G7328" i="30"/>
  <c r="G7329" i="30"/>
  <c r="G7330" i="30"/>
  <c r="G7331" i="30"/>
  <c r="G7332" i="30"/>
  <c r="G7333" i="30"/>
  <c r="G7334" i="30"/>
  <c r="G7335" i="30"/>
  <c r="G7336" i="30"/>
  <c r="G7337" i="30"/>
  <c r="G7338" i="30"/>
  <c r="G7339" i="30"/>
  <c r="G7340" i="30"/>
  <c r="G7341" i="30"/>
  <c r="G7342" i="30"/>
  <c r="G7343" i="30"/>
  <c r="G7344" i="30"/>
  <c r="G7345" i="30"/>
  <c r="G7346" i="30"/>
  <c r="G7347" i="30"/>
  <c r="G7348" i="30"/>
  <c r="G7349" i="30"/>
  <c r="G7350" i="30"/>
  <c r="G7351" i="30"/>
  <c r="G7352" i="30"/>
  <c r="G7353" i="30"/>
  <c r="G7354" i="30"/>
  <c r="G7355" i="30"/>
  <c r="G7356" i="30"/>
  <c r="G7357" i="30"/>
  <c r="G7358" i="30"/>
  <c r="G7359" i="30"/>
  <c r="G7360" i="30"/>
  <c r="G7361" i="30"/>
  <c r="G7362" i="30"/>
  <c r="G7363" i="30"/>
  <c r="G7364" i="30"/>
  <c r="G7365" i="30"/>
  <c r="G7366" i="30"/>
  <c r="G7367" i="30"/>
  <c r="G7368" i="30"/>
  <c r="G7369" i="30"/>
  <c r="G7370" i="30"/>
  <c r="G7371" i="30"/>
  <c r="G7372" i="30"/>
  <c r="G7373" i="30"/>
  <c r="G7374" i="30"/>
  <c r="G7375" i="30"/>
  <c r="G7376" i="30"/>
  <c r="G7377" i="30"/>
  <c r="G7378" i="30"/>
  <c r="G7379" i="30"/>
  <c r="G7380" i="30"/>
  <c r="G7381" i="30"/>
  <c r="G7382" i="30"/>
  <c r="G7383" i="30"/>
  <c r="G7384" i="30"/>
  <c r="G7385" i="30"/>
  <c r="G7386" i="30"/>
  <c r="G7387" i="30"/>
  <c r="G7388" i="30"/>
  <c r="G7389" i="30"/>
  <c r="G7390" i="30"/>
  <c r="G7391" i="30"/>
  <c r="G7392" i="30"/>
  <c r="G7393" i="30"/>
  <c r="G7394" i="30"/>
  <c r="G7395" i="30"/>
  <c r="G7396" i="30"/>
  <c r="G7397" i="30"/>
  <c r="G7398" i="30"/>
  <c r="G7399" i="30"/>
  <c r="G7400" i="30"/>
  <c r="G7401" i="30"/>
  <c r="G7402" i="30"/>
  <c r="G7403" i="30"/>
  <c r="G7404" i="30"/>
  <c r="G7405" i="30"/>
  <c r="G7406" i="30"/>
  <c r="G7407" i="30"/>
  <c r="G7408" i="30"/>
  <c r="G7409" i="30"/>
  <c r="G7410" i="30"/>
  <c r="G7411" i="30"/>
  <c r="G7412" i="30"/>
  <c r="G7413" i="30"/>
  <c r="G7414" i="30"/>
  <c r="G7415" i="30"/>
  <c r="G7416" i="30"/>
  <c r="G7417" i="30"/>
  <c r="G7418" i="30"/>
  <c r="G7419" i="30"/>
  <c r="G7420" i="30"/>
  <c r="G7421" i="30"/>
  <c r="G7422" i="30"/>
  <c r="G7423" i="30"/>
  <c r="G7424" i="30"/>
  <c r="G7425" i="30"/>
  <c r="G7426" i="30"/>
  <c r="G7427" i="30"/>
  <c r="G7428" i="30"/>
  <c r="G7429" i="30"/>
  <c r="G7430" i="30"/>
  <c r="G7431" i="30"/>
  <c r="G7432" i="30"/>
  <c r="G7433" i="30"/>
  <c r="G7434" i="30"/>
  <c r="G7435" i="30"/>
  <c r="G7436" i="30"/>
  <c r="G7437" i="30"/>
  <c r="G7438" i="30"/>
  <c r="G7439" i="30"/>
  <c r="G7440" i="30"/>
  <c r="G7441" i="30"/>
  <c r="G7442" i="30"/>
  <c r="G7443" i="30"/>
  <c r="G7444" i="30"/>
  <c r="G7445" i="30"/>
  <c r="G7446" i="30"/>
  <c r="G7447" i="30"/>
  <c r="G7448" i="30"/>
  <c r="G7449" i="30"/>
  <c r="G7450" i="30"/>
  <c r="G7451" i="30"/>
  <c r="G7452" i="30"/>
  <c r="G7453" i="30"/>
  <c r="G7454" i="30"/>
  <c r="G7455" i="30"/>
  <c r="G7456" i="30"/>
  <c r="G7457" i="30"/>
  <c r="G7458" i="30"/>
  <c r="G7459" i="30"/>
  <c r="G7460" i="30"/>
  <c r="G7461" i="30"/>
  <c r="G7462" i="30"/>
  <c r="G7463" i="30"/>
  <c r="G7464" i="30"/>
  <c r="G7465" i="30"/>
  <c r="G7466" i="30"/>
  <c r="G7467" i="30"/>
  <c r="G7468" i="30"/>
  <c r="G7469" i="30"/>
  <c r="G7470" i="30"/>
  <c r="G7471" i="30"/>
  <c r="G7472" i="30"/>
  <c r="G7473" i="30"/>
  <c r="G7474" i="30"/>
  <c r="G7475" i="30"/>
  <c r="G7476" i="30"/>
  <c r="G7477" i="30"/>
  <c r="G7478" i="30"/>
  <c r="G7479" i="30"/>
  <c r="G7480" i="30"/>
  <c r="G7481" i="30"/>
  <c r="G7482" i="30"/>
  <c r="G7483" i="30"/>
  <c r="G7484" i="30"/>
  <c r="G7485" i="30"/>
  <c r="G7486" i="30"/>
  <c r="G7487" i="30"/>
  <c r="G7488" i="30"/>
  <c r="G7489" i="30"/>
  <c r="G7490" i="30"/>
  <c r="G7491" i="30"/>
  <c r="G7492" i="30"/>
  <c r="G7493" i="30"/>
  <c r="G7494" i="30"/>
  <c r="G7495" i="30"/>
  <c r="G7496" i="30"/>
  <c r="G7497" i="30"/>
  <c r="G7498" i="30"/>
  <c r="G7499" i="30"/>
  <c r="G7500" i="30"/>
  <c r="G7501" i="30"/>
  <c r="G7502" i="30"/>
  <c r="G7503" i="30"/>
  <c r="G7504" i="30"/>
  <c r="G7505" i="30"/>
  <c r="G7506" i="30"/>
  <c r="G7507" i="30"/>
  <c r="G7508" i="30"/>
  <c r="G7509" i="30"/>
  <c r="G7510" i="30"/>
  <c r="G7511" i="30"/>
  <c r="G7512" i="30"/>
  <c r="G7513" i="30"/>
  <c r="G7514" i="30"/>
  <c r="G7515" i="30"/>
  <c r="G7516" i="30"/>
  <c r="G7517" i="30"/>
  <c r="G7518" i="30"/>
  <c r="G7519" i="30"/>
  <c r="G7520" i="30"/>
  <c r="G7521" i="30"/>
  <c r="G7522" i="30"/>
  <c r="G7523" i="30"/>
  <c r="G7524" i="30"/>
  <c r="G7525" i="30"/>
  <c r="G7526" i="30"/>
  <c r="G7527" i="30"/>
  <c r="G7528" i="30"/>
  <c r="G7529" i="30"/>
  <c r="G7530" i="30"/>
  <c r="G7531" i="30"/>
  <c r="G7532" i="30"/>
  <c r="G7533" i="30"/>
  <c r="G7534" i="30"/>
  <c r="G7535" i="30"/>
  <c r="G7536" i="30"/>
  <c r="G7537" i="30"/>
  <c r="G7538" i="30"/>
  <c r="G7539" i="30"/>
  <c r="G7540" i="30"/>
  <c r="G7541" i="30"/>
  <c r="G7542" i="30"/>
  <c r="G7543" i="30"/>
  <c r="G7544" i="30"/>
  <c r="G7545" i="30"/>
  <c r="G7546" i="30"/>
  <c r="G7547" i="30"/>
  <c r="G7548" i="30"/>
  <c r="G7549" i="30"/>
  <c r="G7550" i="30"/>
  <c r="G7551" i="30"/>
  <c r="G7552" i="30"/>
  <c r="G7553" i="30"/>
  <c r="G7554" i="30"/>
  <c r="G7555" i="30"/>
  <c r="G7556" i="30"/>
  <c r="G7557" i="30"/>
  <c r="G7558" i="30"/>
  <c r="G7559" i="30"/>
  <c r="G7560" i="30"/>
  <c r="G7561" i="30"/>
  <c r="G7562" i="30"/>
  <c r="G7563" i="30"/>
  <c r="G7564" i="30"/>
  <c r="G7565" i="30"/>
  <c r="G7566" i="30"/>
  <c r="G7567" i="30"/>
  <c r="G7568" i="30"/>
  <c r="G7569" i="30"/>
  <c r="G7570" i="30"/>
  <c r="G7571" i="30"/>
  <c r="G7572" i="30"/>
  <c r="G7573" i="30"/>
  <c r="G7574" i="30"/>
  <c r="G7575" i="30"/>
  <c r="G7576" i="30"/>
  <c r="G7577" i="30"/>
  <c r="G7578" i="30"/>
  <c r="G7579" i="30"/>
  <c r="G7580" i="30"/>
  <c r="G7581" i="30"/>
  <c r="G7582" i="30"/>
  <c r="G7583" i="30"/>
  <c r="G7584" i="30"/>
  <c r="G7585" i="30"/>
  <c r="G7586" i="30"/>
  <c r="G7587" i="30"/>
  <c r="G7588" i="30"/>
  <c r="G7589" i="30"/>
  <c r="G7590" i="30"/>
  <c r="G7591" i="30"/>
  <c r="G7592" i="30"/>
  <c r="G7593" i="30"/>
  <c r="G7594" i="30"/>
  <c r="G7595" i="30"/>
  <c r="G7596" i="30"/>
  <c r="G7597" i="30"/>
  <c r="G7598" i="30"/>
  <c r="G7599" i="30"/>
  <c r="G7600" i="30"/>
  <c r="G7601" i="30"/>
  <c r="G7602" i="30"/>
  <c r="G7603" i="30"/>
  <c r="G7604" i="30"/>
  <c r="G7605" i="30"/>
  <c r="G7606" i="30"/>
  <c r="G7607" i="30"/>
  <c r="G7608" i="30"/>
  <c r="G7609" i="30"/>
  <c r="G7610" i="30"/>
  <c r="G7611" i="30"/>
  <c r="G7612" i="30"/>
  <c r="G7613" i="30"/>
  <c r="G7614" i="30"/>
  <c r="G7615" i="30"/>
  <c r="G7616" i="30"/>
  <c r="G7617" i="30"/>
  <c r="G7618" i="30"/>
  <c r="G7619" i="30"/>
  <c r="G7620" i="30"/>
  <c r="G7621" i="30"/>
  <c r="G7622" i="30"/>
  <c r="G7623" i="30"/>
  <c r="G7624" i="30"/>
  <c r="G7625" i="30"/>
  <c r="G7626" i="30"/>
  <c r="G7627" i="30"/>
  <c r="G7628" i="30"/>
  <c r="G7629" i="30"/>
  <c r="G7630" i="30"/>
  <c r="G7631" i="30"/>
  <c r="G7632" i="30"/>
  <c r="G7633" i="30"/>
  <c r="G7634" i="30"/>
  <c r="G7635" i="30"/>
  <c r="G7636" i="30"/>
  <c r="G7637" i="30"/>
  <c r="G7638" i="30"/>
  <c r="G7639" i="30"/>
  <c r="G7640" i="30"/>
  <c r="G7641" i="30"/>
  <c r="G7642" i="30"/>
  <c r="G7643" i="30"/>
  <c r="G7644" i="30"/>
  <c r="G7645" i="30"/>
  <c r="G7646" i="30"/>
  <c r="G7647" i="30"/>
  <c r="G7648" i="30"/>
  <c r="G7649" i="30"/>
  <c r="G7650" i="30"/>
  <c r="G7651" i="30"/>
  <c r="G7652" i="30"/>
  <c r="G7653" i="30"/>
  <c r="G7654" i="30"/>
  <c r="G7655" i="30"/>
  <c r="G7656" i="30"/>
  <c r="G7657" i="30"/>
  <c r="G7658" i="30"/>
  <c r="G7659" i="30"/>
  <c r="G7660" i="30"/>
  <c r="G7661" i="30"/>
  <c r="G7662" i="30"/>
  <c r="G7663" i="30"/>
  <c r="G7664" i="30"/>
  <c r="G7665" i="30"/>
  <c r="G7666" i="30"/>
  <c r="G7667" i="30"/>
  <c r="G7668" i="30"/>
  <c r="G7669" i="30"/>
  <c r="G7670" i="30"/>
  <c r="G7671" i="30"/>
  <c r="G7672" i="30"/>
  <c r="G7673" i="30"/>
  <c r="G7674" i="30"/>
  <c r="G7675" i="30"/>
  <c r="G7676" i="30"/>
  <c r="G7677" i="30"/>
  <c r="G7678" i="30"/>
  <c r="G7679" i="30"/>
  <c r="G7680" i="30"/>
  <c r="G7681" i="30"/>
  <c r="G7682" i="30"/>
  <c r="G7683" i="30"/>
  <c r="G7684" i="30"/>
  <c r="G7685" i="30"/>
  <c r="G7686" i="30"/>
  <c r="G7687" i="30"/>
  <c r="G7688" i="30"/>
  <c r="G7689" i="30"/>
  <c r="G7690" i="30"/>
  <c r="G7691" i="30"/>
  <c r="G7692" i="30"/>
  <c r="G7693" i="30"/>
  <c r="G7694" i="30"/>
  <c r="G7695" i="30"/>
  <c r="G7696" i="30"/>
  <c r="G7697" i="30"/>
  <c r="G7698" i="30"/>
  <c r="G7699" i="30"/>
  <c r="G7700" i="30"/>
  <c r="G7701" i="30"/>
  <c r="G7702" i="30"/>
  <c r="G7703" i="30"/>
  <c r="G7704" i="30"/>
  <c r="G7705" i="30"/>
  <c r="G7706" i="30"/>
  <c r="G7707" i="30"/>
  <c r="G7708" i="30"/>
  <c r="G7709" i="30"/>
  <c r="G7710" i="30"/>
  <c r="G7711" i="30"/>
  <c r="G7712" i="30"/>
  <c r="G7713" i="30"/>
  <c r="G7714" i="30"/>
  <c r="G7715" i="30"/>
  <c r="G7716" i="30"/>
  <c r="G7717" i="30"/>
  <c r="G7718" i="30"/>
  <c r="G7719" i="30"/>
  <c r="G7720" i="30"/>
  <c r="G7721" i="30"/>
  <c r="G7722" i="30"/>
  <c r="G7723" i="30"/>
  <c r="G7724" i="30"/>
  <c r="G7725" i="30"/>
  <c r="G7726" i="30"/>
  <c r="G7727" i="30"/>
  <c r="G7728" i="30"/>
  <c r="G7729" i="30"/>
  <c r="G7730" i="30"/>
  <c r="G7731" i="30"/>
  <c r="G7732" i="30"/>
  <c r="G7733" i="30"/>
  <c r="G7734" i="30"/>
  <c r="G7735" i="30"/>
  <c r="G7736" i="30"/>
  <c r="G7737" i="30"/>
  <c r="G7738" i="30"/>
  <c r="G7739" i="30"/>
  <c r="G7740" i="30"/>
  <c r="G7741" i="30"/>
  <c r="G7742" i="30"/>
  <c r="G7743" i="30"/>
  <c r="G7744" i="30"/>
  <c r="G7745" i="30"/>
  <c r="G7746" i="30"/>
  <c r="G7747" i="30"/>
  <c r="G7748" i="30"/>
  <c r="G7749" i="30"/>
  <c r="G7750" i="30"/>
  <c r="G7751" i="30"/>
  <c r="G7752" i="30"/>
  <c r="G7753" i="30"/>
  <c r="G7754" i="30"/>
  <c r="G7755" i="30"/>
  <c r="G7756" i="30"/>
  <c r="G7757" i="30"/>
  <c r="G7758" i="30"/>
  <c r="G7759" i="30"/>
  <c r="G7760" i="30"/>
  <c r="G7761" i="30"/>
  <c r="G7762" i="30"/>
  <c r="G7763" i="30"/>
  <c r="G7764" i="30"/>
  <c r="G7765" i="30"/>
  <c r="G7766" i="30"/>
  <c r="G7767" i="30"/>
  <c r="G7768" i="30"/>
  <c r="G7769" i="30"/>
  <c r="G7770" i="30"/>
  <c r="G7771" i="30"/>
  <c r="G7772" i="30"/>
  <c r="G7773" i="30"/>
  <c r="G7774" i="30"/>
  <c r="G7775" i="30"/>
  <c r="G7776" i="30"/>
  <c r="G7777" i="30"/>
  <c r="G7778" i="30"/>
  <c r="G7779" i="30"/>
  <c r="G7780" i="30"/>
  <c r="G7781" i="30"/>
  <c r="G7782" i="30"/>
  <c r="G7783" i="30"/>
  <c r="G7784" i="30"/>
  <c r="G7785" i="30"/>
  <c r="G7786" i="30"/>
  <c r="G7787" i="30"/>
  <c r="G7788" i="30"/>
  <c r="G7789" i="30"/>
  <c r="G7790" i="30"/>
  <c r="G7791" i="30"/>
  <c r="G7792" i="30"/>
  <c r="G7793" i="30"/>
  <c r="G7794" i="30"/>
  <c r="G7795" i="30"/>
  <c r="G7796" i="30"/>
  <c r="G7797" i="30"/>
  <c r="G7798" i="30"/>
  <c r="G7799" i="30"/>
  <c r="G7800" i="30"/>
  <c r="G7801" i="30"/>
  <c r="G7802" i="30"/>
  <c r="G7803" i="30"/>
  <c r="G7804" i="30"/>
  <c r="G7805" i="30"/>
  <c r="G7806" i="30"/>
  <c r="G7807" i="30"/>
  <c r="G7808" i="30"/>
  <c r="G7809" i="30"/>
  <c r="G7810" i="30"/>
  <c r="G7811" i="30"/>
  <c r="G7812" i="30"/>
  <c r="G7813" i="30"/>
  <c r="G7814" i="30"/>
  <c r="G7815" i="30"/>
  <c r="G7816" i="30"/>
  <c r="G7817" i="30"/>
  <c r="G7818" i="30"/>
  <c r="G7819" i="30"/>
  <c r="G7820" i="30"/>
  <c r="G7821" i="30"/>
  <c r="G7822" i="30"/>
  <c r="G7823" i="30"/>
  <c r="G7824" i="30"/>
  <c r="G7825" i="30"/>
  <c r="G7826" i="30"/>
  <c r="G7827" i="30"/>
  <c r="G7828" i="30"/>
  <c r="G7829" i="30"/>
  <c r="G7830" i="30"/>
  <c r="G7831" i="30"/>
  <c r="G7832" i="30"/>
  <c r="G7833" i="30"/>
  <c r="G7834" i="30"/>
  <c r="G7835" i="30"/>
  <c r="G7836" i="30"/>
  <c r="G7837" i="30"/>
  <c r="G7838" i="30"/>
  <c r="G7839" i="30"/>
  <c r="G7840" i="30"/>
  <c r="G7841" i="30"/>
  <c r="G7842" i="30"/>
  <c r="G7843" i="30"/>
  <c r="G7844" i="30"/>
  <c r="G7845" i="30"/>
  <c r="G7846" i="30"/>
  <c r="G7847" i="30"/>
  <c r="G7848" i="30"/>
  <c r="G7849" i="30"/>
  <c r="G7850" i="30"/>
  <c r="G7851" i="30"/>
  <c r="G7852" i="30"/>
  <c r="G7853" i="30"/>
  <c r="G7854" i="30"/>
  <c r="G7855" i="30"/>
  <c r="G7856" i="30"/>
  <c r="G7857" i="30"/>
  <c r="G7858" i="30"/>
  <c r="G7859" i="30"/>
  <c r="G7860" i="30"/>
  <c r="G7861" i="30"/>
  <c r="G7862" i="30"/>
  <c r="G7863" i="30"/>
  <c r="G7864" i="30"/>
  <c r="G7865" i="30"/>
  <c r="G7866" i="30"/>
  <c r="G7867" i="30"/>
  <c r="G7868" i="30"/>
  <c r="G7869" i="30"/>
  <c r="G7870" i="30"/>
  <c r="G7871" i="30"/>
  <c r="G7872" i="30"/>
  <c r="G7873" i="30"/>
  <c r="G7874" i="30"/>
  <c r="G7875" i="30"/>
  <c r="G7876" i="30"/>
  <c r="G7877" i="30"/>
  <c r="G7878" i="30"/>
  <c r="G7879" i="30"/>
  <c r="G7880" i="30"/>
  <c r="G7881" i="30"/>
  <c r="G7882" i="30"/>
  <c r="G7883" i="30"/>
  <c r="G7884" i="30"/>
  <c r="G7885" i="30"/>
  <c r="G7886" i="30"/>
  <c r="G7887" i="30"/>
  <c r="G7888" i="30"/>
  <c r="G7889" i="30"/>
  <c r="G7890" i="30"/>
  <c r="G7891" i="30"/>
  <c r="G7892" i="30"/>
  <c r="G7893" i="30"/>
  <c r="G7894" i="30"/>
  <c r="G7895" i="30"/>
  <c r="G7896" i="30"/>
  <c r="G7897" i="30"/>
  <c r="G7898" i="30"/>
  <c r="G7899" i="30"/>
  <c r="G7900" i="30"/>
  <c r="G7901" i="30"/>
  <c r="G7902" i="30"/>
  <c r="G7903" i="30"/>
  <c r="G7904" i="30"/>
  <c r="G7905" i="30"/>
  <c r="G7906" i="30"/>
  <c r="G7907" i="30"/>
  <c r="G7908" i="30"/>
  <c r="G7909" i="30"/>
  <c r="G7910" i="30"/>
  <c r="G7911" i="30"/>
  <c r="G7912" i="30"/>
  <c r="G7913" i="30"/>
  <c r="G7914" i="30"/>
  <c r="G7915" i="30"/>
  <c r="G7916" i="30"/>
  <c r="G7917" i="30"/>
  <c r="G7918" i="30"/>
  <c r="G7919" i="30"/>
  <c r="G7920" i="30"/>
  <c r="G7921" i="30"/>
  <c r="G7922" i="30"/>
  <c r="G7923" i="30"/>
  <c r="G7924" i="30"/>
  <c r="G7925" i="30"/>
  <c r="G7926" i="30"/>
  <c r="G7927" i="30"/>
  <c r="G7928" i="30"/>
  <c r="G7929" i="30"/>
  <c r="G7930" i="30"/>
  <c r="G7931" i="30"/>
  <c r="G7932" i="30"/>
  <c r="G7933" i="30"/>
  <c r="G7934" i="30"/>
  <c r="G7935" i="30"/>
  <c r="G7936" i="30"/>
  <c r="G7937" i="30"/>
  <c r="G7938" i="30"/>
  <c r="G7939" i="30"/>
  <c r="G7940" i="30"/>
  <c r="G7941" i="30"/>
  <c r="G7942" i="30"/>
  <c r="G7943" i="30"/>
  <c r="G7944" i="30"/>
  <c r="G7945" i="30"/>
  <c r="G7946" i="30"/>
  <c r="G7947" i="30"/>
  <c r="G7948" i="30"/>
  <c r="G7949" i="30"/>
  <c r="G7950" i="30"/>
  <c r="G7951" i="30"/>
  <c r="G7952" i="30"/>
  <c r="G7953" i="30"/>
  <c r="G7954" i="30"/>
  <c r="G7955" i="30"/>
  <c r="G7956" i="30"/>
  <c r="G7957" i="30"/>
  <c r="G7958" i="30"/>
  <c r="G7959" i="30"/>
  <c r="G7960" i="30"/>
  <c r="G7961" i="30"/>
  <c r="G7962" i="30"/>
  <c r="G7963" i="30"/>
  <c r="G7964" i="30"/>
  <c r="G7965" i="30"/>
  <c r="G7966" i="30"/>
  <c r="G7967" i="30"/>
  <c r="G7968" i="30"/>
  <c r="G7969" i="30"/>
  <c r="G7970" i="30"/>
  <c r="G7971" i="30"/>
  <c r="G7972" i="30"/>
  <c r="G7973" i="30"/>
  <c r="G7974" i="30"/>
  <c r="G7975" i="30"/>
  <c r="G7976" i="30"/>
  <c r="G7977" i="30"/>
  <c r="G7978" i="30"/>
  <c r="G7979" i="30"/>
  <c r="G7980" i="30"/>
  <c r="G7981" i="30"/>
  <c r="G7982" i="30"/>
  <c r="G7983" i="30"/>
  <c r="G7984" i="30"/>
  <c r="G7985" i="30"/>
  <c r="G7986" i="30"/>
  <c r="G7987" i="30"/>
  <c r="G7988" i="30"/>
  <c r="G7989" i="30"/>
  <c r="G7990" i="30"/>
  <c r="G7991" i="30"/>
  <c r="G7992" i="30"/>
  <c r="G7993" i="30"/>
  <c r="G7994" i="30"/>
  <c r="G7995" i="30"/>
  <c r="G7996" i="30"/>
  <c r="G7997" i="30"/>
  <c r="G7998" i="30"/>
  <c r="G7999" i="30"/>
  <c r="G8000" i="30"/>
  <c r="G8001" i="30"/>
  <c r="G8002" i="30"/>
  <c r="G8003" i="30"/>
  <c r="G8004" i="30"/>
  <c r="G8005" i="30"/>
  <c r="G8006" i="30"/>
  <c r="G8007" i="30"/>
  <c r="G8008" i="30"/>
  <c r="G8009" i="30"/>
  <c r="G8010" i="30"/>
  <c r="G8011" i="30"/>
  <c r="G8012" i="30"/>
  <c r="G8013" i="30"/>
  <c r="G8014" i="30"/>
  <c r="G8015" i="30"/>
  <c r="G8016" i="30"/>
  <c r="G8017" i="30"/>
  <c r="G8018" i="30"/>
  <c r="G8019" i="30"/>
  <c r="G8020" i="30"/>
  <c r="G8021" i="30"/>
  <c r="G8022" i="30"/>
  <c r="G8023" i="30"/>
  <c r="G8024" i="30"/>
  <c r="G8025" i="30"/>
  <c r="G8026" i="30"/>
  <c r="G8027" i="30"/>
  <c r="G8028" i="30"/>
  <c r="G8029" i="30"/>
  <c r="G8030" i="30"/>
  <c r="G8031" i="30"/>
  <c r="G8032" i="30"/>
  <c r="G8033" i="30"/>
  <c r="G8034" i="30"/>
  <c r="G8035" i="30"/>
  <c r="G8036" i="30"/>
  <c r="G8037" i="30"/>
  <c r="G8038" i="30"/>
  <c r="G8039" i="30"/>
  <c r="G8040" i="30"/>
  <c r="G8041" i="30"/>
  <c r="G8042" i="30"/>
  <c r="G8043" i="30"/>
  <c r="G8044" i="30"/>
  <c r="G8045" i="30"/>
  <c r="G8046" i="30"/>
  <c r="G8047" i="30"/>
  <c r="G8048" i="30"/>
  <c r="G8049" i="30"/>
  <c r="G8050" i="30"/>
  <c r="G8051" i="30"/>
  <c r="G8052" i="30"/>
  <c r="G8053" i="30"/>
  <c r="G8054" i="30"/>
  <c r="G8055" i="30"/>
  <c r="G8056" i="30"/>
  <c r="G8057" i="30"/>
  <c r="G8058" i="30"/>
  <c r="G8059" i="30"/>
  <c r="G8060" i="30"/>
  <c r="G8061" i="30"/>
  <c r="G8062" i="30"/>
  <c r="G8063" i="30"/>
  <c r="G8064" i="30"/>
  <c r="G8065" i="30"/>
  <c r="G8066" i="30"/>
  <c r="G8067" i="30"/>
  <c r="G8068" i="30"/>
  <c r="G8069" i="30"/>
  <c r="G8070" i="30"/>
  <c r="G8071" i="30"/>
  <c r="G8072" i="30"/>
  <c r="G8073" i="30"/>
  <c r="G8074" i="30"/>
  <c r="G8075" i="30"/>
  <c r="G8076" i="30"/>
  <c r="G8077" i="30"/>
  <c r="G8078" i="30"/>
  <c r="G8079" i="30"/>
  <c r="G8080" i="30"/>
  <c r="G8081" i="30"/>
  <c r="G8082" i="30"/>
  <c r="G8083" i="30"/>
  <c r="G8084" i="30"/>
  <c r="G8085" i="30"/>
  <c r="G8086" i="30"/>
  <c r="G8087" i="30"/>
  <c r="G8088" i="30"/>
  <c r="G8089" i="30"/>
  <c r="G8090" i="30"/>
  <c r="G8091" i="30"/>
  <c r="G8092" i="30"/>
  <c r="G8093" i="30"/>
  <c r="G8094" i="30"/>
  <c r="G8095" i="30"/>
  <c r="G8096" i="30"/>
  <c r="G8097" i="30"/>
  <c r="G8098" i="30"/>
  <c r="G8099" i="30"/>
  <c r="G8100" i="30"/>
  <c r="G8101" i="30"/>
  <c r="G8102" i="30"/>
  <c r="G8103" i="30"/>
  <c r="G8104" i="30"/>
  <c r="G8105" i="30"/>
  <c r="G8106" i="30"/>
  <c r="G8107" i="30"/>
  <c r="G8108" i="30"/>
  <c r="G8109" i="30"/>
  <c r="G8110" i="30"/>
  <c r="G8111" i="30"/>
  <c r="G8112" i="30"/>
  <c r="G8113" i="30"/>
  <c r="G8114" i="30"/>
  <c r="G8115" i="30"/>
  <c r="G8116" i="30"/>
  <c r="G8117" i="30"/>
  <c r="G8118" i="30"/>
  <c r="G8119" i="30"/>
  <c r="G8120" i="30"/>
  <c r="G8121" i="30"/>
  <c r="G8122" i="30"/>
  <c r="G8123" i="30"/>
  <c r="G8124" i="30"/>
  <c r="G8125" i="30"/>
  <c r="G8126" i="30"/>
  <c r="G8127" i="30"/>
  <c r="G8128" i="30"/>
  <c r="G8129" i="30"/>
  <c r="G8130" i="30"/>
  <c r="G8131" i="30"/>
  <c r="G8132" i="30"/>
  <c r="G8133" i="30"/>
  <c r="G8134" i="30"/>
  <c r="G8135" i="30"/>
  <c r="G8136" i="30"/>
  <c r="G8137" i="30"/>
  <c r="G8138" i="30"/>
  <c r="G8139" i="30"/>
  <c r="G8140" i="30"/>
  <c r="G8141" i="30"/>
  <c r="G8142" i="30"/>
  <c r="G8143" i="30"/>
  <c r="G8144" i="30"/>
  <c r="G8145" i="30"/>
  <c r="G8146" i="30"/>
  <c r="G8147" i="30"/>
  <c r="G8148" i="30"/>
  <c r="G8149" i="30"/>
  <c r="G8150" i="30"/>
  <c r="G8151" i="30"/>
  <c r="G8152" i="30"/>
  <c r="G8153" i="30"/>
  <c r="G8154" i="30"/>
  <c r="G8155" i="30"/>
  <c r="G8156" i="30"/>
  <c r="G8157" i="30"/>
  <c r="G8158" i="30"/>
  <c r="G8159" i="30"/>
  <c r="G8160" i="30"/>
  <c r="G8161" i="30"/>
  <c r="G8162" i="30"/>
  <c r="G8163" i="30"/>
  <c r="G8164" i="30"/>
  <c r="G8165" i="30"/>
  <c r="G8166" i="30"/>
  <c r="G8167" i="30"/>
  <c r="G8168" i="30"/>
  <c r="G8169" i="30"/>
  <c r="G8170" i="30"/>
  <c r="G8171" i="30"/>
  <c r="G8172" i="30"/>
  <c r="G8173" i="30"/>
  <c r="G8174" i="30"/>
  <c r="G8175" i="30"/>
  <c r="G8176" i="30"/>
  <c r="G8177" i="30"/>
  <c r="G8178" i="30"/>
  <c r="G8179" i="30"/>
  <c r="G8180" i="30"/>
  <c r="G8181" i="30"/>
  <c r="G8182" i="30"/>
  <c r="G8183" i="30"/>
  <c r="G8184" i="30"/>
  <c r="G8185" i="30"/>
  <c r="G8186" i="30"/>
  <c r="G8187" i="30"/>
  <c r="G8188" i="30"/>
  <c r="G8189" i="30"/>
  <c r="G8190" i="30"/>
  <c r="G8191" i="30"/>
  <c r="G8192" i="30"/>
  <c r="G8193" i="30"/>
  <c r="G8194" i="30"/>
  <c r="G8195" i="30"/>
  <c r="G8196" i="30"/>
  <c r="G8197" i="30"/>
  <c r="G8198" i="30"/>
  <c r="G8199" i="30"/>
  <c r="G8200" i="30"/>
  <c r="G8201" i="30"/>
  <c r="G8202" i="30"/>
  <c r="G8203" i="30"/>
  <c r="G8204" i="30"/>
  <c r="G8205" i="30"/>
  <c r="G8206" i="30"/>
  <c r="G8207" i="30"/>
  <c r="G8208" i="30"/>
  <c r="G8209" i="30"/>
  <c r="G8210" i="30"/>
  <c r="G8211" i="30"/>
  <c r="G8212" i="30"/>
  <c r="G8213" i="30"/>
  <c r="G8214" i="30"/>
  <c r="G8215" i="30"/>
  <c r="G8216" i="30"/>
  <c r="G8217" i="30"/>
  <c r="G8218" i="30"/>
  <c r="G8219" i="30"/>
  <c r="G8220" i="30"/>
  <c r="G8221" i="30"/>
  <c r="G8222" i="30"/>
  <c r="G8223" i="30"/>
  <c r="G8224" i="30"/>
  <c r="G8225" i="30"/>
  <c r="G8226" i="30"/>
  <c r="G8227" i="30"/>
  <c r="G8228" i="30"/>
  <c r="G8229" i="30"/>
  <c r="G8230" i="30"/>
  <c r="G8231" i="30"/>
  <c r="G8232" i="30"/>
  <c r="G8233" i="30"/>
  <c r="G8234" i="30"/>
  <c r="G8235" i="30"/>
  <c r="G8236" i="30"/>
  <c r="G8237" i="30"/>
  <c r="G8238" i="30"/>
  <c r="G8239" i="30"/>
  <c r="G8240" i="30"/>
  <c r="G8241" i="30"/>
  <c r="G8242" i="30"/>
  <c r="G8243" i="30"/>
  <c r="G8244" i="30"/>
  <c r="G8245" i="30"/>
  <c r="G8246" i="30"/>
  <c r="G8247" i="30"/>
  <c r="G8248" i="30"/>
  <c r="G8249" i="30"/>
  <c r="G8250" i="30"/>
  <c r="G8251" i="30"/>
  <c r="G8252" i="30"/>
  <c r="G8253" i="30"/>
  <c r="G8254" i="30"/>
  <c r="G8255" i="30"/>
  <c r="G8256" i="30"/>
  <c r="G8257" i="30"/>
  <c r="G8258" i="30"/>
  <c r="G8259" i="30"/>
  <c r="G8260" i="30"/>
  <c r="G8261" i="30"/>
  <c r="G8262" i="30"/>
  <c r="G8263" i="30"/>
  <c r="G8264" i="30"/>
  <c r="G8265" i="30"/>
  <c r="G8266" i="30"/>
  <c r="G8267" i="30"/>
  <c r="G8268" i="30"/>
  <c r="G8269" i="30"/>
  <c r="G8270" i="30"/>
  <c r="G8271" i="30"/>
  <c r="G8272" i="30"/>
  <c r="G8273" i="30"/>
  <c r="G8274" i="30"/>
  <c r="G8275" i="30"/>
  <c r="G8276" i="30"/>
  <c r="G8277" i="30"/>
  <c r="G8278" i="30"/>
  <c r="G8279" i="30"/>
  <c r="G8280" i="30"/>
  <c r="G8281" i="30"/>
  <c r="G8282" i="30"/>
  <c r="G8283" i="30"/>
  <c r="G8284" i="30"/>
  <c r="G8285" i="30"/>
  <c r="G8286" i="30"/>
  <c r="G8287" i="30"/>
  <c r="G8288" i="30"/>
  <c r="G8289" i="30"/>
  <c r="G8290" i="30"/>
  <c r="G8291" i="30"/>
  <c r="G8292" i="30"/>
  <c r="G8293" i="30"/>
  <c r="G8294" i="30"/>
  <c r="G8295" i="30"/>
  <c r="G8296" i="30"/>
  <c r="G8297" i="30"/>
  <c r="G8298" i="30"/>
  <c r="G8299" i="30"/>
  <c r="G8300" i="30"/>
  <c r="G8301" i="30"/>
  <c r="G8302" i="30"/>
  <c r="G8303" i="30"/>
  <c r="G8304" i="30"/>
  <c r="G8305" i="30"/>
  <c r="G8306" i="30"/>
  <c r="G8307" i="30"/>
  <c r="G8308" i="30"/>
  <c r="G8309" i="30"/>
  <c r="G8310" i="30"/>
  <c r="G8311" i="30"/>
  <c r="G8312" i="30"/>
  <c r="G8313" i="30"/>
  <c r="G8314" i="30"/>
  <c r="G8315" i="30"/>
  <c r="G8316" i="30"/>
  <c r="G8317" i="30"/>
  <c r="G8318" i="30"/>
  <c r="G8319" i="30"/>
  <c r="G8320" i="30"/>
  <c r="G8321" i="30"/>
  <c r="G8322" i="30"/>
  <c r="G8323" i="30"/>
  <c r="G8324" i="30"/>
  <c r="G8325" i="30"/>
  <c r="G8326" i="30"/>
  <c r="G8327" i="30"/>
  <c r="G8328" i="30"/>
  <c r="G8329" i="30"/>
  <c r="G8330" i="30"/>
  <c r="G8331" i="30"/>
  <c r="G8332" i="30"/>
  <c r="G8333" i="30"/>
  <c r="G8334" i="30"/>
  <c r="G8335" i="30"/>
  <c r="G8336" i="30"/>
  <c r="G8337" i="30"/>
  <c r="G8338" i="30"/>
  <c r="G8339" i="30"/>
  <c r="G8340" i="30"/>
  <c r="G8341" i="30"/>
  <c r="G8342" i="30"/>
  <c r="G8343" i="30"/>
  <c r="G8344" i="30"/>
  <c r="G8345" i="30"/>
  <c r="G8346" i="30"/>
  <c r="G8347" i="30"/>
  <c r="G8348" i="30"/>
  <c r="G8349" i="30"/>
  <c r="G8350" i="30"/>
  <c r="G8351" i="30"/>
  <c r="G8352" i="30"/>
  <c r="G8353" i="30"/>
  <c r="G8354" i="30"/>
  <c r="G8355" i="30"/>
  <c r="G8356" i="30"/>
  <c r="G8357" i="30"/>
  <c r="G8358" i="30"/>
  <c r="G8359" i="30"/>
  <c r="G8360" i="30"/>
  <c r="G8361" i="30"/>
  <c r="G8362" i="30"/>
  <c r="G8363" i="30"/>
  <c r="G8364" i="30"/>
  <c r="G8365" i="30"/>
  <c r="G8366" i="30"/>
  <c r="G8367" i="30"/>
  <c r="G8368" i="30"/>
  <c r="G8369" i="30"/>
  <c r="G8370" i="30"/>
  <c r="G8371" i="30"/>
  <c r="G8372" i="30"/>
  <c r="G8373" i="30"/>
  <c r="G8374" i="30"/>
  <c r="G8375" i="30"/>
  <c r="G8376" i="30"/>
  <c r="G8377" i="30"/>
  <c r="G8378" i="30"/>
  <c r="G8379" i="30"/>
  <c r="G8380" i="30"/>
  <c r="G8381" i="30"/>
  <c r="G8382" i="30"/>
  <c r="G8383" i="30"/>
  <c r="G8384" i="30"/>
  <c r="G8385" i="30"/>
  <c r="G8386" i="30"/>
  <c r="G8387" i="30"/>
  <c r="G8388" i="30"/>
  <c r="G8389" i="30"/>
  <c r="G8390" i="30"/>
  <c r="G8391" i="30"/>
  <c r="G8392" i="30"/>
  <c r="G8393" i="30"/>
  <c r="G8394" i="30"/>
  <c r="G8395" i="30"/>
  <c r="G8396" i="30"/>
  <c r="G8397" i="30"/>
  <c r="G8398" i="30"/>
  <c r="G8399" i="30"/>
  <c r="G8400" i="30"/>
  <c r="G8401" i="30"/>
  <c r="G8402" i="30"/>
  <c r="G8403" i="30"/>
  <c r="G8404" i="30"/>
  <c r="G8405" i="30"/>
  <c r="G8406" i="30"/>
  <c r="G8407" i="30"/>
  <c r="G8408" i="30"/>
  <c r="G8409" i="30"/>
  <c r="G8410" i="30"/>
  <c r="G8411" i="30"/>
  <c r="G8412" i="30"/>
  <c r="G8413" i="30"/>
  <c r="G8414" i="30"/>
  <c r="G8415" i="30"/>
  <c r="G8416" i="30"/>
  <c r="G8417" i="30"/>
  <c r="G8418" i="30"/>
  <c r="G8419" i="30"/>
  <c r="G8420" i="30"/>
  <c r="G8421" i="30"/>
  <c r="G8422" i="30"/>
  <c r="G8423" i="30"/>
  <c r="G8424" i="30"/>
  <c r="G8425" i="30"/>
  <c r="G8426" i="30"/>
  <c r="G8427" i="30"/>
  <c r="G8428" i="30"/>
  <c r="G8429" i="30"/>
  <c r="G8430" i="30"/>
  <c r="G8431" i="30"/>
  <c r="G8432" i="30"/>
  <c r="G8433" i="30"/>
  <c r="G8434" i="30"/>
  <c r="G8435" i="30"/>
  <c r="G8436" i="30"/>
  <c r="G8437" i="30"/>
  <c r="G8438" i="30"/>
  <c r="G8439" i="30"/>
  <c r="G8440" i="30"/>
  <c r="G8441" i="30"/>
  <c r="G8442" i="30"/>
  <c r="G8443" i="30"/>
  <c r="G8444" i="30"/>
  <c r="G8445" i="30"/>
  <c r="G8446" i="30"/>
  <c r="G8447" i="30"/>
  <c r="G8448" i="30"/>
  <c r="G8449" i="30"/>
  <c r="G8450" i="30"/>
  <c r="G8451" i="30"/>
  <c r="G8452" i="30"/>
  <c r="G8453" i="30"/>
  <c r="G8454" i="30"/>
  <c r="G8455" i="30"/>
  <c r="G8456" i="30"/>
  <c r="G8457" i="30"/>
  <c r="G8458" i="30"/>
  <c r="G8459" i="30"/>
  <c r="G8460" i="30"/>
  <c r="G8461" i="30"/>
  <c r="G8462" i="30"/>
  <c r="G8463" i="30"/>
  <c r="G8464" i="30"/>
  <c r="G8465" i="30"/>
  <c r="G8466" i="30"/>
  <c r="G8467" i="30"/>
  <c r="G8468" i="30"/>
  <c r="G8469" i="30"/>
  <c r="G8470" i="30"/>
  <c r="G8471" i="30"/>
  <c r="G8472" i="30"/>
  <c r="G8473" i="30"/>
  <c r="G8474" i="30"/>
  <c r="G8475" i="30"/>
  <c r="G8476" i="30"/>
  <c r="G8477" i="30"/>
  <c r="G8478" i="30"/>
  <c r="G8479" i="30"/>
  <c r="G8480" i="30"/>
  <c r="G8481" i="30"/>
  <c r="G8482" i="30"/>
  <c r="G8483" i="30"/>
  <c r="G8484" i="30"/>
  <c r="G8485" i="30"/>
  <c r="G8486" i="30"/>
  <c r="G8487" i="30"/>
  <c r="G8488" i="30"/>
  <c r="G8489" i="30"/>
  <c r="G8490" i="30"/>
  <c r="G8491" i="30"/>
  <c r="G8492" i="30"/>
  <c r="G8493" i="30"/>
  <c r="G8494" i="30"/>
  <c r="G8495" i="30"/>
  <c r="G8496" i="30"/>
  <c r="G8497" i="30"/>
  <c r="G8498" i="30"/>
  <c r="G8499" i="30"/>
  <c r="G8500" i="30"/>
  <c r="G8501" i="30"/>
  <c r="G8502" i="30"/>
  <c r="G8503" i="30"/>
  <c r="G8504" i="30"/>
  <c r="G8505" i="30"/>
  <c r="G8506" i="30"/>
  <c r="G8507" i="30"/>
  <c r="G8508" i="30"/>
  <c r="G8509" i="30"/>
  <c r="G8510" i="30"/>
  <c r="G8511" i="30"/>
  <c r="G8512" i="30"/>
  <c r="G8513" i="30"/>
  <c r="G8514" i="30"/>
  <c r="G8515" i="30"/>
  <c r="G8516" i="30"/>
  <c r="G8517" i="30"/>
  <c r="G8518" i="30"/>
  <c r="G8519" i="30"/>
  <c r="G8520" i="30"/>
  <c r="G8521" i="30"/>
  <c r="G8522" i="30"/>
  <c r="G8523" i="30"/>
  <c r="G8524" i="30"/>
  <c r="G8525" i="30"/>
  <c r="G8526" i="30"/>
  <c r="G8527" i="30"/>
  <c r="G8528" i="30"/>
  <c r="G8529" i="30"/>
  <c r="G8530" i="30"/>
  <c r="G8531" i="30"/>
  <c r="G8532" i="30"/>
  <c r="G8533" i="30"/>
  <c r="G8534" i="30"/>
  <c r="G8535" i="30"/>
  <c r="G8536" i="30"/>
  <c r="G8537" i="30"/>
  <c r="G8538" i="30"/>
  <c r="G8539" i="30"/>
  <c r="G8540" i="30"/>
  <c r="G8541" i="30"/>
  <c r="G8542" i="30"/>
  <c r="G8543" i="30"/>
  <c r="G8544" i="30"/>
  <c r="G8545" i="30"/>
  <c r="G8546" i="30"/>
  <c r="G8547" i="30"/>
  <c r="G8548" i="30"/>
  <c r="G8549" i="30"/>
  <c r="G8550" i="30"/>
  <c r="G8551" i="30"/>
  <c r="G8552" i="30"/>
  <c r="G8553" i="30"/>
  <c r="G8554" i="30"/>
  <c r="G8555" i="30"/>
  <c r="G8556" i="30"/>
  <c r="G8557" i="30"/>
  <c r="G8558" i="30"/>
  <c r="G8559" i="30"/>
  <c r="G8560" i="30"/>
  <c r="G8561" i="30"/>
  <c r="G8562" i="30"/>
  <c r="G8563" i="30"/>
  <c r="G8564" i="30"/>
  <c r="G8565" i="30"/>
  <c r="G8566" i="30"/>
  <c r="G8567" i="30"/>
  <c r="G8568" i="30"/>
  <c r="G8569" i="30"/>
  <c r="G8570" i="30"/>
  <c r="G8571" i="30"/>
  <c r="G8572" i="30"/>
  <c r="G8573" i="30"/>
  <c r="G8574" i="30"/>
  <c r="G8575" i="30"/>
  <c r="G8576" i="30"/>
  <c r="G8577" i="30"/>
  <c r="G8578" i="30"/>
  <c r="G8579" i="30"/>
  <c r="G8580" i="30"/>
  <c r="G8581" i="30"/>
  <c r="G8582" i="30"/>
  <c r="G8583" i="30"/>
  <c r="G8584" i="30"/>
  <c r="G8585" i="30"/>
  <c r="G8586" i="30"/>
  <c r="G8587" i="30"/>
  <c r="G8588" i="30"/>
  <c r="G8589" i="30"/>
  <c r="G8590" i="30"/>
  <c r="G8591" i="30"/>
  <c r="G8592" i="30"/>
  <c r="G8593" i="30"/>
  <c r="G8594" i="30"/>
  <c r="G8595" i="30"/>
  <c r="G8596" i="30"/>
  <c r="G8597" i="30"/>
  <c r="G8598" i="30"/>
  <c r="G8599" i="30"/>
  <c r="G8600" i="30"/>
  <c r="G8601" i="30"/>
  <c r="G8602" i="30"/>
  <c r="G8603" i="30"/>
  <c r="G8604" i="30"/>
  <c r="G8605" i="30"/>
  <c r="G8606" i="30"/>
  <c r="G8607" i="30"/>
  <c r="G8608" i="30"/>
  <c r="G8609" i="30"/>
  <c r="G8610" i="30"/>
  <c r="G8611" i="30"/>
  <c r="G8612" i="30"/>
  <c r="G8613" i="30"/>
  <c r="G8614" i="30"/>
  <c r="G8615" i="30"/>
  <c r="G8616" i="30"/>
  <c r="G8617" i="30"/>
  <c r="G8618" i="30"/>
  <c r="G8619" i="30"/>
  <c r="G8620" i="30"/>
  <c r="G8621" i="30"/>
  <c r="G8622" i="30"/>
  <c r="G8623" i="30"/>
  <c r="G8624" i="30"/>
  <c r="G8625" i="30"/>
  <c r="G8626" i="30"/>
  <c r="G8627" i="30"/>
  <c r="G8628" i="30"/>
  <c r="G8629" i="30"/>
  <c r="G8630" i="30"/>
  <c r="G8631" i="30"/>
  <c r="G8632" i="30"/>
  <c r="G8633" i="30"/>
  <c r="G8634" i="30"/>
  <c r="G8635" i="30"/>
  <c r="G8636" i="30"/>
  <c r="G8637" i="30"/>
  <c r="G8638" i="30"/>
  <c r="G8639" i="30"/>
  <c r="G8640" i="30"/>
  <c r="G8641" i="30"/>
  <c r="G8642" i="30"/>
  <c r="G8643" i="30"/>
  <c r="G8644" i="30"/>
  <c r="G8645" i="30"/>
  <c r="G8646" i="30"/>
  <c r="G8647" i="30"/>
  <c r="G8648" i="30"/>
  <c r="G8649" i="30"/>
  <c r="G8650" i="30"/>
  <c r="G8651" i="30"/>
  <c r="G8652" i="30"/>
  <c r="G8653" i="30"/>
  <c r="G8654" i="30"/>
  <c r="G8655" i="30"/>
  <c r="G8656" i="30"/>
  <c r="G8657" i="30"/>
  <c r="G8658" i="30"/>
  <c r="G8659" i="30"/>
  <c r="G8660" i="30"/>
  <c r="G8661" i="30"/>
  <c r="G8662" i="30"/>
  <c r="G8663" i="30"/>
  <c r="G8664" i="30"/>
  <c r="G8665" i="30"/>
  <c r="G8666" i="30"/>
  <c r="G8667" i="30"/>
  <c r="G8668" i="30"/>
  <c r="G8669" i="30"/>
  <c r="G8670" i="30"/>
  <c r="G8671" i="30"/>
  <c r="G8672" i="30"/>
  <c r="G8673" i="30"/>
  <c r="G8674" i="30"/>
  <c r="G8675" i="30"/>
  <c r="G8676" i="30"/>
  <c r="G8677" i="30"/>
  <c r="G8678" i="30"/>
  <c r="G8679" i="30"/>
  <c r="G8680" i="30"/>
  <c r="G8681" i="30"/>
  <c r="G8682" i="30"/>
  <c r="G8683" i="30"/>
  <c r="G8684" i="30"/>
  <c r="G8685" i="30"/>
  <c r="G8686" i="30"/>
  <c r="G8687" i="30"/>
  <c r="G8688" i="30"/>
  <c r="G8689" i="30"/>
  <c r="G8690" i="30"/>
  <c r="G8691" i="30"/>
  <c r="G8692" i="30"/>
  <c r="G8693" i="30"/>
  <c r="G8694" i="30"/>
  <c r="G8695" i="30"/>
  <c r="G8696" i="30"/>
  <c r="G8697" i="30"/>
  <c r="G8698" i="30"/>
  <c r="G8699" i="30"/>
  <c r="G8700" i="30"/>
  <c r="G8701" i="30"/>
  <c r="G8702" i="30"/>
  <c r="G8703" i="30"/>
  <c r="G8704" i="30"/>
  <c r="G8705" i="30"/>
  <c r="G8706" i="30"/>
  <c r="G8707" i="30"/>
  <c r="G8708" i="30"/>
  <c r="G8709" i="30"/>
  <c r="G8710" i="30"/>
  <c r="G8711" i="30"/>
  <c r="G8712" i="30"/>
  <c r="G8713" i="30"/>
  <c r="G8714" i="30"/>
  <c r="G8715" i="30"/>
  <c r="G8716" i="30"/>
  <c r="G8717" i="30"/>
  <c r="G8718" i="30"/>
  <c r="G8719" i="30"/>
  <c r="G8720" i="30"/>
  <c r="G8721" i="30"/>
  <c r="G8722" i="30"/>
  <c r="G8723" i="30"/>
  <c r="G8724" i="30"/>
  <c r="G8725" i="30"/>
  <c r="G8726" i="30"/>
  <c r="G8727" i="30"/>
  <c r="G8728" i="30"/>
  <c r="G8729" i="30"/>
  <c r="G8730" i="30"/>
  <c r="G8731" i="30"/>
  <c r="G8732" i="30"/>
  <c r="G8733" i="30"/>
  <c r="G8734" i="30"/>
  <c r="G8735" i="30"/>
  <c r="G8736" i="30"/>
  <c r="G8737" i="30"/>
  <c r="G8738" i="30"/>
  <c r="G8739" i="30"/>
  <c r="G8740" i="30"/>
  <c r="G8741" i="30"/>
  <c r="G8742" i="30"/>
  <c r="G8743" i="30"/>
  <c r="G8744" i="30"/>
  <c r="G8745" i="30"/>
  <c r="G8746" i="30"/>
  <c r="G8747" i="30"/>
  <c r="G8748" i="30"/>
  <c r="G8749" i="30"/>
  <c r="G8750" i="30"/>
  <c r="G8751" i="30"/>
  <c r="G8752" i="30"/>
  <c r="G8753" i="30"/>
  <c r="G8754" i="30"/>
  <c r="G8755" i="30"/>
  <c r="G8756" i="30"/>
  <c r="G8757" i="30"/>
  <c r="G8758" i="30"/>
  <c r="G8759" i="30"/>
  <c r="G8760" i="30"/>
  <c r="G8761" i="30"/>
  <c r="G8762" i="30"/>
  <c r="G8763" i="30"/>
  <c r="G8764" i="30"/>
  <c r="G8765" i="30"/>
  <c r="G8766" i="30"/>
  <c r="G8767" i="30"/>
  <c r="G8768" i="30"/>
  <c r="G8769" i="30"/>
  <c r="G8770" i="30"/>
  <c r="G8771" i="30"/>
  <c r="G8772" i="30"/>
  <c r="G8773" i="30"/>
  <c r="G8774" i="30"/>
  <c r="G8775" i="30"/>
  <c r="G8776" i="30"/>
  <c r="G8777" i="30"/>
  <c r="G8778" i="30"/>
  <c r="G8779" i="30"/>
  <c r="G8780" i="30"/>
  <c r="G8781" i="30"/>
  <c r="G8782" i="30"/>
  <c r="G8783" i="30"/>
  <c r="G8784" i="30"/>
  <c r="G8785" i="30"/>
  <c r="G8786" i="30"/>
  <c r="G8787" i="30"/>
  <c r="G8788" i="30"/>
  <c r="G8789" i="30"/>
  <c r="G8790" i="30"/>
  <c r="G8791" i="30"/>
  <c r="G8792" i="30"/>
  <c r="G8793" i="30"/>
  <c r="G8794" i="30"/>
  <c r="G8795" i="30"/>
  <c r="G8796" i="30"/>
  <c r="G8797" i="30"/>
  <c r="G8798" i="30"/>
  <c r="G8799" i="30"/>
  <c r="G8800" i="30"/>
  <c r="G8801" i="30"/>
  <c r="G8802" i="30"/>
  <c r="G8803" i="30"/>
  <c r="G8804" i="30"/>
  <c r="G8805" i="30"/>
  <c r="G8806" i="30"/>
  <c r="G8807" i="30"/>
  <c r="G8808" i="30"/>
  <c r="G8809" i="30"/>
  <c r="G8810" i="30"/>
  <c r="G8811" i="30"/>
  <c r="G8812" i="30"/>
  <c r="G8813" i="30"/>
  <c r="G8814" i="30"/>
  <c r="G8815" i="30"/>
  <c r="G8816" i="30"/>
  <c r="G8817" i="30"/>
  <c r="G8818" i="30"/>
  <c r="G8819" i="30"/>
  <c r="G8820" i="30"/>
  <c r="G8821" i="30"/>
  <c r="G8822" i="30"/>
  <c r="G8823" i="30"/>
  <c r="G8824" i="30"/>
  <c r="G8825" i="30"/>
  <c r="G8826" i="30"/>
  <c r="G8827" i="30"/>
  <c r="G8828" i="30"/>
  <c r="G8829" i="30"/>
  <c r="G8830" i="30"/>
  <c r="G8831" i="30"/>
  <c r="G8832" i="30"/>
  <c r="G8833" i="30"/>
  <c r="G8834" i="30"/>
  <c r="G8835" i="30"/>
  <c r="G8836" i="30"/>
  <c r="G8837" i="30"/>
  <c r="G8838" i="30"/>
  <c r="G8839" i="30"/>
  <c r="G8840" i="30"/>
  <c r="G8841" i="30"/>
  <c r="G8842" i="30"/>
  <c r="G8843" i="30"/>
  <c r="G8844" i="30"/>
  <c r="G8845" i="30"/>
  <c r="G8846" i="30"/>
  <c r="G8847" i="30"/>
  <c r="G8848" i="30"/>
  <c r="G8849" i="30"/>
  <c r="G8850" i="30"/>
  <c r="G8851" i="30"/>
  <c r="G8852" i="30"/>
  <c r="G8853" i="30"/>
  <c r="G8854" i="30"/>
  <c r="G8855" i="30"/>
  <c r="G8856" i="30"/>
  <c r="G8857" i="30"/>
  <c r="G8858" i="30"/>
  <c r="G8859" i="30"/>
  <c r="G8860" i="30"/>
  <c r="G8861" i="30"/>
  <c r="G8862" i="30"/>
  <c r="G8863" i="30"/>
  <c r="G8864" i="30"/>
  <c r="G8865" i="30"/>
  <c r="G8866" i="30"/>
  <c r="G8867" i="30"/>
  <c r="G8868" i="30"/>
  <c r="G8869" i="30"/>
  <c r="G8870" i="30"/>
  <c r="G8871" i="30"/>
  <c r="G8872" i="30"/>
  <c r="G8873" i="30"/>
  <c r="G8874" i="30"/>
  <c r="G8875" i="30"/>
  <c r="G8876" i="30"/>
  <c r="G8877" i="30"/>
  <c r="G8878" i="30"/>
  <c r="G8879" i="30"/>
  <c r="G8880" i="30"/>
  <c r="G8881" i="30"/>
  <c r="G8882" i="30"/>
  <c r="G8883" i="30"/>
  <c r="G8884" i="30"/>
  <c r="G8885" i="30"/>
  <c r="G8886" i="30"/>
  <c r="G8887" i="30"/>
  <c r="G8888" i="30"/>
  <c r="G8889" i="30"/>
  <c r="G8890" i="30"/>
  <c r="G8891" i="30"/>
  <c r="G8892" i="30"/>
  <c r="G8893" i="30"/>
  <c r="G8894" i="30"/>
  <c r="G8895" i="30"/>
  <c r="G8896" i="30"/>
  <c r="G8897" i="30"/>
  <c r="G8898" i="30"/>
  <c r="G8899" i="30"/>
  <c r="G8900" i="30"/>
  <c r="G8901" i="30"/>
  <c r="G8902" i="30"/>
  <c r="G8903" i="30"/>
  <c r="G8904" i="30"/>
  <c r="G8905" i="30"/>
  <c r="G8906" i="30"/>
  <c r="G8907" i="30"/>
  <c r="G8908" i="30"/>
  <c r="G8909" i="30"/>
  <c r="G8910" i="30"/>
  <c r="G8911" i="30"/>
  <c r="G8912" i="30"/>
  <c r="G8913" i="30"/>
  <c r="G8914" i="30"/>
  <c r="G8915" i="30"/>
  <c r="G8916" i="30"/>
  <c r="G8917" i="30"/>
  <c r="G8918" i="30"/>
  <c r="G8919" i="30"/>
  <c r="G8920" i="30"/>
  <c r="G8921" i="30"/>
  <c r="G8922" i="30"/>
  <c r="G8923" i="30"/>
  <c r="G8924" i="30"/>
  <c r="G8925" i="30"/>
  <c r="G8926" i="30"/>
  <c r="G8927" i="30"/>
  <c r="G8928" i="30"/>
  <c r="G8929" i="30"/>
  <c r="G8930" i="30"/>
  <c r="G8931" i="30"/>
  <c r="G8932" i="30"/>
  <c r="G8933" i="30"/>
  <c r="G8934" i="30"/>
  <c r="G8935" i="30"/>
  <c r="G8936" i="30"/>
  <c r="G8937" i="30"/>
  <c r="G8938" i="30"/>
  <c r="G8939" i="30"/>
  <c r="G8940" i="30"/>
  <c r="G8941" i="30"/>
  <c r="G8942" i="30"/>
  <c r="G8943" i="30"/>
  <c r="G8944" i="30"/>
  <c r="G8945" i="30"/>
  <c r="G8946" i="30"/>
  <c r="G8947" i="30"/>
  <c r="G8948" i="30"/>
  <c r="G8949" i="30"/>
  <c r="G8950" i="30"/>
  <c r="G8951" i="30"/>
  <c r="G8952" i="30"/>
  <c r="G8953" i="30"/>
  <c r="G8954" i="30"/>
  <c r="G8955" i="30"/>
  <c r="G8956" i="30"/>
  <c r="G8957" i="30"/>
  <c r="G8958" i="30"/>
  <c r="G8959" i="30"/>
  <c r="G8960" i="30"/>
  <c r="G8961" i="30"/>
  <c r="G8962" i="30"/>
  <c r="G8963" i="30"/>
  <c r="G8964" i="30"/>
  <c r="G8965" i="30"/>
  <c r="G8966" i="30"/>
  <c r="G8967" i="30"/>
  <c r="G8968" i="30"/>
  <c r="G8969" i="30"/>
  <c r="G8970" i="30"/>
  <c r="G8971" i="30"/>
  <c r="G8972" i="30"/>
  <c r="G8973" i="30"/>
  <c r="G8974" i="30"/>
  <c r="G8975" i="30"/>
  <c r="G8976" i="30"/>
  <c r="G8977" i="30"/>
  <c r="G8978" i="30"/>
  <c r="G8979" i="30"/>
  <c r="G8980" i="30"/>
  <c r="G8981" i="30"/>
  <c r="G8982" i="30"/>
  <c r="G8983" i="30"/>
  <c r="G8984" i="30"/>
  <c r="G8985" i="30"/>
  <c r="G8986" i="30"/>
  <c r="G8987" i="30"/>
  <c r="G8988" i="30"/>
  <c r="G8989" i="30"/>
  <c r="G8990" i="30"/>
  <c r="G8991" i="30"/>
  <c r="G8992" i="30"/>
  <c r="G8993" i="30"/>
  <c r="G8994" i="30"/>
  <c r="G8995" i="30"/>
  <c r="G8996" i="30"/>
  <c r="G8997" i="30"/>
  <c r="G8998" i="30"/>
  <c r="G8999" i="30"/>
  <c r="G9000" i="30"/>
  <c r="G9001" i="30"/>
  <c r="G9002" i="30"/>
  <c r="G9003" i="30"/>
  <c r="G9004" i="30"/>
  <c r="G9005" i="30"/>
  <c r="G9006" i="30"/>
  <c r="G9007" i="30"/>
  <c r="G9008" i="30"/>
  <c r="G9009" i="30"/>
  <c r="G9010" i="30"/>
  <c r="G9011" i="30"/>
  <c r="G9012" i="30"/>
  <c r="G9013" i="30"/>
  <c r="G9014" i="30"/>
  <c r="G9015" i="30"/>
  <c r="G9016" i="30"/>
  <c r="G9017" i="30"/>
  <c r="G9018" i="30"/>
  <c r="G9019" i="30"/>
  <c r="G9020" i="30"/>
  <c r="G9021" i="30"/>
  <c r="G9022" i="30"/>
  <c r="G9023" i="30"/>
  <c r="G9024" i="30"/>
  <c r="G9025" i="30"/>
  <c r="G9026" i="30"/>
  <c r="G9027" i="30"/>
  <c r="G9028" i="30"/>
  <c r="G9029" i="30"/>
  <c r="G9030" i="30"/>
  <c r="G9031" i="30"/>
  <c r="G9032" i="30"/>
  <c r="G9033" i="30"/>
  <c r="G9034" i="30"/>
  <c r="G9035" i="30"/>
  <c r="G9036" i="30"/>
  <c r="G9037" i="30"/>
  <c r="G9038" i="30"/>
  <c r="G9039" i="30"/>
  <c r="G9040" i="30"/>
  <c r="G9041" i="30"/>
  <c r="G9042" i="30"/>
  <c r="G9043" i="30"/>
  <c r="G9044" i="30"/>
  <c r="G9045" i="30"/>
  <c r="G9046" i="30"/>
  <c r="G9047" i="30"/>
  <c r="G9048" i="30"/>
  <c r="G9049" i="30"/>
  <c r="G9050" i="30"/>
  <c r="G9051" i="30"/>
  <c r="G9052" i="30"/>
  <c r="G9053" i="30"/>
  <c r="G9054" i="30"/>
  <c r="G9055" i="30"/>
  <c r="G9056" i="30"/>
  <c r="G9057" i="30"/>
  <c r="G9058" i="30"/>
  <c r="G9059" i="30"/>
  <c r="G9060" i="30"/>
  <c r="G9061" i="30"/>
  <c r="G9062" i="30"/>
  <c r="G9063" i="30"/>
  <c r="G9064" i="30"/>
  <c r="G9065" i="30"/>
  <c r="G9066" i="30"/>
  <c r="G9067" i="30"/>
  <c r="G9068" i="30"/>
  <c r="G9069" i="30"/>
  <c r="G9070" i="30"/>
  <c r="G9071" i="30"/>
  <c r="G9072" i="30"/>
  <c r="G9073" i="30"/>
  <c r="G9074" i="30"/>
  <c r="G9075" i="30"/>
  <c r="G9076" i="30"/>
  <c r="G9077" i="30"/>
  <c r="G9078" i="30"/>
  <c r="G9079" i="30"/>
  <c r="G9080" i="30"/>
  <c r="G9081" i="30"/>
  <c r="G9082" i="30"/>
  <c r="G9083" i="30"/>
  <c r="G9084" i="30"/>
  <c r="G9085" i="30"/>
  <c r="G9086" i="30"/>
  <c r="G9087" i="30"/>
  <c r="G9088" i="30"/>
  <c r="G9089" i="30"/>
  <c r="G9090" i="30"/>
  <c r="G9091" i="30"/>
  <c r="G9092" i="30"/>
  <c r="G9093" i="30"/>
  <c r="G9094" i="30"/>
  <c r="G9095" i="30"/>
  <c r="G9096" i="30"/>
  <c r="G9097" i="30"/>
  <c r="G9098" i="30"/>
  <c r="G9099" i="30"/>
  <c r="G9100" i="30"/>
  <c r="G9101" i="30"/>
  <c r="G9102" i="30"/>
  <c r="G9103" i="30"/>
  <c r="G9104" i="30"/>
  <c r="G9105" i="30"/>
  <c r="G9106" i="30"/>
  <c r="G9107" i="30"/>
  <c r="G9108" i="30"/>
  <c r="G9109" i="30"/>
  <c r="G9110" i="30"/>
  <c r="G9111" i="30"/>
  <c r="G9112" i="30"/>
  <c r="G9113" i="30"/>
  <c r="G9114" i="30"/>
  <c r="G9115" i="30"/>
  <c r="G9116" i="30"/>
  <c r="G9117" i="30"/>
  <c r="G9118" i="30"/>
  <c r="G9119" i="30"/>
  <c r="G9120" i="30"/>
  <c r="G9121" i="30"/>
  <c r="G9122" i="30"/>
  <c r="G9123" i="30"/>
  <c r="G9124" i="30"/>
  <c r="G9125" i="30"/>
  <c r="G9126" i="30"/>
  <c r="G9127" i="30"/>
  <c r="G9128" i="30"/>
  <c r="G9129" i="30"/>
  <c r="G9130" i="30"/>
  <c r="G9131" i="30"/>
  <c r="G9132" i="30"/>
  <c r="G9133" i="30"/>
  <c r="G9134" i="30"/>
  <c r="G9135" i="30"/>
  <c r="G9136" i="30"/>
  <c r="G9137" i="30"/>
  <c r="G9138" i="30"/>
  <c r="G9139" i="30"/>
  <c r="G9140" i="30"/>
  <c r="G9141" i="30"/>
  <c r="G9142" i="30"/>
  <c r="G9143" i="30"/>
  <c r="G9144" i="30"/>
  <c r="G9145" i="30"/>
  <c r="G9146" i="30"/>
  <c r="G9147" i="30"/>
  <c r="G9148" i="30"/>
  <c r="G9149" i="30"/>
  <c r="G9150" i="30"/>
  <c r="G9151" i="30"/>
  <c r="G9152" i="30"/>
  <c r="G9153" i="30"/>
  <c r="G9154" i="30"/>
  <c r="G9155" i="30"/>
  <c r="G9156" i="30"/>
  <c r="G9157" i="30"/>
  <c r="G9158" i="30"/>
  <c r="G9159" i="30"/>
  <c r="G9160" i="30"/>
  <c r="G9161" i="30"/>
  <c r="G9162" i="30"/>
  <c r="G9163" i="30"/>
  <c r="G9164" i="30"/>
  <c r="G9165" i="30"/>
  <c r="G9166" i="30"/>
  <c r="G9167" i="30"/>
  <c r="G9168" i="30"/>
  <c r="G9169" i="30"/>
  <c r="G9170" i="30"/>
  <c r="G9171" i="30"/>
  <c r="G9172" i="30"/>
  <c r="G9173" i="30"/>
  <c r="G9174" i="30"/>
  <c r="G9175" i="30"/>
  <c r="G9176" i="30"/>
  <c r="G9177" i="30"/>
  <c r="G9178" i="30"/>
  <c r="G9179" i="30"/>
  <c r="G9180" i="30"/>
  <c r="G9181" i="30"/>
  <c r="G9182" i="30"/>
  <c r="G9183" i="30"/>
  <c r="G9184" i="30"/>
  <c r="G9185" i="30"/>
  <c r="G9186" i="30"/>
  <c r="G9187" i="30"/>
  <c r="G9188" i="30"/>
  <c r="G9189" i="30"/>
  <c r="G9190" i="30"/>
  <c r="G9191" i="30"/>
  <c r="G9192" i="30"/>
  <c r="G9193" i="30"/>
  <c r="G9194" i="30"/>
  <c r="G9195" i="30"/>
  <c r="G9196" i="30"/>
  <c r="G9197" i="30"/>
  <c r="G9198" i="30"/>
  <c r="G9199" i="30"/>
  <c r="G9200" i="30"/>
  <c r="G9201" i="30"/>
  <c r="G9202" i="30"/>
  <c r="G9203" i="30"/>
  <c r="G9204" i="30"/>
  <c r="G9205" i="30"/>
  <c r="G9206" i="30"/>
  <c r="G9207" i="30"/>
  <c r="G9208" i="30"/>
  <c r="G9209" i="30"/>
  <c r="G9210" i="30"/>
  <c r="G9211" i="30"/>
  <c r="G9212" i="30"/>
  <c r="G9213" i="30"/>
  <c r="G9214" i="30"/>
  <c r="G9215" i="30"/>
  <c r="G9216" i="30"/>
  <c r="G9217" i="30"/>
  <c r="G9218" i="30"/>
  <c r="G9219" i="30"/>
  <c r="G9220" i="30"/>
  <c r="G9221" i="30"/>
  <c r="G9222" i="30"/>
  <c r="G9223" i="30"/>
  <c r="G9224" i="30"/>
  <c r="G9225" i="30"/>
  <c r="G9226" i="30"/>
  <c r="G9227" i="30"/>
  <c r="G9228" i="30"/>
  <c r="G9229" i="30"/>
  <c r="G9230" i="30"/>
  <c r="G9231" i="30"/>
  <c r="G9232" i="30"/>
  <c r="G9233" i="30"/>
  <c r="G9234" i="30"/>
  <c r="G9235" i="30"/>
  <c r="G9236" i="30"/>
  <c r="G9237" i="30"/>
  <c r="G9238" i="30"/>
  <c r="G9239" i="30"/>
  <c r="G9240" i="30"/>
  <c r="G9241" i="30"/>
  <c r="G9242" i="30"/>
  <c r="G9243" i="30"/>
  <c r="G9244" i="30"/>
  <c r="G9245" i="30"/>
  <c r="G9246" i="30"/>
  <c r="G9247" i="30"/>
  <c r="G9248" i="30"/>
  <c r="G9249" i="30"/>
  <c r="G9250" i="30"/>
  <c r="G9251" i="30"/>
  <c r="G9252" i="30"/>
  <c r="G9253" i="30"/>
  <c r="G9254" i="30"/>
  <c r="G9255" i="30"/>
  <c r="G9256" i="30"/>
  <c r="G9257" i="30"/>
  <c r="G9258" i="30"/>
  <c r="G9259" i="30"/>
  <c r="G9260" i="30"/>
  <c r="G9261" i="30"/>
  <c r="G9262" i="30"/>
  <c r="G9263" i="30"/>
  <c r="G9264" i="30"/>
  <c r="G9265" i="30"/>
  <c r="G9266" i="30"/>
  <c r="G9267" i="30"/>
  <c r="G9268" i="30"/>
  <c r="G9269" i="30"/>
  <c r="G9270" i="30"/>
  <c r="G9271" i="30"/>
  <c r="G9272" i="30"/>
  <c r="G9273" i="30"/>
  <c r="G9274" i="30"/>
  <c r="G9275" i="30"/>
  <c r="G9276" i="30"/>
  <c r="G9277" i="30"/>
  <c r="G9278" i="30"/>
  <c r="G9279" i="30"/>
  <c r="G9280" i="30"/>
  <c r="G9281" i="30"/>
  <c r="G9282" i="30"/>
  <c r="G9283" i="30"/>
  <c r="G9284" i="30"/>
  <c r="G9285" i="30"/>
  <c r="G9286" i="30"/>
  <c r="G9287" i="30"/>
  <c r="G9288" i="30"/>
  <c r="G9289" i="30"/>
  <c r="G9290" i="30"/>
  <c r="G9291" i="30"/>
  <c r="G9292" i="30"/>
  <c r="G9293" i="30"/>
  <c r="G9294" i="30"/>
  <c r="G9295" i="30"/>
  <c r="G9296" i="30"/>
  <c r="G9297" i="30"/>
  <c r="G9298" i="30"/>
  <c r="G9299" i="30"/>
  <c r="G9300" i="30"/>
  <c r="G9301" i="30"/>
  <c r="G9302" i="30"/>
  <c r="G9303" i="30"/>
  <c r="G9304" i="30"/>
  <c r="G9305" i="30"/>
  <c r="G9306" i="30"/>
  <c r="G9307" i="30"/>
  <c r="G9308" i="30"/>
  <c r="G9309" i="30"/>
  <c r="G9310" i="30"/>
  <c r="G9311" i="30"/>
  <c r="G9312" i="30"/>
  <c r="G9313" i="30"/>
  <c r="G9314" i="30"/>
  <c r="G9315" i="30"/>
  <c r="G9316" i="30"/>
  <c r="G9317" i="30"/>
  <c r="G9318" i="30"/>
  <c r="G9319" i="30"/>
  <c r="G9320" i="30"/>
  <c r="G9321" i="30"/>
  <c r="G9322" i="30"/>
  <c r="G9323" i="30"/>
  <c r="G9324" i="30"/>
  <c r="G9325" i="30"/>
  <c r="G9326" i="30"/>
  <c r="G9327" i="30"/>
  <c r="G9328" i="30"/>
  <c r="G9329" i="30"/>
  <c r="G9330" i="30"/>
  <c r="G9331" i="30"/>
  <c r="G9332" i="30"/>
  <c r="G9333" i="30"/>
  <c r="G9334" i="30"/>
  <c r="G9335" i="30"/>
  <c r="G9336" i="30"/>
  <c r="G9337" i="30"/>
  <c r="G9338" i="30"/>
  <c r="G9339" i="30"/>
  <c r="G9340" i="30"/>
  <c r="G9341" i="30"/>
  <c r="G9342" i="30"/>
  <c r="G9343" i="30"/>
  <c r="G9344" i="30"/>
  <c r="G9345" i="30"/>
  <c r="G9346" i="30"/>
  <c r="G9347" i="30"/>
  <c r="G9348" i="30"/>
  <c r="G9349" i="30"/>
  <c r="G9350" i="30"/>
  <c r="G9351" i="30"/>
  <c r="G9352" i="30"/>
  <c r="G9353" i="30"/>
  <c r="G9354" i="30"/>
  <c r="G9355" i="30"/>
  <c r="G9356" i="30"/>
  <c r="G9357" i="30"/>
  <c r="G9358" i="30"/>
  <c r="G9359" i="30"/>
  <c r="G9360" i="30"/>
  <c r="G9361" i="30"/>
  <c r="G9362" i="30"/>
  <c r="G9363" i="30"/>
  <c r="G9364" i="30"/>
  <c r="G9365" i="30"/>
  <c r="G9366" i="30"/>
  <c r="G9367" i="30"/>
  <c r="G9368" i="30"/>
  <c r="G9369" i="30"/>
  <c r="G9370" i="30"/>
  <c r="G9371" i="30"/>
  <c r="G9372" i="30"/>
  <c r="G9373" i="30"/>
  <c r="G9374" i="30"/>
  <c r="G9375" i="30"/>
  <c r="G9376" i="30"/>
  <c r="G9377" i="30"/>
  <c r="G9378" i="30"/>
  <c r="G9379" i="30"/>
  <c r="G9380" i="30"/>
  <c r="G9381" i="30"/>
  <c r="G9382" i="30"/>
  <c r="G9383" i="30"/>
  <c r="G9384" i="30"/>
  <c r="G9385" i="30"/>
  <c r="G9386" i="30"/>
  <c r="G9387" i="30"/>
  <c r="G9388" i="30"/>
  <c r="G9389" i="30"/>
  <c r="G9390" i="30"/>
  <c r="G9391" i="30"/>
  <c r="G9392" i="30"/>
  <c r="G9393" i="30"/>
  <c r="G9394" i="30"/>
  <c r="G9395" i="30"/>
  <c r="G9396" i="30"/>
  <c r="G9397" i="30"/>
  <c r="G9398" i="30"/>
  <c r="G9399" i="30"/>
  <c r="G9400" i="30"/>
  <c r="G9401" i="30"/>
  <c r="G9402" i="30"/>
  <c r="G9403" i="30"/>
  <c r="G9404" i="30"/>
  <c r="G9405" i="30"/>
  <c r="G9406" i="30"/>
  <c r="G9407" i="30"/>
  <c r="G9408" i="30"/>
  <c r="G9409" i="30"/>
  <c r="G9410" i="30"/>
  <c r="G9411" i="30"/>
  <c r="G9412" i="30"/>
  <c r="G9413" i="30"/>
  <c r="G9414" i="30"/>
  <c r="G9415" i="30"/>
  <c r="G9416" i="30"/>
  <c r="G9417" i="30"/>
  <c r="G9418" i="30"/>
  <c r="G9419" i="30"/>
  <c r="G9420" i="30"/>
  <c r="G9421" i="30"/>
  <c r="G9422" i="30"/>
  <c r="G9423" i="30"/>
  <c r="G9424" i="30"/>
  <c r="G9425" i="30"/>
  <c r="G9426" i="30"/>
  <c r="G9427" i="30"/>
  <c r="G9428" i="30"/>
  <c r="G9429" i="30"/>
  <c r="G9430" i="30"/>
  <c r="G9431" i="30"/>
  <c r="G9432" i="30"/>
  <c r="G9433" i="30"/>
  <c r="G9434" i="30"/>
  <c r="G9435" i="30"/>
  <c r="G9436" i="30"/>
  <c r="G9437" i="30"/>
  <c r="G9438" i="30"/>
  <c r="G9439" i="30"/>
  <c r="G9440" i="30"/>
  <c r="G9441" i="30"/>
  <c r="G9442" i="30"/>
  <c r="G9443" i="30"/>
  <c r="G9444" i="30"/>
  <c r="G9445" i="30"/>
  <c r="G9446" i="30"/>
  <c r="G9447" i="30"/>
  <c r="G9448" i="30"/>
  <c r="G9449" i="30"/>
  <c r="G9450" i="30"/>
  <c r="G9451" i="30"/>
  <c r="G9452" i="30"/>
  <c r="G9453" i="30"/>
  <c r="G9454" i="30"/>
  <c r="G9455" i="30"/>
  <c r="G9456" i="30"/>
  <c r="G9457" i="30"/>
  <c r="G9458" i="30"/>
  <c r="G9459" i="30"/>
  <c r="G9460" i="30"/>
  <c r="G9461" i="30"/>
  <c r="G9462" i="30"/>
  <c r="G9463" i="30"/>
  <c r="G9464" i="30"/>
  <c r="G9465" i="30"/>
  <c r="G9466" i="30"/>
  <c r="G9467" i="30"/>
  <c r="G9468" i="30"/>
  <c r="G9469" i="30"/>
  <c r="G9470" i="30"/>
  <c r="G9471" i="30"/>
  <c r="G9472" i="30"/>
  <c r="G9473" i="30"/>
  <c r="G9474" i="30"/>
  <c r="G9475" i="30"/>
  <c r="G9476" i="30"/>
  <c r="G9477" i="30"/>
  <c r="G9478" i="30"/>
  <c r="G9479" i="30"/>
  <c r="G9480" i="30"/>
  <c r="G9481" i="30"/>
  <c r="G9482" i="30"/>
  <c r="G9483" i="30"/>
  <c r="G9484" i="30"/>
  <c r="G9485" i="30"/>
  <c r="G9486" i="30"/>
  <c r="G9487" i="30"/>
  <c r="G9488" i="30"/>
  <c r="G9489" i="30"/>
  <c r="G9490" i="30"/>
  <c r="G9491" i="30"/>
  <c r="G9492" i="30"/>
  <c r="G9493" i="30"/>
  <c r="G9494" i="30"/>
  <c r="G9495" i="30"/>
  <c r="G9496" i="30"/>
  <c r="G9497" i="30"/>
  <c r="G9498" i="30"/>
  <c r="G9499" i="30"/>
  <c r="G9500" i="30"/>
  <c r="G9501" i="30"/>
  <c r="G9502" i="30"/>
  <c r="G9503" i="30"/>
  <c r="G9504" i="30"/>
  <c r="G9505" i="30"/>
  <c r="G9506" i="30"/>
  <c r="G9507" i="30"/>
  <c r="G9508" i="30"/>
  <c r="G9509" i="30"/>
  <c r="G9510" i="30"/>
  <c r="G9511" i="30"/>
  <c r="G9512" i="30"/>
  <c r="G9513" i="30"/>
  <c r="G9514" i="30"/>
  <c r="G9515" i="30"/>
  <c r="G9516" i="30"/>
  <c r="G9517" i="30"/>
  <c r="G9518" i="30"/>
  <c r="G9519" i="30"/>
  <c r="G9520" i="30"/>
  <c r="G9521" i="30"/>
  <c r="G9522" i="30"/>
  <c r="G9523" i="30"/>
  <c r="G9524" i="30"/>
  <c r="G9525" i="30"/>
  <c r="G9526" i="30"/>
  <c r="G9527" i="30"/>
  <c r="G9528" i="30"/>
  <c r="G9529" i="30"/>
  <c r="G9530" i="30"/>
  <c r="G9531" i="30"/>
  <c r="G9532" i="30"/>
  <c r="G9533" i="30"/>
  <c r="G9534" i="30"/>
  <c r="G9535" i="30"/>
  <c r="G9536" i="30"/>
  <c r="G9537" i="30"/>
  <c r="G9538" i="30"/>
  <c r="G9539" i="30"/>
  <c r="G9540" i="30"/>
  <c r="G9541" i="30"/>
  <c r="G9542" i="30"/>
  <c r="G9543" i="30"/>
  <c r="G9544" i="30"/>
  <c r="G9545" i="30"/>
  <c r="G9546" i="30"/>
  <c r="G9547" i="30"/>
  <c r="G9548" i="30"/>
  <c r="G9549" i="30"/>
  <c r="G9550" i="30"/>
  <c r="G9551" i="30"/>
  <c r="G9552" i="30"/>
  <c r="G9553" i="30"/>
  <c r="G9554" i="30"/>
  <c r="G9555" i="30"/>
  <c r="G9556" i="30"/>
  <c r="G9557" i="30"/>
  <c r="G9558" i="30"/>
  <c r="G9559" i="30"/>
  <c r="G9560" i="30"/>
  <c r="G9561" i="30"/>
  <c r="G9562" i="30"/>
  <c r="G9563" i="30"/>
  <c r="G9564" i="30"/>
  <c r="G9565" i="30"/>
  <c r="G9566" i="30"/>
  <c r="G9567" i="30"/>
  <c r="G9568" i="30"/>
  <c r="G9569" i="30"/>
  <c r="G9570" i="30"/>
  <c r="G9571" i="30"/>
  <c r="G9572" i="30"/>
  <c r="G9573" i="30"/>
  <c r="G9574" i="30"/>
  <c r="G9575" i="30"/>
  <c r="G9576" i="30"/>
  <c r="G9577" i="30"/>
  <c r="G9578" i="30"/>
  <c r="G9579" i="30"/>
  <c r="G9580" i="30"/>
  <c r="G9581" i="30"/>
  <c r="G9582" i="30"/>
  <c r="G9583" i="30"/>
  <c r="G9584" i="30"/>
  <c r="G9585" i="30"/>
  <c r="G9586" i="30"/>
  <c r="G9587" i="30"/>
  <c r="G9588" i="30"/>
  <c r="G9589" i="30"/>
  <c r="G9590" i="30"/>
  <c r="G9591" i="30"/>
  <c r="G9592" i="30"/>
  <c r="G9593" i="30"/>
  <c r="G9594" i="30"/>
  <c r="G9595" i="30"/>
  <c r="G9596" i="30"/>
  <c r="G9597" i="30"/>
  <c r="G9598" i="30"/>
  <c r="G9599" i="30"/>
  <c r="G9600" i="30"/>
  <c r="G9601" i="30"/>
  <c r="G9602" i="30"/>
  <c r="G9603" i="30"/>
  <c r="G9604" i="30"/>
  <c r="G9605" i="30"/>
  <c r="G9606" i="30"/>
  <c r="G9607" i="30"/>
  <c r="G9608" i="30"/>
  <c r="G9609" i="30"/>
  <c r="G9610" i="30"/>
  <c r="G9611" i="30"/>
  <c r="G9612" i="30"/>
  <c r="G9613" i="30"/>
  <c r="G9614" i="30"/>
  <c r="G9615" i="30"/>
  <c r="G9616" i="30"/>
  <c r="G9617" i="30"/>
  <c r="G9618" i="30"/>
  <c r="G9619" i="30"/>
  <c r="G9620" i="30"/>
  <c r="G9621" i="30"/>
  <c r="G9622" i="30"/>
  <c r="G9623" i="30"/>
  <c r="G9624" i="30"/>
  <c r="G9625" i="30"/>
  <c r="G9626" i="30"/>
  <c r="G9627" i="30"/>
  <c r="G9628" i="30"/>
  <c r="G9629" i="30"/>
  <c r="G9630" i="30"/>
  <c r="G9631" i="30"/>
  <c r="G9632" i="30"/>
  <c r="G9633" i="30"/>
  <c r="G9634" i="30"/>
  <c r="G9635" i="30"/>
  <c r="G9636" i="30"/>
  <c r="G9637" i="30"/>
  <c r="G9638" i="30"/>
  <c r="G9639" i="30"/>
  <c r="G9640" i="30"/>
  <c r="G9641" i="30"/>
  <c r="G9642" i="30"/>
  <c r="G9643" i="30"/>
  <c r="G9644" i="30"/>
  <c r="G9645" i="30"/>
  <c r="G9646" i="30"/>
  <c r="G9647" i="30"/>
  <c r="G9648" i="30"/>
  <c r="G9649" i="30"/>
  <c r="G9650" i="30"/>
  <c r="G9651" i="30"/>
  <c r="G9652" i="30"/>
  <c r="G9653" i="30"/>
  <c r="G9654" i="30"/>
  <c r="G9655" i="30"/>
  <c r="G9656" i="30"/>
  <c r="G9657" i="30"/>
  <c r="G9658" i="30"/>
  <c r="G9659" i="30"/>
  <c r="G9660" i="30"/>
  <c r="G9661" i="30"/>
  <c r="G9662" i="30"/>
  <c r="G9663" i="30"/>
  <c r="G9664" i="30"/>
  <c r="G9665" i="30"/>
  <c r="G9666" i="30"/>
  <c r="G9667" i="30"/>
  <c r="G9668" i="30"/>
  <c r="G9669" i="30"/>
  <c r="G9670" i="30"/>
  <c r="G9671" i="30"/>
  <c r="G9672" i="30"/>
  <c r="G9673" i="30"/>
  <c r="G9674" i="30"/>
  <c r="G9675" i="30"/>
  <c r="G9676" i="30"/>
  <c r="G9677" i="30"/>
  <c r="G9678" i="30"/>
  <c r="G9679" i="30"/>
  <c r="G9680" i="30"/>
  <c r="G9681" i="30"/>
  <c r="G9682" i="30"/>
  <c r="G9683" i="30"/>
  <c r="G9684" i="30"/>
  <c r="G9685" i="30"/>
  <c r="G9686" i="30"/>
  <c r="G9687" i="30"/>
  <c r="G9688" i="30"/>
  <c r="G9689" i="30"/>
  <c r="G9690" i="30"/>
  <c r="G9691" i="30"/>
  <c r="G9692" i="30"/>
  <c r="G9693" i="30"/>
  <c r="G9694" i="30"/>
  <c r="G9695" i="30"/>
  <c r="G9696" i="30"/>
  <c r="G9697" i="30"/>
  <c r="G9698" i="30"/>
  <c r="G9699" i="30"/>
  <c r="G9700" i="30"/>
  <c r="G9701" i="30"/>
  <c r="G9702" i="30"/>
  <c r="G9703" i="30"/>
  <c r="G9704" i="30"/>
  <c r="G9705" i="30"/>
  <c r="G9706" i="30"/>
  <c r="G9707" i="30"/>
  <c r="G9708" i="30"/>
  <c r="G9709" i="30"/>
  <c r="G9710" i="30"/>
  <c r="G9711" i="30"/>
  <c r="G9712" i="30"/>
  <c r="G9713" i="30"/>
  <c r="G9714" i="30"/>
  <c r="G9715" i="30"/>
  <c r="G9716" i="30"/>
  <c r="G9717" i="30"/>
  <c r="G9718" i="30"/>
  <c r="G9719" i="30"/>
  <c r="G9720" i="30"/>
  <c r="G9721" i="30"/>
  <c r="G9722" i="30"/>
  <c r="G9723" i="30"/>
  <c r="G9724" i="30"/>
  <c r="G9725" i="30"/>
  <c r="G9726" i="30"/>
  <c r="G9727" i="30"/>
  <c r="G9728" i="30"/>
  <c r="G9729" i="30"/>
  <c r="G9730" i="30"/>
  <c r="G9731" i="30"/>
  <c r="G9732" i="30"/>
  <c r="G9733" i="30"/>
  <c r="G9734" i="30"/>
  <c r="G9735" i="30"/>
  <c r="G9736" i="30"/>
  <c r="G9737" i="30"/>
  <c r="G9738" i="30"/>
  <c r="G9739" i="30"/>
  <c r="G9740" i="30"/>
  <c r="G9741" i="30"/>
  <c r="G9742" i="30"/>
  <c r="G9743" i="30"/>
  <c r="G9744" i="30"/>
  <c r="G9745" i="30"/>
  <c r="G9746" i="30"/>
  <c r="G9747" i="30"/>
  <c r="G9748" i="30"/>
  <c r="G9749" i="30"/>
  <c r="G9750" i="30"/>
  <c r="G9751" i="30"/>
  <c r="G9752" i="30"/>
  <c r="G9753" i="30"/>
  <c r="G9754" i="30"/>
  <c r="G9755" i="30"/>
  <c r="G9756" i="30"/>
  <c r="G9757" i="30"/>
  <c r="G9758" i="30"/>
  <c r="G9759" i="30"/>
  <c r="G9760" i="30"/>
  <c r="G9761" i="30"/>
  <c r="G9762" i="30"/>
  <c r="G9763" i="30"/>
  <c r="G9764" i="30"/>
  <c r="G9765" i="30"/>
  <c r="G9766" i="30"/>
  <c r="G9767" i="30"/>
  <c r="G9768" i="30"/>
  <c r="G9769" i="30"/>
  <c r="G9770" i="30"/>
  <c r="G9771" i="30"/>
  <c r="G9772" i="30"/>
  <c r="G9773" i="30"/>
  <c r="G9774" i="30"/>
  <c r="G9775" i="30"/>
  <c r="G9776" i="30"/>
  <c r="G9777" i="30"/>
  <c r="G9778" i="30"/>
  <c r="G9779" i="30"/>
  <c r="G9780" i="30"/>
  <c r="G9781" i="30"/>
  <c r="G9782" i="30"/>
  <c r="G9783" i="30"/>
  <c r="G9784" i="30"/>
  <c r="G9785" i="30"/>
  <c r="G9786" i="30"/>
  <c r="G9787" i="30"/>
  <c r="G9788" i="30"/>
  <c r="G9789" i="30"/>
  <c r="G9790" i="30"/>
  <c r="G9791" i="30"/>
  <c r="G9792" i="30"/>
  <c r="G9793" i="30"/>
  <c r="G9794" i="30"/>
  <c r="G9795" i="30"/>
  <c r="G9796" i="30"/>
  <c r="G9797" i="30"/>
  <c r="G9798" i="30"/>
  <c r="G9799" i="30"/>
  <c r="G9800" i="30"/>
  <c r="G9801" i="30"/>
  <c r="G9802" i="30"/>
  <c r="G9803" i="30"/>
  <c r="G9804" i="30"/>
  <c r="G9805" i="30"/>
  <c r="G9806" i="30"/>
  <c r="G9807" i="30"/>
  <c r="G9808" i="30"/>
  <c r="G9809" i="30"/>
  <c r="G9810" i="30"/>
  <c r="G9811" i="30"/>
  <c r="G9812" i="30"/>
  <c r="G9813" i="30"/>
  <c r="G9814" i="30"/>
  <c r="G9815" i="30"/>
  <c r="G9816" i="30"/>
  <c r="G9817" i="30"/>
  <c r="G9818" i="30"/>
  <c r="G9819" i="30"/>
  <c r="G9820" i="30"/>
  <c r="G9821" i="30"/>
  <c r="G9822" i="30"/>
  <c r="G9823" i="30"/>
  <c r="G9824" i="30"/>
  <c r="G9825" i="30"/>
  <c r="G9826" i="30"/>
  <c r="G9827" i="30"/>
  <c r="G9828" i="30"/>
  <c r="G9829" i="30"/>
  <c r="G9830" i="30"/>
  <c r="G9831" i="30"/>
  <c r="G9832" i="30"/>
  <c r="G9833" i="30"/>
  <c r="G9834" i="30"/>
  <c r="G9835" i="30"/>
  <c r="G9836" i="30"/>
  <c r="G9837" i="30"/>
  <c r="G9838" i="30"/>
  <c r="G9839" i="30"/>
  <c r="G9840" i="30"/>
  <c r="G9841" i="30"/>
  <c r="G9842" i="30"/>
  <c r="G9843" i="30"/>
  <c r="G9844" i="30"/>
  <c r="G9845" i="30"/>
  <c r="G9846" i="30"/>
  <c r="G9847" i="30"/>
  <c r="G9848" i="30"/>
  <c r="G9849" i="30"/>
  <c r="G9850" i="30"/>
  <c r="G9851" i="30"/>
  <c r="G9852" i="30"/>
  <c r="G9853" i="30"/>
  <c r="G9854" i="30"/>
  <c r="G9855" i="30"/>
  <c r="G9856" i="30"/>
  <c r="G9857" i="30"/>
  <c r="G9858" i="30"/>
  <c r="G9859" i="30"/>
  <c r="G9860" i="30"/>
  <c r="G9861" i="30"/>
  <c r="G9862" i="30"/>
  <c r="G9863" i="30"/>
  <c r="G9864" i="30"/>
  <c r="G9865" i="30"/>
  <c r="G9866" i="30"/>
  <c r="G9867" i="30"/>
  <c r="G9868" i="30"/>
  <c r="G9869" i="30"/>
  <c r="G9870" i="30"/>
  <c r="G9871" i="30"/>
  <c r="G9872" i="30"/>
  <c r="G9873" i="30"/>
  <c r="G9874" i="30"/>
  <c r="G9875" i="30"/>
  <c r="G9876" i="30"/>
  <c r="G9877" i="30"/>
  <c r="G9878" i="30"/>
  <c r="G9879" i="30"/>
  <c r="G9880" i="30"/>
  <c r="G9881" i="30"/>
  <c r="G9882" i="30"/>
  <c r="G9883" i="30"/>
  <c r="G9884" i="30"/>
  <c r="G9885" i="30"/>
  <c r="G9886" i="30"/>
  <c r="G9887" i="30"/>
  <c r="G9888" i="30"/>
  <c r="G9889" i="30"/>
  <c r="G9890" i="30"/>
  <c r="G9891" i="30"/>
  <c r="G9892" i="30"/>
  <c r="G9893" i="30"/>
  <c r="G9894" i="30"/>
  <c r="G9895" i="30"/>
  <c r="G9896" i="30"/>
  <c r="G9897" i="30"/>
  <c r="G9898" i="30"/>
  <c r="G9899" i="30"/>
  <c r="G9900" i="30"/>
  <c r="G9901" i="30"/>
  <c r="G9902" i="30"/>
  <c r="G9903" i="30"/>
  <c r="G9904" i="30"/>
  <c r="G9905" i="30"/>
  <c r="G9906" i="30"/>
  <c r="G9907" i="30"/>
  <c r="G9908" i="30"/>
  <c r="G9909" i="30"/>
  <c r="G9910" i="30"/>
  <c r="G9911" i="30"/>
  <c r="G9912" i="30"/>
  <c r="G9913" i="30"/>
  <c r="G9914" i="30"/>
  <c r="G9915" i="30"/>
  <c r="G9916" i="30"/>
  <c r="G9917" i="30"/>
  <c r="G9918" i="30"/>
  <c r="G9919" i="30"/>
  <c r="G9920" i="30"/>
  <c r="G9921" i="30"/>
  <c r="G9922" i="30"/>
  <c r="G9923" i="30"/>
  <c r="G9924" i="30"/>
  <c r="G9925" i="30"/>
  <c r="G9926" i="30"/>
  <c r="G9927" i="30"/>
  <c r="G9928" i="30"/>
  <c r="G9929" i="30"/>
  <c r="G9930" i="30"/>
  <c r="G9931" i="30"/>
  <c r="G9932" i="30"/>
  <c r="G9933" i="30"/>
  <c r="G9934" i="30"/>
  <c r="G9935" i="30"/>
  <c r="G9936" i="30"/>
  <c r="G9937" i="30"/>
  <c r="G9938" i="30"/>
  <c r="G9939" i="30"/>
  <c r="G9940" i="30"/>
  <c r="G9941" i="30"/>
  <c r="G9942" i="30"/>
  <c r="G9943" i="30"/>
  <c r="G9944" i="30"/>
  <c r="G9945" i="30"/>
  <c r="G9946" i="30"/>
  <c r="G9947" i="30"/>
  <c r="G9948" i="30"/>
  <c r="G9949" i="30"/>
  <c r="G9950" i="30"/>
  <c r="G9951" i="30"/>
  <c r="G9952" i="30"/>
  <c r="G9953" i="30"/>
  <c r="G9954" i="30"/>
  <c r="G9955" i="30"/>
  <c r="G9956" i="30"/>
  <c r="G9957" i="30"/>
  <c r="G9958" i="30"/>
  <c r="G9959" i="30"/>
  <c r="G9960" i="30"/>
  <c r="G9961" i="30"/>
  <c r="G9962" i="30"/>
  <c r="G9963" i="30"/>
  <c r="G9964" i="30"/>
  <c r="G9965" i="30"/>
  <c r="G9966" i="30"/>
  <c r="G9967" i="30"/>
  <c r="G9968" i="30"/>
  <c r="G9969" i="30"/>
  <c r="G9970" i="30"/>
  <c r="G9971" i="30"/>
  <c r="G9972" i="30"/>
  <c r="G9973" i="30"/>
  <c r="G9974" i="30"/>
  <c r="G9975" i="30"/>
  <c r="G9976" i="30"/>
  <c r="G9977" i="30"/>
  <c r="G9978" i="30"/>
  <c r="G9979" i="30"/>
  <c r="G9980" i="30"/>
  <c r="G9981" i="30"/>
  <c r="G9982" i="30"/>
  <c r="G9983" i="30"/>
  <c r="G9984" i="30"/>
  <c r="G9985" i="30"/>
  <c r="G9986" i="30"/>
  <c r="G9987" i="30"/>
  <c r="G9988" i="30"/>
  <c r="G9989" i="30"/>
  <c r="G9990" i="30"/>
  <c r="G9991" i="30"/>
  <c r="G9992" i="30"/>
  <c r="G9993" i="30"/>
  <c r="G9994" i="30"/>
  <c r="G9995" i="30"/>
  <c r="G9996" i="30"/>
  <c r="G9997" i="30"/>
  <c r="G9998" i="30"/>
  <c r="G9999" i="30"/>
  <c r="G10000" i="30"/>
  <c r="G10001" i="30"/>
  <c r="G10002" i="30"/>
  <c r="G10003" i="30"/>
  <c r="G10004" i="30"/>
  <c r="G10005" i="30"/>
  <c r="G10006" i="30"/>
  <c r="G10007" i="30"/>
  <c r="G10008" i="30"/>
  <c r="G10009" i="30"/>
  <c r="G10010" i="30"/>
  <c r="G10011" i="30"/>
  <c r="G10012" i="30"/>
  <c r="G10013" i="30"/>
  <c r="G10014" i="30"/>
  <c r="G10015" i="30"/>
  <c r="G10016" i="30"/>
  <c r="G10017" i="30"/>
  <c r="G10018" i="30"/>
  <c r="G10019" i="30"/>
  <c r="G10020" i="30"/>
  <c r="G10021" i="30"/>
  <c r="G10022" i="30"/>
  <c r="G10023" i="30"/>
  <c r="G10024" i="30"/>
  <c r="G10025" i="30"/>
  <c r="G10026" i="30"/>
  <c r="G10027" i="30"/>
  <c r="G10028" i="30"/>
  <c r="G10029" i="30"/>
  <c r="G10030" i="30"/>
  <c r="G10031" i="30"/>
  <c r="G10032" i="30"/>
  <c r="G10033" i="30"/>
  <c r="G10034" i="30"/>
  <c r="G10035" i="30"/>
  <c r="G10036" i="30"/>
  <c r="G10037" i="30"/>
  <c r="G10038" i="30"/>
  <c r="G10039" i="30"/>
  <c r="G10040" i="30"/>
  <c r="G10041" i="30"/>
  <c r="G10042" i="30"/>
  <c r="G10043" i="30"/>
  <c r="G10044" i="30"/>
  <c r="G10045" i="30"/>
  <c r="G10046" i="30"/>
  <c r="G10047" i="30"/>
  <c r="G10048" i="30"/>
  <c r="G10049" i="30"/>
  <c r="G10050" i="30"/>
  <c r="G10051" i="30"/>
  <c r="G10052" i="30"/>
  <c r="G10053" i="30"/>
  <c r="G10054" i="30"/>
  <c r="G10055" i="30"/>
  <c r="G10056" i="30"/>
  <c r="G10057" i="30"/>
  <c r="G10058" i="30"/>
  <c r="G10059" i="30"/>
  <c r="G10060" i="30"/>
  <c r="G10061" i="30"/>
  <c r="G10062" i="30"/>
  <c r="G10063" i="30"/>
  <c r="G10064" i="30"/>
  <c r="G10065" i="30"/>
  <c r="G10066" i="30"/>
  <c r="G10067" i="30"/>
  <c r="G10068" i="30"/>
  <c r="G10069" i="30"/>
  <c r="G10070" i="30"/>
  <c r="G10071" i="30"/>
  <c r="G10072" i="30"/>
  <c r="G10073" i="30"/>
  <c r="G10074" i="30"/>
  <c r="G10075" i="30"/>
  <c r="G10076" i="30"/>
  <c r="G10077" i="30"/>
  <c r="G10078" i="30"/>
  <c r="G10079" i="30"/>
  <c r="G10080" i="30"/>
  <c r="G10081" i="30"/>
  <c r="G10082" i="30"/>
  <c r="G10083" i="30"/>
  <c r="G10084" i="30"/>
  <c r="G10085" i="30"/>
  <c r="G10086" i="30"/>
  <c r="G10087" i="30"/>
  <c r="G10088" i="30"/>
  <c r="G10089" i="30"/>
  <c r="G10090" i="30"/>
  <c r="G10091" i="30"/>
  <c r="G10092" i="30"/>
  <c r="G10093" i="30"/>
  <c r="G10094" i="30"/>
  <c r="G10095" i="30"/>
  <c r="G10096" i="30"/>
  <c r="G10097" i="30"/>
  <c r="G10098" i="30"/>
  <c r="G10099" i="30"/>
  <c r="G10100" i="30"/>
  <c r="G10101" i="30"/>
  <c r="G10102" i="30"/>
  <c r="G10103" i="30"/>
  <c r="G10104" i="30"/>
  <c r="G10105" i="30"/>
  <c r="G10106" i="30"/>
  <c r="G10107" i="30"/>
  <c r="G10108" i="30"/>
  <c r="G10109" i="30"/>
  <c r="G10110" i="30"/>
  <c r="G10111" i="30"/>
  <c r="G10112" i="30"/>
  <c r="G10113" i="30"/>
  <c r="G10114" i="30"/>
  <c r="G10115" i="30"/>
  <c r="G10116" i="30"/>
  <c r="G10117" i="30"/>
  <c r="G10118" i="30"/>
  <c r="G10119" i="30"/>
  <c r="G10120" i="30"/>
  <c r="G10121" i="30"/>
  <c r="G10122" i="30"/>
  <c r="G10123" i="30"/>
  <c r="G10124" i="30"/>
  <c r="G10125" i="30"/>
  <c r="G10126" i="30"/>
  <c r="G10127" i="30"/>
  <c r="G10128" i="30"/>
  <c r="G10129" i="30"/>
  <c r="G10130" i="30"/>
  <c r="G10131" i="30"/>
  <c r="G10132" i="30"/>
  <c r="G10133" i="30"/>
  <c r="G10134" i="30"/>
  <c r="G10135" i="30"/>
  <c r="G10136" i="30"/>
  <c r="G10137" i="30"/>
  <c r="G10138" i="30"/>
  <c r="G10139" i="30"/>
  <c r="G10140" i="30"/>
  <c r="G10141" i="30"/>
  <c r="G10142" i="30"/>
  <c r="G10143" i="30"/>
  <c r="G10144" i="30"/>
  <c r="G10145" i="30"/>
  <c r="G10146" i="30"/>
  <c r="G10147" i="30"/>
  <c r="G10148" i="30"/>
  <c r="G10149" i="30"/>
  <c r="G10150" i="30"/>
  <c r="G10151" i="30"/>
  <c r="G10152" i="30"/>
  <c r="G10153" i="30"/>
  <c r="G10154" i="30"/>
  <c r="G10155" i="30"/>
  <c r="G10156" i="30"/>
  <c r="G10157" i="30"/>
  <c r="G10158" i="30"/>
  <c r="G10159" i="30"/>
  <c r="G10160" i="30"/>
  <c r="G10161" i="30"/>
  <c r="G10162" i="30"/>
  <c r="G10163" i="30"/>
  <c r="G10164" i="30"/>
  <c r="G10165" i="30"/>
  <c r="G10166" i="30"/>
  <c r="G10167" i="30"/>
  <c r="G10168" i="30"/>
  <c r="G10169" i="30"/>
  <c r="G10170" i="30"/>
  <c r="G10171" i="30"/>
  <c r="G10172" i="30"/>
  <c r="G10173" i="30"/>
  <c r="G10174" i="30"/>
  <c r="G10175" i="30"/>
  <c r="G10176" i="30"/>
  <c r="G10177" i="30"/>
  <c r="G10178" i="30"/>
  <c r="G10179" i="30"/>
  <c r="G10180" i="30"/>
  <c r="G10181" i="30"/>
  <c r="G10182" i="30"/>
  <c r="G10183" i="30"/>
  <c r="G10184" i="30"/>
  <c r="G10185" i="30"/>
  <c r="G10186" i="30"/>
  <c r="G10187" i="30"/>
  <c r="G10188" i="30"/>
  <c r="G10189" i="30"/>
  <c r="G10190" i="30"/>
  <c r="G10191" i="30"/>
  <c r="G10192" i="30"/>
  <c r="G10193" i="30"/>
  <c r="G10194" i="30"/>
  <c r="G10195" i="30"/>
  <c r="G10196" i="30"/>
  <c r="G10197" i="30"/>
  <c r="G10198" i="30"/>
  <c r="G10199" i="30"/>
  <c r="G10200" i="30"/>
  <c r="G10201" i="30"/>
  <c r="G10202" i="30"/>
  <c r="G10203" i="30"/>
  <c r="G10204" i="30"/>
  <c r="G10205" i="30"/>
  <c r="G10206" i="30"/>
  <c r="G10207" i="30"/>
  <c r="G10208" i="30"/>
  <c r="G10209" i="30"/>
  <c r="G10210" i="30"/>
  <c r="G10211" i="30"/>
  <c r="G10212" i="30"/>
  <c r="G10213" i="30"/>
  <c r="G10214" i="30"/>
  <c r="G10215" i="30"/>
  <c r="G10216" i="30"/>
  <c r="G10217" i="30"/>
  <c r="G10218" i="30"/>
  <c r="G10219" i="30"/>
  <c r="G10220" i="30"/>
  <c r="G10221" i="30"/>
  <c r="G10222" i="30"/>
  <c r="G10223" i="30"/>
  <c r="G10224" i="30"/>
  <c r="G10225" i="30"/>
  <c r="G10226" i="30"/>
  <c r="G10227" i="30"/>
  <c r="G10228" i="30"/>
  <c r="G10229" i="30"/>
  <c r="G10230" i="30"/>
  <c r="G10231" i="30"/>
  <c r="G10232" i="30"/>
  <c r="G10233" i="30"/>
  <c r="G10234" i="30"/>
  <c r="G10235" i="30"/>
  <c r="G10236" i="30"/>
  <c r="G10237" i="30"/>
  <c r="G10238" i="30"/>
  <c r="G10239" i="30"/>
  <c r="G10240" i="30"/>
  <c r="G10241" i="30"/>
  <c r="G10242" i="30"/>
  <c r="G10243" i="30"/>
  <c r="G10244" i="30"/>
  <c r="G10245" i="30"/>
  <c r="G10246" i="30"/>
  <c r="G10247" i="30"/>
  <c r="G10248" i="30"/>
  <c r="G10249" i="30"/>
  <c r="G10250" i="30"/>
  <c r="G10251" i="30"/>
  <c r="G10252" i="30"/>
  <c r="G10253" i="30"/>
  <c r="G10254" i="30"/>
  <c r="G10255" i="30"/>
  <c r="G10256" i="30"/>
  <c r="G10257" i="30"/>
  <c r="G10258" i="30"/>
  <c r="G10259" i="30"/>
  <c r="G10260" i="30"/>
  <c r="G10261" i="30"/>
  <c r="G10262" i="30"/>
  <c r="G10263" i="30"/>
  <c r="G10264" i="30"/>
  <c r="G10265" i="30"/>
  <c r="G10266" i="30"/>
  <c r="G10267" i="30"/>
  <c r="G10268" i="30"/>
  <c r="G10269" i="30"/>
  <c r="G10270" i="30"/>
  <c r="G10271" i="30"/>
  <c r="G10272" i="30"/>
  <c r="G10273" i="30"/>
  <c r="G10274" i="30"/>
  <c r="G10275" i="30"/>
  <c r="G10276" i="30"/>
  <c r="G10277" i="30"/>
  <c r="G10278" i="30"/>
  <c r="G10279" i="30"/>
  <c r="G10280" i="30"/>
  <c r="G10281" i="30"/>
  <c r="G10282" i="30"/>
  <c r="G10283" i="30"/>
  <c r="G10284" i="30"/>
  <c r="G10285" i="30"/>
  <c r="G10286" i="30"/>
  <c r="G10287" i="30"/>
  <c r="G10288" i="30"/>
  <c r="G10289" i="30"/>
  <c r="G10290" i="30"/>
  <c r="G10291" i="30"/>
  <c r="G10292" i="30"/>
  <c r="G10293" i="30"/>
  <c r="G10294" i="30"/>
  <c r="G10295" i="30"/>
  <c r="G10296" i="30"/>
  <c r="G10297" i="30"/>
  <c r="G10298" i="30"/>
  <c r="G10299" i="30"/>
  <c r="G10300" i="30"/>
  <c r="G10301" i="30"/>
  <c r="G10302" i="30"/>
  <c r="G10303" i="30"/>
  <c r="G10304" i="30"/>
  <c r="G10305" i="30"/>
  <c r="G10306" i="30"/>
  <c r="G10307" i="30"/>
  <c r="G10308" i="30"/>
  <c r="G10309" i="30"/>
  <c r="G10310" i="30"/>
  <c r="G10311" i="30"/>
  <c r="G10312" i="30"/>
  <c r="G10313" i="30"/>
  <c r="G10314" i="30"/>
  <c r="G10315" i="30"/>
  <c r="G10316" i="30"/>
  <c r="G10317" i="30"/>
  <c r="G10318" i="30"/>
  <c r="G10319" i="30"/>
  <c r="G10320" i="30"/>
  <c r="G10321" i="30"/>
  <c r="G10322" i="30"/>
  <c r="G10323" i="30"/>
  <c r="G10324" i="30"/>
  <c r="G10325" i="30"/>
  <c r="G10326" i="30"/>
  <c r="G10327" i="30"/>
  <c r="G10328" i="30"/>
  <c r="G10329" i="30"/>
  <c r="G10330" i="30"/>
  <c r="G10331" i="30"/>
  <c r="G10332" i="30"/>
  <c r="G10333" i="30"/>
  <c r="G10334" i="30"/>
  <c r="G10335" i="30"/>
  <c r="G10336" i="30"/>
  <c r="G10337" i="30"/>
  <c r="G10338" i="30"/>
  <c r="G10339" i="30"/>
  <c r="G10340" i="30"/>
  <c r="G10341" i="30"/>
  <c r="G10342" i="30"/>
  <c r="G10343" i="30"/>
  <c r="G10344" i="30"/>
  <c r="G10345" i="30"/>
  <c r="G10346" i="30"/>
  <c r="G10347" i="30"/>
  <c r="G10348" i="30"/>
  <c r="G10349" i="30"/>
  <c r="G10350" i="30"/>
  <c r="G10351" i="30"/>
  <c r="G10352" i="30"/>
  <c r="G10353" i="30"/>
  <c r="G10354" i="30"/>
  <c r="G10355" i="30"/>
  <c r="G10356" i="30"/>
  <c r="G10357" i="30"/>
  <c r="G10358" i="30"/>
  <c r="G10359" i="30"/>
  <c r="G10360" i="30"/>
  <c r="G10361" i="30"/>
  <c r="G10362" i="30"/>
  <c r="G10363" i="30"/>
  <c r="G10364" i="30"/>
  <c r="G10365" i="30"/>
  <c r="G10366" i="30"/>
  <c r="G10367" i="30"/>
  <c r="G10368" i="30"/>
  <c r="G10369" i="30"/>
  <c r="G10370" i="30"/>
  <c r="G10371" i="30"/>
  <c r="G10372" i="30"/>
  <c r="G10373" i="30"/>
  <c r="G10374" i="30"/>
  <c r="G10375" i="30"/>
  <c r="G10376" i="30"/>
  <c r="G10377" i="30"/>
  <c r="G10378" i="30"/>
  <c r="G10379" i="30"/>
  <c r="G10380" i="30"/>
  <c r="G10381" i="30"/>
  <c r="G10382" i="30"/>
  <c r="G10383" i="30"/>
  <c r="G10384" i="30"/>
  <c r="G10385" i="30"/>
  <c r="G10386" i="30"/>
  <c r="G10387" i="30"/>
  <c r="G10388" i="30"/>
  <c r="G10389" i="30"/>
  <c r="G10390" i="30"/>
  <c r="G10391" i="30"/>
  <c r="G10392" i="30"/>
  <c r="G10393" i="30"/>
  <c r="G10394" i="30"/>
  <c r="G10395" i="30"/>
  <c r="G10396" i="30"/>
  <c r="G10397" i="30"/>
  <c r="G10398" i="30"/>
  <c r="G10399" i="30"/>
  <c r="G10400" i="30"/>
  <c r="G10401" i="30"/>
  <c r="G10402" i="30"/>
  <c r="G10403" i="30"/>
  <c r="G10404" i="30"/>
  <c r="G10405" i="30"/>
  <c r="G10406" i="30"/>
  <c r="G10407" i="30"/>
  <c r="G10408" i="30"/>
  <c r="G10409" i="30"/>
  <c r="G10410" i="30"/>
  <c r="G10411" i="30"/>
  <c r="G10412" i="30"/>
  <c r="G10413" i="30"/>
  <c r="G10414" i="30"/>
  <c r="G10415" i="30"/>
  <c r="G10416" i="30"/>
  <c r="G10417" i="30"/>
  <c r="G10418" i="30"/>
  <c r="G10419" i="30"/>
  <c r="G10420" i="30"/>
  <c r="G10421" i="30"/>
  <c r="G10422" i="30"/>
  <c r="G10423" i="30"/>
  <c r="G10424" i="30"/>
  <c r="G10425" i="30"/>
  <c r="G10426" i="30"/>
  <c r="G10427" i="30"/>
  <c r="G10428" i="30"/>
  <c r="G10429" i="30"/>
  <c r="G10430" i="30"/>
  <c r="G10431" i="30"/>
  <c r="G10432" i="30"/>
  <c r="G10433" i="30"/>
  <c r="G10434" i="30"/>
  <c r="G10435" i="30"/>
  <c r="G10436" i="30"/>
  <c r="G10437" i="30"/>
  <c r="G10438" i="30"/>
  <c r="G10439" i="30"/>
  <c r="G10440" i="30"/>
  <c r="G10441" i="30"/>
  <c r="G10442" i="30"/>
  <c r="G10443" i="30"/>
  <c r="G10444" i="30"/>
  <c r="G10445" i="30"/>
  <c r="G10446" i="30"/>
  <c r="G10447" i="30"/>
  <c r="G10448" i="30"/>
  <c r="G10449" i="30"/>
  <c r="G10450" i="30"/>
  <c r="G10451" i="30"/>
  <c r="G10452" i="30"/>
  <c r="G10453" i="30"/>
  <c r="G10454" i="30"/>
  <c r="G10455" i="30"/>
  <c r="G10456" i="30"/>
  <c r="G10457" i="30"/>
  <c r="G10458" i="30"/>
  <c r="G10459" i="30"/>
  <c r="G10460" i="30"/>
  <c r="G10461" i="30"/>
  <c r="G10462" i="30"/>
  <c r="G10463" i="30"/>
  <c r="G10464" i="30"/>
  <c r="G10465" i="30"/>
  <c r="G10466" i="30"/>
  <c r="G10467" i="30"/>
  <c r="G10468" i="30"/>
  <c r="G10469" i="30"/>
  <c r="G10470" i="30"/>
  <c r="G10471" i="30"/>
  <c r="G10472" i="30"/>
  <c r="G10473" i="30"/>
  <c r="G10474" i="30"/>
  <c r="G10475" i="30"/>
  <c r="G10476" i="30"/>
  <c r="G10477" i="30"/>
  <c r="G10478" i="30"/>
  <c r="G10479" i="30"/>
  <c r="G10480" i="30"/>
  <c r="G10481" i="30"/>
  <c r="G10482" i="30"/>
  <c r="G10483" i="30"/>
  <c r="G10484" i="30"/>
  <c r="G10485" i="30"/>
  <c r="G10486" i="30"/>
  <c r="G10487" i="30"/>
  <c r="G10488" i="30"/>
  <c r="G10489" i="30"/>
  <c r="G10490" i="30"/>
  <c r="G10491" i="30"/>
  <c r="G10492" i="30"/>
  <c r="G10493" i="30"/>
  <c r="G10494" i="30"/>
  <c r="G10495" i="30"/>
  <c r="G10496" i="30"/>
  <c r="G10497" i="30"/>
  <c r="G10498" i="30"/>
  <c r="G10499" i="30"/>
  <c r="G10500" i="30"/>
  <c r="G10501" i="30"/>
  <c r="G10502" i="30"/>
  <c r="G10503" i="30"/>
  <c r="G10504" i="30"/>
  <c r="G10505" i="30"/>
  <c r="G10506" i="30"/>
  <c r="G10507" i="30"/>
  <c r="G10508" i="30"/>
  <c r="G10509" i="30"/>
  <c r="G10510" i="30"/>
  <c r="G10511" i="30"/>
  <c r="G10512" i="30"/>
  <c r="G10513" i="30"/>
  <c r="G10514" i="30"/>
  <c r="G10515" i="30"/>
  <c r="G10516" i="30"/>
  <c r="G10517" i="30"/>
  <c r="G10518" i="30"/>
  <c r="G10519" i="30"/>
  <c r="G10520" i="30"/>
  <c r="G10521" i="30"/>
  <c r="G10522" i="30"/>
  <c r="G10523" i="30"/>
  <c r="G10524" i="30"/>
  <c r="G10525" i="30"/>
  <c r="G10526" i="30"/>
  <c r="G10527" i="30"/>
  <c r="G10528" i="30"/>
  <c r="G10529" i="30"/>
  <c r="G10530" i="30"/>
  <c r="G10531" i="30"/>
  <c r="G10532" i="30"/>
  <c r="G10533" i="30"/>
  <c r="G10534" i="30"/>
  <c r="G10535" i="30"/>
  <c r="G10536" i="30"/>
  <c r="G10537" i="30"/>
  <c r="G10538" i="30"/>
  <c r="G10539" i="30"/>
  <c r="G10540" i="30"/>
  <c r="G10541" i="30"/>
  <c r="G10542" i="30"/>
  <c r="G10543" i="30"/>
  <c r="G10544" i="30"/>
  <c r="G10545" i="30"/>
  <c r="G10546" i="30"/>
  <c r="G10547" i="30"/>
  <c r="G10548" i="30"/>
  <c r="G10549" i="30"/>
  <c r="G10550" i="30"/>
  <c r="G10551" i="30"/>
  <c r="G10552" i="30"/>
  <c r="G10553" i="30"/>
  <c r="G10554" i="30"/>
  <c r="G10555" i="30"/>
  <c r="G10556" i="30"/>
  <c r="G10557" i="30"/>
  <c r="G10558" i="30"/>
  <c r="G10559" i="30"/>
  <c r="G10560" i="30"/>
  <c r="G10561" i="30"/>
  <c r="G10562" i="30"/>
  <c r="G10563" i="30"/>
  <c r="G10564" i="30"/>
  <c r="G10565" i="30"/>
  <c r="G10566" i="30"/>
  <c r="G10567" i="30"/>
  <c r="G10568" i="30"/>
  <c r="G10569" i="30"/>
  <c r="G10570" i="30"/>
  <c r="G10571" i="30"/>
  <c r="G10572" i="30"/>
  <c r="G10573" i="30"/>
  <c r="G10574" i="30"/>
  <c r="G10575" i="30"/>
  <c r="G10576" i="30"/>
  <c r="G10577" i="30"/>
  <c r="G10578" i="30"/>
  <c r="G10579" i="30"/>
  <c r="G10580" i="30"/>
  <c r="G10581" i="30"/>
  <c r="G10582" i="30"/>
  <c r="G10583" i="30"/>
  <c r="G10584" i="30"/>
  <c r="G10585" i="30"/>
  <c r="G10586" i="30"/>
  <c r="G10587" i="30"/>
  <c r="G10588" i="30"/>
  <c r="G10589" i="30"/>
  <c r="G10590" i="30"/>
  <c r="G10591" i="30"/>
  <c r="G10592" i="30"/>
  <c r="G10593" i="30"/>
  <c r="G10594" i="30"/>
  <c r="G10595" i="30"/>
  <c r="G10596" i="30"/>
  <c r="G10597" i="30"/>
  <c r="G10598" i="30"/>
  <c r="G10599" i="30"/>
  <c r="G10600" i="30"/>
  <c r="G10601" i="30"/>
  <c r="G10602" i="30"/>
  <c r="G10603" i="30"/>
  <c r="G10604" i="30"/>
  <c r="G10605" i="30"/>
  <c r="G10606" i="30"/>
  <c r="G10607" i="30"/>
  <c r="G10608" i="30"/>
  <c r="G10609" i="30"/>
  <c r="G10610" i="30"/>
  <c r="G10611" i="30"/>
  <c r="G10612" i="30"/>
  <c r="G10613" i="30"/>
  <c r="G10614" i="30"/>
  <c r="G10615" i="30"/>
  <c r="G10616" i="30"/>
  <c r="G10617" i="30"/>
  <c r="G10618" i="30"/>
  <c r="G10619" i="30"/>
  <c r="G10620" i="30"/>
  <c r="G10621" i="30"/>
  <c r="G10622" i="30"/>
  <c r="G10623" i="30"/>
  <c r="G10624" i="30"/>
  <c r="G10625" i="30"/>
  <c r="G10626" i="30"/>
  <c r="G10627" i="30"/>
  <c r="G10628" i="30"/>
  <c r="G10629" i="30"/>
  <c r="G10630" i="30"/>
  <c r="G10631" i="30"/>
  <c r="G10632" i="30"/>
  <c r="G10633" i="30"/>
  <c r="G10634" i="30"/>
  <c r="G10635" i="30"/>
  <c r="G10636" i="30"/>
  <c r="G10637" i="30"/>
  <c r="G10638" i="30"/>
  <c r="G10639" i="30"/>
  <c r="G10640" i="30"/>
  <c r="G10641" i="30"/>
  <c r="G10642" i="30"/>
  <c r="G10643" i="30"/>
  <c r="G10644" i="30"/>
  <c r="G10645" i="30"/>
  <c r="G10646" i="30"/>
  <c r="G10647" i="30"/>
  <c r="G10648" i="30"/>
  <c r="G10649" i="30"/>
  <c r="G10650" i="30"/>
  <c r="G10651" i="30"/>
  <c r="G10652" i="30"/>
  <c r="G10653" i="30"/>
  <c r="G10654" i="30"/>
  <c r="G10655" i="30"/>
  <c r="G10656" i="30"/>
  <c r="G10657" i="30"/>
  <c r="G10658" i="30"/>
  <c r="G10659" i="30"/>
  <c r="G10660" i="30"/>
  <c r="G10661" i="30"/>
  <c r="G10662" i="30"/>
  <c r="G10663" i="30"/>
  <c r="G10664" i="30"/>
  <c r="G10665" i="30"/>
  <c r="G10666" i="30"/>
  <c r="G10667" i="30"/>
  <c r="G10668" i="30"/>
  <c r="G10669" i="30"/>
  <c r="G10670" i="30"/>
  <c r="G10671" i="30"/>
  <c r="G10672" i="30"/>
  <c r="G10673" i="30"/>
  <c r="G10674" i="30"/>
  <c r="G10675" i="30"/>
  <c r="G10676" i="30"/>
  <c r="G10677" i="30"/>
  <c r="G10678" i="30"/>
  <c r="G10679" i="30"/>
  <c r="G10680" i="30"/>
  <c r="G10681" i="30"/>
  <c r="G10682" i="30"/>
  <c r="G10683" i="30"/>
  <c r="G10684" i="30"/>
  <c r="G10685" i="30"/>
  <c r="G10686" i="30"/>
  <c r="G10687" i="30"/>
  <c r="G10688" i="30"/>
  <c r="G10689" i="30"/>
  <c r="G10690" i="30"/>
  <c r="G10691" i="30"/>
  <c r="G10692" i="30"/>
  <c r="G10693" i="30"/>
  <c r="G10694" i="30"/>
  <c r="G10695" i="30"/>
  <c r="G10696" i="30"/>
  <c r="G10697" i="30"/>
  <c r="G10698" i="30"/>
  <c r="G10699" i="30"/>
  <c r="G10700" i="30"/>
  <c r="G10701" i="30"/>
  <c r="G10702" i="30"/>
  <c r="G10703" i="30"/>
  <c r="G10704" i="30"/>
  <c r="G10705" i="30"/>
  <c r="G10706" i="30"/>
  <c r="G10707" i="30"/>
  <c r="G10708" i="30"/>
  <c r="G10709" i="30"/>
  <c r="G10710" i="30"/>
  <c r="G10711" i="30"/>
  <c r="G10712" i="30"/>
  <c r="G10713" i="30"/>
  <c r="G10714" i="30"/>
  <c r="G10715" i="30"/>
  <c r="G10716" i="30"/>
  <c r="G10717" i="30"/>
  <c r="G10718" i="30"/>
  <c r="G10719" i="30"/>
  <c r="G10720" i="30"/>
  <c r="G10721" i="30"/>
  <c r="G10722" i="30"/>
  <c r="G10723" i="30"/>
  <c r="G10724" i="30"/>
  <c r="G10725" i="30"/>
  <c r="G10726" i="30"/>
  <c r="G10727" i="30"/>
  <c r="G10728" i="30"/>
  <c r="G10729" i="30"/>
  <c r="G10730" i="30"/>
  <c r="G10731" i="30"/>
  <c r="G10732" i="30"/>
  <c r="G10733" i="30"/>
  <c r="G10734" i="30"/>
  <c r="G10735" i="30"/>
  <c r="G10736" i="30"/>
  <c r="G10737" i="30"/>
  <c r="G10738" i="30"/>
  <c r="G10739" i="30"/>
  <c r="G10740" i="30"/>
  <c r="G10741" i="30"/>
  <c r="G10742" i="30"/>
  <c r="G10743" i="30"/>
  <c r="G10744" i="30"/>
  <c r="G10745" i="30"/>
  <c r="G10746" i="30"/>
  <c r="G10747" i="30"/>
  <c r="G10748" i="30"/>
  <c r="G10749" i="30"/>
  <c r="G10750" i="30"/>
  <c r="G10751" i="30"/>
  <c r="G10752" i="30"/>
  <c r="G10753" i="30"/>
  <c r="G10754" i="30"/>
  <c r="G10755" i="30"/>
  <c r="G10756" i="30"/>
  <c r="G10757" i="30"/>
  <c r="G10758" i="30"/>
  <c r="G10759" i="30"/>
  <c r="G10760" i="30"/>
  <c r="G10761" i="30"/>
  <c r="G10762" i="30"/>
  <c r="G10763" i="30"/>
  <c r="G10764" i="30"/>
  <c r="G10765" i="30"/>
  <c r="G10766" i="30"/>
  <c r="G10767" i="30"/>
  <c r="G10768" i="30"/>
  <c r="G10769" i="30"/>
  <c r="G10770" i="30"/>
  <c r="G10771" i="30"/>
  <c r="G10772" i="30"/>
  <c r="G10773" i="30"/>
  <c r="G10774" i="30"/>
  <c r="G10775" i="30"/>
  <c r="G10776" i="30"/>
  <c r="G10777" i="30"/>
  <c r="G10778" i="30"/>
  <c r="G10779" i="30"/>
  <c r="G10780" i="30"/>
  <c r="G10781" i="30"/>
  <c r="G10782" i="30"/>
  <c r="G10783" i="30"/>
  <c r="G10784" i="30"/>
  <c r="G10785" i="30"/>
  <c r="G10786" i="30"/>
  <c r="G10787" i="30"/>
  <c r="G10788" i="30"/>
  <c r="G10789" i="30"/>
  <c r="G10790" i="30"/>
  <c r="G10791" i="30"/>
  <c r="G10792" i="30"/>
  <c r="G10793" i="30"/>
  <c r="G10794" i="30"/>
  <c r="G10795" i="30"/>
  <c r="G10796" i="30"/>
  <c r="G10797" i="30"/>
  <c r="G10798" i="30"/>
  <c r="G10799" i="30"/>
  <c r="G10800" i="30"/>
  <c r="G10801" i="30"/>
  <c r="G10802" i="30"/>
  <c r="G10803" i="30"/>
  <c r="G10804" i="30"/>
  <c r="G10805" i="30"/>
  <c r="G10806" i="30"/>
  <c r="G10807" i="30"/>
  <c r="G10808" i="30"/>
  <c r="G10809" i="30"/>
  <c r="G10810" i="30"/>
  <c r="G10811" i="30"/>
  <c r="G10812" i="30"/>
  <c r="G10813" i="30"/>
  <c r="G10814" i="30"/>
  <c r="G10815" i="30"/>
  <c r="G10816" i="30"/>
  <c r="G10817" i="30"/>
  <c r="G10818" i="30"/>
  <c r="G10819" i="30"/>
  <c r="G10820" i="30"/>
  <c r="G10821" i="30"/>
  <c r="G10822" i="30"/>
  <c r="G10823" i="30"/>
  <c r="G10824" i="30"/>
  <c r="G10825" i="30"/>
  <c r="G10826" i="30"/>
  <c r="G10827" i="30"/>
  <c r="G10828" i="30"/>
  <c r="G10829" i="30"/>
  <c r="G10830" i="30"/>
  <c r="G10831" i="30"/>
  <c r="G10832" i="30"/>
  <c r="G10833" i="30"/>
  <c r="G10834" i="30"/>
  <c r="G10835" i="30"/>
  <c r="G10836" i="30"/>
  <c r="G10837" i="30"/>
  <c r="G10838" i="30"/>
  <c r="G10839" i="30"/>
  <c r="G10840" i="30"/>
  <c r="G10841" i="30"/>
  <c r="G10842" i="30"/>
  <c r="G10843" i="30"/>
  <c r="G10844" i="30"/>
  <c r="G10845" i="30"/>
  <c r="G10846" i="30"/>
  <c r="G10847" i="30"/>
  <c r="G10848" i="30"/>
  <c r="G10849" i="30"/>
  <c r="G10850" i="30"/>
  <c r="G10851" i="30"/>
  <c r="G10852" i="30"/>
  <c r="G10853" i="30"/>
  <c r="G10854" i="30"/>
  <c r="G10855" i="30"/>
  <c r="G10856" i="30"/>
  <c r="G10857" i="30"/>
  <c r="G10858" i="30"/>
  <c r="G10859" i="30"/>
  <c r="G10860" i="30"/>
  <c r="G10861" i="30"/>
  <c r="G10862" i="30"/>
  <c r="G10863" i="30"/>
  <c r="G10864" i="30"/>
  <c r="G10865" i="30"/>
  <c r="G10866" i="30"/>
  <c r="G10867" i="30"/>
  <c r="G10868" i="30"/>
  <c r="G10869" i="30"/>
  <c r="G10870" i="30"/>
  <c r="G10871" i="30"/>
  <c r="G10872" i="30"/>
  <c r="G10873" i="30"/>
  <c r="G10874" i="30"/>
  <c r="G10875" i="30"/>
  <c r="G10876" i="30"/>
  <c r="G10877" i="30"/>
  <c r="G10878" i="30"/>
  <c r="G10879" i="30"/>
  <c r="G10880" i="30"/>
  <c r="G10881" i="30"/>
  <c r="G10882" i="30"/>
  <c r="G10883" i="30"/>
  <c r="G10884" i="30"/>
  <c r="G10885" i="30"/>
  <c r="G10886" i="30"/>
  <c r="G10887" i="30"/>
  <c r="G10888" i="30"/>
  <c r="G10889" i="30"/>
  <c r="G10890" i="30"/>
  <c r="G10891" i="30"/>
  <c r="G10892" i="30"/>
  <c r="G10893" i="30"/>
  <c r="G10894" i="30"/>
  <c r="G10895" i="30"/>
  <c r="G10896" i="30"/>
  <c r="G10897" i="30"/>
  <c r="G10898" i="30"/>
  <c r="G10899" i="30"/>
  <c r="G10900" i="30"/>
  <c r="G10901" i="30"/>
  <c r="G10902" i="30"/>
  <c r="G10903" i="30"/>
  <c r="G10904" i="30"/>
  <c r="G10905" i="30"/>
  <c r="G10906" i="30"/>
  <c r="G10907" i="30"/>
  <c r="G10908" i="30"/>
  <c r="G10909" i="30"/>
  <c r="G10910" i="30"/>
  <c r="G10911" i="30"/>
  <c r="G10912" i="30"/>
  <c r="G10913" i="30"/>
  <c r="G10914" i="30"/>
  <c r="G10915" i="30"/>
  <c r="G10916" i="30"/>
  <c r="G10917" i="30"/>
  <c r="G10918" i="30"/>
  <c r="G10919" i="30"/>
  <c r="G10920" i="30"/>
  <c r="G10921" i="30"/>
  <c r="G10922" i="30"/>
  <c r="G10923" i="30"/>
  <c r="G10924" i="30"/>
  <c r="G10925" i="30"/>
  <c r="G10926" i="30"/>
  <c r="G10927" i="30"/>
  <c r="G10928" i="30"/>
  <c r="G10929" i="30"/>
  <c r="G10930" i="30"/>
  <c r="G10931" i="30"/>
  <c r="G10932" i="30"/>
  <c r="G10933" i="30"/>
  <c r="G10934" i="30"/>
  <c r="G10935" i="30"/>
  <c r="G10936" i="30"/>
  <c r="G10937" i="30"/>
  <c r="G10938" i="30"/>
  <c r="G10939" i="30"/>
  <c r="G10940" i="30"/>
  <c r="G10941" i="30"/>
  <c r="G10942" i="30"/>
  <c r="G10943" i="30"/>
  <c r="G10944" i="30"/>
  <c r="G10945" i="30"/>
  <c r="G10946" i="30"/>
  <c r="G10947" i="30"/>
  <c r="G10948" i="30"/>
  <c r="G10949" i="30"/>
  <c r="G10950" i="30"/>
  <c r="G10951" i="30"/>
  <c r="G10952" i="30"/>
  <c r="G10953" i="30"/>
  <c r="G10954" i="30"/>
  <c r="G10955" i="30"/>
  <c r="G10956" i="30"/>
  <c r="G10957" i="30"/>
  <c r="G10958" i="30"/>
  <c r="G10959" i="30"/>
  <c r="G10960" i="30"/>
  <c r="G10961" i="30"/>
  <c r="G10962" i="30"/>
  <c r="G10963" i="30"/>
  <c r="G10964" i="30"/>
  <c r="G10965" i="30"/>
  <c r="G10966" i="30"/>
  <c r="G10967" i="30"/>
  <c r="G10968" i="30"/>
  <c r="G10969" i="30"/>
  <c r="G10970" i="30"/>
  <c r="G10971" i="30"/>
  <c r="G10972" i="30"/>
  <c r="G10973" i="30"/>
  <c r="G10974" i="30"/>
  <c r="G10975" i="30"/>
  <c r="G10976" i="30"/>
  <c r="G10977" i="30"/>
  <c r="G10978" i="30"/>
  <c r="G10979" i="30"/>
  <c r="G10980" i="30"/>
  <c r="G10981" i="30"/>
  <c r="G10982" i="30"/>
  <c r="G10983" i="30"/>
  <c r="G10984" i="30"/>
  <c r="G10985" i="30"/>
  <c r="G10986" i="30"/>
  <c r="G10987" i="30"/>
  <c r="G10988" i="30"/>
  <c r="G10989" i="30"/>
  <c r="G10990" i="30"/>
  <c r="G10991" i="30"/>
  <c r="G10992" i="30"/>
  <c r="G10993" i="30"/>
  <c r="G10994" i="30"/>
  <c r="G10995" i="30"/>
  <c r="G10996" i="30"/>
  <c r="G10997" i="30"/>
  <c r="G10998" i="30"/>
  <c r="G10999" i="30"/>
  <c r="G11000" i="30"/>
  <c r="G11001" i="30"/>
  <c r="G11002" i="30"/>
  <c r="G11003" i="30"/>
  <c r="G11004" i="30"/>
  <c r="G11005" i="30"/>
  <c r="G11006" i="30"/>
  <c r="G11007" i="30"/>
  <c r="G11008" i="30"/>
  <c r="G11009" i="30"/>
  <c r="G11010" i="30"/>
  <c r="G11011" i="30"/>
  <c r="G11012" i="30"/>
  <c r="G11013" i="30"/>
  <c r="G11014" i="30"/>
  <c r="G11015" i="30"/>
  <c r="G11016" i="30"/>
  <c r="G11017" i="30"/>
  <c r="G11018" i="30"/>
  <c r="G11019" i="30"/>
  <c r="G11020" i="30"/>
  <c r="G11021" i="30"/>
  <c r="G11022" i="30"/>
  <c r="G11023" i="30"/>
  <c r="G11024" i="30"/>
  <c r="G11025" i="30"/>
  <c r="G11026" i="30"/>
  <c r="G11027" i="30"/>
  <c r="G11028" i="30"/>
  <c r="G11029" i="30"/>
  <c r="G11030" i="30"/>
  <c r="G11031" i="30"/>
  <c r="G11032" i="30"/>
  <c r="G11033" i="30"/>
  <c r="G11034" i="30"/>
  <c r="G11035" i="30"/>
  <c r="G11036" i="30"/>
  <c r="G11037" i="30"/>
  <c r="G11038" i="30"/>
  <c r="G11039" i="30"/>
  <c r="G11040" i="30"/>
  <c r="G11041" i="30"/>
  <c r="G11042" i="30"/>
  <c r="G11043" i="30"/>
  <c r="G11044" i="30"/>
  <c r="G11045" i="30"/>
  <c r="G11046" i="30"/>
  <c r="G11047" i="30"/>
  <c r="G11048" i="30"/>
  <c r="G11049" i="30"/>
  <c r="G11050" i="30"/>
  <c r="G11051" i="30"/>
  <c r="G11052" i="30"/>
  <c r="G11053" i="30"/>
  <c r="G11054" i="30"/>
  <c r="G11055" i="30"/>
  <c r="G11056" i="30"/>
  <c r="G11057" i="30"/>
  <c r="G11058" i="30"/>
  <c r="G11059" i="30"/>
  <c r="G11060" i="30"/>
  <c r="G11061" i="30"/>
  <c r="G11062" i="30"/>
  <c r="G11063" i="30"/>
  <c r="G11064" i="30"/>
  <c r="G11065" i="30"/>
  <c r="G11066" i="30"/>
  <c r="G11067" i="30"/>
  <c r="G11068" i="30"/>
  <c r="G11069" i="30"/>
  <c r="G11070" i="30"/>
  <c r="G11071" i="30"/>
  <c r="G11072" i="30"/>
  <c r="G11073" i="30"/>
  <c r="G11074" i="30"/>
  <c r="G11075" i="30"/>
  <c r="G11076" i="30"/>
  <c r="G11077" i="30"/>
  <c r="G11078" i="30"/>
  <c r="G11079" i="30"/>
  <c r="G11080" i="30"/>
  <c r="G11081" i="30"/>
  <c r="G11082" i="30"/>
  <c r="G11083" i="30"/>
  <c r="G11084" i="30"/>
  <c r="G11085" i="30"/>
  <c r="G11086" i="30"/>
  <c r="G11087" i="30"/>
  <c r="G11088" i="30"/>
  <c r="G11089" i="30"/>
  <c r="G11090" i="30"/>
  <c r="G11091" i="30"/>
  <c r="G11092" i="30"/>
  <c r="G11093" i="30"/>
  <c r="G11094" i="30"/>
  <c r="G11095" i="30"/>
  <c r="G11096" i="30"/>
  <c r="G11097" i="30"/>
  <c r="G11098" i="30"/>
  <c r="G11099" i="30"/>
  <c r="G11100" i="30"/>
  <c r="G11101" i="30"/>
  <c r="G11102" i="30"/>
  <c r="G11103" i="30"/>
  <c r="G11104" i="30"/>
  <c r="G11105" i="30"/>
  <c r="G11106" i="30"/>
  <c r="G11107" i="30"/>
  <c r="G11108" i="30"/>
  <c r="G11109" i="30"/>
  <c r="G11110" i="30"/>
  <c r="G11111" i="30"/>
  <c r="G11112" i="30"/>
  <c r="G11113" i="30"/>
  <c r="G11114" i="30"/>
  <c r="G11115" i="30"/>
  <c r="G11116" i="30"/>
  <c r="G11117" i="30"/>
  <c r="G11118" i="30"/>
  <c r="G11119" i="30"/>
  <c r="G11120" i="30"/>
  <c r="G11121" i="30"/>
  <c r="G11122" i="30"/>
  <c r="G11123" i="30"/>
  <c r="G11124" i="30"/>
  <c r="G11125" i="30"/>
  <c r="G11126" i="30"/>
  <c r="G11127" i="30"/>
  <c r="G11128" i="30"/>
  <c r="G11129" i="30"/>
  <c r="G11130" i="30"/>
  <c r="G11131" i="30"/>
  <c r="G11132" i="30"/>
  <c r="G11133" i="30"/>
  <c r="G11134" i="30"/>
  <c r="G11135" i="30"/>
  <c r="G11136" i="30"/>
  <c r="G11137" i="30"/>
  <c r="G11138" i="30"/>
  <c r="G11139" i="30"/>
  <c r="G11140" i="30"/>
  <c r="G11141" i="30"/>
  <c r="G11142" i="30"/>
  <c r="G11143" i="30"/>
  <c r="G11144" i="30"/>
  <c r="G11145" i="30"/>
  <c r="G11146" i="30"/>
  <c r="G11147" i="30"/>
  <c r="G11148" i="30"/>
  <c r="G11149" i="30"/>
  <c r="G11150" i="30"/>
  <c r="G11151" i="30"/>
  <c r="G11152" i="30"/>
  <c r="G11153" i="30"/>
  <c r="G11154" i="30"/>
  <c r="G11155" i="30"/>
  <c r="G11156" i="30"/>
  <c r="G11157" i="30"/>
  <c r="G11158" i="30"/>
  <c r="G11159" i="30"/>
  <c r="G11160" i="30"/>
  <c r="G11161" i="30"/>
  <c r="G11162" i="30"/>
  <c r="G11163" i="30"/>
  <c r="G11164" i="30"/>
  <c r="G11165" i="30"/>
  <c r="G11166" i="30"/>
  <c r="G11167" i="30"/>
  <c r="G11168" i="30"/>
  <c r="G11169" i="30"/>
  <c r="G11170" i="30"/>
  <c r="G11171" i="30"/>
  <c r="G11172" i="30"/>
  <c r="G11173" i="30"/>
  <c r="G11174" i="30"/>
  <c r="G11175" i="30"/>
  <c r="G11176" i="30"/>
  <c r="G11177" i="30"/>
  <c r="G11178" i="30"/>
  <c r="G11179" i="30"/>
  <c r="G11180" i="30"/>
  <c r="G11181" i="30"/>
  <c r="G11182" i="30"/>
  <c r="G11183" i="30"/>
  <c r="G11184" i="30"/>
  <c r="G11185" i="30"/>
  <c r="G11186" i="30"/>
  <c r="G11187" i="30"/>
  <c r="G11188" i="30"/>
  <c r="G11189" i="30"/>
  <c r="G11190" i="30"/>
  <c r="G11191" i="30"/>
  <c r="G11192" i="30"/>
  <c r="G11193" i="30"/>
  <c r="G11194" i="30"/>
  <c r="G11195" i="30"/>
  <c r="G11196" i="30"/>
  <c r="G11197" i="30"/>
  <c r="G11198" i="30"/>
  <c r="G11199" i="30"/>
  <c r="G11200" i="30"/>
  <c r="G11201" i="30"/>
  <c r="G11202" i="30"/>
  <c r="G11203" i="30"/>
  <c r="G11204" i="30"/>
  <c r="G11205" i="30"/>
  <c r="G11206" i="30"/>
  <c r="G11207" i="30"/>
  <c r="G11208" i="30"/>
  <c r="G11209" i="30"/>
  <c r="G11210" i="30"/>
  <c r="G11211" i="30"/>
  <c r="G11212" i="30"/>
  <c r="G11213" i="30"/>
  <c r="G11214" i="30"/>
  <c r="G11215" i="30"/>
  <c r="G11216" i="30"/>
  <c r="G11217" i="30"/>
  <c r="G11218" i="30"/>
  <c r="G11219" i="30"/>
  <c r="G11220" i="30"/>
  <c r="G11221" i="30"/>
  <c r="G11222" i="30"/>
  <c r="G11223" i="30"/>
  <c r="G11224" i="30"/>
  <c r="G11225" i="30"/>
  <c r="G11226" i="30"/>
  <c r="G11227" i="30"/>
  <c r="G11228" i="30"/>
  <c r="G11229" i="30"/>
  <c r="G11230" i="30"/>
  <c r="G11231" i="30"/>
  <c r="G11232" i="30"/>
  <c r="G11233" i="30"/>
  <c r="G11234" i="30"/>
  <c r="G11235" i="30"/>
  <c r="G11236" i="30"/>
  <c r="G11237" i="30"/>
  <c r="G11238" i="30"/>
  <c r="G11239" i="30"/>
  <c r="G11240" i="30"/>
  <c r="G11241" i="30"/>
  <c r="G11242" i="30"/>
  <c r="G11243" i="30"/>
  <c r="G11244" i="30"/>
  <c r="G11245" i="30"/>
  <c r="G11246" i="30"/>
  <c r="G11247" i="30"/>
  <c r="G11248" i="30"/>
  <c r="G11249" i="30"/>
  <c r="G11250" i="30"/>
  <c r="G11251" i="30"/>
  <c r="G11252" i="30"/>
  <c r="G11253" i="30"/>
  <c r="G11254" i="30"/>
  <c r="G11255" i="30"/>
  <c r="G11256" i="30"/>
  <c r="G11257" i="30"/>
  <c r="G11258" i="30"/>
  <c r="G11259" i="30"/>
  <c r="G11260" i="30"/>
  <c r="G11261" i="30"/>
  <c r="G11262" i="30"/>
  <c r="G11263" i="30"/>
  <c r="G11264" i="30"/>
  <c r="G11265" i="30"/>
  <c r="G11266" i="30"/>
  <c r="G11267" i="30"/>
  <c r="G11268" i="30"/>
  <c r="G11269" i="30"/>
  <c r="G11270" i="30"/>
  <c r="G11271" i="30"/>
  <c r="G11272" i="30"/>
  <c r="G11273" i="30"/>
  <c r="G11274" i="30"/>
  <c r="G11275" i="30"/>
  <c r="G11276" i="30"/>
  <c r="G11277" i="30"/>
  <c r="G11278" i="30"/>
  <c r="G11279" i="30"/>
  <c r="G11280" i="30"/>
  <c r="G11281" i="30"/>
  <c r="G11282" i="30"/>
  <c r="G11283" i="30"/>
  <c r="G11284" i="30"/>
  <c r="G11285" i="30"/>
  <c r="G11286" i="30"/>
  <c r="G11287" i="30"/>
  <c r="G11288" i="30"/>
  <c r="G11289" i="30"/>
  <c r="G11290" i="30"/>
  <c r="G11291" i="30"/>
  <c r="G11292" i="30"/>
  <c r="G11293" i="30"/>
  <c r="G11294" i="30"/>
  <c r="G11295" i="30"/>
  <c r="G11296" i="30"/>
  <c r="G11297" i="30"/>
  <c r="G11298" i="30"/>
  <c r="G11299" i="30"/>
  <c r="G11300" i="30"/>
  <c r="G11301" i="30"/>
  <c r="G11302" i="30"/>
  <c r="G11303" i="30"/>
  <c r="G11304" i="30"/>
  <c r="G11305" i="30"/>
  <c r="G11306" i="30"/>
  <c r="G11307" i="30"/>
  <c r="G11308" i="30"/>
  <c r="G11309" i="30"/>
  <c r="G11310" i="30"/>
  <c r="G11311" i="30"/>
  <c r="G11312" i="30"/>
  <c r="G11313" i="30"/>
  <c r="G11314" i="30"/>
  <c r="G11315" i="30"/>
  <c r="G11316" i="30"/>
  <c r="G11317" i="30"/>
  <c r="G11318" i="30"/>
  <c r="G11319" i="30"/>
  <c r="G11320" i="30"/>
  <c r="G11321" i="30"/>
  <c r="G11322" i="30"/>
  <c r="G11323" i="30"/>
  <c r="G11324" i="30"/>
  <c r="G11325" i="30"/>
  <c r="G11326" i="30"/>
  <c r="G11327" i="30"/>
  <c r="G11328" i="30"/>
  <c r="G11329" i="30"/>
  <c r="G11330" i="30"/>
  <c r="G11331" i="30"/>
  <c r="G11332" i="30"/>
  <c r="G11333" i="30"/>
  <c r="G11334" i="30"/>
  <c r="G11335" i="30"/>
  <c r="G11336" i="30"/>
  <c r="G11337" i="30"/>
  <c r="G11338" i="30"/>
  <c r="G11339" i="30"/>
  <c r="G11340" i="30"/>
  <c r="G11341" i="30"/>
  <c r="G11342" i="30"/>
  <c r="G11343" i="30"/>
  <c r="G11344" i="30"/>
  <c r="G11345" i="30"/>
  <c r="G11346" i="30"/>
  <c r="G11347" i="30"/>
  <c r="G11348" i="30"/>
  <c r="G11349" i="30"/>
  <c r="G11350" i="30"/>
  <c r="G11351" i="30"/>
  <c r="G11352" i="30"/>
  <c r="G11353" i="30"/>
  <c r="G11354" i="30"/>
  <c r="G11355" i="30"/>
  <c r="G11356" i="30"/>
  <c r="G11357" i="30"/>
  <c r="G11358" i="30"/>
  <c r="G11359" i="30"/>
  <c r="G11360" i="30"/>
  <c r="G11361" i="30"/>
  <c r="G11362" i="30"/>
  <c r="G11363" i="30"/>
  <c r="G11364" i="30"/>
  <c r="G11365" i="30"/>
  <c r="G11366" i="30"/>
  <c r="G11367" i="30"/>
  <c r="G11368" i="30"/>
  <c r="G11369" i="30"/>
  <c r="G11370" i="30"/>
  <c r="G11371" i="30"/>
  <c r="G11372" i="30"/>
  <c r="G11373" i="30"/>
  <c r="G11374" i="30"/>
  <c r="G11375" i="30"/>
  <c r="G11376" i="30"/>
  <c r="G11377" i="30"/>
  <c r="G11378" i="30"/>
  <c r="G11379" i="30"/>
  <c r="G11380" i="30"/>
  <c r="G11381" i="30"/>
  <c r="G11382" i="30"/>
  <c r="G11383" i="30"/>
  <c r="G11384" i="30"/>
  <c r="G11385" i="30"/>
  <c r="G11386" i="30"/>
  <c r="G11387" i="30"/>
  <c r="G11388" i="30"/>
  <c r="G11389" i="30"/>
  <c r="G11390" i="30"/>
  <c r="G11391" i="30"/>
  <c r="G11392" i="30"/>
  <c r="G11393" i="30"/>
  <c r="G11394" i="30"/>
  <c r="G11395" i="30"/>
  <c r="G11396" i="30"/>
  <c r="G11397" i="30"/>
  <c r="G11398" i="30"/>
  <c r="G11399" i="30"/>
  <c r="G11400" i="30"/>
  <c r="G11401" i="30"/>
  <c r="G11402" i="30"/>
  <c r="G11403" i="30"/>
  <c r="G11404" i="30"/>
  <c r="G11405" i="30"/>
  <c r="G11406" i="30"/>
  <c r="G11407" i="30"/>
  <c r="G11408" i="30"/>
  <c r="G11409" i="30"/>
  <c r="G11410" i="30"/>
  <c r="G11411" i="30"/>
  <c r="G11412" i="30"/>
  <c r="G11413" i="30"/>
  <c r="G11414" i="30"/>
  <c r="G11415" i="30"/>
  <c r="G11416" i="30"/>
  <c r="G11417" i="30"/>
  <c r="G11418" i="30"/>
  <c r="G11419" i="30"/>
  <c r="G11420" i="30"/>
  <c r="G11421" i="30"/>
  <c r="G11422" i="30"/>
  <c r="G11423" i="30"/>
  <c r="G11424" i="30"/>
  <c r="G11425" i="30"/>
  <c r="G11426" i="30"/>
  <c r="G11427" i="30"/>
  <c r="G11428" i="30"/>
  <c r="G11429" i="30"/>
  <c r="G11430" i="30"/>
  <c r="G11431" i="30"/>
  <c r="G11432" i="30"/>
  <c r="G11433" i="30"/>
  <c r="G11434" i="30"/>
  <c r="G11435" i="30"/>
  <c r="G11436" i="30"/>
  <c r="G11437" i="30"/>
  <c r="G11438" i="30"/>
  <c r="G11439" i="30"/>
  <c r="G11440" i="30"/>
  <c r="G11441" i="30"/>
  <c r="G11442" i="30"/>
  <c r="G11443" i="30"/>
  <c r="G11444" i="30"/>
  <c r="G11445" i="30"/>
  <c r="G11446" i="30"/>
  <c r="G11447" i="30"/>
  <c r="G11448" i="30"/>
  <c r="G11449" i="30"/>
  <c r="G11450" i="30"/>
  <c r="G11451" i="30"/>
  <c r="G11452" i="30"/>
  <c r="G11453" i="30"/>
  <c r="G11454" i="30"/>
  <c r="G11455" i="30"/>
  <c r="G11456" i="30"/>
  <c r="G11457" i="30"/>
  <c r="G11458" i="30"/>
  <c r="G11459" i="30"/>
  <c r="G11460" i="30"/>
  <c r="G11461" i="30"/>
  <c r="G11462" i="30"/>
  <c r="G11463" i="30"/>
  <c r="G11464" i="30"/>
  <c r="G11465" i="30"/>
  <c r="G11466" i="30"/>
  <c r="G11467" i="30"/>
  <c r="G11468" i="30"/>
  <c r="G11469" i="30"/>
  <c r="G11470" i="30"/>
  <c r="G11471" i="30"/>
  <c r="G11472" i="30"/>
  <c r="G11473" i="30"/>
  <c r="G11474" i="30"/>
  <c r="G11475" i="30"/>
  <c r="G11476" i="30"/>
  <c r="G11477" i="30"/>
  <c r="G11478" i="30"/>
  <c r="G11479" i="30"/>
  <c r="G11480" i="30"/>
  <c r="G11481" i="30"/>
  <c r="G11482" i="30"/>
  <c r="G11483" i="30"/>
  <c r="G11484" i="30"/>
  <c r="G11485" i="30"/>
  <c r="G11486" i="30"/>
  <c r="G11487" i="30"/>
  <c r="G11488" i="30"/>
  <c r="G11489" i="30"/>
  <c r="G11490" i="30"/>
  <c r="G11491" i="30"/>
  <c r="G11492" i="30"/>
  <c r="G11493" i="30"/>
  <c r="G11494" i="30"/>
  <c r="G11495" i="30"/>
  <c r="G11496" i="30"/>
  <c r="G11497" i="30"/>
  <c r="G11498" i="30"/>
  <c r="G11499" i="30"/>
  <c r="G11500" i="30"/>
  <c r="G11501" i="30"/>
  <c r="G11502" i="30"/>
  <c r="G11503" i="30"/>
  <c r="G11504" i="30"/>
  <c r="G11505" i="30"/>
  <c r="G11506" i="30"/>
  <c r="G11507" i="30"/>
  <c r="G11508" i="30"/>
  <c r="G11509" i="30"/>
  <c r="G11510" i="30"/>
  <c r="G11511" i="30"/>
  <c r="G11512" i="30"/>
  <c r="G11513" i="30"/>
  <c r="G11514" i="30"/>
  <c r="G11515" i="30"/>
  <c r="G11516" i="30"/>
  <c r="G11517" i="30"/>
  <c r="G11518" i="30"/>
  <c r="G11519" i="30"/>
  <c r="G11520" i="30"/>
  <c r="G11521" i="30"/>
  <c r="G11522" i="30"/>
  <c r="G11523" i="30"/>
  <c r="G11524" i="30"/>
  <c r="G11525" i="30"/>
  <c r="G11526" i="30"/>
  <c r="G11527" i="30"/>
  <c r="G11528" i="30"/>
  <c r="G11529" i="30"/>
  <c r="G11530" i="30"/>
  <c r="G11531" i="30"/>
  <c r="G11532" i="30"/>
  <c r="G11533" i="30"/>
  <c r="G11534" i="30"/>
  <c r="G11535" i="30"/>
  <c r="G11536" i="30"/>
  <c r="G11537" i="30"/>
  <c r="G11538" i="30"/>
  <c r="G11539" i="30"/>
  <c r="G11540" i="30"/>
  <c r="G11541" i="30"/>
  <c r="G11542" i="30"/>
  <c r="G11543" i="30"/>
  <c r="G11544" i="30"/>
  <c r="G11545" i="30"/>
  <c r="G11546" i="30"/>
  <c r="G11547" i="30"/>
  <c r="G11548" i="30"/>
  <c r="G11549" i="30"/>
  <c r="G11550" i="30"/>
  <c r="G11551" i="30"/>
  <c r="G11552" i="30"/>
  <c r="G11553" i="30"/>
  <c r="G11554" i="30"/>
  <c r="G11555" i="30"/>
  <c r="G11556" i="30"/>
  <c r="G11557" i="30"/>
  <c r="G11558" i="30"/>
  <c r="G11559" i="30"/>
  <c r="G11560" i="30"/>
  <c r="G11561" i="30"/>
  <c r="G11562" i="30"/>
  <c r="G11563" i="30"/>
  <c r="G11564" i="30"/>
  <c r="G11565" i="30"/>
  <c r="G11566" i="30"/>
  <c r="G11567" i="30"/>
  <c r="G11568" i="30"/>
  <c r="G11569" i="30"/>
  <c r="G11570" i="30"/>
  <c r="G11571" i="30"/>
  <c r="G11572" i="30"/>
  <c r="G11573" i="30"/>
  <c r="G11574" i="30"/>
  <c r="G11575" i="30"/>
  <c r="G11576" i="30"/>
  <c r="G11577" i="30"/>
  <c r="G11578" i="30"/>
  <c r="G11579" i="30"/>
  <c r="G11580" i="30"/>
  <c r="G11581" i="30"/>
  <c r="G11582" i="30"/>
  <c r="G11583" i="30"/>
  <c r="G11584" i="30"/>
  <c r="G11585" i="30"/>
  <c r="G11586" i="30"/>
  <c r="G11587" i="30"/>
  <c r="G11588" i="30"/>
  <c r="G11589" i="30"/>
  <c r="G11590" i="30"/>
  <c r="G11591" i="30"/>
  <c r="G11592" i="30"/>
  <c r="G11593" i="30"/>
  <c r="G11594" i="30"/>
  <c r="G11595" i="30"/>
  <c r="G11596" i="30"/>
  <c r="G11597" i="30"/>
  <c r="G11598" i="30"/>
  <c r="G11599" i="30"/>
  <c r="G11600" i="30"/>
  <c r="G11601" i="30"/>
  <c r="G11602" i="30"/>
  <c r="G11603" i="30"/>
  <c r="G11604" i="30"/>
  <c r="G11605" i="30"/>
  <c r="G11606" i="30"/>
  <c r="G11607" i="30"/>
  <c r="G11608" i="30"/>
  <c r="G11609" i="30"/>
  <c r="G11610" i="30"/>
  <c r="G11611" i="30"/>
  <c r="G11612" i="30"/>
  <c r="G11613" i="30"/>
  <c r="G11614" i="30"/>
  <c r="G11615" i="30"/>
  <c r="G11616" i="30"/>
  <c r="G11617" i="30"/>
  <c r="G11618" i="30"/>
  <c r="G11619" i="30"/>
  <c r="G11620" i="30"/>
  <c r="G11621" i="30"/>
  <c r="G11622" i="30"/>
  <c r="G11623" i="30"/>
  <c r="G11624" i="30"/>
  <c r="G11625" i="30"/>
  <c r="G11626" i="30"/>
  <c r="G11627" i="30"/>
  <c r="G11628" i="30"/>
  <c r="G11629" i="30"/>
  <c r="G11630" i="30"/>
  <c r="G11631" i="30"/>
  <c r="G11632" i="30"/>
  <c r="G11633" i="30"/>
  <c r="G11634" i="30"/>
  <c r="G11635" i="30"/>
  <c r="G11636" i="30"/>
  <c r="G11637" i="30"/>
  <c r="G11638" i="30"/>
  <c r="G11639" i="30"/>
  <c r="G11640" i="30"/>
  <c r="G11641" i="30"/>
  <c r="G11642" i="30"/>
  <c r="G11643" i="30"/>
  <c r="G11644" i="30"/>
  <c r="G11645" i="30"/>
  <c r="G11646" i="30"/>
  <c r="G11647" i="30"/>
  <c r="G11648" i="30"/>
  <c r="G11649" i="30"/>
  <c r="G11650" i="30"/>
  <c r="G11651" i="30"/>
  <c r="G11652" i="30"/>
  <c r="G11653" i="30"/>
  <c r="G11654" i="30"/>
  <c r="G11655" i="30"/>
  <c r="G11656" i="30"/>
  <c r="G11657" i="30"/>
  <c r="G11658" i="30"/>
  <c r="G11659" i="30"/>
  <c r="G11660" i="30"/>
  <c r="G11661" i="30"/>
  <c r="G11662" i="30"/>
  <c r="G11663" i="30"/>
  <c r="G11664" i="30"/>
  <c r="G11665" i="30"/>
  <c r="G11666" i="30"/>
  <c r="G11667" i="30"/>
  <c r="G11668" i="30"/>
  <c r="G11669" i="30"/>
  <c r="G11670" i="30"/>
  <c r="G11671" i="30"/>
  <c r="G11672" i="30"/>
  <c r="G11673" i="30"/>
  <c r="G11674" i="30"/>
  <c r="G11675" i="30"/>
  <c r="G11676" i="30"/>
  <c r="G11677" i="30"/>
  <c r="G11678" i="30"/>
  <c r="G11679" i="30"/>
  <c r="G11680" i="30"/>
  <c r="G11681" i="30"/>
  <c r="G11682" i="30"/>
  <c r="G11683" i="30"/>
  <c r="G11684" i="30"/>
  <c r="G11685" i="30"/>
  <c r="G11686" i="30"/>
  <c r="G11687" i="30"/>
  <c r="G11688" i="30"/>
  <c r="G11689" i="30"/>
  <c r="G11690" i="30"/>
  <c r="G11691" i="30"/>
  <c r="G11692" i="30"/>
  <c r="G11693" i="30"/>
  <c r="G11694" i="30"/>
  <c r="G11695" i="30"/>
  <c r="G11696" i="30"/>
  <c r="G11697" i="30"/>
  <c r="G11698" i="30"/>
  <c r="G11699" i="30"/>
  <c r="G11700" i="30"/>
  <c r="G11701" i="30"/>
  <c r="G11702" i="30"/>
  <c r="G11703" i="30"/>
  <c r="G11704" i="30"/>
  <c r="G11705" i="30"/>
  <c r="G11706" i="30"/>
  <c r="G11707" i="30"/>
  <c r="G11708" i="30"/>
  <c r="G11709" i="30"/>
  <c r="G11710" i="30"/>
  <c r="G11711" i="30"/>
  <c r="G11712" i="30"/>
  <c r="G11713" i="30"/>
  <c r="G11714" i="30"/>
  <c r="G11715" i="30"/>
  <c r="G11716" i="30"/>
  <c r="G11717" i="30"/>
  <c r="G11718" i="30"/>
  <c r="G11719" i="30"/>
  <c r="G11720" i="30"/>
  <c r="G11721" i="30"/>
  <c r="G11722" i="30"/>
  <c r="G11723" i="30"/>
  <c r="G11724" i="30"/>
  <c r="G11725" i="30"/>
  <c r="G11726" i="30"/>
  <c r="G11727" i="30"/>
  <c r="G11728" i="30"/>
  <c r="G11729" i="30"/>
  <c r="G11730" i="30"/>
  <c r="G11731" i="30"/>
  <c r="G11732" i="30"/>
  <c r="G11733" i="30"/>
  <c r="G11734" i="30"/>
  <c r="G11735" i="30"/>
  <c r="G11736" i="30"/>
  <c r="G11737" i="30"/>
  <c r="G11738" i="30"/>
  <c r="G11739" i="30"/>
  <c r="G11740" i="30"/>
  <c r="G11741" i="30"/>
  <c r="G11742" i="30"/>
  <c r="G11743" i="30"/>
  <c r="G11744" i="30"/>
  <c r="G11745" i="30"/>
  <c r="G11746" i="30"/>
  <c r="G11747" i="30"/>
  <c r="G11748" i="30"/>
  <c r="G11749" i="30"/>
  <c r="G11750" i="30"/>
  <c r="G11751" i="30"/>
  <c r="G11752" i="30"/>
  <c r="G11753" i="30"/>
  <c r="G11754" i="30"/>
  <c r="G11755" i="30"/>
  <c r="G11756" i="30"/>
  <c r="G11757" i="30"/>
  <c r="G11758" i="30"/>
  <c r="G11759" i="30"/>
  <c r="G11760" i="30"/>
  <c r="G11761" i="30"/>
  <c r="G11762" i="30"/>
  <c r="G11763" i="30"/>
  <c r="G11764" i="30"/>
  <c r="G11765" i="30"/>
  <c r="G11766" i="30"/>
  <c r="G11767" i="30"/>
  <c r="G11768" i="30"/>
  <c r="G11769" i="30"/>
  <c r="G11770" i="30"/>
  <c r="G11771" i="30"/>
  <c r="G11772" i="30"/>
  <c r="G11773" i="30"/>
  <c r="G11774" i="30"/>
  <c r="G11775" i="30"/>
  <c r="G11776" i="30"/>
  <c r="G11777" i="30"/>
  <c r="G11778" i="30"/>
  <c r="G11779" i="30"/>
  <c r="G11780" i="30"/>
  <c r="G11781" i="30"/>
  <c r="G11782" i="30"/>
  <c r="G11783" i="30"/>
  <c r="G11784" i="30"/>
  <c r="G11785" i="30"/>
  <c r="G11786" i="30"/>
  <c r="G11787" i="30"/>
  <c r="G11788" i="30"/>
  <c r="G11789" i="30"/>
  <c r="G11790" i="30"/>
  <c r="G11791" i="30"/>
  <c r="G11792" i="30"/>
  <c r="G11793" i="30"/>
  <c r="G11794" i="30"/>
  <c r="G11795" i="30"/>
  <c r="G11796" i="30"/>
  <c r="G11797" i="30"/>
  <c r="G11798" i="30"/>
  <c r="G11799" i="30"/>
  <c r="G11800" i="30"/>
  <c r="G11801" i="30"/>
  <c r="G11802" i="30"/>
  <c r="G11803" i="30"/>
  <c r="G11804" i="30"/>
  <c r="G11805" i="30"/>
  <c r="G11806" i="30"/>
  <c r="G11807" i="30"/>
  <c r="G11808" i="30"/>
  <c r="G11809" i="30"/>
  <c r="G11810" i="30"/>
  <c r="G11811" i="30"/>
  <c r="G11812" i="30"/>
  <c r="G11813" i="30"/>
  <c r="G11814" i="30"/>
  <c r="G11815" i="30"/>
  <c r="G11816" i="30"/>
  <c r="G11817" i="30"/>
  <c r="G11818" i="30"/>
  <c r="G11819" i="30"/>
  <c r="G11820" i="30"/>
  <c r="G11821" i="30"/>
  <c r="G11822" i="30"/>
  <c r="G11823" i="30"/>
  <c r="G11824" i="30"/>
  <c r="G11825" i="30"/>
  <c r="G11826" i="30"/>
  <c r="G11827" i="30"/>
  <c r="G11828" i="30"/>
  <c r="G11829" i="30"/>
  <c r="G11830" i="30"/>
  <c r="G11831" i="30"/>
  <c r="G11832" i="30"/>
  <c r="G11833" i="30"/>
  <c r="G11834" i="30"/>
  <c r="G11835" i="30"/>
  <c r="G11836" i="30"/>
  <c r="G11837" i="30"/>
  <c r="G11838" i="30"/>
  <c r="G11839" i="30"/>
  <c r="G11840" i="30"/>
  <c r="G11841" i="30"/>
  <c r="G11842" i="30"/>
  <c r="G11843" i="30"/>
  <c r="G11844" i="30"/>
  <c r="G11845" i="30"/>
  <c r="G11846" i="30"/>
  <c r="G11847" i="30"/>
  <c r="G11848" i="30"/>
  <c r="G11849" i="30"/>
  <c r="G11850" i="30"/>
  <c r="G11851" i="30"/>
  <c r="G11852" i="30"/>
  <c r="G11853" i="30"/>
  <c r="G11854" i="30"/>
  <c r="G11855" i="30"/>
  <c r="G11856" i="30"/>
  <c r="G11857" i="30"/>
  <c r="G11858" i="30"/>
  <c r="G11859" i="30"/>
  <c r="G11860" i="30"/>
  <c r="G11861" i="30"/>
  <c r="G11862" i="30"/>
  <c r="G11863" i="30"/>
  <c r="G11864" i="30"/>
  <c r="G11865" i="30"/>
  <c r="G11866" i="30"/>
  <c r="G11867" i="30"/>
  <c r="G11868" i="30"/>
  <c r="G11869" i="30"/>
  <c r="G11870" i="30"/>
  <c r="G11871" i="30"/>
  <c r="G11872" i="30"/>
  <c r="G11873" i="30"/>
  <c r="G11874" i="30"/>
  <c r="G11875" i="30"/>
  <c r="G11876" i="30"/>
  <c r="G11877" i="30"/>
  <c r="G11878" i="30"/>
  <c r="G11879" i="30"/>
  <c r="G11880" i="30"/>
  <c r="G11881" i="30"/>
  <c r="G11882" i="30"/>
  <c r="G11883" i="30"/>
  <c r="G11884" i="30"/>
  <c r="G11885" i="30"/>
  <c r="G11886" i="30"/>
  <c r="G11887" i="30"/>
  <c r="G11888" i="30"/>
  <c r="G11889" i="30"/>
  <c r="G11890" i="30"/>
  <c r="G11891" i="30"/>
  <c r="G11892" i="30"/>
  <c r="G11893" i="30"/>
  <c r="G11894" i="30"/>
  <c r="G11895" i="30"/>
  <c r="G11896" i="30"/>
  <c r="G11897" i="30"/>
  <c r="G11898" i="30"/>
  <c r="G11899" i="30"/>
  <c r="G11900" i="30"/>
  <c r="G11901" i="30"/>
  <c r="G11902" i="30"/>
  <c r="G11903" i="30"/>
  <c r="G11904" i="30"/>
  <c r="G11905" i="30"/>
  <c r="G11906" i="30"/>
  <c r="G11907" i="30"/>
  <c r="G11908" i="30"/>
  <c r="G11909" i="30"/>
  <c r="G11910" i="30"/>
  <c r="G11911" i="30"/>
  <c r="G11912" i="30"/>
  <c r="G11913" i="30"/>
  <c r="G11914" i="30"/>
  <c r="G11915" i="30"/>
  <c r="G11916" i="30"/>
  <c r="G11917" i="30"/>
  <c r="G11918" i="30"/>
  <c r="G11919" i="30"/>
  <c r="G11920" i="30"/>
  <c r="G11921" i="30"/>
  <c r="G11922" i="30"/>
  <c r="G11923" i="30"/>
  <c r="G11924" i="30"/>
  <c r="G11925" i="30"/>
  <c r="G11926" i="30"/>
  <c r="G11927" i="30"/>
  <c r="G11928" i="30"/>
  <c r="G11929" i="30"/>
  <c r="G11930" i="30"/>
  <c r="G11931" i="30"/>
  <c r="G11932" i="30"/>
  <c r="G11933" i="30"/>
  <c r="G11934" i="30"/>
  <c r="G11935" i="30"/>
  <c r="G11936" i="30"/>
  <c r="G11937" i="30"/>
  <c r="G11938" i="30"/>
  <c r="G11939" i="30"/>
  <c r="G11940" i="30"/>
  <c r="G11941" i="30"/>
  <c r="G11942" i="30"/>
  <c r="G11943" i="30"/>
  <c r="G11944" i="30"/>
  <c r="G11945" i="30"/>
  <c r="G11946" i="30"/>
  <c r="G11947" i="30"/>
  <c r="G11948" i="30"/>
  <c r="G11949" i="30"/>
  <c r="G11950" i="30"/>
  <c r="G11951" i="30"/>
  <c r="G11952" i="30"/>
  <c r="G11953" i="30"/>
  <c r="G11954" i="30"/>
  <c r="G11955" i="30"/>
  <c r="G11956" i="30"/>
  <c r="G11957" i="30"/>
  <c r="G11958" i="30"/>
  <c r="G11959" i="30"/>
  <c r="G11960" i="30"/>
  <c r="G11961" i="30"/>
  <c r="G11962" i="30"/>
  <c r="G11963" i="30"/>
  <c r="G11964" i="30"/>
  <c r="G11965" i="30"/>
  <c r="G11966" i="30"/>
  <c r="G11967" i="30"/>
  <c r="G11968" i="30"/>
  <c r="G11969" i="30"/>
  <c r="G11970" i="30"/>
  <c r="G11971" i="30"/>
  <c r="G11972" i="30"/>
  <c r="G11973" i="30"/>
  <c r="G11974" i="30"/>
  <c r="G11975" i="30"/>
  <c r="G11976" i="30"/>
  <c r="G11977" i="30"/>
  <c r="G11978" i="30"/>
  <c r="G11979" i="30"/>
  <c r="G11980" i="30"/>
  <c r="G11981" i="30"/>
  <c r="G11982" i="30"/>
  <c r="G11983" i="30"/>
  <c r="G11984" i="30"/>
  <c r="G11985" i="30"/>
  <c r="G11986" i="30"/>
  <c r="G11987" i="30"/>
  <c r="G11988" i="30"/>
  <c r="G11989" i="30"/>
  <c r="G11990" i="30"/>
  <c r="G11991" i="30"/>
  <c r="G11992" i="30"/>
  <c r="G11993" i="30"/>
  <c r="G11994" i="30"/>
  <c r="G11995" i="30"/>
  <c r="G11996" i="30"/>
  <c r="G11997" i="30"/>
  <c r="G11998" i="30"/>
  <c r="G11999" i="30"/>
  <c r="G12000" i="30"/>
  <c r="G12001" i="30"/>
  <c r="G12002" i="30"/>
  <c r="G12003" i="30"/>
  <c r="G12004" i="30"/>
  <c r="G12005" i="30"/>
  <c r="G12006" i="30"/>
  <c r="G12007" i="30"/>
  <c r="G12008" i="30"/>
  <c r="G12009" i="30"/>
  <c r="G12010" i="30"/>
  <c r="G12011" i="30"/>
  <c r="G12012" i="30"/>
  <c r="G12013" i="30"/>
  <c r="G12014" i="30"/>
  <c r="G12015" i="30"/>
  <c r="G12016" i="30"/>
  <c r="G12017" i="30"/>
  <c r="G12018" i="30"/>
  <c r="G12019" i="30"/>
  <c r="G12020" i="30"/>
  <c r="G12021" i="30"/>
  <c r="G12022" i="30"/>
  <c r="G12023" i="30"/>
  <c r="G12024" i="30"/>
  <c r="G12025" i="30"/>
  <c r="G12026" i="30"/>
  <c r="G12027" i="30"/>
  <c r="G12028" i="30"/>
  <c r="G12029" i="30"/>
  <c r="G12030" i="30"/>
  <c r="G12031" i="30"/>
  <c r="G12032" i="30"/>
  <c r="G12033" i="30"/>
  <c r="G12034" i="30"/>
  <c r="G12035" i="30"/>
  <c r="G12036" i="30"/>
  <c r="G12037" i="30"/>
  <c r="G12038" i="30"/>
  <c r="G12039" i="30"/>
  <c r="G12040" i="30"/>
  <c r="G12041" i="30"/>
  <c r="G12042" i="30"/>
  <c r="G12043" i="30"/>
  <c r="G12044" i="30"/>
  <c r="G12045" i="30"/>
  <c r="G12046" i="30"/>
  <c r="G12047" i="30"/>
  <c r="G12048" i="30"/>
  <c r="G12049" i="30"/>
  <c r="G12050" i="30"/>
  <c r="G12051" i="30"/>
  <c r="G12052" i="30"/>
  <c r="G12053" i="30"/>
  <c r="G12054" i="30"/>
  <c r="G12055" i="30"/>
  <c r="G12056" i="30"/>
  <c r="G12057" i="30"/>
  <c r="G12058" i="30"/>
  <c r="G12059" i="30"/>
  <c r="G12060" i="30"/>
  <c r="G12061" i="30"/>
  <c r="G12062" i="30"/>
  <c r="G12063" i="30"/>
  <c r="G12064" i="30"/>
  <c r="G12065" i="30"/>
  <c r="G12066" i="30"/>
  <c r="G12067" i="30"/>
  <c r="G12068" i="30"/>
  <c r="G12069" i="30"/>
  <c r="G12070" i="30"/>
  <c r="G12071" i="30"/>
  <c r="G12072" i="30"/>
  <c r="G12073" i="30"/>
  <c r="G12074" i="30"/>
  <c r="G12075" i="30"/>
  <c r="G12076" i="30"/>
  <c r="G12077" i="30"/>
  <c r="G12078" i="30"/>
  <c r="G12079" i="30"/>
  <c r="G12080" i="30"/>
  <c r="G12081" i="30"/>
  <c r="G12082" i="30"/>
  <c r="G12083" i="30"/>
  <c r="G12084" i="30"/>
  <c r="G12085" i="30"/>
  <c r="G12086" i="30"/>
  <c r="G12087" i="30"/>
  <c r="G12088" i="30"/>
  <c r="G12089" i="30"/>
  <c r="G12090" i="30"/>
  <c r="G12091" i="30"/>
  <c r="G12092" i="30"/>
  <c r="G12093" i="30"/>
  <c r="G12094" i="30"/>
  <c r="G12095" i="30"/>
  <c r="G12096" i="30"/>
  <c r="G12097" i="30"/>
  <c r="G12098" i="30"/>
  <c r="G12099" i="30"/>
  <c r="G12100" i="30"/>
  <c r="G12101" i="30"/>
  <c r="G12102" i="30"/>
  <c r="G12103" i="30"/>
  <c r="G12104" i="30"/>
  <c r="G12105" i="30"/>
  <c r="G12106" i="30"/>
  <c r="G12107" i="30"/>
  <c r="G12108" i="30"/>
  <c r="G12109" i="30"/>
  <c r="G12110" i="30"/>
  <c r="G12111" i="30"/>
  <c r="G12112" i="30"/>
  <c r="G12113" i="30"/>
  <c r="G12114" i="30"/>
  <c r="G12115" i="30"/>
  <c r="G12116" i="30"/>
  <c r="G12117" i="30"/>
  <c r="G12118" i="30"/>
  <c r="G12119" i="30"/>
  <c r="G12120" i="30"/>
  <c r="G12121" i="30"/>
  <c r="G12122" i="30"/>
  <c r="G12123" i="30"/>
  <c r="G12124" i="30"/>
  <c r="G12125" i="30"/>
  <c r="G12126" i="30"/>
  <c r="G12127" i="30"/>
  <c r="G12128" i="30"/>
  <c r="G12129" i="30"/>
  <c r="G12130" i="30"/>
  <c r="G12131" i="30"/>
  <c r="G12132" i="30"/>
  <c r="G12133" i="30"/>
  <c r="G12134" i="30"/>
  <c r="G12135" i="30"/>
  <c r="G12136" i="30"/>
  <c r="G12137" i="30"/>
  <c r="G12138" i="30"/>
  <c r="G12139" i="30"/>
  <c r="G12140" i="30"/>
  <c r="G12141" i="30"/>
  <c r="G12142" i="30"/>
  <c r="G12143" i="30"/>
  <c r="G12144" i="30"/>
  <c r="G12145" i="30"/>
  <c r="G12146" i="30"/>
  <c r="G12147" i="30"/>
  <c r="G12148" i="30"/>
  <c r="G12149" i="30"/>
  <c r="G12150" i="30"/>
  <c r="G12151" i="30"/>
  <c r="G12152" i="30"/>
  <c r="G12153" i="30"/>
  <c r="G12154" i="30"/>
  <c r="G12155" i="30"/>
  <c r="G12156" i="30"/>
  <c r="G12157" i="30"/>
  <c r="G12158" i="30"/>
  <c r="G12159" i="30"/>
  <c r="G12160" i="30"/>
  <c r="G12161" i="30"/>
  <c r="G12162" i="30"/>
  <c r="G12163" i="30"/>
  <c r="G12164" i="30"/>
  <c r="G12165" i="30"/>
  <c r="G12166" i="30"/>
  <c r="G12167" i="30"/>
  <c r="G12168" i="30"/>
  <c r="G12169" i="30"/>
  <c r="G12170" i="30"/>
  <c r="G12171" i="30"/>
  <c r="G12172" i="30"/>
  <c r="G12173" i="30"/>
  <c r="G12174" i="30"/>
  <c r="G12175" i="30"/>
  <c r="G12176" i="30"/>
  <c r="G12177" i="30"/>
  <c r="G12178" i="30"/>
  <c r="G12179" i="30"/>
  <c r="G12180" i="30"/>
  <c r="G12181" i="30"/>
  <c r="G12182" i="30"/>
  <c r="G12183" i="30"/>
  <c r="G12184" i="30"/>
  <c r="G12185" i="30"/>
  <c r="G12186" i="30"/>
  <c r="G12187" i="30"/>
  <c r="G12188" i="30"/>
  <c r="G12189" i="30"/>
  <c r="G12190" i="30"/>
  <c r="G12191" i="30"/>
  <c r="G12192" i="30"/>
  <c r="G12193" i="30"/>
  <c r="G12194" i="30"/>
  <c r="G12195" i="30"/>
  <c r="G12196" i="30"/>
  <c r="G12197" i="30"/>
  <c r="G12198" i="30"/>
  <c r="G12199" i="30"/>
  <c r="G12200" i="30"/>
  <c r="G12201" i="30"/>
  <c r="G12202" i="30"/>
  <c r="G12203" i="30"/>
  <c r="G12204" i="30"/>
  <c r="G12205" i="30"/>
  <c r="G12206" i="30"/>
  <c r="G12207" i="30"/>
  <c r="G12208" i="30"/>
  <c r="G12209" i="30"/>
  <c r="G12210" i="30"/>
  <c r="G12211" i="30"/>
  <c r="G12212" i="30"/>
  <c r="G12213" i="30"/>
  <c r="G12214" i="30"/>
  <c r="G12215" i="30"/>
  <c r="G12216" i="30"/>
  <c r="G12217" i="30"/>
  <c r="G12218" i="30"/>
  <c r="G12219" i="30"/>
  <c r="G12220" i="30"/>
  <c r="G12221" i="30"/>
  <c r="G12222" i="30"/>
  <c r="G12223" i="30"/>
  <c r="G12224" i="30"/>
  <c r="G12225" i="30"/>
  <c r="G12226" i="30"/>
  <c r="G12227" i="30"/>
  <c r="G12228" i="30"/>
  <c r="G12229" i="30"/>
  <c r="G12230" i="30"/>
  <c r="G12231" i="30"/>
  <c r="G12232" i="30"/>
  <c r="G12233" i="30"/>
  <c r="G12234" i="30"/>
  <c r="G12235" i="30"/>
  <c r="G12236" i="30"/>
  <c r="G12237" i="30"/>
  <c r="G12238" i="30"/>
  <c r="G12239" i="30"/>
  <c r="G12240" i="30"/>
  <c r="G12241" i="30"/>
  <c r="G12242" i="30"/>
  <c r="G12243" i="30"/>
  <c r="G12244" i="30"/>
  <c r="G12245" i="30"/>
  <c r="G12246" i="30"/>
  <c r="G12247" i="30"/>
  <c r="G12248" i="30"/>
  <c r="G12249" i="30"/>
  <c r="G12250" i="30"/>
  <c r="G12251" i="30"/>
  <c r="G12252" i="30"/>
  <c r="G12253" i="30"/>
  <c r="G12254" i="30"/>
  <c r="G12255" i="30"/>
  <c r="G12256" i="30"/>
  <c r="G12257" i="30"/>
  <c r="G12258" i="30"/>
  <c r="G12259" i="30"/>
  <c r="G12260" i="30"/>
  <c r="G12261" i="30"/>
  <c r="G12262" i="30"/>
  <c r="G12263" i="30"/>
  <c r="G12264" i="30"/>
  <c r="G12265" i="30"/>
  <c r="G12266" i="30"/>
  <c r="G12267" i="30"/>
  <c r="G12268" i="30"/>
  <c r="G12269" i="30"/>
  <c r="G12270" i="30"/>
  <c r="G12271" i="30"/>
  <c r="G12272" i="30"/>
  <c r="G12273" i="30"/>
  <c r="G12274" i="30"/>
  <c r="G12275" i="30"/>
  <c r="G12276" i="30"/>
  <c r="G12277" i="30"/>
  <c r="G12278" i="30"/>
  <c r="G12279" i="30"/>
  <c r="G12280" i="30"/>
  <c r="G12281" i="30"/>
  <c r="G12282" i="30"/>
  <c r="G12283" i="30"/>
  <c r="G12284" i="30"/>
  <c r="G12285" i="30"/>
  <c r="G12286" i="30"/>
  <c r="G12287" i="30"/>
  <c r="G12288" i="30"/>
  <c r="G12289" i="30"/>
  <c r="G12290" i="30"/>
  <c r="G12291" i="30"/>
  <c r="G12292" i="30"/>
  <c r="G12293" i="30"/>
  <c r="G12294" i="30"/>
  <c r="G12295" i="30"/>
  <c r="G12296" i="30"/>
  <c r="G12297" i="30"/>
  <c r="G12298" i="30"/>
  <c r="G12299" i="30"/>
  <c r="G12300" i="30"/>
  <c r="G12301" i="30"/>
  <c r="G12302" i="30"/>
  <c r="G12303" i="30"/>
  <c r="G12304" i="30"/>
  <c r="G12305" i="30"/>
  <c r="G12306" i="30"/>
  <c r="G12307" i="30"/>
  <c r="G12308" i="30"/>
  <c r="G12309" i="30"/>
  <c r="G12310" i="30"/>
  <c r="G12311" i="30"/>
  <c r="G12312" i="30"/>
  <c r="G12313" i="30"/>
  <c r="G12314" i="30"/>
  <c r="G12315" i="30"/>
  <c r="G12316" i="30"/>
  <c r="G12317" i="30"/>
  <c r="G12318" i="30"/>
  <c r="G12319" i="30"/>
  <c r="G12320" i="30"/>
  <c r="G12321" i="30"/>
  <c r="G12322" i="30"/>
  <c r="G12323" i="30"/>
  <c r="G12324" i="30"/>
  <c r="G12325" i="30"/>
  <c r="G12326" i="30"/>
  <c r="G12327" i="30"/>
  <c r="G12328" i="30"/>
  <c r="G12329" i="30"/>
  <c r="G12330" i="30"/>
  <c r="G12331" i="30"/>
  <c r="G12332" i="30"/>
  <c r="G12333" i="30"/>
  <c r="G12334" i="30"/>
  <c r="G12335" i="30"/>
  <c r="G12336" i="30"/>
  <c r="G12337" i="30"/>
  <c r="G12338" i="30"/>
  <c r="G12339" i="30"/>
  <c r="G12340" i="30"/>
  <c r="G12341" i="30"/>
  <c r="G12342" i="30"/>
  <c r="G12343" i="30"/>
  <c r="G12344" i="30"/>
  <c r="G12345" i="30"/>
  <c r="G12346" i="30"/>
  <c r="G12347" i="30"/>
  <c r="G12348" i="30"/>
  <c r="G12349" i="30"/>
  <c r="G12350" i="30"/>
  <c r="G12351" i="30"/>
  <c r="G12352" i="30"/>
  <c r="G12353" i="30"/>
  <c r="G12354" i="30"/>
  <c r="G12355" i="30"/>
  <c r="G12356" i="30"/>
  <c r="G12357" i="30"/>
  <c r="G12358" i="30"/>
  <c r="G12359" i="30"/>
  <c r="G12360" i="30"/>
  <c r="G12361" i="30"/>
  <c r="G12362" i="30"/>
  <c r="G12363" i="30"/>
  <c r="G12364" i="30"/>
  <c r="G12365" i="30"/>
  <c r="G12366" i="30"/>
  <c r="G12367" i="30"/>
  <c r="G12368" i="30"/>
  <c r="G12369" i="30"/>
  <c r="G12370" i="30"/>
  <c r="G12371" i="30"/>
  <c r="G12372" i="30"/>
  <c r="G12373" i="30"/>
  <c r="G12374" i="30"/>
  <c r="G12375" i="30"/>
  <c r="G12376" i="30"/>
  <c r="G12377" i="30"/>
  <c r="G12378" i="30"/>
  <c r="G12379" i="30"/>
  <c r="G12380" i="30"/>
  <c r="G12381" i="30"/>
  <c r="G12382" i="30"/>
  <c r="G12383" i="30"/>
  <c r="G12384" i="30"/>
  <c r="G12385" i="30"/>
  <c r="G12386" i="30"/>
  <c r="G12387" i="30"/>
  <c r="G12388" i="30"/>
  <c r="G12389" i="30"/>
  <c r="G12390" i="30"/>
  <c r="G12391" i="30"/>
  <c r="G12392" i="30"/>
  <c r="G12393" i="30"/>
  <c r="G12394" i="30"/>
  <c r="G12395" i="30"/>
  <c r="G12396" i="30"/>
  <c r="G12397" i="30"/>
  <c r="G12398" i="30"/>
  <c r="G12399" i="30"/>
  <c r="G12400" i="30"/>
  <c r="G12401" i="30"/>
  <c r="G12402" i="30"/>
  <c r="G12403" i="30"/>
  <c r="G12404" i="30"/>
  <c r="G12405" i="30"/>
  <c r="G12406" i="30"/>
  <c r="G12407" i="30"/>
  <c r="G12408" i="30"/>
  <c r="G12409" i="30"/>
  <c r="G12410" i="30"/>
  <c r="G12411" i="30"/>
  <c r="G12412" i="30"/>
  <c r="G12413" i="30"/>
  <c r="G12414" i="30"/>
  <c r="G12415" i="30"/>
  <c r="G12416" i="30"/>
  <c r="G12417" i="30"/>
  <c r="G12418" i="30"/>
  <c r="G12419" i="30"/>
  <c r="G12420" i="30"/>
  <c r="G12421" i="30"/>
  <c r="G12422" i="30"/>
  <c r="G12423" i="30"/>
  <c r="G12424" i="30"/>
  <c r="G12425" i="30"/>
  <c r="G12426" i="30"/>
  <c r="G12427" i="30"/>
  <c r="G12428" i="30"/>
  <c r="G12429" i="30"/>
  <c r="G12430" i="30"/>
  <c r="G12431" i="30"/>
  <c r="G12432" i="30"/>
  <c r="G12433" i="30"/>
  <c r="G12434" i="30"/>
  <c r="G12435" i="30"/>
  <c r="G12436" i="30"/>
  <c r="G12437" i="30"/>
  <c r="G12438" i="30"/>
  <c r="G12439" i="30"/>
  <c r="G12440" i="30"/>
  <c r="G12441" i="30"/>
  <c r="G12442" i="30"/>
  <c r="G12443" i="30"/>
  <c r="G12444" i="30"/>
  <c r="G12445" i="30"/>
  <c r="G12446" i="30"/>
  <c r="G12447" i="30"/>
  <c r="G12448" i="30"/>
  <c r="G12449" i="30"/>
  <c r="G12450" i="30"/>
  <c r="G12451" i="30"/>
  <c r="G12452" i="30"/>
  <c r="G12453" i="30"/>
  <c r="G12454" i="30"/>
  <c r="G12455" i="30"/>
  <c r="G12456" i="30"/>
  <c r="G12457" i="30"/>
  <c r="G12458" i="30"/>
  <c r="G12459" i="30"/>
  <c r="G12460" i="30"/>
  <c r="G12461" i="30"/>
  <c r="G12462" i="30"/>
  <c r="G12463" i="30"/>
  <c r="G12464" i="30"/>
  <c r="G12465" i="30"/>
  <c r="G12466" i="30"/>
  <c r="G12467" i="30"/>
  <c r="G12468" i="30"/>
  <c r="G12469" i="30"/>
  <c r="G12470" i="30"/>
  <c r="G12471" i="30"/>
  <c r="G12472" i="30"/>
  <c r="G12473" i="30"/>
  <c r="G12474" i="30"/>
  <c r="G12475" i="30"/>
  <c r="G12476" i="30"/>
  <c r="G12477" i="30"/>
  <c r="G12478" i="30"/>
  <c r="G12479" i="30"/>
  <c r="G12480" i="30"/>
  <c r="G12481" i="30"/>
  <c r="G12482" i="30"/>
  <c r="G12483" i="30"/>
  <c r="G12484" i="30"/>
  <c r="G12485" i="30"/>
  <c r="G12486" i="30"/>
  <c r="G12487" i="30"/>
  <c r="G12488" i="30"/>
  <c r="G12489" i="30"/>
  <c r="G12490" i="30"/>
  <c r="G12491" i="30"/>
  <c r="G12492" i="30"/>
  <c r="G12493" i="30"/>
  <c r="G12494" i="30"/>
  <c r="G12495" i="30"/>
  <c r="G12496" i="30"/>
  <c r="G12497" i="30"/>
  <c r="G12498" i="30"/>
  <c r="G12499" i="30"/>
  <c r="G12500" i="30"/>
  <c r="G12501" i="30"/>
  <c r="G12502" i="30"/>
  <c r="G12503" i="30"/>
  <c r="G12504" i="30"/>
  <c r="G12505" i="30"/>
  <c r="G12506" i="30"/>
  <c r="G12507" i="30"/>
  <c r="G12508" i="30"/>
  <c r="G12509" i="30"/>
  <c r="G12510" i="30"/>
  <c r="G12511" i="30"/>
  <c r="G12512" i="30"/>
  <c r="G12513" i="30"/>
  <c r="G12514" i="30"/>
  <c r="G12515" i="30"/>
  <c r="G12516" i="30"/>
  <c r="G12517" i="30"/>
  <c r="G12518" i="30"/>
  <c r="G12519" i="30"/>
  <c r="G12520" i="30"/>
  <c r="G12521" i="30"/>
  <c r="G12522" i="30"/>
  <c r="G12523" i="30"/>
  <c r="G12524" i="30"/>
  <c r="G12525" i="30"/>
  <c r="G12526" i="30"/>
  <c r="G12527" i="30"/>
  <c r="G12528" i="30"/>
  <c r="G12529" i="30"/>
  <c r="G12530" i="30"/>
  <c r="G12531" i="30"/>
  <c r="G12532" i="30"/>
  <c r="G12533" i="30"/>
  <c r="G12534" i="30"/>
  <c r="G12535" i="30"/>
  <c r="G12536" i="30"/>
  <c r="G12537" i="30"/>
  <c r="G12538" i="30"/>
  <c r="G12539" i="30"/>
  <c r="G12540" i="30"/>
  <c r="G12541" i="30"/>
  <c r="G12542" i="30"/>
  <c r="G12543" i="30"/>
  <c r="G12544" i="30"/>
  <c r="G12545" i="30"/>
  <c r="G12546" i="30"/>
  <c r="G12547" i="30"/>
  <c r="G12548" i="30"/>
  <c r="G12549" i="30"/>
  <c r="G12550" i="30"/>
  <c r="G12551" i="30"/>
  <c r="G12552" i="30"/>
  <c r="G12553" i="30"/>
  <c r="G12554" i="30"/>
  <c r="G12555" i="30"/>
  <c r="G12556" i="30"/>
  <c r="G12557" i="30"/>
  <c r="G12558" i="30"/>
  <c r="G12559" i="30"/>
  <c r="G12560" i="30"/>
  <c r="G12561" i="30"/>
  <c r="G12562" i="30"/>
  <c r="G12563" i="30"/>
  <c r="G12564" i="30"/>
  <c r="G12565" i="30"/>
  <c r="G12566" i="30"/>
  <c r="G12567" i="30"/>
  <c r="G12568" i="30"/>
  <c r="G12569" i="30"/>
  <c r="G12570" i="30"/>
  <c r="G12571" i="30"/>
  <c r="G12572" i="30"/>
  <c r="G12573" i="30"/>
  <c r="G12574" i="30"/>
  <c r="G12575" i="30"/>
  <c r="G12576" i="30"/>
  <c r="G12577" i="30"/>
  <c r="G12578" i="30"/>
  <c r="G12579" i="30"/>
  <c r="G12580" i="30"/>
  <c r="G12581" i="30"/>
  <c r="G12582" i="30"/>
  <c r="G12583" i="30"/>
  <c r="G12584" i="30"/>
  <c r="G12585" i="30"/>
  <c r="G12586" i="30"/>
  <c r="G12587" i="30"/>
  <c r="G12588" i="30"/>
  <c r="G12589" i="30"/>
  <c r="G12590" i="30"/>
  <c r="G12591" i="30"/>
  <c r="G12592" i="30"/>
  <c r="G12593" i="30"/>
  <c r="G12594" i="30"/>
  <c r="G12595" i="30"/>
  <c r="G12596" i="30"/>
  <c r="G12597" i="30"/>
  <c r="G12598" i="30"/>
  <c r="G12599" i="30"/>
  <c r="G12600" i="30"/>
  <c r="G12601" i="30"/>
  <c r="G12602" i="30"/>
  <c r="G12603" i="30"/>
  <c r="G12604" i="30"/>
  <c r="G12605" i="30"/>
  <c r="G12606" i="30"/>
  <c r="G12607" i="30"/>
  <c r="G12608" i="30"/>
  <c r="G12609" i="30"/>
  <c r="G12610" i="30"/>
  <c r="G12611" i="30"/>
  <c r="G12612" i="30"/>
  <c r="G12613" i="30"/>
  <c r="G12614" i="30"/>
  <c r="G12615" i="30"/>
  <c r="G12616" i="30"/>
  <c r="G12617" i="30"/>
  <c r="G12618" i="30"/>
  <c r="G12619" i="30"/>
  <c r="G12620" i="30"/>
  <c r="G12621" i="30"/>
  <c r="G12622" i="30"/>
  <c r="G12623" i="30"/>
  <c r="G12624" i="30"/>
  <c r="G12625" i="30"/>
  <c r="G12626" i="30"/>
  <c r="G12627" i="30"/>
  <c r="G12628" i="30"/>
  <c r="G12629" i="30"/>
  <c r="G12630" i="30"/>
  <c r="G12631" i="30"/>
  <c r="G12632" i="30"/>
  <c r="G12633" i="30"/>
  <c r="G12634" i="30"/>
  <c r="G12635" i="30"/>
  <c r="G12636" i="30"/>
  <c r="G12637" i="30"/>
  <c r="G12638" i="30"/>
  <c r="G12639" i="30"/>
  <c r="G12640" i="30"/>
  <c r="G12641" i="30"/>
  <c r="G12642" i="30"/>
  <c r="G12643" i="30"/>
  <c r="G12644" i="30"/>
  <c r="G12645" i="30"/>
  <c r="G12646" i="30"/>
  <c r="G12647" i="30"/>
  <c r="G12648" i="30"/>
  <c r="G12649" i="30"/>
  <c r="G12650" i="30"/>
  <c r="G12651" i="30"/>
  <c r="G12652" i="30"/>
  <c r="G12653" i="30"/>
  <c r="G12654" i="30"/>
  <c r="G12655" i="30"/>
  <c r="G12656" i="30"/>
  <c r="G12657" i="30"/>
  <c r="G12658" i="30"/>
  <c r="G12659" i="30"/>
  <c r="G12660" i="30"/>
  <c r="G12661" i="30"/>
  <c r="G12662" i="30"/>
  <c r="G12663" i="30"/>
  <c r="G12664" i="30"/>
  <c r="G12665" i="30"/>
  <c r="G12666" i="30"/>
  <c r="G12667" i="30"/>
  <c r="G12668" i="30"/>
  <c r="G12669" i="30"/>
  <c r="G12670" i="30"/>
  <c r="G12671" i="30"/>
  <c r="G12672" i="30"/>
  <c r="G12673" i="30"/>
  <c r="G12674" i="30"/>
  <c r="G12675" i="30"/>
  <c r="G12676" i="30"/>
  <c r="G12677" i="30"/>
  <c r="G12678" i="30"/>
  <c r="G12679" i="30"/>
  <c r="G12680" i="30"/>
  <c r="G12681" i="30"/>
  <c r="G12682" i="30"/>
  <c r="G12683" i="30"/>
  <c r="G12684" i="30"/>
  <c r="G12685" i="30"/>
  <c r="G12686" i="30"/>
  <c r="G12687" i="30"/>
  <c r="G12688" i="30"/>
  <c r="G12689" i="30"/>
  <c r="G12690" i="30"/>
  <c r="G12691" i="30"/>
  <c r="G12692" i="30"/>
  <c r="G12693" i="30"/>
  <c r="G12694" i="30"/>
  <c r="G12695" i="30"/>
  <c r="G12696" i="30"/>
  <c r="G12697" i="30"/>
  <c r="G12698" i="30"/>
  <c r="G12699" i="30"/>
  <c r="G12700" i="30"/>
  <c r="G12701" i="30"/>
  <c r="G12702" i="30"/>
  <c r="G12703" i="30"/>
  <c r="G12704" i="30"/>
  <c r="G12705" i="30"/>
  <c r="G12706" i="30"/>
  <c r="G12707" i="30"/>
  <c r="G12708" i="30"/>
  <c r="G12709" i="30"/>
  <c r="G12710" i="30"/>
  <c r="G12711" i="30"/>
  <c r="G12712" i="30"/>
  <c r="G12713" i="30"/>
  <c r="G12714" i="30"/>
  <c r="G12715" i="30"/>
  <c r="G12716" i="30"/>
  <c r="G12717" i="30"/>
  <c r="G12718" i="30"/>
  <c r="G12719" i="30"/>
  <c r="G12720" i="30"/>
  <c r="G12721" i="30"/>
  <c r="G12722" i="30"/>
  <c r="G12723" i="30"/>
  <c r="G12724" i="30"/>
  <c r="G12725" i="30"/>
  <c r="G12726" i="30"/>
  <c r="G12727" i="30"/>
  <c r="G12728" i="30"/>
  <c r="G12729" i="30"/>
  <c r="G12730" i="30"/>
  <c r="G12731" i="30"/>
  <c r="G12732" i="30"/>
  <c r="G12733" i="30"/>
  <c r="G12734" i="30"/>
  <c r="G12735" i="30"/>
  <c r="G12736" i="30"/>
  <c r="G12737" i="30"/>
  <c r="G12738" i="30"/>
  <c r="G12739" i="30"/>
  <c r="G12740" i="30"/>
  <c r="G12741" i="30"/>
  <c r="G12742" i="30"/>
  <c r="G12743" i="30"/>
  <c r="G12744" i="30"/>
  <c r="G12745" i="30"/>
  <c r="G12746" i="30"/>
  <c r="G12747" i="30"/>
  <c r="G12748" i="30"/>
  <c r="G12749" i="30"/>
  <c r="G12750" i="30"/>
  <c r="G12751" i="30"/>
  <c r="G12752" i="30"/>
  <c r="G12753" i="30"/>
  <c r="G12754" i="30"/>
  <c r="G12755" i="30"/>
  <c r="G12756" i="30"/>
  <c r="G12757" i="30"/>
  <c r="G12758" i="30"/>
  <c r="G12759" i="30"/>
  <c r="G12760" i="30"/>
  <c r="G12761" i="30"/>
  <c r="G12762" i="30"/>
  <c r="G12763" i="30"/>
  <c r="G12764" i="30"/>
  <c r="G12765" i="30"/>
  <c r="G12766" i="30"/>
  <c r="G12767" i="30"/>
  <c r="G12768" i="30"/>
  <c r="G12769" i="30"/>
  <c r="G12770" i="30"/>
  <c r="G12771" i="30"/>
  <c r="G12772" i="30"/>
  <c r="G12773" i="30"/>
  <c r="G12774" i="30"/>
  <c r="G12775" i="30"/>
  <c r="G12776" i="30"/>
  <c r="G12777" i="30"/>
  <c r="G12778" i="30"/>
  <c r="G12779" i="30"/>
  <c r="G12780" i="30"/>
  <c r="G12781" i="30"/>
  <c r="G12782" i="30"/>
  <c r="G12783" i="30"/>
  <c r="G12784" i="30"/>
  <c r="G12785" i="30"/>
  <c r="G12786" i="30"/>
  <c r="G12787" i="30"/>
  <c r="G12788" i="30"/>
  <c r="G12789" i="30"/>
  <c r="G12790" i="30"/>
  <c r="G12791" i="30"/>
  <c r="G12792" i="30"/>
  <c r="G12793" i="30"/>
  <c r="G12794" i="30"/>
  <c r="G12795" i="30"/>
  <c r="G12796" i="30"/>
  <c r="G12797" i="30"/>
  <c r="G12798" i="30"/>
  <c r="G12799" i="30"/>
  <c r="G12800" i="30"/>
  <c r="G12801" i="30"/>
  <c r="G12802" i="30"/>
  <c r="G12803" i="30"/>
  <c r="G12804" i="30"/>
  <c r="G12805" i="30"/>
  <c r="G12806" i="30"/>
  <c r="G12807" i="30"/>
  <c r="G12808" i="30"/>
  <c r="G12809" i="30"/>
  <c r="G12810" i="30"/>
  <c r="G12811" i="30"/>
  <c r="G12812" i="30"/>
  <c r="G12813" i="30"/>
  <c r="G12814" i="30"/>
  <c r="G12815" i="30"/>
  <c r="G12816" i="30"/>
  <c r="G12817" i="30"/>
  <c r="G12818" i="30"/>
  <c r="G12819" i="30"/>
  <c r="G12820" i="30"/>
  <c r="G12821" i="30"/>
  <c r="G12822" i="30"/>
  <c r="G12823" i="30"/>
  <c r="G12824" i="30"/>
  <c r="G12825" i="30"/>
  <c r="G12826" i="30"/>
  <c r="G12827" i="30"/>
  <c r="G12828" i="30"/>
  <c r="G12829" i="30"/>
  <c r="G12830" i="30"/>
  <c r="G12831" i="30"/>
  <c r="G12832" i="30"/>
  <c r="G12833" i="30"/>
  <c r="G12834" i="30"/>
  <c r="G12835" i="30"/>
  <c r="G12836" i="30"/>
  <c r="G12837" i="30"/>
  <c r="G12838" i="30"/>
  <c r="G12839" i="30"/>
  <c r="G12840" i="30"/>
  <c r="G12841" i="30"/>
  <c r="G12842" i="30"/>
  <c r="G12843" i="30"/>
  <c r="G12844" i="30"/>
  <c r="G12845" i="30"/>
  <c r="G12846" i="30"/>
  <c r="G12847" i="30"/>
  <c r="G12848" i="30"/>
  <c r="G12849" i="30"/>
  <c r="G12850" i="30"/>
  <c r="G12851" i="30"/>
  <c r="G12852" i="30"/>
  <c r="G12853" i="30"/>
  <c r="G12854" i="30"/>
  <c r="G12855" i="30"/>
  <c r="G12856" i="30"/>
  <c r="G12857" i="30"/>
  <c r="G12858" i="30"/>
  <c r="G12859" i="30"/>
  <c r="G12860" i="30"/>
  <c r="G12861" i="30"/>
  <c r="G12862" i="30"/>
  <c r="G12863" i="30"/>
  <c r="G12864" i="30"/>
  <c r="G12865" i="30"/>
  <c r="G12866" i="30"/>
  <c r="G12867" i="30"/>
  <c r="G12868" i="30"/>
  <c r="G12869" i="30"/>
  <c r="G12870" i="30"/>
  <c r="G12871" i="30"/>
  <c r="G12872" i="30"/>
  <c r="G12873" i="30"/>
  <c r="G12874" i="30"/>
  <c r="G12875" i="30"/>
  <c r="G12876" i="30"/>
  <c r="G12877" i="30"/>
  <c r="G12878" i="30"/>
  <c r="G12879" i="30"/>
  <c r="G12880" i="30"/>
  <c r="G12881" i="30"/>
  <c r="G12882" i="30"/>
  <c r="G12883" i="30"/>
  <c r="G12884" i="30"/>
  <c r="G12885" i="30"/>
  <c r="G12886" i="30"/>
  <c r="G12887" i="30"/>
  <c r="G12888" i="30"/>
  <c r="G12889" i="30"/>
  <c r="G12890" i="30"/>
  <c r="G12891" i="30"/>
  <c r="G12892" i="30"/>
  <c r="G12893" i="30"/>
  <c r="G12894" i="30"/>
  <c r="G12895" i="30"/>
  <c r="G12896" i="30"/>
  <c r="G12897" i="30"/>
  <c r="G12898" i="30"/>
  <c r="G12899" i="30"/>
  <c r="G12900" i="30"/>
  <c r="G12901" i="30"/>
  <c r="G12902" i="30"/>
  <c r="G12903" i="30"/>
  <c r="G12904" i="30"/>
  <c r="G12905" i="30"/>
  <c r="G12906" i="30"/>
  <c r="G12907" i="30"/>
  <c r="G12908" i="30"/>
  <c r="G12909" i="30"/>
  <c r="G12910" i="30"/>
  <c r="G12911" i="30"/>
  <c r="G12912" i="30"/>
  <c r="G12913" i="30"/>
  <c r="G12914" i="30"/>
  <c r="G12915" i="30"/>
  <c r="G12916" i="30"/>
  <c r="G12917" i="30"/>
  <c r="G12918" i="30"/>
  <c r="G12919" i="30"/>
  <c r="G12920" i="30"/>
  <c r="G12921" i="30"/>
  <c r="G12922" i="30"/>
  <c r="G12923" i="30"/>
  <c r="G12924" i="30"/>
  <c r="G12925" i="30"/>
  <c r="G12926" i="30"/>
  <c r="G12927" i="30"/>
  <c r="G12928" i="30"/>
  <c r="G12929" i="30"/>
  <c r="G12930" i="30"/>
  <c r="G12931" i="30"/>
  <c r="G12932" i="30"/>
  <c r="G12933" i="30"/>
  <c r="G12934" i="30"/>
  <c r="G12935" i="30"/>
  <c r="G12936" i="30"/>
  <c r="G12937" i="30"/>
  <c r="G12938" i="30"/>
  <c r="G12939" i="30"/>
  <c r="G12940" i="30"/>
  <c r="G12941" i="30"/>
  <c r="G12942" i="30"/>
  <c r="G12943" i="30"/>
  <c r="G12944" i="30"/>
  <c r="G12945" i="30"/>
  <c r="G12946" i="30"/>
  <c r="G12947" i="30"/>
  <c r="G12948" i="30"/>
  <c r="G12949" i="30"/>
  <c r="G12950" i="30"/>
  <c r="G12951" i="30"/>
  <c r="G12952" i="30"/>
  <c r="G12953" i="30"/>
  <c r="G12954" i="30"/>
  <c r="G12955" i="30"/>
  <c r="G12956" i="30"/>
  <c r="G12957" i="30"/>
  <c r="G12958" i="30"/>
  <c r="G12959" i="30"/>
  <c r="G12960" i="30"/>
  <c r="G12961" i="30"/>
  <c r="G12962" i="30"/>
  <c r="G12963" i="30"/>
  <c r="G12964" i="30"/>
  <c r="G12965" i="30"/>
  <c r="G12966" i="30"/>
  <c r="G12967" i="30"/>
  <c r="G12968" i="30"/>
  <c r="G12969" i="30"/>
  <c r="G12970" i="30"/>
  <c r="G12971" i="30"/>
  <c r="G12972" i="30"/>
  <c r="G12973" i="30"/>
  <c r="G12974" i="30"/>
  <c r="G12975" i="30"/>
  <c r="G12976" i="30"/>
  <c r="G12977" i="30"/>
  <c r="G12978" i="30"/>
  <c r="G12979" i="30"/>
  <c r="G12980" i="30"/>
  <c r="G12981" i="30"/>
  <c r="G12982" i="30"/>
  <c r="G12983" i="30"/>
  <c r="G12984" i="30"/>
  <c r="G12985" i="30"/>
  <c r="G12986" i="30"/>
  <c r="G12987" i="30"/>
  <c r="G12988" i="30"/>
  <c r="G12989" i="30"/>
  <c r="G12990" i="30"/>
  <c r="G12991" i="30"/>
  <c r="G12992" i="30"/>
  <c r="G12993" i="30"/>
  <c r="G12994" i="30"/>
  <c r="G12995" i="30"/>
  <c r="G12996" i="30"/>
  <c r="G12997" i="30"/>
  <c r="G12998" i="30"/>
  <c r="G12999" i="30"/>
  <c r="G13000" i="30"/>
  <c r="G13001" i="30"/>
  <c r="G13002" i="30"/>
  <c r="G13003" i="30"/>
  <c r="G13004" i="30"/>
  <c r="G13005" i="30"/>
  <c r="G13006" i="30"/>
  <c r="G13007" i="30"/>
  <c r="G13008" i="30"/>
  <c r="G13009" i="30"/>
  <c r="G13010" i="30"/>
  <c r="G13011" i="30"/>
  <c r="G13012" i="30"/>
  <c r="G13013" i="30"/>
  <c r="G13014" i="30"/>
  <c r="G13015" i="30"/>
  <c r="G13016" i="30"/>
  <c r="G13017" i="30"/>
  <c r="G13018" i="30"/>
  <c r="G13019" i="30"/>
  <c r="G13020" i="30"/>
  <c r="G13021" i="30"/>
  <c r="G13022" i="30"/>
  <c r="G13023" i="30"/>
  <c r="G13024" i="30"/>
  <c r="G13025" i="30"/>
  <c r="G13026" i="30"/>
  <c r="G13027" i="30"/>
  <c r="G13028" i="30"/>
  <c r="G13029" i="30"/>
  <c r="G13030" i="30"/>
  <c r="G13031" i="30"/>
  <c r="G13032" i="30"/>
  <c r="G13033" i="30"/>
  <c r="G13034" i="30"/>
  <c r="G13035" i="30"/>
  <c r="G13036" i="30"/>
  <c r="G13037" i="30"/>
  <c r="G13038" i="30"/>
  <c r="G13039" i="30"/>
  <c r="G13040" i="30"/>
  <c r="G13041" i="30"/>
  <c r="G13042" i="30"/>
  <c r="G13043" i="30"/>
  <c r="G13044" i="30"/>
  <c r="G13045" i="30"/>
  <c r="G13046" i="30"/>
  <c r="G13047" i="30"/>
  <c r="G13048" i="30"/>
  <c r="G13049" i="30"/>
  <c r="G13050" i="30"/>
  <c r="G13051" i="30"/>
  <c r="G13052" i="30"/>
  <c r="G13053" i="30"/>
  <c r="G13054" i="30"/>
  <c r="G13055" i="30"/>
  <c r="G13056" i="30"/>
  <c r="G13057" i="30"/>
  <c r="G13058" i="30"/>
  <c r="G13059" i="30"/>
  <c r="G13060" i="30"/>
  <c r="G13061" i="30"/>
  <c r="G13062" i="30"/>
  <c r="G13063" i="30"/>
  <c r="G13064" i="30"/>
  <c r="G13065" i="30"/>
  <c r="G13066" i="30"/>
  <c r="G13067" i="30"/>
  <c r="G13068" i="30"/>
  <c r="G13069" i="30"/>
  <c r="G13070" i="30"/>
  <c r="G13071" i="30"/>
  <c r="G13072" i="30"/>
  <c r="G13073" i="30"/>
  <c r="G13074" i="30"/>
  <c r="G13075" i="30"/>
  <c r="G13076" i="30"/>
  <c r="G13077" i="30"/>
  <c r="G13078" i="30"/>
  <c r="G13079" i="30"/>
  <c r="G13080" i="30"/>
  <c r="G13081" i="30"/>
  <c r="G13082" i="30"/>
  <c r="G13083" i="30"/>
  <c r="G13084" i="30"/>
  <c r="G13085" i="30"/>
  <c r="G13086" i="30"/>
  <c r="G13087" i="30"/>
  <c r="G13088" i="30"/>
  <c r="G13089" i="30"/>
  <c r="G13090" i="30"/>
  <c r="G13091" i="30"/>
  <c r="G13092" i="30"/>
  <c r="G13093" i="30"/>
  <c r="G13094" i="30"/>
  <c r="G13095" i="30"/>
  <c r="G13096" i="30"/>
  <c r="G13097" i="30"/>
  <c r="G13098" i="30"/>
  <c r="G13099" i="30"/>
  <c r="G13100" i="30"/>
  <c r="G13101" i="30"/>
  <c r="G13102" i="30"/>
  <c r="G13103" i="30"/>
  <c r="G13104" i="30"/>
  <c r="G13105" i="30"/>
  <c r="G13106" i="30"/>
  <c r="G13107" i="30"/>
  <c r="G13108" i="30"/>
  <c r="G13109" i="30"/>
  <c r="G13110" i="30"/>
  <c r="G13111" i="30"/>
  <c r="G13112" i="30"/>
  <c r="G13113" i="30"/>
  <c r="G13114" i="30"/>
  <c r="G13115" i="30"/>
  <c r="G13116" i="30"/>
  <c r="G13117" i="30"/>
  <c r="G13118" i="30"/>
  <c r="G13119" i="30"/>
  <c r="G13120" i="30"/>
  <c r="G13121" i="30"/>
  <c r="G13122" i="30"/>
  <c r="G13123" i="30"/>
  <c r="G13124" i="30"/>
  <c r="G13125" i="30"/>
  <c r="G13126" i="30"/>
  <c r="G13127" i="30"/>
  <c r="G13128" i="30"/>
  <c r="G13129" i="30"/>
  <c r="G13130" i="30"/>
  <c r="G13131" i="30"/>
  <c r="G13132" i="30"/>
  <c r="G13133" i="30"/>
  <c r="G13134" i="30"/>
  <c r="G13135" i="30"/>
  <c r="G13136" i="30"/>
  <c r="G13137" i="30"/>
  <c r="G13138" i="30"/>
  <c r="G13139" i="30"/>
  <c r="G13140" i="30"/>
  <c r="G13141" i="30"/>
  <c r="G13142" i="30"/>
  <c r="G13143" i="30"/>
  <c r="G13144" i="30"/>
  <c r="G13145" i="30"/>
  <c r="G13146" i="30"/>
  <c r="G13147" i="30"/>
  <c r="G13148" i="30"/>
  <c r="G13149" i="30"/>
  <c r="G13150" i="30"/>
  <c r="G13151" i="30"/>
  <c r="G13152" i="30"/>
  <c r="G13153" i="30"/>
  <c r="G13154" i="30"/>
  <c r="G13155" i="30"/>
  <c r="G13156" i="30"/>
  <c r="G13157" i="30"/>
  <c r="G13158" i="30"/>
  <c r="G13159" i="30"/>
  <c r="G13160" i="30"/>
  <c r="G13161" i="30"/>
  <c r="G13162" i="30"/>
  <c r="G13163" i="30"/>
  <c r="G13164" i="30"/>
  <c r="G13165" i="30"/>
  <c r="G13166" i="30"/>
  <c r="G13167" i="30"/>
  <c r="G13168" i="30"/>
  <c r="G13169" i="30"/>
  <c r="G13170" i="30"/>
  <c r="G13171" i="30"/>
  <c r="G13172" i="30"/>
  <c r="G13173" i="30"/>
  <c r="G13174" i="30"/>
  <c r="G13175" i="30"/>
  <c r="G13176" i="30"/>
  <c r="G13177" i="30"/>
  <c r="G13178" i="30"/>
  <c r="G13179" i="30"/>
  <c r="G13180" i="30"/>
  <c r="G13181" i="30"/>
  <c r="G13182" i="30"/>
  <c r="G13183" i="30"/>
  <c r="G13184" i="30"/>
  <c r="G13185" i="30"/>
  <c r="G13186" i="30"/>
  <c r="G13187" i="30"/>
  <c r="G13188" i="30"/>
  <c r="G13189" i="30"/>
  <c r="G13190" i="30"/>
  <c r="G13191" i="30"/>
  <c r="G13192" i="30"/>
  <c r="G13193" i="30"/>
  <c r="G13194" i="30"/>
  <c r="G13195" i="30"/>
  <c r="G13196" i="30"/>
  <c r="G13197" i="30"/>
  <c r="G13198" i="30"/>
  <c r="G13199" i="30"/>
  <c r="G13200" i="30"/>
  <c r="G13201" i="30"/>
  <c r="G13202" i="30"/>
  <c r="G13203" i="30"/>
  <c r="G13204" i="30"/>
  <c r="G13205" i="30"/>
  <c r="G13206" i="30"/>
  <c r="G13207" i="30"/>
  <c r="G13208" i="30"/>
  <c r="G13209" i="30"/>
  <c r="G13210" i="30"/>
  <c r="G13211" i="30"/>
  <c r="G13212" i="30"/>
  <c r="G13213" i="30"/>
  <c r="G13214" i="30"/>
  <c r="G13215" i="30"/>
  <c r="G13216" i="30"/>
  <c r="G13217" i="30"/>
  <c r="G13218" i="30"/>
  <c r="G13219" i="30"/>
  <c r="G13220" i="30"/>
  <c r="G13221" i="30"/>
  <c r="G13222" i="30"/>
  <c r="G13223" i="30"/>
  <c r="G13224" i="30"/>
  <c r="G13225" i="30"/>
  <c r="G13226" i="30"/>
  <c r="G13227" i="30"/>
  <c r="G13228" i="30"/>
  <c r="G13229" i="30"/>
  <c r="G13230" i="30"/>
  <c r="G13231" i="30"/>
  <c r="G13232" i="30"/>
  <c r="G13233" i="30"/>
  <c r="G13234" i="30"/>
  <c r="G13235" i="30"/>
  <c r="G13236" i="30"/>
  <c r="G13237" i="30"/>
  <c r="G13238" i="30"/>
  <c r="G13239" i="30"/>
  <c r="G13240" i="30"/>
  <c r="G13241" i="30"/>
  <c r="G13242" i="30"/>
  <c r="G13243" i="30"/>
  <c r="G13244" i="30"/>
  <c r="G13245" i="30"/>
  <c r="G13246" i="30"/>
  <c r="G13247" i="30"/>
  <c r="G13248" i="30"/>
  <c r="G13249" i="30"/>
  <c r="G13250" i="30"/>
  <c r="G13251" i="30"/>
  <c r="G13252" i="30"/>
  <c r="G13253" i="30"/>
  <c r="G13254" i="30"/>
  <c r="G13255" i="30"/>
  <c r="G13256" i="30"/>
  <c r="G13257" i="30"/>
  <c r="G13258" i="30"/>
  <c r="G13259" i="30"/>
  <c r="G13260" i="30"/>
  <c r="G13261" i="30"/>
  <c r="G13262" i="30"/>
  <c r="G13263" i="30"/>
  <c r="G13264" i="30"/>
  <c r="G13265" i="30"/>
  <c r="G13266" i="30"/>
  <c r="G13267" i="30"/>
  <c r="G13268" i="30"/>
  <c r="G13269" i="30"/>
  <c r="G13270" i="30"/>
  <c r="G13271" i="30"/>
  <c r="G13272" i="30"/>
  <c r="G13273" i="30"/>
  <c r="G13274" i="30"/>
  <c r="G13275" i="30"/>
  <c r="G13276" i="30"/>
  <c r="G13277" i="30"/>
  <c r="G13278" i="30"/>
  <c r="G13279" i="30"/>
  <c r="G13280" i="30"/>
  <c r="G13281" i="30"/>
  <c r="G13282" i="30"/>
  <c r="G13283" i="30"/>
  <c r="G13284" i="30"/>
  <c r="G13285" i="30"/>
  <c r="G13286" i="30"/>
  <c r="G13287" i="30"/>
  <c r="G13288" i="30"/>
  <c r="G13289" i="30"/>
  <c r="G13290" i="30"/>
  <c r="G13291" i="30"/>
  <c r="G13292" i="30"/>
  <c r="G13293" i="30"/>
  <c r="G13294" i="30"/>
  <c r="G13295" i="30"/>
  <c r="G13296" i="30"/>
  <c r="G13297" i="30"/>
  <c r="G13298" i="30"/>
  <c r="G13299" i="30"/>
  <c r="G13300" i="30"/>
  <c r="G13301" i="30"/>
  <c r="G13302" i="30"/>
  <c r="G13303" i="30"/>
  <c r="G13304" i="30"/>
  <c r="G13305" i="30"/>
  <c r="G13306" i="30"/>
  <c r="G13307" i="30"/>
  <c r="G13308" i="30"/>
  <c r="G13309" i="30"/>
  <c r="G13310" i="30"/>
  <c r="G13311" i="30"/>
  <c r="G13312" i="30"/>
  <c r="G13313" i="30"/>
  <c r="G13314" i="30"/>
  <c r="G13315" i="30"/>
  <c r="G13316" i="30"/>
  <c r="G13317" i="30"/>
  <c r="G13318" i="30"/>
  <c r="G13319" i="30"/>
  <c r="G13320" i="30"/>
  <c r="G13321" i="30"/>
  <c r="G13322" i="30"/>
  <c r="G13323" i="30"/>
  <c r="G13324" i="30"/>
  <c r="G13325" i="30"/>
  <c r="G13326" i="30"/>
  <c r="G13327" i="30"/>
  <c r="G13328" i="30"/>
  <c r="G13329" i="30"/>
  <c r="G13330" i="30"/>
  <c r="G13331" i="30"/>
  <c r="G13332" i="30"/>
  <c r="G13333" i="30"/>
  <c r="G13334" i="30"/>
  <c r="G13335" i="30"/>
  <c r="G13336" i="30"/>
  <c r="G13337" i="30"/>
  <c r="G13338" i="30"/>
  <c r="G13339" i="30"/>
  <c r="G13340" i="30"/>
  <c r="G13341" i="30"/>
  <c r="G13342" i="30"/>
  <c r="G13343" i="30"/>
  <c r="G13344" i="30"/>
  <c r="G13345" i="30"/>
  <c r="G13346" i="30"/>
  <c r="G13347" i="30"/>
  <c r="G13348" i="30"/>
  <c r="G13349" i="30"/>
  <c r="G13350" i="30"/>
  <c r="G13351" i="30"/>
  <c r="G13352" i="30"/>
  <c r="G13353" i="30"/>
  <c r="G13354" i="30"/>
  <c r="G13355" i="30"/>
  <c r="G13356" i="30"/>
  <c r="G13357" i="30"/>
  <c r="G13358" i="30"/>
  <c r="G13359" i="30"/>
  <c r="G13360" i="30"/>
  <c r="G13361" i="30"/>
  <c r="G13362" i="30"/>
  <c r="G13363" i="30"/>
  <c r="G13364" i="30"/>
  <c r="G13365" i="30"/>
  <c r="G13366" i="30"/>
  <c r="G13367" i="30"/>
  <c r="G13368" i="30"/>
  <c r="G13369" i="30"/>
  <c r="G13370" i="30"/>
  <c r="G13371" i="30"/>
  <c r="G13372" i="30"/>
  <c r="G13373" i="30"/>
  <c r="G13374" i="30"/>
  <c r="G13375" i="30"/>
  <c r="G13376" i="30"/>
  <c r="G13377" i="30"/>
  <c r="G13378" i="30"/>
  <c r="G13379" i="30"/>
  <c r="G13380" i="30"/>
  <c r="G13381" i="30"/>
  <c r="G13382" i="30"/>
  <c r="G13383" i="30"/>
  <c r="G13384" i="30"/>
  <c r="G13385" i="30"/>
  <c r="G13386" i="30"/>
  <c r="G13387" i="30"/>
  <c r="G13388" i="30"/>
  <c r="G13389" i="30"/>
  <c r="G13390" i="30"/>
  <c r="G13391" i="30"/>
  <c r="G13392" i="30"/>
  <c r="G13393" i="30"/>
  <c r="G13394" i="30"/>
  <c r="G13395" i="30"/>
  <c r="G13396" i="30"/>
  <c r="G13397" i="30"/>
  <c r="G13398" i="30"/>
  <c r="G13399" i="30"/>
  <c r="G13400" i="30"/>
  <c r="G13401" i="30"/>
  <c r="G13402" i="30"/>
  <c r="G13403" i="30"/>
  <c r="G13404" i="30"/>
  <c r="G13405" i="30"/>
  <c r="G13406" i="30"/>
  <c r="G13407" i="30"/>
  <c r="G13408" i="30"/>
  <c r="G13409" i="30"/>
  <c r="G13410" i="30"/>
  <c r="G13411" i="30"/>
  <c r="G13412" i="30"/>
  <c r="G13413" i="30"/>
  <c r="G13414" i="30"/>
  <c r="G13415" i="30"/>
  <c r="G13416" i="30"/>
  <c r="G13417" i="30"/>
  <c r="G13418" i="30"/>
  <c r="G13419" i="30"/>
  <c r="G13420" i="30"/>
  <c r="G13421" i="30"/>
  <c r="G13422" i="30"/>
  <c r="G13423" i="30"/>
  <c r="G13424" i="30"/>
  <c r="G13425" i="30"/>
  <c r="G13426" i="30"/>
  <c r="G13427" i="30"/>
  <c r="G13428" i="30"/>
  <c r="G13429" i="30"/>
  <c r="G13430" i="30"/>
  <c r="G13431" i="30"/>
  <c r="G13432" i="30"/>
  <c r="G13433" i="30"/>
  <c r="G13434" i="30"/>
  <c r="G13435" i="30"/>
  <c r="G13436" i="30"/>
  <c r="G13437" i="30"/>
  <c r="G13438" i="30"/>
  <c r="G13439" i="30"/>
  <c r="G13440" i="30"/>
  <c r="G13441" i="30"/>
  <c r="G13442" i="30"/>
  <c r="G13443" i="30"/>
  <c r="G13444" i="30"/>
  <c r="G13445" i="30"/>
  <c r="G13446" i="30"/>
  <c r="G13447" i="30"/>
  <c r="G13448" i="30"/>
  <c r="G13449" i="30"/>
  <c r="G13450" i="30"/>
  <c r="G13451" i="30"/>
  <c r="G13452" i="30"/>
  <c r="G13453" i="30"/>
  <c r="G13454" i="30"/>
  <c r="G13455" i="30"/>
  <c r="G13456" i="30"/>
  <c r="G13457" i="30"/>
  <c r="G13458" i="30"/>
  <c r="G13459" i="30"/>
  <c r="G13460" i="30"/>
  <c r="G13461" i="30"/>
  <c r="G13462" i="30"/>
  <c r="G13463" i="30"/>
  <c r="G13464" i="30"/>
  <c r="G13465" i="30"/>
  <c r="G13466" i="30"/>
  <c r="G13467" i="30"/>
  <c r="G13468" i="30"/>
  <c r="G13469" i="30"/>
  <c r="G13470" i="30"/>
  <c r="G13471" i="30"/>
  <c r="G13472" i="30"/>
  <c r="G13473" i="30"/>
  <c r="G13474" i="30"/>
  <c r="G13475" i="30"/>
  <c r="G13476" i="30"/>
  <c r="G13477" i="30"/>
  <c r="G13478" i="30"/>
  <c r="G13479" i="30"/>
  <c r="G13480" i="30"/>
  <c r="G13481" i="30"/>
  <c r="G13482" i="30"/>
  <c r="G13483" i="30"/>
  <c r="G13484" i="30"/>
  <c r="G13485" i="30"/>
  <c r="G13486" i="30"/>
  <c r="G13487" i="30"/>
  <c r="G13488" i="30"/>
  <c r="G13489" i="30"/>
  <c r="G13490" i="30"/>
  <c r="G13491" i="30"/>
  <c r="G13492" i="30"/>
  <c r="G13493" i="30"/>
  <c r="G13494" i="30"/>
  <c r="G13495" i="30"/>
  <c r="G13496" i="30"/>
  <c r="G13497" i="30"/>
  <c r="G13498" i="30"/>
  <c r="G13499" i="30"/>
  <c r="G13500" i="30"/>
  <c r="G13501" i="30"/>
  <c r="G13502" i="30"/>
  <c r="G13503" i="30"/>
  <c r="G13504" i="30"/>
  <c r="G13505" i="30"/>
  <c r="G13506" i="30"/>
  <c r="G13507" i="30"/>
  <c r="G13508" i="30"/>
  <c r="G13509" i="30"/>
  <c r="G13510" i="30"/>
  <c r="G13511" i="30"/>
  <c r="G13512" i="30"/>
  <c r="G13513" i="30"/>
  <c r="G13514" i="30"/>
  <c r="G13515" i="30"/>
  <c r="G13516" i="30"/>
  <c r="G13517" i="30"/>
  <c r="G13518" i="30"/>
  <c r="G13519" i="30"/>
  <c r="G13520" i="30"/>
  <c r="G13521" i="30"/>
  <c r="G13522" i="30"/>
  <c r="G13523" i="30"/>
  <c r="G13524" i="30"/>
  <c r="G13525" i="30"/>
  <c r="G13526" i="30"/>
  <c r="G13527" i="30"/>
  <c r="G13528" i="30"/>
  <c r="G13529" i="30"/>
  <c r="G13530" i="30"/>
  <c r="G13531" i="30"/>
  <c r="G13532" i="30"/>
  <c r="G13533" i="30"/>
  <c r="G13534" i="30"/>
  <c r="G13535" i="30"/>
  <c r="G13536" i="30"/>
  <c r="G13537" i="30"/>
  <c r="G13538" i="30"/>
  <c r="G13539" i="30"/>
  <c r="G13540" i="30"/>
  <c r="G13541" i="30"/>
  <c r="G13542" i="30"/>
  <c r="G13543" i="30"/>
  <c r="G13544" i="30"/>
  <c r="G13545" i="30"/>
  <c r="G13546" i="30"/>
  <c r="G13547" i="30"/>
  <c r="G13548" i="30"/>
  <c r="G13549" i="30"/>
  <c r="G13550" i="30"/>
  <c r="G13551" i="30"/>
  <c r="G13552" i="30"/>
  <c r="G13553" i="30"/>
  <c r="G13554" i="30"/>
  <c r="G13555" i="30"/>
  <c r="G13556" i="30"/>
  <c r="G13557" i="30"/>
  <c r="G13558" i="30"/>
  <c r="G13559" i="30"/>
  <c r="G13560" i="30"/>
  <c r="G13561" i="30"/>
  <c r="G13562" i="30"/>
  <c r="G13563" i="30"/>
  <c r="G13564" i="30"/>
  <c r="G13565" i="30"/>
  <c r="G13566" i="30"/>
  <c r="G13567" i="30"/>
  <c r="G13568" i="30"/>
  <c r="G13569" i="30"/>
  <c r="G13570" i="30"/>
  <c r="G13571" i="30"/>
  <c r="G13572" i="30"/>
  <c r="G13573" i="30"/>
  <c r="G13574" i="30"/>
  <c r="G13575" i="30"/>
  <c r="G13576" i="30"/>
  <c r="G13577" i="30"/>
  <c r="G13578" i="30"/>
  <c r="G13579" i="30"/>
  <c r="G13580" i="30"/>
  <c r="G13581" i="30"/>
  <c r="G13582" i="30"/>
  <c r="G13583" i="30"/>
  <c r="G13584" i="30"/>
  <c r="G13585" i="30"/>
  <c r="G13586" i="30"/>
  <c r="G13587" i="30"/>
  <c r="G13588" i="30"/>
  <c r="G13589" i="30"/>
  <c r="G13590" i="30"/>
  <c r="G13591" i="30"/>
  <c r="G13592" i="30"/>
  <c r="G13593" i="30"/>
  <c r="G13594" i="30"/>
  <c r="G13595" i="30"/>
  <c r="G13596" i="30"/>
  <c r="G13597" i="30"/>
  <c r="G13598" i="30"/>
  <c r="G13599" i="30"/>
  <c r="G13600" i="30"/>
  <c r="G13601" i="30"/>
  <c r="G13602" i="30"/>
  <c r="G13603" i="30"/>
  <c r="G13604" i="30"/>
  <c r="G13605" i="30"/>
  <c r="G13606" i="30"/>
  <c r="G13607" i="30"/>
  <c r="G13608" i="30"/>
  <c r="G13609" i="30"/>
  <c r="G13610" i="30"/>
  <c r="G13611" i="30"/>
  <c r="G13612" i="30"/>
  <c r="G13613" i="30"/>
  <c r="G13614" i="30"/>
  <c r="G13615" i="30"/>
  <c r="G13616" i="30"/>
  <c r="G13617" i="30"/>
  <c r="G13618" i="30"/>
  <c r="G13619" i="30"/>
  <c r="G13620" i="30"/>
  <c r="G13621" i="30"/>
  <c r="G13622" i="30"/>
  <c r="G13623" i="30"/>
  <c r="G13624" i="30"/>
  <c r="G13625" i="30"/>
  <c r="G13626" i="30"/>
  <c r="G13627" i="30"/>
  <c r="G13628" i="30"/>
  <c r="G13629" i="30"/>
  <c r="G13630" i="30"/>
  <c r="G13631" i="30"/>
  <c r="G13632" i="30"/>
  <c r="G13633" i="30"/>
  <c r="G13634" i="30"/>
  <c r="G13635" i="30"/>
  <c r="G13636" i="30"/>
  <c r="G13637" i="30"/>
  <c r="G13638" i="30"/>
  <c r="G13639" i="30"/>
  <c r="G13640" i="30"/>
  <c r="G13641" i="30"/>
  <c r="G13642" i="30"/>
  <c r="G13643" i="30"/>
  <c r="G13644" i="30"/>
  <c r="G13645" i="30"/>
  <c r="G13646" i="30"/>
  <c r="G13647" i="30"/>
  <c r="G13648" i="30"/>
  <c r="G13649" i="30"/>
  <c r="G13650" i="30"/>
  <c r="G13651" i="30"/>
  <c r="G13652" i="30"/>
  <c r="G13653" i="30"/>
  <c r="G13654" i="30"/>
  <c r="G13655" i="30"/>
  <c r="G13656" i="30"/>
  <c r="G13657" i="30"/>
  <c r="G13658" i="30"/>
  <c r="G13659" i="30"/>
  <c r="G13660" i="30"/>
  <c r="G13661" i="30"/>
  <c r="G13662" i="30"/>
  <c r="G13663" i="30"/>
  <c r="G13664" i="30"/>
  <c r="G13665" i="30"/>
  <c r="G13666" i="30"/>
  <c r="G13667" i="30"/>
  <c r="G13668" i="30"/>
  <c r="G13669" i="30"/>
  <c r="G13670" i="30"/>
  <c r="G13671" i="30"/>
  <c r="G13672" i="30"/>
  <c r="G13673" i="30"/>
  <c r="G13674" i="30"/>
  <c r="G13675" i="30"/>
  <c r="G13676" i="30"/>
  <c r="G13677" i="30"/>
  <c r="G13678" i="30"/>
  <c r="G13679" i="30"/>
  <c r="G13680" i="30"/>
  <c r="G13681" i="30"/>
  <c r="G13682" i="30"/>
  <c r="G13683" i="30"/>
  <c r="G13684" i="30"/>
  <c r="G13685" i="30"/>
  <c r="G13686" i="30"/>
  <c r="G13687" i="30"/>
  <c r="G13688" i="30"/>
  <c r="G13689" i="30"/>
  <c r="G13690" i="30"/>
  <c r="G13691" i="30"/>
  <c r="G13692" i="30"/>
  <c r="G13693" i="30"/>
  <c r="G13694" i="30"/>
  <c r="G13695" i="30"/>
  <c r="G13696" i="30"/>
  <c r="G13697" i="30"/>
  <c r="G13698" i="30"/>
  <c r="G13699" i="30"/>
  <c r="G13700" i="30"/>
  <c r="G13701" i="30"/>
  <c r="G13702" i="30"/>
  <c r="G13703" i="30"/>
  <c r="G13704" i="30"/>
  <c r="G13705" i="30"/>
  <c r="G13706" i="30"/>
  <c r="G13707" i="30"/>
  <c r="G13708" i="30"/>
  <c r="G13709" i="30"/>
  <c r="G13710" i="30"/>
  <c r="G13711" i="30"/>
  <c r="G13712" i="30"/>
  <c r="G13713" i="30"/>
  <c r="G13714" i="30"/>
  <c r="G13715" i="30"/>
  <c r="G13716" i="30"/>
  <c r="G13717" i="30"/>
  <c r="G13718" i="30"/>
  <c r="G13719" i="30"/>
  <c r="G13720" i="30"/>
  <c r="G13721" i="30"/>
  <c r="G13722" i="30"/>
  <c r="G13723" i="30"/>
  <c r="G13724" i="30"/>
  <c r="G13725" i="30"/>
  <c r="G13726" i="30"/>
  <c r="G13727" i="30"/>
  <c r="G13728" i="30"/>
  <c r="G13729" i="30"/>
  <c r="G13730" i="30"/>
  <c r="G13731" i="30"/>
  <c r="G13732" i="30"/>
  <c r="G13733" i="30"/>
  <c r="G13734" i="30"/>
  <c r="G13735" i="30"/>
  <c r="G13736" i="30"/>
  <c r="G13737" i="30"/>
  <c r="G13738" i="30"/>
  <c r="G13739" i="30"/>
  <c r="G13740" i="30"/>
  <c r="G13741" i="30"/>
  <c r="G13742" i="30"/>
  <c r="G13743" i="30"/>
  <c r="G13744" i="30"/>
  <c r="G13745" i="30"/>
  <c r="G13746" i="30"/>
  <c r="G13747" i="30"/>
  <c r="G13748" i="30"/>
  <c r="G13749" i="30"/>
  <c r="G13750" i="30"/>
  <c r="G13751" i="30"/>
  <c r="G13752" i="30"/>
  <c r="G13753" i="30"/>
  <c r="G13754" i="30"/>
  <c r="G13755" i="30"/>
  <c r="G13756" i="30"/>
  <c r="G13757" i="30"/>
  <c r="G13758" i="30"/>
  <c r="G13759" i="30"/>
  <c r="G13760" i="30"/>
  <c r="G13761" i="30"/>
  <c r="G13762" i="30"/>
  <c r="G13763" i="30"/>
  <c r="G13764" i="30"/>
  <c r="G13765" i="30"/>
  <c r="G13766" i="30"/>
  <c r="G13767" i="30"/>
  <c r="G13768" i="30"/>
  <c r="G13769" i="30"/>
  <c r="G13770" i="30"/>
  <c r="G13771" i="30"/>
  <c r="G13772" i="30"/>
  <c r="G13773" i="30"/>
  <c r="G13774" i="30"/>
  <c r="G13775" i="30"/>
  <c r="G13776" i="30"/>
  <c r="G13777" i="30"/>
  <c r="G13778" i="30"/>
  <c r="G13779" i="30"/>
  <c r="G13780" i="30"/>
  <c r="G13781" i="30"/>
  <c r="G13782" i="30"/>
  <c r="G13783" i="30"/>
  <c r="G13784" i="30"/>
  <c r="G13785" i="30"/>
  <c r="G13786" i="30"/>
  <c r="G13787" i="30"/>
  <c r="G13788" i="30"/>
  <c r="G13789" i="30"/>
  <c r="G13790" i="30"/>
  <c r="G13791" i="30"/>
  <c r="G13792" i="30"/>
  <c r="G13793" i="30"/>
  <c r="G13794" i="30"/>
  <c r="G13795" i="30"/>
  <c r="G13796" i="30"/>
  <c r="G13797" i="30"/>
  <c r="G13798" i="30"/>
  <c r="G13799" i="30"/>
  <c r="G13800" i="30"/>
  <c r="G13801" i="30"/>
  <c r="G13802" i="30"/>
  <c r="G13803" i="30"/>
  <c r="G13804" i="30"/>
  <c r="G13805" i="30"/>
  <c r="G13806" i="30"/>
  <c r="G13807" i="30"/>
  <c r="G13808" i="30"/>
  <c r="G13809" i="30"/>
  <c r="G13810" i="30"/>
  <c r="G13811" i="30"/>
  <c r="G13812" i="30"/>
  <c r="G13813" i="30"/>
  <c r="G13814" i="30"/>
  <c r="G13815" i="30"/>
  <c r="G13816" i="30"/>
  <c r="G13817" i="30"/>
  <c r="G13818" i="30"/>
  <c r="G13819" i="30"/>
  <c r="G13820" i="30"/>
  <c r="G13821" i="30"/>
  <c r="G13822" i="30"/>
  <c r="G13823" i="30"/>
  <c r="G13824" i="30"/>
  <c r="G13825" i="30"/>
  <c r="G13826" i="30"/>
  <c r="G13827" i="30"/>
  <c r="G13828" i="30"/>
  <c r="G13829" i="30"/>
  <c r="G13830" i="30"/>
  <c r="G13831" i="30"/>
  <c r="G13832" i="30"/>
  <c r="G13833" i="30"/>
  <c r="G13834" i="30"/>
  <c r="G13835" i="30"/>
  <c r="G13836" i="30"/>
  <c r="G13837" i="30"/>
  <c r="G13838" i="30"/>
  <c r="G13839" i="30"/>
  <c r="G13840" i="30"/>
  <c r="G13841" i="30"/>
  <c r="G13842" i="30"/>
  <c r="G13843" i="30"/>
  <c r="G13844" i="30"/>
  <c r="G13845" i="30"/>
  <c r="G13846" i="30"/>
  <c r="G13847" i="30"/>
  <c r="G13848" i="30"/>
  <c r="G13849" i="30"/>
  <c r="G13850" i="30"/>
  <c r="G13851" i="30"/>
  <c r="G13852" i="30"/>
  <c r="G13853" i="30"/>
  <c r="G13854" i="30"/>
  <c r="G13855" i="30"/>
  <c r="G13856" i="30"/>
  <c r="G13857" i="30"/>
  <c r="G13858" i="30"/>
  <c r="G13859" i="30"/>
  <c r="G13860" i="30"/>
  <c r="G13861" i="30"/>
  <c r="G13862" i="30"/>
  <c r="G13863" i="30"/>
  <c r="G13864" i="30"/>
  <c r="G13865" i="30"/>
  <c r="G13866" i="30"/>
  <c r="G13867" i="30"/>
  <c r="G13868" i="30"/>
  <c r="G13869" i="30"/>
  <c r="G13870" i="30"/>
  <c r="G13871" i="30"/>
  <c r="G13872" i="30"/>
  <c r="G13873" i="30"/>
  <c r="G13874" i="30"/>
  <c r="G13875" i="30"/>
  <c r="G13876" i="30"/>
  <c r="G13877" i="30"/>
  <c r="G13878" i="30"/>
  <c r="G13879" i="30"/>
  <c r="G13880" i="30"/>
  <c r="G13881" i="30"/>
  <c r="G13882" i="30"/>
  <c r="G13883" i="30"/>
  <c r="G13884" i="30"/>
  <c r="G13885" i="30"/>
  <c r="G13886" i="30"/>
  <c r="G13887" i="30"/>
  <c r="G13888" i="30"/>
  <c r="G13889" i="30"/>
  <c r="G13890" i="30"/>
  <c r="G13891" i="30"/>
  <c r="G13892" i="30"/>
  <c r="G13893" i="30"/>
  <c r="G13894" i="30"/>
  <c r="G13895" i="30"/>
  <c r="G13896" i="30"/>
  <c r="G13897" i="30"/>
  <c r="G13898" i="30"/>
  <c r="G13899" i="30"/>
  <c r="G13900" i="30"/>
  <c r="G13901" i="30"/>
  <c r="G13902" i="30"/>
  <c r="G13903" i="30"/>
  <c r="G13904" i="30"/>
  <c r="G13905" i="30"/>
  <c r="G13906" i="30"/>
  <c r="G13907" i="30"/>
  <c r="G13908" i="30"/>
  <c r="G13909" i="30"/>
  <c r="G13910" i="30"/>
  <c r="G13911" i="30"/>
  <c r="G13912" i="30"/>
  <c r="G13913" i="30"/>
  <c r="G13914" i="30"/>
  <c r="G13915" i="30"/>
  <c r="G13916" i="30"/>
  <c r="G13917" i="30"/>
  <c r="G13918" i="30"/>
  <c r="G13919" i="30"/>
  <c r="G13920" i="30"/>
  <c r="G13921" i="30"/>
  <c r="G13922" i="30"/>
  <c r="G13923" i="30"/>
  <c r="G13924" i="30"/>
  <c r="G13925" i="30"/>
  <c r="G13926" i="30"/>
  <c r="G13927" i="30"/>
  <c r="G13928" i="30"/>
  <c r="G13929" i="30"/>
  <c r="G13930" i="30"/>
  <c r="G13931" i="30"/>
  <c r="G13932" i="30"/>
  <c r="G13933" i="30"/>
  <c r="G13934" i="30"/>
  <c r="G13935" i="30"/>
  <c r="G13936" i="30"/>
  <c r="G13937" i="30"/>
  <c r="G13938" i="30"/>
  <c r="G13939" i="30"/>
  <c r="G13940" i="30"/>
  <c r="G13941" i="30"/>
  <c r="G13942" i="30"/>
  <c r="G13943" i="30"/>
  <c r="G13944" i="30"/>
  <c r="G13945" i="30"/>
  <c r="G13946" i="30"/>
  <c r="G13947" i="30"/>
  <c r="G13948" i="30"/>
  <c r="G13949" i="30"/>
  <c r="G13950" i="30"/>
  <c r="G13951" i="30"/>
  <c r="G13952" i="30"/>
  <c r="G13953" i="30"/>
  <c r="G13954" i="30"/>
  <c r="G13955" i="30"/>
  <c r="G13956" i="30"/>
  <c r="G13957" i="30"/>
  <c r="G13958" i="30"/>
  <c r="G13959" i="30"/>
  <c r="G13960" i="30"/>
  <c r="G13961" i="30"/>
  <c r="G13962" i="30"/>
  <c r="G13963" i="30"/>
  <c r="G13964" i="30"/>
  <c r="G13965" i="30"/>
  <c r="G13966" i="30"/>
  <c r="G13967" i="30"/>
  <c r="G13968" i="30"/>
  <c r="G13969" i="30"/>
  <c r="G13970" i="30"/>
  <c r="G13971" i="30"/>
  <c r="G13972" i="30"/>
  <c r="G13973" i="30"/>
  <c r="G13974" i="30"/>
  <c r="G13975" i="30"/>
  <c r="G13976" i="30"/>
  <c r="G13977" i="30"/>
  <c r="G13978" i="30"/>
  <c r="G13979" i="30"/>
  <c r="G13980" i="30"/>
  <c r="G13981" i="30"/>
  <c r="G13982" i="30"/>
  <c r="G13983" i="30"/>
  <c r="G13984" i="30"/>
  <c r="G13985" i="30"/>
  <c r="G13986" i="30"/>
  <c r="G13987" i="30"/>
  <c r="G13988" i="30"/>
  <c r="G13989" i="30"/>
  <c r="G13990" i="30"/>
  <c r="G13991" i="30"/>
  <c r="G13992" i="30"/>
  <c r="G13993" i="30"/>
  <c r="G13994" i="30"/>
  <c r="G13995" i="30"/>
  <c r="G13996" i="30"/>
  <c r="G13997" i="30"/>
  <c r="G13998" i="30"/>
  <c r="G13999" i="30"/>
  <c r="G14000" i="30"/>
  <c r="G14001" i="30"/>
  <c r="G14002" i="30"/>
  <c r="G14003" i="30"/>
  <c r="G14004" i="30"/>
  <c r="G14005" i="30"/>
  <c r="G14006" i="30"/>
  <c r="G14007" i="30"/>
  <c r="G14008" i="30"/>
  <c r="G14009" i="30"/>
  <c r="G14010" i="30"/>
  <c r="G14011" i="30"/>
  <c r="G14012" i="30"/>
  <c r="G14013" i="30"/>
  <c r="G14014" i="30"/>
  <c r="G14015" i="30"/>
  <c r="G14016" i="30"/>
  <c r="G14017" i="30"/>
  <c r="G14018" i="30"/>
  <c r="G14019" i="30"/>
  <c r="G14020" i="30"/>
  <c r="G14021" i="30"/>
  <c r="G14022" i="30"/>
  <c r="G14023" i="30"/>
  <c r="G14024" i="30"/>
  <c r="G14025" i="30"/>
  <c r="G14026" i="30"/>
  <c r="G14027" i="30"/>
  <c r="G14028" i="30"/>
  <c r="G14029" i="30"/>
  <c r="G14030" i="30"/>
  <c r="G14031" i="30"/>
  <c r="G14032" i="30"/>
  <c r="G14033" i="30"/>
  <c r="G14034" i="30"/>
  <c r="G14035" i="30"/>
  <c r="G14036" i="30"/>
  <c r="G14037" i="30"/>
  <c r="G14038" i="30"/>
  <c r="G14039" i="30"/>
  <c r="G14040" i="30"/>
  <c r="G14041" i="30"/>
  <c r="G14042" i="30"/>
  <c r="G14043" i="30"/>
  <c r="G14044" i="30"/>
  <c r="G14045" i="30"/>
  <c r="G14046" i="30"/>
  <c r="G14047" i="30"/>
  <c r="G14048" i="30"/>
  <c r="G14049" i="30"/>
  <c r="G14050" i="30"/>
  <c r="G14051" i="30"/>
  <c r="G14052" i="30"/>
  <c r="G14053" i="30"/>
  <c r="G14054" i="30"/>
  <c r="G14055" i="30"/>
  <c r="G14056" i="30"/>
  <c r="G14057" i="30"/>
  <c r="G14058" i="30"/>
  <c r="G14059" i="30"/>
  <c r="G14060" i="30"/>
  <c r="G14061" i="30"/>
  <c r="G14062" i="30"/>
  <c r="G14063" i="30"/>
  <c r="G14064" i="30"/>
  <c r="G14065" i="30"/>
  <c r="G14066" i="30"/>
  <c r="G14067" i="30"/>
  <c r="G14068" i="30"/>
  <c r="G14069" i="30"/>
  <c r="G14070" i="30"/>
  <c r="G14071" i="30"/>
  <c r="G14072" i="30"/>
  <c r="G14073" i="30"/>
  <c r="G14074" i="30"/>
  <c r="G14075" i="30"/>
  <c r="G14076" i="30"/>
  <c r="G14077" i="30"/>
  <c r="G14078" i="30"/>
  <c r="G14079" i="30"/>
  <c r="G14080" i="30"/>
  <c r="G14081" i="30"/>
  <c r="G14082" i="30"/>
  <c r="G14083" i="30"/>
  <c r="G14084" i="30"/>
  <c r="G14085" i="30"/>
  <c r="G14086" i="30"/>
  <c r="G14087" i="30"/>
  <c r="G14088" i="30"/>
  <c r="G14089" i="30"/>
  <c r="G14090" i="30"/>
  <c r="G14091" i="30"/>
  <c r="G14092" i="30"/>
  <c r="G14093" i="30"/>
  <c r="G14094" i="30"/>
  <c r="G14095" i="30"/>
  <c r="G14096" i="30"/>
  <c r="G14097" i="30"/>
  <c r="G14098" i="30"/>
  <c r="G14099" i="30"/>
  <c r="G14100" i="30"/>
  <c r="G14101" i="30"/>
  <c r="G14102" i="30"/>
  <c r="G14103" i="30"/>
  <c r="G14104" i="30"/>
  <c r="G14105" i="30"/>
  <c r="G14106" i="30"/>
  <c r="G14107" i="30"/>
  <c r="G14108" i="30"/>
  <c r="G14109" i="30"/>
  <c r="G14110" i="30"/>
  <c r="G14111" i="30"/>
  <c r="G14112" i="30"/>
  <c r="G14113" i="30"/>
  <c r="G14114" i="30"/>
  <c r="G14115" i="30"/>
  <c r="G14116" i="30"/>
  <c r="G14117" i="30"/>
  <c r="G14118" i="30"/>
  <c r="G14119" i="30"/>
  <c r="G14120" i="30"/>
  <c r="G14121" i="30"/>
  <c r="G14122" i="30"/>
  <c r="G14123" i="30"/>
  <c r="G14124" i="30"/>
  <c r="G14125" i="30"/>
  <c r="G14126" i="30"/>
  <c r="G14127" i="30"/>
  <c r="G14128" i="30"/>
  <c r="G14129" i="30"/>
  <c r="G14130" i="30"/>
  <c r="G14131" i="30"/>
  <c r="G14132" i="30"/>
  <c r="G14133" i="30"/>
  <c r="G14134" i="30"/>
  <c r="G14135" i="30"/>
  <c r="G14136" i="30"/>
  <c r="G14137" i="30"/>
  <c r="G14138" i="30"/>
  <c r="G14139" i="30"/>
  <c r="G14140" i="30"/>
  <c r="G14141" i="30"/>
  <c r="G14142" i="30"/>
  <c r="G14143" i="30"/>
  <c r="G14144" i="30"/>
  <c r="G14145" i="30"/>
  <c r="G14146" i="30"/>
  <c r="G14147" i="30"/>
  <c r="G14148" i="30"/>
  <c r="G14149" i="30"/>
  <c r="G14150" i="30"/>
  <c r="G14151" i="30"/>
  <c r="G14152" i="30"/>
  <c r="G14153" i="30"/>
  <c r="G14154" i="30"/>
  <c r="G14155" i="30"/>
  <c r="G14156" i="30"/>
  <c r="G14157" i="30"/>
  <c r="G14158" i="30"/>
  <c r="G14159" i="30"/>
  <c r="G14160" i="30"/>
  <c r="G14161" i="30"/>
  <c r="G14162" i="30"/>
  <c r="G14163" i="30"/>
  <c r="G14164" i="30"/>
  <c r="G14165" i="30"/>
  <c r="G14166" i="30"/>
  <c r="G14167" i="30"/>
  <c r="G14168" i="30"/>
  <c r="G14169" i="30"/>
  <c r="G14170" i="30"/>
  <c r="G14171" i="30"/>
  <c r="G14172" i="30"/>
  <c r="G14173" i="30"/>
  <c r="G14174" i="30"/>
  <c r="G14175" i="30"/>
  <c r="G14176" i="30"/>
  <c r="G14177" i="30"/>
  <c r="G14178" i="30"/>
  <c r="G14179" i="30"/>
  <c r="G14180" i="30"/>
  <c r="G14181" i="30"/>
  <c r="G14182" i="30"/>
  <c r="G14183" i="30"/>
  <c r="G14184" i="30"/>
  <c r="G14185" i="30"/>
  <c r="G14186" i="30"/>
  <c r="G14187" i="30"/>
  <c r="G14188" i="30"/>
  <c r="G14189" i="30"/>
  <c r="G14190" i="30"/>
  <c r="G14191" i="30"/>
  <c r="G14192" i="30"/>
  <c r="G14193" i="30"/>
  <c r="G14194" i="30"/>
  <c r="G14195" i="30"/>
  <c r="G14196" i="30"/>
  <c r="G14197" i="30"/>
  <c r="G14198" i="30"/>
  <c r="G14199" i="30"/>
  <c r="G14200" i="30"/>
  <c r="G14201" i="30"/>
  <c r="G14202" i="30"/>
  <c r="G14203" i="30"/>
  <c r="G14204" i="30"/>
  <c r="G14205" i="30"/>
  <c r="G14206" i="30"/>
  <c r="G14207" i="30"/>
  <c r="G14208" i="30"/>
  <c r="G14209" i="30"/>
  <c r="G14210" i="30"/>
  <c r="G14211" i="30"/>
  <c r="G14212" i="30"/>
  <c r="G14213" i="30"/>
  <c r="G14214" i="30"/>
  <c r="G14215" i="30"/>
  <c r="G14216" i="30"/>
  <c r="G14217" i="30"/>
  <c r="G14218" i="30"/>
  <c r="G14219" i="30"/>
  <c r="G14220" i="30"/>
  <c r="G14221" i="30"/>
  <c r="G14222" i="30"/>
  <c r="G14223" i="30"/>
  <c r="G14224" i="30"/>
  <c r="G14225" i="30"/>
  <c r="G14226" i="30"/>
  <c r="G14227" i="30"/>
  <c r="G14228" i="30"/>
  <c r="G14229" i="30"/>
  <c r="G14230" i="30"/>
  <c r="G14231" i="30"/>
  <c r="G14232" i="30"/>
  <c r="G14233" i="30"/>
  <c r="G14234" i="30"/>
  <c r="G14235" i="30"/>
  <c r="G14236" i="30"/>
  <c r="G14237" i="30"/>
  <c r="G14238" i="30"/>
  <c r="G14239" i="30"/>
  <c r="G14240" i="30"/>
  <c r="G14241" i="30"/>
  <c r="G14242" i="30"/>
  <c r="G14243" i="30"/>
  <c r="G14244" i="30"/>
  <c r="G14245" i="30"/>
  <c r="G14246" i="30"/>
  <c r="G14247" i="30"/>
  <c r="G14248" i="30"/>
  <c r="G14249" i="30"/>
  <c r="G14250" i="30"/>
  <c r="G14251" i="30"/>
  <c r="G14252" i="30"/>
  <c r="G14253" i="30"/>
  <c r="G14254" i="30"/>
  <c r="G14255" i="30"/>
  <c r="G14256" i="30"/>
  <c r="G14257" i="30"/>
  <c r="G14258" i="30"/>
  <c r="G14259" i="30"/>
  <c r="G14260" i="30"/>
  <c r="G14261" i="30"/>
  <c r="G14262" i="30"/>
  <c r="G14263" i="30"/>
  <c r="G14264" i="30"/>
  <c r="G14265" i="30"/>
  <c r="G14266" i="30"/>
  <c r="G14267" i="30"/>
  <c r="G14268" i="30"/>
  <c r="G14269" i="30"/>
  <c r="G14270" i="30"/>
  <c r="G14271" i="30"/>
  <c r="G14272" i="30"/>
  <c r="G14273" i="30"/>
  <c r="G14274" i="30"/>
  <c r="G14275" i="30"/>
  <c r="G14276" i="30"/>
  <c r="G14277" i="30"/>
  <c r="G14278" i="30"/>
  <c r="G14279" i="30"/>
  <c r="G14280" i="30"/>
  <c r="G14281" i="30"/>
  <c r="G14282" i="30"/>
  <c r="G14283" i="30"/>
  <c r="G14284" i="30"/>
  <c r="G14285" i="30"/>
  <c r="G14286" i="30"/>
  <c r="G14287" i="30"/>
  <c r="G14288" i="30"/>
  <c r="G14289" i="30"/>
  <c r="G14290" i="30"/>
  <c r="G14291" i="30"/>
  <c r="G14292" i="30"/>
  <c r="G14293" i="30"/>
  <c r="G14294" i="30"/>
  <c r="G14295" i="30"/>
  <c r="G14296" i="30"/>
  <c r="G14297" i="30"/>
  <c r="G14298" i="30"/>
  <c r="G14299" i="30"/>
  <c r="G14300" i="30"/>
  <c r="G14301" i="30"/>
  <c r="G14302" i="30"/>
  <c r="G14303" i="30"/>
  <c r="G14304" i="30"/>
  <c r="G14305" i="30"/>
  <c r="G14306" i="30"/>
  <c r="G14307" i="30"/>
  <c r="G14308" i="30"/>
  <c r="G14309" i="30"/>
  <c r="G14310" i="30"/>
  <c r="G14311" i="30"/>
  <c r="G14312" i="30"/>
  <c r="G14313" i="30"/>
  <c r="G14314" i="30"/>
  <c r="G14315" i="30"/>
  <c r="G14316" i="30"/>
  <c r="G14317" i="30"/>
  <c r="G14318" i="30"/>
  <c r="G14319" i="30"/>
  <c r="G14320" i="30"/>
  <c r="G14321" i="30"/>
  <c r="G14322" i="30"/>
  <c r="G14323" i="30"/>
  <c r="G14324" i="30"/>
  <c r="G14325" i="30"/>
  <c r="G14326" i="30"/>
  <c r="G14327" i="30"/>
  <c r="G14328" i="30"/>
  <c r="G14329" i="30"/>
  <c r="G14330" i="30"/>
  <c r="G14331" i="30"/>
  <c r="G14332" i="30"/>
  <c r="G14333" i="30"/>
  <c r="G14334" i="30"/>
  <c r="G14335" i="30"/>
  <c r="G14336" i="30"/>
  <c r="G14337" i="30"/>
  <c r="G14338" i="30"/>
  <c r="G14339" i="30"/>
  <c r="G14340" i="30"/>
  <c r="G14341" i="30"/>
  <c r="G14342" i="30"/>
  <c r="G14343" i="30"/>
  <c r="G14344" i="30"/>
  <c r="G14345" i="30"/>
  <c r="G14346" i="30"/>
  <c r="G14347" i="30"/>
  <c r="G14348" i="30"/>
  <c r="G14349" i="30"/>
  <c r="G14350" i="30"/>
  <c r="G14351" i="30"/>
  <c r="G14352" i="30"/>
  <c r="G14353" i="30"/>
  <c r="G14354" i="30"/>
  <c r="G14355" i="30"/>
  <c r="G14356" i="30"/>
  <c r="G14357" i="30"/>
  <c r="G14358" i="30"/>
  <c r="G14359" i="30"/>
  <c r="G14360" i="30"/>
  <c r="G14361" i="30"/>
  <c r="G14362" i="30"/>
  <c r="G14363" i="30"/>
  <c r="G14364" i="30"/>
  <c r="G14365" i="30"/>
  <c r="G14366" i="30"/>
  <c r="G14367" i="30"/>
  <c r="G14368" i="30"/>
  <c r="G14369" i="30"/>
  <c r="G14370" i="30"/>
  <c r="G14371" i="30"/>
  <c r="G14372" i="30"/>
  <c r="G14373" i="30"/>
  <c r="G14374" i="30"/>
  <c r="G14375" i="30"/>
  <c r="G14376" i="30"/>
  <c r="G14377" i="30"/>
  <c r="G14378" i="30"/>
  <c r="G14379" i="30"/>
  <c r="G14380" i="30"/>
  <c r="G14381" i="30"/>
  <c r="G14382" i="30"/>
  <c r="G14383" i="30"/>
  <c r="G14384" i="30"/>
  <c r="G14385" i="30"/>
  <c r="G14386" i="30"/>
  <c r="G14387" i="30"/>
  <c r="G14388" i="30"/>
  <c r="G14389" i="30"/>
  <c r="G14390" i="30"/>
  <c r="G14391" i="30"/>
  <c r="G14392" i="30"/>
  <c r="G14393" i="30"/>
  <c r="G14394" i="30"/>
  <c r="G14395" i="30"/>
  <c r="G14396" i="30"/>
  <c r="G14397" i="30"/>
  <c r="G14398" i="30"/>
  <c r="G14399" i="30"/>
  <c r="G14400" i="30"/>
  <c r="G14401" i="30"/>
  <c r="G14402" i="30"/>
  <c r="G14403" i="30"/>
  <c r="G14404" i="30"/>
  <c r="G14405" i="30"/>
  <c r="G14406" i="30"/>
  <c r="G14407" i="30"/>
  <c r="G14408" i="30"/>
  <c r="G14409" i="30"/>
  <c r="G14410" i="30"/>
  <c r="G14411" i="30"/>
  <c r="G14412" i="30"/>
  <c r="G14413" i="30"/>
  <c r="G14414" i="30"/>
  <c r="G14415" i="30"/>
  <c r="G14416" i="30"/>
  <c r="G14417" i="30"/>
  <c r="G14418" i="30"/>
  <c r="G14419" i="30"/>
  <c r="G14420" i="30"/>
  <c r="G14421" i="30"/>
  <c r="G14422" i="30"/>
  <c r="G14423" i="30"/>
  <c r="G14424" i="30"/>
  <c r="G14425" i="30"/>
  <c r="G14426" i="30"/>
  <c r="G14427" i="30"/>
  <c r="G14428" i="30"/>
  <c r="G14429" i="30"/>
  <c r="G14430" i="30"/>
  <c r="G14431" i="30"/>
  <c r="G14432" i="30"/>
  <c r="G14433" i="30"/>
  <c r="G14434" i="30"/>
  <c r="G14435" i="30"/>
  <c r="G14436" i="30"/>
  <c r="G14437" i="30"/>
  <c r="G14438" i="30"/>
  <c r="G14439" i="30"/>
  <c r="G14440" i="30"/>
  <c r="G14441" i="30"/>
  <c r="G14442" i="30"/>
  <c r="G14443" i="30"/>
  <c r="G14444" i="30"/>
  <c r="G14445" i="30"/>
  <c r="G14446" i="30"/>
  <c r="G14447" i="30"/>
  <c r="G14448" i="30"/>
  <c r="G14449" i="30"/>
  <c r="G14450" i="30"/>
  <c r="G14451" i="30"/>
  <c r="G14452" i="30"/>
  <c r="G14453" i="30"/>
  <c r="G14454" i="30"/>
  <c r="G14455" i="30"/>
  <c r="G14456" i="30"/>
  <c r="G14457" i="30"/>
  <c r="G14458" i="30"/>
  <c r="G14459" i="30"/>
  <c r="G14460" i="30"/>
  <c r="G14461" i="30"/>
  <c r="G14462" i="30"/>
  <c r="G14463" i="30"/>
  <c r="G14464" i="30"/>
  <c r="G14465" i="30"/>
  <c r="G14466" i="30"/>
  <c r="G14467" i="30"/>
  <c r="G14468" i="30"/>
  <c r="G14469" i="30"/>
  <c r="G14470" i="30"/>
  <c r="G14471" i="30"/>
  <c r="G14472" i="30"/>
  <c r="G14473" i="30"/>
  <c r="G14474" i="30"/>
  <c r="G14475" i="30"/>
  <c r="G14476" i="30"/>
  <c r="G14477" i="30"/>
  <c r="G14478" i="30"/>
  <c r="G14479" i="30"/>
  <c r="G14480" i="30"/>
  <c r="G14481" i="30"/>
  <c r="G14482" i="30"/>
  <c r="G14483" i="30"/>
  <c r="G14484" i="30"/>
  <c r="G14485" i="30"/>
  <c r="G14486" i="30"/>
  <c r="G14487" i="30"/>
  <c r="G14488" i="30"/>
  <c r="G14489" i="30"/>
  <c r="G14490" i="30"/>
  <c r="G14491" i="30"/>
  <c r="G14492" i="30"/>
  <c r="G14493" i="30"/>
  <c r="G14494" i="30"/>
  <c r="G14495" i="30"/>
  <c r="G14496" i="30"/>
  <c r="G14497" i="30"/>
  <c r="G14498" i="30"/>
  <c r="G14499" i="30"/>
  <c r="G14500" i="30"/>
  <c r="G14501" i="30"/>
  <c r="G14502" i="30"/>
  <c r="G14503" i="30"/>
  <c r="G14504" i="30"/>
  <c r="G14505" i="30"/>
  <c r="G14506" i="30"/>
  <c r="G14507" i="30"/>
  <c r="G14508" i="30"/>
  <c r="G14509" i="30"/>
  <c r="G14510" i="30"/>
  <c r="G14511" i="30"/>
  <c r="G14512" i="30"/>
  <c r="G14513" i="30"/>
  <c r="G14514" i="30"/>
  <c r="G14515" i="30"/>
  <c r="G14516" i="30"/>
  <c r="G14517" i="30"/>
  <c r="G14518" i="30"/>
  <c r="G14519" i="30"/>
  <c r="G14520" i="30"/>
  <c r="G14521" i="30"/>
  <c r="G14522" i="30"/>
  <c r="G14523" i="30"/>
  <c r="G14524" i="30"/>
  <c r="G14525" i="30"/>
  <c r="G14526" i="30"/>
  <c r="G14527" i="30"/>
  <c r="G14528" i="30"/>
  <c r="G14529" i="30"/>
  <c r="G14530" i="30"/>
  <c r="G14531" i="30"/>
  <c r="G14532" i="30"/>
  <c r="G14533" i="30"/>
  <c r="G14534" i="30"/>
  <c r="G14535" i="30"/>
  <c r="G14536" i="30"/>
  <c r="G14537" i="30"/>
  <c r="G14538" i="30"/>
  <c r="G14539" i="30"/>
  <c r="G14540" i="30"/>
  <c r="G14541" i="30"/>
  <c r="G14542" i="30"/>
  <c r="G14543" i="30"/>
  <c r="G14544" i="30"/>
  <c r="G14545" i="30"/>
  <c r="G14546" i="30"/>
  <c r="G14547" i="30"/>
  <c r="G14548" i="30"/>
  <c r="G14549" i="30"/>
  <c r="G14550" i="30"/>
  <c r="G14551" i="30"/>
  <c r="G14552" i="30"/>
  <c r="G14553" i="30"/>
  <c r="G14554" i="30"/>
  <c r="G14555" i="30"/>
  <c r="G14556" i="30"/>
  <c r="G14557" i="30"/>
  <c r="G14558" i="30"/>
  <c r="G14559" i="30"/>
  <c r="G14560" i="30"/>
  <c r="G14561" i="30"/>
  <c r="G14562" i="30"/>
  <c r="G14563" i="30"/>
  <c r="G14564" i="30"/>
  <c r="G14565" i="30"/>
  <c r="G14566" i="30"/>
  <c r="G14567" i="30"/>
  <c r="G14568" i="30"/>
  <c r="G14569" i="30"/>
  <c r="G14570" i="30"/>
  <c r="G14571" i="30"/>
  <c r="G14572" i="30"/>
  <c r="G14573" i="30"/>
  <c r="G14574" i="30"/>
  <c r="G14575" i="30"/>
  <c r="G14576" i="30"/>
  <c r="G14577" i="30"/>
  <c r="G14578" i="30"/>
  <c r="G14579" i="30"/>
  <c r="G14580" i="30"/>
  <c r="G14581" i="30"/>
  <c r="G14582" i="30"/>
  <c r="G14583" i="30"/>
  <c r="G14584" i="30"/>
  <c r="G14585" i="30"/>
  <c r="G14586" i="30"/>
  <c r="G14587" i="30"/>
  <c r="G14588" i="30"/>
  <c r="G14589" i="30"/>
  <c r="G14590" i="30"/>
  <c r="G14591" i="30"/>
  <c r="G14592" i="30"/>
  <c r="G14593" i="30"/>
  <c r="G14594" i="30"/>
  <c r="G14595" i="30"/>
  <c r="G14596" i="30"/>
  <c r="G14597" i="30"/>
  <c r="G14598" i="30"/>
  <c r="G14599" i="30"/>
  <c r="G14600" i="30"/>
  <c r="G14601" i="30"/>
  <c r="G14602" i="30"/>
  <c r="G14603" i="30"/>
  <c r="G14604" i="30"/>
  <c r="G14605" i="30"/>
  <c r="G14606" i="30"/>
  <c r="G14607" i="30"/>
  <c r="G14608" i="30"/>
  <c r="G14609" i="30"/>
  <c r="G14610" i="30"/>
  <c r="G14611" i="30"/>
  <c r="G14612" i="30"/>
  <c r="G14613" i="30"/>
  <c r="G14614" i="30"/>
  <c r="G14615" i="30"/>
  <c r="G14616" i="30"/>
  <c r="G14617" i="30"/>
  <c r="G14618" i="30"/>
  <c r="G14619" i="30"/>
  <c r="G14620" i="30"/>
  <c r="G14621" i="30"/>
  <c r="G14622" i="30"/>
  <c r="G14623" i="30"/>
  <c r="G14624" i="30"/>
  <c r="G14625" i="30"/>
  <c r="G14626" i="30"/>
  <c r="G14627" i="30"/>
  <c r="G14628" i="30"/>
  <c r="G14629" i="30"/>
  <c r="G14630" i="30"/>
  <c r="G14631" i="30"/>
  <c r="G14632" i="30"/>
  <c r="G14633" i="30"/>
  <c r="G14634" i="30"/>
  <c r="G14635" i="30"/>
  <c r="G14636" i="30"/>
  <c r="G14637" i="30"/>
  <c r="G14638" i="30"/>
  <c r="G14639" i="30"/>
  <c r="G14640" i="30"/>
  <c r="G14641" i="30"/>
  <c r="G14642" i="30"/>
  <c r="G14643" i="30"/>
  <c r="G14644" i="30"/>
  <c r="G14645" i="30"/>
  <c r="G14646" i="30"/>
  <c r="G14647" i="30"/>
  <c r="G14648" i="30"/>
  <c r="G14649" i="30"/>
  <c r="G14650" i="30"/>
  <c r="G14651" i="30"/>
  <c r="G14652" i="30"/>
  <c r="G14653" i="30"/>
  <c r="G14654" i="30"/>
  <c r="G14655" i="30"/>
  <c r="G14656" i="30"/>
  <c r="G14657" i="30"/>
  <c r="G14658" i="30"/>
  <c r="G14659" i="30"/>
  <c r="G14660" i="30"/>
  <c r="G14661" i="30"/>
  <c r="G14662" i="30"/>
  <c r="G14663" i="30"/>
  <c r="G14664" i="30"/>
  <c r="G14665" i="30"/>
  <c r="G14666" i="30"/>
  <c r="G14667" i="30"/>
  <c r="G14668" i="30"/>
  <c r="G14669" i="30"/>
  <c r="G14670" i="30"/>
  <c r="G14671" i="30"/>
  <c r="G14672" i="30"/>
  <c r="G14673" i="30"/>
  <c r="G14674" i="30"/>
  <c r="G14675" i="30"/>
  <c r="G14676" i="30"/>
  <c r="G14677" i="30"/>
  <c r="G14678" i="30"/>
  <c r="G14679" i="30"/>
  <c r="G14680" i="30"/>
  <c r="G14681" i="30"/>
  <c r="G14682" i="30"/>
  <c r="G14683" i="30"/>
  <c r="G14684" i="30"/>
  <c r="G14685" i="30"/>
  <c r="G14686" i="30"/>
  <c r="G14687" i="30"/>
  <c r="G14688" i="30"/>
  <c r="G14689" i="30"/>
  <c r="G14690" i="30"/>
  <c r="G14691" i="30"/>
  <c r="G14692" i="30"/>
  <c r="G14693" i="30"/>
  <c r="G14694" i="30"/>
  <c r="G14695" i="30"/>
  <c r="G14696" i="30"/>
  <c r="G14697" i="30"/>
  <c r="G14698" i="30"/>
  <c r="G14699" i="30"/>
  <c r="G14700" i="30"/>
  <c r="G14701" i="30"/>
  <c r="G14702" i="30"/>
  <c r="G14703" i="30"/>
  <c r="G14704" i="30"/>
  <c r="G14705" i="30"/>
  <c r="G14706" i="30"/>
  <c r="G14707" i="30"/>
  <c r="G14708" i="30"/>
  <c r="G14709" i="30"/>
  <c r="G14710" i="30"/>
  <c r="G14711" i="30"/>
  <c r="G14712" i="30"/>
  <c r="G14713" i="30"/>
  <c r="G14714" i="30"/>
  <c r="G14715" i="30"/>
  <c r="G14716" i="30"/>
  <c r="G14717" i="30"/>
  <c r="G14718" i="30"/>
  <c r="G14719" i="30"/>
  <c r="G14720" i="30"/>
  <c r="G14721" i="30"/>
  <c r="G14722" i="30"/>
  <c r="G14723" i="30"/>
  <c r="G14724" i="30"/>
  <c r="G14725" i="30"/>
  <c r="G14726" i="30"/>
  <c r="G14727" i="30"/>
  <c r="G14728" i="30"/>
  <c r="G14729" i="30"/>
  <c r="G14730" i="30"/>
  <c r="G14731" i="30"/>
  <c r="G14732" i="30"/>
  <c r="G14733" i="30"/>
  <c r="G14734" i="30"/>
  <c r="G14735" i="30"/>
  <c r="G14736" i="30"/>
  <c r="G14737" i="30"/>
  <c r="G14738" i="30"/>
  <c r="G14739" i="30"/>
  <c r="G14740" i="30"/>
  <c r="G14741" i="30"/>
  <c r="G14742" i="30"/>
  <c r="G14743" i="30"/>
  <c r="G14744" i="30"/>
  <c r="G14745" i="30"/>
  <c r="G14746" i="30"/>
  <c r="G14747" i="30"/>
  <c r="G14748" i="30"/>
  <c r="G14749" i="30"/>
  <c r="G14750" i="30"/>
  <c r="G14751" i="30"/>
  <c r="G14752" i="30"/>
  <c r="G14753" i="30"/>
  <c r="G14754" i="30"/>
  <c r="G14755" i="30"/>
  <c r="G14756" i="30"/>
  <c r="G14757" i="30"/>
  <c r="G14758" i="30"/>
  <c r="G14759" i="30"/>
  <c r="G14760" i="30"/>
  <c r="G14761" i="30"/>
  <c r="G14762" i="30"/>
  <c r="G14763" i="30"/>
  <c r="G14764" i="30"/>
  <c r="G14765" i="30"/>
  <c r="G14766" i="30"/>
  <c r="G14767" i="30"/>
  <c r="G14768" i="30"/>
  <c r="G14769" i="30"/>
  <c r="G14770" i="30"/>
  <c r="G14771" i="30"/>
  <c r="G14772" i="30"/>
  <c r="G14773" i="30"/>
  <c r="G14774" i="30"/>
  <c r="G14775" i="30"/>
  <c r="G14776" i="30"/>
  <c r="G14777" i="30"/>
  <c r="G14778" i="30"/>
  <c r="G14779" i="30"/>
  <c r="G14780" i="30"/>
  <c r="G14781" i="30"/>
  <c r="G14782" i="30"/>
  <c r="G14783" i="30"/>
  <c r="G14784" i="30"/>
  <c r="G14785" i="30"/>
  <c r="G14786" i="30"/>
  <c r="G14787" i="30"/>
  <c r="G14788" i="30"/>
  <c r="G14789" i="30"/>
  <c r="G14790" i="30"/>
  <c r="G14791" i="30"/>
  <c r="G14792" i="30"/>
  <c r="G14793" i="30"/>
  <c r="G14794" i="30"/>
  <c r="G14795" i="30"/>
  <c r="G14796" i="30"/>
  <c r="G14797" i="30"/>
  <c r="G14798" i="30"/>
  <c r="G14799" i="30"/>
  <c r="G14800" i="30"/>
  <c r="G14801" i="30"/>
  <c r="G14802" i="30"/>
  <c r="G14803" i="30"/>
  <c r="G14804" i="30"/>
  <c r="G14805" i="30"/>
  <c r="G14806" i="30"/>
  <c r="G14807" i="30"/>
  <c r="G14808" i="30"/>
  <c r="G14809" i="30"/>
  <c r="G14810" i="30"/>
  <c r="G14811" i="30"/>
  <c r="G14812" i="30"/>
  <c r="G14813" i="30"/>
  <c r="G14814" i="30"/>
  <c r="G14815" i="30"/>
  <c r="G14816" i="30"/>
  <c r="G14817" i="30"/>
  <c r="G14818" i="30"/>
  <c r="G14819" i="30"/>
  <c r="G14820" i="30"/>
  <c r="G14821" i="30"/>
  <c r="G14822" i="30"/>
  <c r="G14823" i="30"/>
  <c r="G14824" i="30"/>
  <c r="G14825" i="30"/>
  <c r="G14826" i="30"/>
  <c r="G14827" i="30"/>
  <c r="G14828" i="30"/>
  <c r="G14829" i="30"/>
  <c r="G14830" i="30"/>
  <c r="G14831" i="30"/>
  <c r="G14832" i="30"/>
  <c r="G14833" i="30"/>
  <c r="G14834" i="30"/>
  <c r="G14835" i="30"/>
  <c r="G14836" i="30"/>
  <c r="G14837" i="30"/>
  <c r="G14838" i="30"/>
  <c r="G14839" i="30"/>
  <c r="G14840" i="30"/>
  <c r="G14841" i="30"/>
  <c r="G14842" i="30"/>
  <c r="G14843" i="30"/>
  <c r="G14844" i="30"/>
  <c r="G14845" i="30"/>
  <c r="G14846" i="30"/>
  <c r="G14847" i="30"/>
  <c r="G14848" i="30"/>
  <c r="G14849" i="30"/>
  <c r="G14850" i="30"/>
  <c r="G14851" i="30"/>
  <c r="G14852" i="30"/>
  <c r="G14853" i="30"/>
  <c r="G14854" i="30"/>
  <c r="G14855" i="30"/>
  <c r="G14856" i="30"/>
  <c r="G14857" i="30"/>
  <c r="G14858" i="30"/>
  <c r="G14859" i="30"/>
  <c r="G14860" i="30"/>
  <c r="G14861" i="30"/>
  <c r="G14862" i="30"/>
  <c r="G14863" i="30"/>
  <c r="G14864" i="30"/>
  <c r="G14865" i="30"/>
  <c r="G14866" i="30"/>
  <c r="G14867" i="30"/>
  <c r="G14868" i="30"/>
  <c r="G14869" i="30"/>
  <c r="G14870" i="30"/>
  <c r="G14871" i="30"/>
  <c r="G14872" i="30"/>
  <c r="G14873" i="30"/>
  <c r="G14874" i="30"/>
  <c r="G14875" i="30"/>
  <c r="G14876" i="30"/>
  <c r="G14877" i="30"/>
  <c r="G14878" i="30"/>
  <c r="G14879" i="30"/>
  <c r="G14880" i="30"/>
  <c r="G14881" i="30"/>
  <c r="G14882" i="30"/>
  <c r="G14883" i="30"/>
  <c r="G14884" i="30"/>
  <c r="G14885" i="30"/>
  <c r="G14886" i="30"/>
  <c r="G14887" i="30"/>
  <c r="G14888" i="30"/>
  <c r="G14889" i="30"/>
  <c r="G14890" i="30"/>
  <c r="G14891" i="30"/>
  <c r="G14892" i="30"/>
  <c r="G14893" i="30"/>
  <c r="G14894" i="30"/>
  <c r="G14895" i="30"/>
  <c r="G14896" i="30"/>
  <c r="G14897" i="30"/>
  <c r="G14898" i="30"/>
  <c r="G14899" i="30"/>
  <c r="G14900" i="30"/>
  <c r="G14901" i="30"/>
  <c r="G14902" i="30"/>
  <c r="G14903" i="30"/>
  <c r="G14904" i="30"/>
  <c r="G14905" i="30"/>
  <c r="G14906" i="30"/>
  <c r="G14907" i="30"/>
  <c r="G14908" i="30"/>
  <c r="G14909" i="30"/>
  <c r="G14910" i="30"/>
  <c r="G14911" i="30"/>
  <c r="G14912" i="30"/>
  <c r="G14913" i="30"/>
  <c r="G14914" i="30"/>
  <c r="G14915" i="30"/>
  <c r="G14916" i="30"/>
  <c r="G14917" i="30"/>
  <c r="G14918" i="30"/>
  <c r="G14919" i="30"/>
  <c r="G14920" i="30"/>
  <c r="G14921" i="30"/>
  <c r="G14922" i="30"/>
  <c r="G14923" i="30"/>
  <c r="G14924" i="30"/>
  <c r="G14925" i="30"/>
  <c r="G14926" i="30"/>
  <c r="G14927" i="30"/>
  <c r="G14928" i="30"/>
  <c r="G14929" i="30"/>
  <c r="G14930" i="30"/>
  <c r="G14931" i="30"/>
  <c r="G14932" i="30"/>
  <c r="G14933" i="30"/>
  <c r="G14934" i="30"/>
  <c r="G14935" i="30"/>
  <c r="G14936" i="30"/>
  <c r="G14937" i="30"/>
  <c r="G14938" i="30"/>
  <c r="G14939" i="30"/>
  <c r="G14940" i="30"/>
  <c r="G14941" i="30"/>
  <c r="G14942" i="30"/>
  <c r="G14943" i="30"/>
  <c r="G14944" i="30"/>
  <c r="G14945" i="30"/>
  <c r="G14946" i="30"/>
  <c r="G14947" i="30"/>
  <c r="G14948" i="30"/>
  <c r="G14949" i="30"/>
  <c r="G14950" i="30"/>
  <c r="G14951" i="30"/>
  <c r="G14952" i="30"/>
  <c r="G14953" i="30"/>
  <c r="G14954" i="30"/>
  <c r="G14955" i="30"/>
  <c r="G14956" i="30"/>
  <c r="G14957" i="30"/>
  <c r="G14958" i="30"/>
  <c r="G14959" i="30"/>
  <c r="G14960" i="30"/>
  <c r="G14961" i="30"/>
  <c r="G14962" i="30"/>
  <c r="G14963" i="30"/>
  <c r="G14964" i="30"/>
  <c r="G14965" i="30"/>
  <c r="G14966" i="30"/>
  <c r="G14967" i="30"/>
  <c r="G14968" i="30"/>
  <c r="G14969" i="30"/>
  <c r="G14970" i="30"/>
  <c r="G14971" i="30"/>
  <c r="G14972" i="30"/>
  <c r="G14973" i="30"/>
  <c r="G14974" i="30"/>
  <c r="G14975" i="30"/>
  <c r="G14976" i="30"/>
  <c r="G14977" i="30"/>
  <c r="G14978" i="30"/>
  <c r="G14979" i="30"/>
  <c r="G14980" i="30"/>
  <c r="G14981" i="30"/>
  <c r="G14982" i="30"/>
  <c r="G14983" i="30"/>
  <c r="G14984" i="30"/>
  <c r="G14985" i="30"/>
  <c r="G14986" i="30"/>
  <c r="G14987" i="30"/>
  <c r="G14988" i="30"/>
  <c r="G14989" i="30"/>
  <c r="G14990" i="30"/>
  <c r="G14991" i="30"/>
  <c r="G14992" i="30"/>
  <c r="G14993" i="30"/>
  <c r="G14994" i="30"/>
  <c r="G14995" i="30"/>
  <c r="G14996" i="30"/>
  <c r="G14997" i="30"/>
  <c r="G14998" i="30"/>
  <c r="G14999" i="30"/>
  <c r="G15000" i="30"/>
  <c r="G15001" i="30"/>
  <c r="G15002" i="30"/>
  <c r="G15003" i="30"/>
  <c r="G15004" i="30"/>
  <c r="G15005" i="30"/>
  <c r="G15006" i="30"/>
  <c r="G15007" i="30"/>
  <c r="G15008" i="30"/>
  <c r="G15009" i="30"/>
  <c r="G15010" i="30"/>
  <c r="G15011" i="30"/>
  <c r="G15012" i="30"/>
  <c r="G15013" i="30"/>
  <c r="G15014" i="30"/>
  <c r="G15015" i="30"/>
  <c r="G15016" i="30"/>
  <c r="G15017" i="30"/>
  <c r="G15018" i="30"/>
  <c r="G15019" i="30"/>
  <c r="G15020" i="30"/>
  <c r="G15021" i="30"/>
  <c r="G15022" i="30"/>
  <c r="G15023" i="30"/>
  <c r="G15024" i="30"/>
  <c r="G15025" i="30"/>
  <c r="G15026" i="30"/>
  <c r="G15027" i="30"/>
  <c r="G15028" i="30"/>
  <c r="G15029" i="30"/>
  <c r="G15030" i="30"/>
  <c r="G15031" i="30"/>
  <c r="G15032" i="30"/>
  <c r="G15033" i="30"/>
  <c r="G15034" i="30"/>
  <c r="G15035" i="30"/>
  <c r="G15036" i="30"/>
  <c r="G15037" i="30"/>
  <c r="G15038" i="30"/>
  <c r="G15039" i="30"/>
  <c r="G15040" i="30"/>
  <c r="G15041" i="30"/>
  <c r="G15042" i="30"/>
  <c r="G15043" i="30"/>
  <c r="G15044" i="30"/>
  <c r="G15045" i="30"/>
  <c r="G15046" i="30"/>
  <c r="G15047" i="30"/>
  <c r="G15048" i="30"/>
  <c r="G15049" i="30"/>
  <c r="G15050" i="30"/>
  <c r="G15051" i="30"/>
  <c r="G15052" i="30"/>
  <c r="G15053" i="30"/>
  <c r="G15054" i="30"/>
  <c r="G15055" i="30"/>
  <c r="G15056" i="30"/>
  <c r="G15057" i="30"/>
  <c r="G15058" i="30"/>
  <c r="G15059" i="30"/>
  <c r="G15060" i="30"/>
  <c r="G15061" i="30"/>
  <c r="G15062" i="30"/>
  <c r="G15063" i="30"/>
  <c r="G15064" i="30"/>
  <c r="G15065" i="30"/>
  <c r="G15066" i="30"/>
  <c r="G15067" i="30"/>
  <c r="G15068" i="30"/>
  <c r="G15069" i="30"/>
  <c r="G15070" i="30"/>
  <c r="G15071" i="30"/>
  <c r="G15072" i="30"/>
  <c r="G15073" i="30"/>
  <c r="G15074" i="30"/>
  <c r="G15075" i="30"/>
  <c r="G15076" i="30"/>
  <c r="G15077" i="30"/>
  <c r="G15078" i="30"/>
  <c r="G15079" i="30"/>
  <c r="G15080" i="30"/>
  <c r="G15081" i="30"/>
  <c r="G15082" i="30"/>
  <c r="G15083" i="30"/>
  <c r="G15084" i="30"/>
  <c r="G15085" i="30"/>
  <c r="G15086" i="30"/>
  <c r="G15087" i="30"/>
  <c r="G15088" i="30"/>
  <c r="G15089" i="30"/>
  <c r="G15090" i="30"/>
  <c r="G15091" i="30"/>
  <c r="G15092" i="30"/>
  <c r="G15093" i="30"/>
  <c r="G15094" i="30"/>
  <c r="G15095" i="30"/>
  <c r="G15096" i="30"/>
  <c r="G15097" i="30"/>
  <c r="G15098" i="30"/>
  <c r="G15099" i="30"/>
  <c r="G15100" i="30"/>
  <c r="G15101" i="30"/>
  <c r="G15102" i="30"/>
  <c r="G15103" i="30"/>
  <c r="G15104" i="30"/>
  <c r="G15105" i="30"/>
  <c r="G15106" i="30"/>
  <c r="G15107" i="30"/>
  <c r="G15108" i="30"/>
  <c r="G15109" i="30"/>
  <c r="G15110" i="30"/>
  <c r="G15111" i="30"/>
  <c r="G15112" i="30"/>
  <c r="G15113" i="30"/>
  <c r="G15114" i="30"/>
  <c r="G15115" i="30"/>
  <c r="G15116" i="30"/>
  <c r="G15117" i="30"/>
  <c r="G15118" i="30"/>
  <c r="G15119" i="30"/>
  <c r="G15120" i="30"/>
  <c r="G15121" i="30"/>
  <c r="G15122" i="30"/>
  <c r="G15123" i="30"/>
  <c r="G15124" i="30"/>
  <c r="G15125" i="30"/>
  <c r="G15126" i="30"/>
  <c r="G15127" i="30"/>
  <c r="G15128" i="30"/>
  <c r="G15129" i="30"/>
  <c r="G15130" i="30"/>
  <c r="G15131" i="30"/>
  <c r="G15132" i="30"/>
  <c r="G15133" i="30"/>
  <c r="G15134" i="30"/>
  <c r="G15135" i="30"/>
  <c r="G15136" i="30"/>
  <c r="G15137" i="30"/>
  <c r="G15138" i="30"/>
  <c r="G15139" i="30"/>
  <c r="G15140" i="30"/>
  <c r="G15141" i="30"/>
  <c r="G15142" i="30"/>
  <c r="G15143" i="30"/>
  <c r="G15144" i="30"/>
  <c r="G15145" i="30"/>
  <c r="G15146" i="30"/>
  <c r="G15147" i="30"/>
  <c r="G15148" i="30"/>
  <c r="G15149" i="30"/>
  <c r="G15150" i="30"/>
  <c r="G15151" i="30"/>
  <c r="G15152" i="30"/>
  <c r="G15153" i="30"/>
  <c r="G15154" i="30"/>
  <c r="G15155" i="30"/>
  <c r="G15156" i="30"/>
  <c r="G15157" i="30"/>
  <c r="G15158" i="30"/>
  <c r="G15159" i="30"/>
  <c r="G15160" i="30"/>
  <c r="G15161" i="30"/>
  <c r="G15162" i="30"/>
  <c r="G15163" i="30"/>
  <c r="G15164" i="30"/>
  <c r="G15165" i="30"/>
  <c r="G15166" i="30"/>
  <c r="G15167" i="30"/>
  <c r="G15168" i="30"/>
  <c r="G15169" i="30"/>
  <c r="G15170" i="30"/>
  <c r="G15171" i="30"/>
  <c r="G15172" i="30"/>
  <c r="G15173" i="30"/>
  <c r="G15174" i="30"/>
  <c r="G15175" i="30"/>
  <c r="G15176" i="30"/>
  <c r="G15177" i="30"/>
  <c r="G15178" i="30"/>
  <c r="G15179" i="30"/>
  <c r="G15180" i="30"/>
  <c r="G15181" i="30"/>
  <c r="G15182" i="30"/>
  <c r="G15183" i="30"/>
  <c r="G15184" i="30"/>
  <c r="G15185" i="30"/>
  <c r="G15186" i="30"/>
  <c r="G15187" i="30"/>
  <c r="G15188" i="30"/>
  <c r="G15189" i="30"/>
  <c r="G15190" i="30"/>
  <c r="G15191" i="30"/>
  <c r="G15192" i="30"/>
  <c r="G15193" i="30"/>
  <c r="G15194" i="30"/>
  <c r="G15195" i="30"/>
  <c r="G15196" i="30"/>
  <c r="G15197" i="30"/>
  <c r="G15198" i="30"/>
  <c r="G15199" i="30"/>
  <c r="G15200" i="30"/>
  <c r="G15201" i="30"/>
  <c r="G15202" i="30"/>
  <c r="G15203" i="30"/>
  <c r="G15204" i="30"/>
  <c r="G15205" i="30"/>
  <c r="G15206" i="30"/>
  <c r="G15207" i="30"/>
  <c r="G15208" i="30"/>
  <c r="G15209" i="30"/>
  <c r="G15210" i="30"/>
  <c r="G15211" i="30"/>
  <c r="G15212" i="30"/>
  <c r="G15213" i="30"/>
  <c r="G15214" i="30"/>
  <c r="G15215" i="30"/>
  <c r="G15216" i="30"/>
  <c r="G15217" i="30"/>
  <c r="G15218" i="30"/>
  <c r="G15219" i="30"/>
  <c r="G15220" i="30"/>
  <c r="G15221" i="30"/>
  <c r="G15222" i="30"/>
  <c r="G15223" i="30"/>
  <c r="G15224" i="30"/>
  <c r="G15225" i="30"/>
  <c r="G15226" i="30"/>
  <c r="G15227" i="30"/>
  <c r="G15228" i="30"/>
  <c r="G15229" i="30"/>
  <c r="G15230" i="30"/>
  <c r="G15231" i="30"/>
  <c r="G15232" i="30"/>
  <c r="G15233" i="30"/>
  <c r="G15234" i="30"/>
  <c r="G15235" i="30"/>
  <c r="G15236" i="30"/>
  <c r="G15237" i="30"/>
  <c r="G15238" i="30"/>
  <c r="G15239" i="30"/>
  <c r="G15240" i="30"/>
  <c r="G15241" i="30"/>
  <c r="G15242" i="30"/>
  <c r="G15243" i="30"/>
  <c r="G15244" i="30"/>
  <c r="G15245" i="30"/>
  <c r="G15246" i="30"/>
  <c r="G15247" i="30"/>
  <c r="G15248" i="30"/>
  <c r="G15249" i="30"/>
  <c r="G15250" i="30"/>
  <c r="G15251" i="30"/>
  <c r="G15252" i="30"/>
  <c r="G15253" i="30"/>
  <c r="G15254" i="30"/>
  <c r="G15255" i="30"/>
  <c r="G15256" i="30"/>
  <c r="G15257" i="30"/>
  <c r="G15258" i="30"/>
  <c r="G15259" i="30"/>
  <c r="G15260" i="30"/>
  <c r="G15261" i="30"/>
  <c r="G15262" i="30"/>
  <c r="G15263" i="30"/>
  <c r="G15264" i="30"/>
  <c r="G15265" i="30"/>
  <c r="G15266" i="30"/>
  <c r="G15267" i="30"/>
  <c r="G15268" i="30"/>
  <c r="G15269" i="30"/>
  <c r="G15270" i="30"/>
  <c r="G15271" i="30"/>
  <c r="G15272" i="30"/>
  <c r="G15273" i="30"/>
  <c r="G15274" i="30"/>
  <c r="G15275" i="30"/>
  <c r="G15276" i="30"/>
  <c r="G15277" i="30"/>
  <c r="G15278" i="30"/>
  <c r="G15279" i="30"/>
  <c r="G15280" i="30"/>
  <c r="G15281" i="30"/>
  <c r="G15282" i="30"/>
  <c r="G15283" i="30"/>
  <c r="G15284" i="30"/>
  <c r="G15285" i="30"/>
  <c r="G15286" i="30"/>
  <c r="G15287" i="30"/>
  <c r="G15288" i="30"/>
  <c r="G15289" i="30"/>
  <c r="G15290" i="30"/>
  <c r="G15291" i="30"/>
  <c r="G15292" i="30"/>
  <c r="G15293" i="30"/>
  <c r="G15294" i="30"/>
  <c r="G15295" i="30"/>
  <c r="G15296" i="30"/>
  <c r="G15297" i="30"/>
  <c r="G15298" i="30"/>
  <c r="G15299" i="30"/>
  <c r="G15300" i="30"/>
  <c r="G15301" i="30"/>
  <c r="G15302" i="30"/>
  <c r="G15303" i="30"/>
  <c r="G15304" i="30"/>
  <c r="G15305" i="30"/>
  <c r="G15306" i="30"/>
  <c r="G15307" i="30"/>
  <c r="G15308" i="30"/>
  <c r="G15309" i="30"/>
  <c r="G15310" i="30"/>
  <c r="G15311" i="30"/>
  <c r="G15312" i="30"/>
  <c r="G15313" i="30"/>
  <c r="G15314" i="30"/>
  <c r="G15315" i="30"/>
  <c r="G15316" i="30"/>
  <c r="G15317" i="30"/>
  <c r="G15318" i="30"/>
  <c r="G15319" i="30"/>
  <c r="G15320" i="30"/>
  <c r="G15321" i="30"/>
  <c r="G15322" i="30"/>
  <c r="G15323" i="30"/>
  <c r="G15324" i="30"/>
  <c r="G15325" i="30"/>
  <c r="G15326" i="30"/>
  <c r="G15327" i="30"/>
  <c r="G15328" i="30"/>
  <c r="G15329" i="30"/>
  <c r="G15330" i="30"/>
  <c r="G15331" i="30"/>
  <c r="G15332" i="30"/>
  <c r="G15333" i="30"/>
  <c r="G15334" i="30"/>
  <c r="G15335" i="30"/>
  <c r="G15336" i="30"/>
  <c r="G15337" i="30"/>
  <c r="G15338" i="30"/>
  <c r="G15339" i="30"/>
  <c r="G15340" i="30"/>
  <c r="G15341" i="30"/>
  <c r="G15342" i="30"/>
  <c r="G15343" i="30"/>
  <c r="G15344" i="30"/>
  <c r="G15345" i="30"/>
  <c r="G15346" i="30"/>
  <c r="G15347" i="30"/>
  <c r="G15348" i="30"/>
  <c r="G15349" i="30"/>
  <c r="G15350" i="30"/>
  <c r="G15351" i="30"/>
  <c r="G15352" i="30"/>
  <c r="G15353" i="30"/>
  <c r="G15354" i="30"/>
  <c r="G15355" i="30"/>
  <c r="G15356" i="30"/>
  <c r="G15357" i="30"/>
  <c r="G15358" i="30"/>
  <c r="G15359" i="30"/>
  <c r="G15360" i="30"/>
  <c r="G15361" i="30"/>
  <c r="G15362" i="30"/>
  <c r="G15363" i="30"/>
  <c r="G15364" i="30"/>
  <c r="G15365" i="30"/>
  <c r="G15366" i="30"/>
  <c r="G15367" i="30"/>
  <c r="G15368" i="30"/>
  <c r="G15369" i="30"/>
  <c r="G15370" i="30"/>
  <c r="G15371" i="30"/>
  <c r="G15372" i="30"/>
  <c r="G15373" i="30"/>
  <c r="G15374" i="30"/>
  <c r="G15375" i="30"/>
  <c r="G15376" i="30"/>
  <c r="G15377" i="30"/>
  <c r="G15378" i="30"/>
  <c r="G15379" i="30"/>
  <c r="G15380" i="30"/>
  <c r="G15381" i="30"/>
  <c r="G15382" i="30"/>
  <c r="G15383" i="30"/>
  <c r="G15384" i="30"/>
  <c r="G15385" i="30"/>
  <c r="G15386" i="30"/>
  <c r="G15387" i="30"/>
  <c r="G15388" i="30"/>
  <c r="G15389" i="30"/>
  <c r="G15390" i="30"/>
  <c r="G15391" i="30"/>
  <c r="G15392" i="30"/>
  <c r="G15393" i="30"/>
  <c r="G15394" i="30"/>
  <c r="G15395" i="30"/>
  <c r="G15396" i="30"/>
  <c r="G15397" i="30"/>
  <c r="G15398" i="30"/>
  <c r="G15399" i="30"/>
  <c r="G15400" i="30"/>
  <c r="G15401" i="30"/>
  <c r="G15402" i="30"/>
  <c r="G15403" i="30"/>
  <c r="G15404" i="30"/>
  <c r="G15405" i="30"/>
  <c r="G15406" i="30"/>
  <c r="G15407" i="30"/>
  <c r="G15408" i="30"/>
  <c r="G15409" i="30"/>
  <c r="G15410" i="30"/>
  <c r="G15411" i="30"/>
  <c r="G15412" i="30"/>
  <c r="G15413" i="30"/>
  <c r="G15414" i="30"/>
  <c r="G15415" i="30"/>
  <c r="G15416" i="30"/>
  <c r="G15417" i="30"/>
  <c r="G15418" i="30"/>
  <c r="G15419" i="30"/>
  <c r="G15420" i="30"/>
  <c r="G15421" i="30"/>
  <c r="G15422" i="30"/>
  <c r="G15423" i="30"/>
  <c r="G15424" i="30"/>
  <c r="G15425" i="30"/>
  <c r="G15426" i="30"/>
  <c r="G15427" i="30"/>
  <c r="G15428" i="30"/>
  <c r="G15429" i="30"/>
  <c r="G15430" i="30"/>
  <c r="G15431" i="30"/>
  <c r="G15432" i="30"/>
  <c r="G15433" i="30"/>
  <c r="G15434" i="30"/>
  <c r="G15435" i="30"/>
  <c r="G15436" i="30"/>
  <c r="G15437" i="30"/>
  <c r="G15438" i="30"/>
  <c r="G15439" i="30"/>
  <c r="G15440" i="30"/>
  <c r="G15441" i="30"/>
  <c r="G15442" i="30"/>
  <c r="G15443" i="30"/>
  <c r="G15444" i="30"/>
  <c r="G15445" i="30"/>
  <c r="G15446" i="30"/>
  <c r="G15447" i="30"/>
  <c r="G15448" i="30"/>
  <c r="G15449" i="30"/>
  <c r="G15450" i="30"/>
  <c r="G15451" i="30"/>
  <c r="G15452" i="30"/>
  <c r="G15453" i="30"/>
  <c r="G15454" i="30"/>
  <c r="G15455" i="30"/>
  <c r="G15456" i="30"/>
  <c r="G15457" i="30"/>
  <c r="G15458" i="30"/>
  <c r="G15459" i="30"/>
  <c r="G15460" i="30"/>
  <c r="G15461" i="30"/>
  <c r="G15462" i="30"/>
  <c r="G15463" i="30"/>
  <c r="G15464" i="30"/>
  <c r="G15465" i="30"/>
  <c r="G15466" i="30"/>
  <c r="G15467" i="30"/>
  <c r="G15468" i="30"/>
  <c r="G15469" i="30"/>
  <c r="G15470" i="30"/>
  <c r="G15471" i="30"/>
  <c r="G15472" i="30"/>
  <c r="G15473" i="30"/>
  <c r="G15474" i="30"/>
  <c r="G15475" i="30"/>
  <c r="G15476" i="30"/>
  <c r="G15477" i="30"/>
  <c r="G15478" i="30"/>
  <c r="G15479" i="30"/>
  <c r="G15480" i="30"/>
  <c r="G15481" i="30"/>
  <c r="G15482" i="30"/>
  <c r="G15483" i="30"/>
  <c r="G15484" i="30"/>
  <c r="G15485" i="30"/>
  <c r="G15486" i="30"/>
  <c r="G15487" i="30"/>
  <c r="G15488" i="30"/>
  <c r="G15489" i="30"/>
  <c r="G15490" i="30"/>
  <c r="G15491" i="30"/>
  <c r="G15492" i="30"/>
  <c r="G15493" i="30"/>
  <c r="G15494" i="30"/>
  <c r="G15495" i="30"/>
  <c r="G15496" i="30"/>
  <c r="G15497" i="30"/>
  <c r="G15498" i="30"/>
  <c r="G15499" i="30"/>
  <c r="G15500" i="30"/>
  <c r="G15501" i="30"/>
  <c r="G15502" i="30"/>
  <c r="G15503" i="30"/>
  <c r="G15504" i="30"/>
  <c r="G15505" i="30"/>
  <c r="G15506" i="30"/>
  <c r="G15507" i="30"/>
  <c r="G15508" i="30"/>
  <c r="G15509" i="30"/>
  <c r="G15510" i="30"/>
  <c r="G15511" i="30"/>
  <c r="G15512" i="30"/>
  <c r="G15513" i="30"/>
  <c r="G15514" i="30"/>
  <c r="G15515" i="30"/>
  <c r="G15516" i="30"/>
  <c r="G15517" i="30"/>
  <c r="G15518" i="30"/>
  <c r="G15519" i="30"/>
  <c r="G15520" i="30"/>
  <c r="G15521" i="30"/>
  <c r="G15522" i="30"/>
  <c r="G15523" i="30"/>
  <c r="G15524" i="30"/>
  <c r="G15525" i="30"/>
  <c r="G15526" i="30"/>
  <c r="G15527" i="30"/>
  <c r="G15528" i="30"/>
  <c r="G15529" i="30"/>
  <c r="G15530" i="30"/>
  <c r="G15531" i="30"/>
  <c r="G15532" i="30"/>
  <c r="G15533" i="30"/>
  <c r="G15534" i="30"/>
  <c r="G15535" i="30"/>
  <c r="G15536" i="30"/>
  <c r="G15537" i="30"/>
  <c r="G15538" i="30"/>
  <c r="G15539" i="30"/>
  <c r="G15540" i="30"/>
  <c r="G15541" i="30"/>
  <c r="G15542" i="30"/>
  <c r="G15543" i="30"/>
  <c r="G15544" i="30"/>
  <c r="G15545" i="30"/>
  <c r="G15546" i="30"/>
  <c r="G15547" i="30"/>
  <c r="G15548" i="30"/>
  <c r="G15549" i="30"/>
  <c r="G15550" i="30"/>
  <c r="G15551" i="30"/>
  <c r="G15552" i="30"/>
  <c r="G15553" i="30"/>
  <c r="G15554" i="30"/>
  <c r="G15555" i="30"/>
  <c r="G15556" i="30"/>
  <c r="G15557" i="30"/>
  <c r="G15558" i="30"/>
  <c r="G15559" i="30"/>
  <c r="G15560" i="30"/>
  <c r="G15561" i="30"/>
  <c r="G15562" i="30"/>
  <c r="G15563" i="30"/>
  <c r="G15564" i="30"/>
  <c r="G15565" i="30"/>
  <c r="G15566" i="30"/>
  <c r="G15567" i="30"/>
  <c r="G15568" i="30"/>
  <c r="G15569" i="30"/>
  <c r="G15570" i="30"/>
  <c r="G15571" i="30"/>
  <c r="G15572" i="30"/>
  <c r="G15573" i="30"/>
  <c r="G15574" i="30"/>
  <c r="G15575" i="30"/>
  <c r="G15576" i="30"/>
  <c r="G15577" i="30"/>
  <c r="G15578" i="30"/>
  <c r="G15579" i="30"/>
  <c r="G15580" i="30"/>
  <c r="G15581" i="30"/>
  <c r="G15582" i="30"/>
  <c r="G15583" i="30"/>
  <c r="G15584" i="30"/>
  <c r="G15585" i="30"/>
  <c r="G15586" i="30"/>
  <c r="G15587" i="30"/>
  <c r="G15588" i="30"/>
  <c r="G15589" i="30"/>
  <c r="G15590" i="30"/>
  <c r="G15591" i="30"/>
  <c r="G15592" i="30"/>
  <c r="G15593" i="30"/>
  <c r="G15594" i="30"/>
  <c r="G15595" i="30"/>
  <c r="G15596" i="30"/>
  <c r="G15597" i="30"/>
  <c r="G15598" i="30"/>
  <c r="G15599" i="30"/>
  <c r="G15600" i="30"/>
  <c r="G15601" i="30"/>
  <c r="G15602" i="30"/>
  <c r="G15603" i="30"/>
  <c r="G15604" i="30"/>
  <c r="G15605" i="30"/>
  <c r="G15606" i="30"/>
  <c r="G15607" i="30"/>
  <c r="G15608" i="30"/>
  <c r="G15609" i="30"/>
  <c r="G15610" i="30"/>
  <c r="G15611" i="30"/>
  <c r="G15612" i="30"/>
  <c r="G15613" i="30"/>
  <c r="G15614" i="30"/>
  <c r="G15615" i="30"/>
  <c r="G15616" i="30"/>
  <c r="G15617" i="30"/>
  <c r="G15618" i="30"/>
  <c r="G15619" i="30"/>
  <c r="G15620" i="30"/>
  <c r="G15621" i="30"/>
  <c r="G15622" i="30"/>
  <c r="G15623" i="30"/>
  <c r="G15624" i="30"/>
  <c r="G15625" i="30"/>
  <c r="G15626" i="30"/>
  <c r="G15627" i="30"/>
  <c r="G15628" i="30"/>
  <c r="G15629" i="30"/>
  <c r="G15630" i="30"/>
  <c r="G15631" i="30"/>
  <c r="G15632" i="30"/>
  <c r="G15633" i="30"/>
  <c r="G15634" i="30"/>
  <c r="G15635" i="30"/>
  <c r="G15636" i="30"/>
  <c r="G15637" i="30"/>
  <c r="G15638" i="30"/>
  <c r="G15639" i="30"/>
  <c r="G15640" i="30"/>
  <c r="G15641" i="30"/>
  <c r="G15642" i="30"/>
  <c r="G15643" i="30"/>
  <c r="G15644" i="30"/>
  <c r="G15645" i="30"/>
  <c r="G15646" i="30"/>
  <c r="G15647" i="30"/>
  <c r="G15648" i="30"/>
  <c r="G15649" i="30"/>
  <c r="G15650" i="30"/>
  <c r="G15651" i="30"/>
  <c r="G15652" i="30"/>
  <c r="G15653" i="30"/>
  <c r="G15654" i="30"/>
  <c r="G15655" i="30"/>
  <c r="G15656" i="30"/>
  <c r="G15657" i="30"/>
  <c r="G15658" i="30"/>
  <c r="G15659" i="30"/>
  <c r="G15660" i="30"/>
  <c r="G15661" i="30"/>
  <c r="G15662" i="30"/>
  <c r="G15663" i="30"/>
  <c r="G15664" i="30"/>
  <c r="G15665" i="30"/>
  <c r="G15666" i="30"/>
  <c r="G15667" i="30"/>
  <c r="G15668" i="30"/>
  <c r="G15669" i="30"/>
  <c r="G15670" i="30"/>
  <c r="G15671" i="30"/>
  <c r="G15672" i="30"/>
  <c r="G15673" i="30"/>
  <c r="G15674" i="30"/>
  <c r="G15675" i="30"/>
  <c r="G15676" i="30"/>
  <c r="G15677" i="30"/>
  <c r="G15678" i="30"/>
  <c r="G15679" i="30"/>
  <c r="G15680" i="30"/>
  <c r="G15681" i="30"/>
  <c r="G15682" i="30"/>
  <c r="G15683" i="30"/>
  <c r="G15684" i="30"/>
  <c r="G15685" i="30"/>
  <c r="G15686" i="30"/>
  <c r="G15687" i="30"/>
  <c r="G15688" i="30"/>
  <c r="G15689" i="30"/>
  <c r="G15690" i="30"/>
  <c r="G15691" i="30"/>
  <c r="G15692" i="30"/>
  <c r="G15693" i="30"/>
  <c r="G15694" i="30"/>
  <c r="G15695" i="30"/>
  <c r="G15696" i="30"/>
  <c r="G15697" i="30"/>
  <c r="G15698" i="30"/>
  <c r="G15699" i="30"/>
  <c r="G15700" i="30"/>
  <c r="G15701" i="30"/>
  <c r="G15702" i="30"/>
  <c r="G15703" i="30"/>
  <c r="G15704" i="30"/>
  <c r="G15705" i="30"/>
  <c r="G15706" i="30"/>
  <c r="G15707" i="30"/>
  <c r="G15708" i="30"/>
  <c r="G15709" i="30"/>
  <c r="G15710" i="30"/>
  <c r="G15711" i="30"/>
  <c r="G15712" i="30"/>
  <c r="G15713" i="30"/>
  <c r="G15714" i="30"/>
  <c r="G15715" i="30"/>
  <c r="G15716" i="30"/>
  <c r="G15717" i="30"/>
  <c r="G15718" i="30"/>
  <c r="G15719" i="30"/>
  <c r="G15720" i="30"/>
  <c r="G15721" i="30"/>
  <c r="G15722" i="30"/>
  <c r="G15723" i="30"/>
  <c r="G15724" i="30"/>
  <c r="G15725" i="30"/>
  <c r="G15726" i="30"/>
  <c r="G15727" i="30"/>
  <c r="G15728" i="30"/>
  <c r="G15729" i="30"/>
  <c r="G15730" i="30"/>
  <c r="G15731" i="30"/>
  <c r="G15732" i="30"/>
  <c r="G15733" i="30"/>
  <c r="G15734" i="30"/>
  <c r="G15735" i="30"/>
  <c r="G15736" i="30"/>
  <c r="G15737" i="30"/>
  <c r="G15738" i="30"/>
  <c r="G15739" i="30"/>
  <c r="G15740" i="30"/>
  <c r="G15741" i="30"/>
  <c r="G15742" i="30"/>
  <c r="G15743" i="30"/>
  <c r="G15744" i="30"/>
  <c r="G15745" i="30"/>
  <c r="G15746" i="30"/>
  <c r="G15747" i="30"/>
  <c r="G15748" i="30"/>
  <c r="G15749" i="30"/>
  <c r="G15750" i="30"/>
  <c r="G15751" i="30"/>
  <c r="G15752" i="30"/>
  <c r="G15753" i="30"/>
  <c r="G15754" i="30"/>
  <c r="G15755" i="30"/>
  <c r="G15756" i="30"/>
  <c r="G15757" i="30"/>
  <c r="G15758" i="30"/>
  <c r="G15759" i="30"/>
  <c r="G15760" i="30"/>
  <c r="G15761" i="30"/>
  <c r="G15762" i="30"/>
  <c r="G15763" i="30"/>
  <c r="G15764" i="30"/>
  <c r="G15765" i="30"/>
  <c r="G15766" i="30"/>
  <c r="G15767" i="30"/>
  <c r="G15768" i="30"/>
  <c r="G15769" i="30"/>
  <c r="G15770" i="30"/>
  <c r="G15771" i="30"/>
  <c r="G15772" i="30"/>
  <c r="G15773" i="30"/>
  <c r="G15774" i="30"/>
  <c r="G15775" i="30"/>
  <c r="G15776" i="30"/>
  <c r="G15777" i="30"/>
  <c r="G15778" i="30"/>
  <c r="G15779" i="30"/>
  <c r="G15780" i="30"/>
  <c r="G15781" i="30"/>
  <c r="G15782" i="30"/>
  <c r="G15783" i="30"/>
  <c r="G15784" i="30"/>
  <c r="G15785" i="30"/>
  <c r="G15786" i="30"/>
  <c r="G15787" i="30"/>
  <c r="G15788" i="30"/>
  <c r="G15789" i="30"/>
  <c r="G15790" i="30"/>
  <c r="G15791" i="30"/>
  <c r="G15792" i="30"/>
  <c r="G15793" i="30"/>
  <c r="G15794" i="30"/>
  <c r="G15795" i="30"/>
  <c r="G15796" i="30"/>
  <c r="G15797" i="30"/>
  <c r="G15798" i="30"/>
  <c r="G15799" i="30"/>
  <c r="G15800" i="30"/>
  <c r="G15801" i="30"/>
  <c r="G15802" i="30"/>
  <c r="G15803" i="30"/>
  <c r="G15804" i="30"/>
  <c r="G15805" i="30"/>
  <c r="G15806" i="30"/>
  <c r="G15807" i="30"/>
  <c r="G15808" i="30"/>
  <c r="G15809" i="30"/>
  <c r="G15810" i="30"/>
  <c r="G15811" i="30"/>
  <c r="G15812" i="30"/>
  <c r="G15813" i="30"/>
  <c r="G15814" i="30"/>
  <c r="G15815" i="30"/>
  <c r="G15816" i="30"/>
  <c r="G15817" i="30"/>
  <c r="G15818" i="30"/>
  <c r="G15819" i="30"/>
  <c r="G15820" i="30"/>
  <c r="G15821" i="30"/>
  <c r="G15822" i="30"/>
  <c r="G15823" i="30"/>
  <c r="G15824" i="30"/>
  <c r="G15825" i="30"/>
  <c r="G15826" i="30"/>
  <c r="G15827" i="30"/>
  <c r="G15828" i="30"/>
  <c r="G15829" i="30"/>
  <c r="G15830" i="30"/>
  <c r="G15831" i="30"/>
  <c r="G15832" i="30"/>
  <c r="G15833" i="30"/>
  <c r="G15834" i="30"/>
  <c r="G15835" i="30"/>
  <c r="G15836" i="30"/>
  <c r="G15837" i="30"/>
  <c r="G15838" i="30"/>
  <c r="G15839" i="30"/>
  <c r="G15840" i="30"/>
  <c r="G15841" i="30"/>
  <c r="G15842" i="30"/>
  <c r="G15843" i="30"/>
  <c r="G15844" i="30"/>
  <c r="G15845" i="30"/>
  <c r="G15846" i="30"/>
  <c r="G15847" i="30"/>
  <c r="G15848" i="30"/>
  <c r="G15849" i="30"/>
  <c r="G15850" i="30"/>
  <c r="G15851" i="30"/>
  <c r="G15852" i="30"/>
  <c r="G15853" i="30"/>
  <c r="G15854" i="30"/>
  <c r="G15855" i="30"/>
  <c r="G15856" i="30"/>
  <c r="G15857" i="30"/>
  <c r="G15858" i="30"/>
  <c r="G15859" i="30"/>
  <c r="G15860" i="30"/>
  <c r="G15861" i="30"/>
  <c r="G15862" i="30"/>
  <c r="G15863" i="30"/>
  <c r="G15864" i="30"/>
  <c r="G15865" i="30"/>
  <c r="G15866" i="30"/>
  <c r="G15867" i="30"/>
  <c r="G15868" i="30"/>
  <c r="G15869" i="30"/>
  <c r="G15870" i="30"/>
  <c r="G15871" i="30"/>
  <c r="G15872" i="30"/>
  <c r="G15873" i="30"/>
  <c r="G15874" i="30"/>
  <c r="G15875" i="30"/>
  <c r="G15876" i="30"/>
  <c r="G15877" i="30"/>
  <c r="G15878" i="30"/>
  <c r="G15879" i="30"/>
  <c r="G15880" i="30"/>
  <c r="G15881" i="30"/>
  <c r="G15882" i="30"/>
  <c r="G15883" i="30"/>
  <c r="G15884" i="30"/>
  <c r="G15885" i="30"/>
  <c r="G15886" i="30"/>
  <c r="G15887" i="30"/>
  <c r="G15888" i="30"/>
  <c r="G15889" i="30"/>
  <c r="G15890" i="30"/>
  <c r="G15891" i="30"/>
  <c r="G15892" i="30"/>
  <c r="G15893" i="30"/>
  <c r="G15894" i="30"/>
  <c r="G15895" i="30"/>
  <c r="G15896" i="30"/>
  <c r="G15897" i="30"/>
  <c r="G15898" i="30"/>
  <c r="G15899" i="30"/>
  <c r="G15900" i="30"/>
  <c r="G15901" i="30"/>
  <c r="G15902" i="30"/>
  <c r="G15903" i="30"/>
  <c r="G15904" i="30"/>
  <c r="G15905" i="30"/>
  <c r="G15906" i="30"/>
  <c r="G15907" i="30"/>
  <c r="G15908" i="30"/>
  <c r="G15909" i="30"/>
  <c r="G15910" i="30"/>
  <c r="G15911" i="30"/>
  <c r="G15912" i="30"/>
  <c r="G15913" i="30"/>
  <c r="G15914" i="30"/>
  <c r="G15915" i="30"/>
  <c r="G15916" i="30"/>
  <c r="G15917" i="30"/>
  <c r="G15918" i="30"/>
  <c r="G15919" i="30"/>
  <c r="G15920" i="30"/>
  <c r="G15921" i="30"/>
  <c r="G15922" i="30"/>
  <c r="G15923" i="30"/>
  <c r="G15924" i="30"/>
  <c r="G15925" i="30"/>
  <c r="G15926" i="30"/>
  <c r="G15927" i="30"/>
  <c r="G15928" i="30"/>
  <c r="G15929" i="30"/>
  <c r="G15930" i="30"/>
  <c r="G15931" i="30"/>
  <c r="G15932" i="30"/>
  <c r="G15933" i="30"/>
  <c r="G15934" i="30"/>
  <c r="G15935" i="30"/>
  <c r="G15936" i="30"/>
  <c r="G15937" i="30"/>
  <c r="G15938" i="30"/>
  <c r="G15939" i="30"/>
  <c r="G15940" i="30"/>
  <c r="G15941" i="30"/>
  <c r="G15942" i="30"/>
  <c r="G15943" i="30"/>
  <c r="G15944" i="30"/>
  <c r="G15945" i="30"/>
  <c r="G15946" i="30"/>
  <c r="G15947" i="30"/>
  <c r="G15948" i="30"/>
  <c r="G15949" i="30"/>
  <c r="G15950" i="30"/>
  <c r="G15951" i="30"/>
  <c r="G15952" i="30"/>
  <c r="G15953" i="30"/>
  <c r="G15954" i="30"/>
  <c r="G15955" i="30"/>
  <c r="G15956" i="30"/>
  <c r="G15957" i="30"/>
  <c r="G15958" i="30"/>
  <c r="G15959" i="30"/>
  <c r="G15960" i="30"/>
  <c r="G15961" i="30"/>
  <c r="G15962" i="30"/>
  <c r="G15963" i="30"/>
  <c r="G15964" i="30"/>
  <c r="G15965" i="30"/>
  <c r="G15966" i="30"/>
  <c r="G15967" i="30"/>
  <c r="G15968" i="30"/>
  <c r="G15969" i="30"/>
  <c r="G15970" i="30"/>
  <c r="G15971" i="30"/>
  <c r="G15972" i="30"/>
  <c r="G15973" i="30"/>
  <c r="G15974" i="30"/>
  <c r="G15975" i="30"/>
  <c r="G15976" i="30"/>
  <c r="G15977" i="30"/>
  <c r="G15978" i="30"/>
  <c r="G15979" i="30"/>
  <c r="G15980" i="30"/>
  <c r="G15981" i="30"/>
  <c r="G15982" i="30"/>
  <c r="G15983" i="30"/>
  <c r="G15984" i="30"/>
  <c r="G15985" i="30"/>
  <c r="G15986" i="30"/>
  <c r="G15987" i="30"/>
  <c r="G15988" i="30"/>
  <c r="G15989" i="30"/>
  <c r="G15990" i="30"/>
  <c r="G15991" i="30"/>
  <c r="G15992" i="30"/>
  <c r="G15993" i="30"/>
  <c r="G15994" i="30"/>
  <c r="G15995" i="30"/>
  <c r="G15996" i="30"/>
  <c r="G15997" i="30"/>
  <c r="G15998" i="30"/>
  <c r="G15999" i="30"/>
  <c r="G16000" i="30"/>
  <c r="G16001" i="30"/>
  <c r="G16002" i="30"/>
  <c r="G16003" i="30"/>
  <c r="G16004" i="30"/>
  <c r="G16005" i="30"/>
  <c r="G16006" i="30"/>
  <c r="G16007" i="30"/>
  <c r="G16008" i="30"/>
  <c r="G16009" i="30"/>
  <c r="G16010" i="30"/>
  <c r="G16011" i="30"/>
  <c r="G16012" i="30"/>
  <c r="G16013" i="30"/>
  <c r="G16014" i="30"/>
  <c r="G16015" i="30"/>
  <c r="G16016" i="30"/>
  <c r="G16017" i="30"/>
  <c r="G16018" i="30"/>
  <c r="G16019" i="30"/>
  <c r="G16020" i="30"/>
  <c r="G16021" i="30"/>
  <c r="G16022" i="30"/>
  <c r="G16023" i="30"/>
  <c r="G16024" i="30"/>
  <c r="G16025" i="30"/>
  <c r="G16026" i="30"/>
  <c r="G16027" i="30"/>
  <c r="G16028" i="30"/>
  <c r="G16029" i="30"/>
  <c r="G16030" i="30"/>
  <c r="G16031" i="30"/>
  <c r="G16032" i="30"/>
  <c r="G16033" i="30"/>
  <c r="G16034" i="30"/>
  <c r="G16035" i="30"/>
  <c r="G16036" i="30"/>
  <c r="G16037" i="30"/>
  <c r="G16038" i="30"/>
  <c r="G16039" i="30"/>
  <c r="G16040" i="30"/>
  <c r="G16041" i="30"/>
  <c r="G16042" i="30"/>
  <c r="G16043" i="30"/>
  <c r="G16044" i="30"/>
  <c r="G16045" i="30"/>
  <c r="G16046" i="30"/>
  <c r="G16047" i="30"/>
  <c r="G16048" i="30"/>
  <c r="G16049" i="30"/>
  <c r="G16050" i="30"/>
  <c r="G16051" i="30"/>
  <c r="G16052" i="30"/>
  <c r="G16053" i="30"/>
  <c r="G16054" i="30"/>
  <c r="G16055" i="30"/>
  <c r="G16056" i="30"/>
  <c r="G16057" i="30"/>
  <c r="G16058" i="30"/>
  <c r="G16059" i="30"/>
  <c r="G16060" i="30"/>
  <c r="G16061" i="30"/>
  <c r="G16062" i="30"/>
  <c r="G16063" i="30"/>
  <c r="G16064" i="30"/>
  <c r="G16065" i="30"/>
  <c r="G16066" i="30"/>
  <c r="G16067" i="30"/>
  <c r="G16068" i="30"/>
  <c r="G16069" i="30"/>
  <c r="G16070" i="30"/>
  <c r="G16071" i="30"/>
  <c r="G16072" i="30"/>
  <c r="G16073" i="30"/>
  <c r="G16074" i="30"/>
  <c r="G16075" i="30"/>
  <c r="G16076" i="30"/>
  <c r="G16077" i="30"/>
  <c r="G16078" i="30"/>
  <c r="G16079" i="30"/>
  <c r="G16080" i="30"/>
  <c r="G16081" i="30"/>
  <c r="G16082" i="30"/>
  <c r="G16083" i="30"/>
  <c r="G16084" i="30"/>
  <c r="G16085" i="30"/>
  <c r="G16086" i="30"/>
  <c r="G16087" i="30"/>
  <c r="G16088" i="30"/>
  <c r="G16089" i="30"/>
  <c r="G16090" i="30"/>
  <c r="G16091" i="30"/>
  <c r="G16092" i="30"/>
  <c r="G16093" i="30"/>
  <c r="G16094" i="30"/>
  <c r="G16095" i="30"/>
  <c r="G16096" i="30"/>
  <c r="G16097" i="30"/>
  <c r="G16098" i="30"/>
  <c r="G16099" i="30"/>
  <c r="G16100" i="30"/>
  <c r="G16101" i="30"/>
  <c r="G16102" i="30"/>
  <c r="G16103" i="30"/>
  <c r="G16104" i="30"/>
  <c r="G16105" i="30"/>
  <c r="G16106" i="30"/>
  <c r="G16107" i="30"/>
  <c r="G16108" i="30"/>
  <c r="G16109" i="30"/>
  <c r="G16110" i="30"/>
  <c r="G16111" i="30"/>
  <c r="G16112" i="30"/>
  <c r="G16113" i="30"/>
  <c r="G16114" i="30"/>
  <c r="G16115" i="30"/>
  <c r="G16116" i="30"/>
  <c r="G16117" i="30"/>
  <c r="G16118" i="30"/>
  <c r="G16119" i="30"/>
  <c r="G16120" i="30"/>
  <c r="G16121" i="30"/>
  <c r="G16122" i="30"/>
  <c r="G16123" i="30"/>
  <c r="G16124" i="30"/>
  <c r="G16125" i="30"/>
  <c r="G16126" i="30"/>
  <c r="G16127" i="30"/>
  <c r="G16128" i="30"/>
  <c r="G16129" i="30"/>
  <c r="G16130" i="30"/>
  <c r="G16131" i="30"/>
  <c r="G16132" i="30"/>
  <c r="G16133" i="30"/>
  <c r="G16134" i="30"/>
  <c r="G16135" i="30"/>
  <c r="G16136" i="30"/>
  <c r="G16137" i="30"/>
  <c r="G16138" i="30"/>
  <c r="G16139" i="30"/>
  <c r="G16140" i="30"/>
  <c r="G16141" i="30"/>
  <c r="G16142" i="30"/>
  <c r="G16143" i="30"/>
  <c r="G16144" i="30"/>
  <c r="G16145" i="30"/>
  <c r="G16146" i="30"/>
  <c r="G16147" i="30"/>
  <c r="G16148" i="30"/>
  <c r="G16149" i="30"/>
  <c r="G16150" i="30"/>
  <c r="G16151" i="30"/>
  <c r="G16152" i="30"/>
  <c r="G16153" i="30"/>
  <c r="G16154" i="30"/>
  <c r="G16155" i="30"/>
  <c r="G16156" i="30"/>
  <c r="G16157" i="30"/>
  <c r="G16158" i="30"/>
  <c r="G16159" i="30"/>
  <c r="G16160" i="30"/>
  <c r="G16161" i="30"/>
  <c r="G16162" i="30"/>
  <c r="G16163" i="30"/>
  <c r="G16164" i="30"/>
  <c r="G16165" i="30"/>
  <c r="G16166" i="30"/>
  <c r="G16167" i="30"/>
  <c r="G16168" i="30"/>
  <c r="G16169" i="30"/>
  <c r="G16170" i="30"/>
  <c r="G16171" i="30"/>
  <c r="G16172" i="30"/>
  <c r="G16173" i="30"/>
  <c r="G16174" i="30"/>
  <c r="G16175" i="30"/>
  <c r="G16176" i="30"/>
  <c r="G16177" i="30"/>
  <c r="G16178" i="30"/>
  <c r="G16179" i="30"/>
  <c r="G16180" i="30"/>
  <c r="G16181" i="30"/>
  <c r="G16182" i="30"/>
  <c r="G16183" i="30"/>
  <c r="G16184" i="30"/>
  <c r="G16185" i="30"/>
  <c r="G16186" i="30"/>
  <c r="G16187" i="30"/>
  <c r="G16188" i="30"/>
  <c r="G16189" i="30"/>
  <c r="G16190" i="30"/>
  <c r="G16191" i="30"/>
  <c r="G16192" i="30"/>
  <c r="G16193" i="30"/>
  <c r="G16194" i="30"/>
  <c r="G16195" i="30"/>
  <c r="G16196" i="30"/>
  <c r="G16197" i="30"/>
  <c r="G16198" i="30"/>
  <c r="G16199" i="30"/>
  <c r="G16200" i="30"/>
  <c r="G16201" i="30"/>
  <c r="G16202" i="30"/>
  <c r="G16203" i="30"/>
  <c r="G16204" i="30"/>
  <c r="G16205" i="30"/>
  <c r="G16206" i="30"/>
  <c r="G16207" i="30"/>
  <c r="G16208" i="30"/>
  <c r="G16209" i="30"/>
  <c r="G16210" i="30"/>
  <c r="G16211" i="30"/>
  <c r="G16212" i="30"/>
  <c r="G16213" i="30"/>
  <c r="G16214" i="30"/>
  <c r="G16215" i="30"/>
  <c r="G16216" i="30"/>
  <c r="G16217" i="30"/>
  <c r="G16218" i="30"/>
  <c r="G16219" i="30"/>
  <c r="G16220" i="30"/>
  <c r="G16221" i="30"/>
  <c r="G16222" i="30"/>
  <c r="G16223" i="30"/>
  <c r="G16224" i="30"/>
  <c r="G16225" i="30"/>
  <c r="G16226" i="30"/>
  <c r="G16227" i="30"/>
  <c r="G16228" i="30"/>
  <c r="G16229" i="30"/>
  <c r="G16230" i="30"/>
  <c r="G16231" i="30"/>
  <c r="G16232" i="30"/>
  <c r="G16233" i="30"/>
  <c r="G16234" i="30"/>
  <c r="G16235" i="30"/>
  <c r="G16236" i="30"/>
  <c r="G16237" i="30"/>
  <c r="G16238" i="30"/>
  <c r="G16239" i="30"/>
  <c r="G16240" i="30"/>
  <c r="G16241" i="30"/>
  <c r="G16242" i="30"/>
  <c r="G16243" i="30"/>
  <c r="G16244" i="30"/>
  <c r="G16245" i="30"/>
  <c r="G16246" i="30"/>
  <c r="G16247" i="30"/>
  <c r="G16248" i="30"/>
  <c r="G16249" i="30"/>
  <c r="G16250" i="30"/>
  <c r="G16251" i="30"/>
  <c r="G16252" i="30"/>
  <c r="G16253" i="30"/>
  <c r="G16254" i="30"/>
  <c r="G16255" i="30"/>
  <c r="G16256" i="30"/>
  <c r="G16257" i="30"/>
  <c r="G16258" i="30"/>
  <c r="G16259" i="30"/>
  <c r="G16260" i="30"/>
  <c r="G16261" i="30"/>
  <c r="G16262" i="30"/>
  <c r="G16263" i="30"/>
  <c r="G16264" i="30"/>
  <c r="G16265" i="30"/>
  <c r="G16266" i="30"/>
  <c r="G16267" i="30"/>
  <c r="G16268" i="30"/>
  <c r="G16269" i="30"/>
  <c r="G16270" i="30"/>
  <c r="G16271" i="30"/>
  <c r="G16272" i="30"/>
  <c r="G16273" i="30"/>
  <c r="G16274" i="30"/>
  <c r="G16275" i="30"/>
  <c r="G16276" i="30"/>
  <c r="G16277" i="30"/>
  <c r="G16278" i="30"/>
  <c r="G16279" i="30"/>
  <c r="G16280" i="30"/>
  <c r="G16281" i="30"/>
  <c r="G16282" i="30"/>
  <c r="G16283" i="30"/>
  <c r="G16284" i="30"/>
  <c r="G16285" i="30"/>
  <c r="G16286" i="30"/>
  <c r="G16287" i="30"/>
  <c r="G16288" i="30"/>
  <c r="G16289" i="30"/>
  <c r="G16290" i="30"/>
  <c r="G16291" i="30"/>
  <c r="G16292" i="30"/>
  <c r="G16293" i="30"/>
  <c r="G16294" i="30"/>
  <c r="G16295" i="30"/>
  <c r="G16296" i="30"/>
  <c r="G16297" i="30"/>
  <c r="G16298" i="30"/>
  <c r="G16299" i="30"/>
  <c r="G16300" i="30"/>
  <c r="G16301" i="30"/>
  <c r="G16302" i="30"/>
  <c r="G16303" i="30"/>
  <c r="G16304" i="30"/>
  <c r="G16305" i="30"/>
  <c r="G16306" i="30"/>
  <c r="G16307" i="30"/>
  <c r="G16308" i="30"/>
  <c r="G16309" i="30"/>
  <c r="G16310" i="30"/>
  <c r="G16311" i="30"/>
  <c r="G16312" i="30"/>
  <c r="G16313" i="30"/>
  <c r="G16314" i="30"/>
  <c r="G16315" i="30"/>
  <c r="G16316" i="30"/>
  <c r="G16317" i="30"/>
  <c r="G16318" i="30"/>
  <c r="G16319" i="30"/>
  <c r="G16320" i="30"/>
  <c r="G16321" i="30"/>
  <c r="G16322" i="30"/>
  <c r="G16323" i="30"/>
  <c r="G16324" i="30"/>
  <c r="G16325" i="30"/>
  <c r="G16326" i="30"/>
  <c r="G16327" i="30"/>
  <c r="G16328" i="30"/>
  <c r="G16329" i="30"/>
  <c r="G16330" i="30"/>
  <c r="G16331" i="30"/>
  <c r="G16332" i="30"/>
  <c r="G16333" i="30"/>
  <c r="G16334" i="30"/>
  <c r="G16335" i="30"/>
  <c r="G16336" i="30"/>
  <c r="G16337" i="30"/>
  <c r="G16338" i="30"/>
  <c r="G16339" i="30"/>
  <c r="G16340" i="30"/>
  <c r="G16341" i="30"/>
  <c r="G16342" i="30"/>
  <c r="G16343" i="30"/>
  <c r="G16344" i="30"/>
  <c r="G16345" i="30"/>
  <c r="G16346" i="30"/>
  <c r="G16347" i="30"/>
  <c r="G16348" i="30"/>
  <c r="G16349" i="30"/>
  <c r="G16350" i="30"/>
  <c r="G16351" i="30"/>
  <c r="G16352" i="30"/>
  <c r="G16353" i="30"/>
  <c r="G16354" i="30"/>
  <c r="G16355" i="30"/>
  <c r="G16356" i="30"/>
  <c r="G16357" i="30"/>
  <c r="G16358" i="30"/>
  <c r="G16359" i="30"/>
  <c r="G16360" i="30"/>
  <c r="G16361" i="30"/>
  <c r="G16362" i="30"/>
  <c r="G16363" i="30"/>
  <c r="G16364" i="30"/>
  <c r="G16365" i="30"/>
  <c r="G16366" i="30"/>
  <c r="G16367" i="30"/>
  <c r="G16368" i="30"/>
  <c r="G16369" i="30"/>
  <c r="G16370" i="30"/>
  <c r="G16371" i="30"/>
  <c r="G16372" i="30"/>
  <c r="G16373" i="30"/>
  <c r="G16374" i="30"/>
  <c r="G16375" i="30"/>
  <c r="G16376" i="30"/>
  <c r="G16377" i="30"/>
  <c r="G16378" i="30"/>
  <c r="G16379" i="30"/>
  <c r="G16380" i="30"/>
  <c r="G16381" i="30"/>
  <c r="G16382" i="30"/>
  <c r="G16383" i="30"/>
  <c r="G16384" i="30"/>
  <c r="G16385" i="30"/>
  <c r="G16386" i="30"/>
  <c r="G16387" i="30"/>
  <c r="G16388" i="30"/>
  <c r="G16389" i="30"/>
  <c r="G16390" i="30"/>
  <c r="G16391" i="30"/>
  <c r="G16392" i="30"/>
  <c r="G16393" i="30"/>
  <c r="G16394" i="30"/>
  <c r="G16395" i="30"/>
  <c r="G16396" i="30"/>
  <c r="G16397" i="30"/>
  <c r="G16398" i="30"/>
  <c r="G16399" i="30"/>
  <c r="G16400" i="30"/>
  <c r="G16401" i="30"/>
  <c r="G16402" i="30"/>
  <c r="G16403" i="30"/>
  <c r="G16404" i="30"/>
  <c r="G16405" i="30"/>
  <c r="G16406" i="30"/>
  <c r="G16407" i="30"/>
  <c r="G16408" i="30"/>
  <c r="G16409" i="30"/>
  <c r="G16410" i="30"/>
  <c r="G16411" i="30"/>
  <c r="G16412" i="30"/>
  <c r="G16413" i="30"/>
  <c r="G16414" i="30"/>
  <c r="G16415" i="30"/>
  <c r="G16416" i="30"/>
  <c r="G16417" i="30"/>
  <c r="G16418" i="30"/>
  <c r="G16419" i="30"/>
  <c r="G16420" i="30"/>
  <c r="G16421" i="30"/>
  <c r="G16422" i="30"/>
  <c r="G16423" i="30"/>
  <c r="G16424" i="30"/>
  <c r="G16425" i="30"/>
  <c r="G16426" i="30"/>
  <c r="G16427" i="30"/>
  <c r="G16428" i="30"/>
  <c r="G16429" i="30"/>
  <c r="G16430" i="30"/>
  <c r="G16431" i="30"/>
  <c r="G16432" i="30"/>
  <c r="G16433" i="30"/>
  <c r="G16434" i="30"/>
  <c r="G16435" i="30"/>
  <c r="G16436" i="30"/>
  <c r="G16437" i="30"/>
  <c r="G16438" i="30"/>
  <c r="G16439" i="30"/>
  <c r="G16440" i="30"/>
  <c r="G16441" i="30"/>
  <c r="G16442" i="30"/>
  <c r="G16443" i="30"/>
  <c r="G16444" i="30"/>
  <c r="G16445" i="30"/>
  <c r="G16446" i="30"/>
  <c r="G16447" i="30"/>
  <c r="G16448" i="30"/>
  <c r="G16449" i="30"/>
  <c r="G16450" i="30"/>
  <c r="G16451" i="30"/>
  <c r="G16452" i="30"/>
  <c r="G16453" i="30"/>
  <c r="G16454" i="30"/>
  <c r="G16455" i="30"/>
  <c r="G16456" i="30"/>
  <c r="G16457" i="30"/>
  <c r="G16458" i="30"/>
  <c r="G16459" i="30"/>
  <c r="G16460" i="30"/>
  <c r="G16461" i="30"/>
  <c r="G16462" i="30"/>
  <c r="G16463" i="30"/>
  <c r="G16464" i="30"/>
  <c r="G16465" i="30"/>
  <c r="G16466" i="30"/>
  <c r="G16467" i="30"/>
  <c r="G16468" i="30"/>
  <c r="G16469" i="30"/>
  <c r="G16470" i="30"/>
  <c r="G16471" i="30"/>
  <c r="G16472" i="30"/>
  <c r="G16473" i="30"/>
  <c r="G16474" i="30"/>
  <c r="G16475" i="30"/>
  <c r="G16476" i="30"/>
  <c r="G16477" i="30"/>
  <c r="G16478" i="30"/>
  <c r="G16479" i="30"/>
  <c r="G16480" i="30"/>
  <c r="G16481" i="30"/>
  <c r="G16482" i="30"/>
  <c r="G16483" i="30"/>
  <c r="G16484" i="30"/>
  <c r="G16485" i="30"/>
  <c r="G16486" i="30"/>
  <c r="G16487" i="30"/>
  <c r="G16488" i="30"/>
  <c r="G16489" i="30"/>
  <c r="G16490" i="30"/>
  <c r="G16491" i="30"/>
  <c r="G16492" i="30"/>
  <c r="G16493" i="30"/>
  <c r="G16494" i="30"/>
  <c r="G16495" i="30"/>
  <c r="G16496" i="30"/>
  <c r="G16497" i="30"/>
  <c r="G16498" i="30"/>
  <c r="G16499" i="30"/>
  <c r="G16500" i="30"/>
  <c r="G16501" i="30"/>
  <c r="G16502" i="30"/>
  <c r="G16503" i="30"/>
  <c r="G16504" i="30"/>
  <c r="G16505" i="30"/>
  <c r="G16506" i="30"/>
  <c r="G16507" i="30"/>
  <c r="G16508" i="30"/>
  <c r="G16509" i="30"/>
  <c r="G16510" i="30"/>
  <c r="G16511" i="30"/>
  <c r="G16512" i="30"/>
  <c r="G16513" i="30"/>
  <c r="G16514" i="30"/>
  <c r="G16515" i="30"/>
  <c r="G16516" i="30"/>
  <c r="G16517" i="30"/>
  <c r="G16518" i="30"/>
  <c r="G16519" i="30"/>
  <c r="G16520" i="30"/>
  <c r="G16521" i="30"/>
  <c r="G16522" i="30"/>
  <c r="G16523" i="30"/>
  <c r="G16524" i="30"/>
  <c r="G16525" i="30"/>
  <c r="G16526" i="30"/>
  <c r="G16527" i="30"/>
  <c r="G16528" i="30"/>
  <c r="G16529" i="30"/>
  <c r="G16530" i="30"/>
  <c r="G16531" i="30"/>
  <c r="G16532" i="30"/>
  <c r="G16533" i="30"/>
  <c r="G16534" i="30"/>
  <c r="G16535" i="30"/>
  <c r="G16536" i="30"/>
  <c r="G16537" i="30"/>
  <c r="G16538" i="30"/>
  <c r="G16539" i="30"/>
  <c r="G16540" i="30"/>
  <c r="G16541" i="30"/>
  <c r="G16542" i="30"/>
  <c r="G16543" i="30"/>
  <c r="G16544" i="30"/>
  <c r="G16545" i="30"/>
  <c r="G16546" i="30"/>
  <c r="G16547" i="30"/>
  <c r="G16548" i="30"/>
  <c r="G16549" i="30"/>
  <c r="G16550" i="30"/>
  <c r="G16551" i="30"/>
  <c r="G16552" i="30"/>
  <c r="G16553" i="30"/>
  <c r="G16554" i="30"/>
  <c r="G16555" i="30"/>
  <c r="G16556" i="30"/>
  <c r="G16557" i="30"/>
  <c r="G16558" i="30"/>
  <c r="G16559" i="30"/>
  <c r="G16560" i="30"/>
  <c r="G16561" i="30"/>
  <c r="G16562" i="30"/>
  <c r="G16563" i="30"/>
  <c r="G16564" i="30"/>
  <c r="G16565" i="30"/>
  <c r="G16566" i="30"/>
  <c r="G16567" i="30"/>
  <c r="G16568" i="30"/>
  <c r="G16569" i="30"/>
  <c r="G16570" i="30"/>
  <c r="G16571" i="30"/>
  <c r="G16572" i="30"/>
  <c r="G16573" i="30"/>
  <c r="G16574" i="30"/>
  <c r="G16575" i="30"/>
  <c r="G16576" i="30"/>
  <c r="G16577" i="30"/>
  <c r="G16578" i="30"/>
  <c r="G16579" i="30"/>
  <c r="G16580" i="30"/>
  <c r="G16581" i="30"/>
  <c r="G16582" i="30"/>
  <c r="G16583" i="30"/>
  <c r="G16584" i="30"/>
  <c r="G16585" i="30"/>
  <c r="G16586" i="30"/>
  <c r="G16587" i="30"/>
  <c r="G16588" i="30"/>
  <c r="G16589" i="30"/>
  <c r="G16590" i="30"/>
  <c r="G16591" i="30"/>
  <c r="G16592" i="30"/>
  <c r="G16593" i="30"/>
  <c r="G16594" i="30"/>
  <c r="G16595" i="30"/>
  <c r="G16596" i="30"/>
  <c r="G16597" i="30"/>
  <c r="G16598" i="30"/>
  <c r="G16599" i="30"/>
  <c r="G16600" i="30"/>
  <c r="G16601" i="30"/>
  <c r="G16602" i="30"/>
  <c r="G16603" i="30"/>
  <c r="G16604" i="30"/>
  <c r="G16605" i="30"/>
  <c r="G16606" i="30"/>
  <c r="G16607" i="30"/>
  <c r="G16608" i="30"/>
  <c r="G16609" i="30"/>
  <c r="G16610" i="30"/>
  <c r="G16611" i="30"/>
  <c r="G16612" i="30"/>
  <c r="G16613" i="30"/>
  <c r="G16614" i="30"/>
  <c r="G16615" i="30"/>
  <c r="G16616" i="30"/>
  <c r="G16617" i="30"/>
  <c r="G16618" i="30"/>
  <c r="G16619" i="30"/>
  <c r="G16620" i="30"/>
  <c r="G16621" i="30"/>
  <c r="G16622" i="30"/>
  <c r="G16623" i="30"/>
  <c r="G16624" i="30"/>
  <c r="G16625" i="30"/>
  <c r="G16626" i="30"/>
  <c r="G16627" i="30"/>
  <c r="G16628" i="30"/>
  <c r="G16629" i="30"/>
  <c r="G16630" i="30"/>
  <c r="G16631" i="30"/>
  <c r="G16632" i="30"/>
  <c r="G16633" i="30"/>
  <c r="G16634" i="30"/>
  <c r="G16635" i="30"/>
  <c r="G16636" i="30"/>
  <c r="G16637" i="30"/>
  <c r="G16638" i="30"/>
  <c r="G16639" i="30"/>
  <c r="G16640" i="30"/>
  <c r="G16641" i="30"/>
  <c r="G16642" i="30"/>
  <c r="G16643" i="30"/>
  <c r="G16644" i="30"/>
  <c r="G16645" i="30"/>
  <c r="G16646" i="30"/>
  <c r="G16647" i="30"/>
  <c r="G16648" i="30"/>
  <c r="G16649" i="30"/>
  <c r="G16650" i="30"/>
  <c r="G16651" i="30"/>
  <c r="G16652" i="30"/>
  <c r="G16653" i="30"/>
  <c r="G16654" i="30"/>
  <c r="G16655" i="30"/>
  <c r="G16656" i="30"/>
  <c r="G16657" i="30"/>
  <c r="G16658" i="30"/>
  <c r="G16659" i="30"/>
  <c r="G16660" i="30"/>
  <c r="G16661" i="30"/>
  <c r="G16662" i="30"/>
  <c r="G16663" i="30"/>
  <c r="G16664" i="30"/>
  <c r="G16665" i="30"/>
  <c r="G16666" i="30"/>
  <c r="G16667" i="30"/>
  <c r="G16668" i="30"/>
  <c r="G16669" i="30"/>
  <c r="G16670" i="30"/>
  <c r="G16671" i="30"/>
  <c r="G16672" i="30"/>
  <c r="G16673" i="30"/>
  <c r="G16674" i="30"/>
  <c r="G16675" i="30"/>
  <c r="G16676" i="30"/>
  <c r="G16677" i="30"/>
  <c r="G16678" i="30"/>
  <c r="G16679" i="30"/>
  <c r="G16680" i="30"/>
  <c r="G16681" i="30"/>
  <c r="G16682" i="30"/>
  <c r="G16683" i="30"/>
  <c r="G16684" i="30"/>
  <c r="G16685" i="30"/>
  <c r="G16686" i="30"/>
  <c r="G16687" i="30"/>
  <c r="G16688" i="30"/>
  <c r="G16689" i="30"/>
  <c r="G16690" i="30"/>
  <c r="G16691" i="30"/>
  <c r="G16692" i="30"/>
  <c r="G16693" i="30"/>
  <c r="G16694" i="30"/>
  <c r="G16695" i="30"/>
  <c r="G16696" i="30"/>
  <c r="G16697" i="30"/>
  <c r="G16698" i="30"/>
  <c r="G16699" i="30"/>
  <c r="G16700" i="30"/>
  <c r="G16701" i="30"/>
  <c r="G16702" i="30"/>
  <c r="G16703" i="30"/>
  <c r="G16704" i="30"/>
  <c r="G16705" i="30"/>
  <c r="G16706" i="30"/>
  <c r="G16707" i="30"/>
  <c r="G16708" i="30"/>
  <c r="G16709" i="30"/>
  <c r="G16710" i="30"/>
  <c r="G16711" i="30"/>
  <c r="G16712" i="30"/>
  <c r="G16713" i="30"/>
  <c r="G16714" i="30"/>
  <c r="G16715" i="30"/>
  <c r="G16716" i="30"/>
  <c r="G16717" i="30"/>
  <c r="G16718" i="30"/>
  <c r="G16719" i="30"/>
  <c r="G16720" i="30"/>
  <c r="G16721" i="30"/>
  <c r="G16722" i="30"/>
  <c r="G16723" i="30"/>
  <c r="G16724" i="30"/>
  <c r="G16725" i="30"/>
  <c r="G16726" i="30"/>
  <c r="G16727" i="30"/>
  <c r="G16728" i="30"/>
  <c r="G16729" i="30"/>
  <c r="G16730" i="30"/>
  <c r="G16731" i="30"/>
  <c r="G16732" i="30"/>
  <c r="G16733" i="30"/>
  <c r="G16734" i="30"/>
  <c r="G16735" i="30"/>
  <c r="G16736" i="30"/>
  <c r="G16737" i="30"/>
  <c r="G16738" i="30"/>
  <c r="G16739" i="30"/>
  <c r="G16740" i="30"/>
  <c r="G16741" i="30"/>
  <c r="G16742" i="30"/>
  <c r="G16743" i="30"/>
  <c r="G16744" i="30"/>
  <c r="G16745" i="30"/>
  <c r="G16746" i="30"/>
  <c r="G16747" i="30"/>
  <c r="G16748" i="30"/>
  <c r="G16749" i="30"/>
  <c r="G16750" i="30"/>
  <c r="G16751" i="30"/>
  <c r="G16752" i="30"/>
  <c r="G16753" i="30"/>
  <c r="G16754" i="30"/>
  <c r="G16755" i="30"/>
  <c r="G16756" i="30"/>
  <c r="G16757" i="30"/>
  <c r="G16758" i="30"/>
  <c r="G16759" i="30"/>
  <c r="G16760" i="30"/>
  <c r="G16761" i="30"/>
  <c r="G16762" i="30"/>
  <c r="G16763" i="30"/>
  <c r="G16764" i="30"/>
  <c r="G16765" i="30"/>
  <c r="G16766" i="30"/>
  <c r="G16767" i="30"/>
  <c r="G16768" i="30"/>
  <c r="G16769" i="30"/>
  <c r="G16770" i="30"/>
  <c r="G16771" i="30"/>
  <c r="G16772" i="30"/>
  <c r="G16773" i="30"/>
  <c r="G16774" i="30"/>
  <c r="G16775" i="30"/>
  <c r="G16776" i="30"/>
  <c r="G16777" i="30"/>
  <c r="G16778" i="30"/>
  <c r="G16779" i="30"/>
  <c r="G16780" i="30"/>
  <c r="G16781" i="30"/>
  <c r="G16782" i="30"/>
  <c r="G16783" i="30"/>
  <c r="G16784" i="30"/>
  <c r="G16785" i="30"/>
  <c r="G16786" i="30"/>
  <c r="G16787" i="30"/>
  <c r="G16788" i="30"/>
  <c r="G16789" i="30"/>
  <c r="G16790" i="30"/>
  <c r="G16791" i="30"/>
  <c r="G16792" i="30"/>
  <c r="G16793" i="30"/>
  <c r="G16794" i="30"/>
  <c r="G16795" i="30"/>
  <c r="G16796" i="30"/>
  <c r="G16797" i="30"/>
  <c r="G16798" i="30"/>
  <c r="G16799" i="30"/>
  <c r="G16800" i="30"/>
  <c r="G16801" i="30"/>
  <c r="G16802" i="30"/>
  <c r="G16803" i="30"/>
  <c r="G16804" i="30"/>
  <c r="G16805" i="30"/>
  <c r="G16806" i="30"/>
  <c r="G16807" i="30"/>
  <c r="G16808" i="30"/>
  <c r="G16809" i="30"/>
  <c r="G16810" i="30"/>
  <c r="G16811" i="30"/>
  <c r="G16812" i="30"/>
  <c r="G16813" i="30"/>
  <c r="G16814" i="30"/>
  <c r="G16815" i="30"/>
  <c r="G16816" i="30"/>
  <c r="G16817" i="30"/>
  <c r="G16818" i="30"/>
  <c r="G16819" i="30"/>
  <c r="G16820" i="30"/>
  <c r="G16821" i="30"/>
  <c r="G16822" i="30"/>
  <c r="G16823" i="30"/>
  <c r="G16824" i="30"/>
  <c r="G16825" i="30"/>
  <c r="G16826" i="30"/>
  <c r="G16827" i="30"/>
  <c r="G16828" i="30"/>
  <c r="G16829" i="30"/>
  <c r="G16830" i="30"/>
  <c r="G16831" i="30"/>
  <c r="G16832" i="30"/>
  <c r="G16833" i="30"/>
  <c r="G16834" i="30"/>
  <c r="G16835" i="30"/>
  <c r="G16836" i="30"/>
  <c r="G16837" i="30"/>
  <c r="G16838" i="30"/>
  <c r="G16839" i="30"/>
  <c r="G16840" i="30"/>
  <c r="G16841" i="30"/>
  <c r="G16842" i="30"/>
  <c r="G16843" i="30"/>
  <c r="G16844" i="30"/>
  <c r="G16845" i="30"/>
  <c r="G16846" i="30"/>
  <c r="G16847" i="30"/>
  <c r="G16848" i="30"/>
  <c r="G16849" i="30"/>
  <c r="G16850" i="30"/>
  <c r="G16851" i="30"/>
  <c r="G16852" i="30"/>
  <c r="G16853" i="30"/>
  <c r="G16854" i="30"/>
  <c r="G16855" i="30"/>
  <c r="G16856" i="30"/>
  <c r="G16857" i="30"/>
  <c r="G16858" i="30"/>
  <c r="G16859" i="30"/>
  <c r="G16860" i="30"/>
  <c r="G16861" i="30"/>
  <c r="G16862" i="30"/>
  <c r="G16863" i="30"/>
  <c r="G16864" i="30"/>
  <c r="G16865" i="30"/>
  <c r="G16866" i="30"/>
  <c r="G16867" i="30"/>
  <c r="G16868" i="30"/>
  <c r="G16869" i="30"/>
  <c r="G16870" i="30"/>
  <c r="G16871" i="30"/>
  <c r="G16872" i="30"/>
  <c r="G16873" i="30"/>
  <c r="G16874" i="30"/>
  <c r="G16875" i="30"/>
  <c r="G16876" i="30"/>
  <c r="G16877" i="30"/>
  <c r="G16878" i="30"/>
  <c r="G16879" i="30"/>
  <c r="G16880" i="30"/>
  <c r="G16881" i="30"/>
  <c r="G16882" i="30"/>
  <c r="G16883" i="30"/>
  <c r="G16884" i="30"/>
  <c r="G16885" i="30"/>
  <c r="G16886" i="30"/>
  <c r="G16887" i="30"/>
  <c r="G16888" i="30"/>
  <c r="G16889" i="30"/>
  <c r="G16890" i="30"/>
  <c r="G16891" i="30"/>
  <c r="G16892" i="30"/>
  <c r="G16893" i="30"/>
  <c r="G16894" i="30"/>
  <c r="G16895" i="30"/>
  <c r="G16896" i="30"/>
  <c r="G16897" i="30"/>
  <c r="G16898" i="30"/>
  <c r="G16899" i="30"/>
  <c r="G16900" i="30"/>
  <c r="G16901" i="30"/>
  <c r="G16902" i="30"/>
  <c r="G16903" i="30"/>
  <c r="G16904" i="30"/>
  <c r="G16905" i="30"/>
  <c r="G16906" i="30"/>
  <c r="G16907" i="30"/>
  <c r="G16908" i="30"/>
  <c r="G16909" i="30"/>
  <c r="G16910" i="30"/>
  <c r="G16911" i="30"/>
  <c r="G16912" i="30"/>
  <c r="G16913" i="30"/>
  <c r="G16914" i="30"/>
  <c r="G16915" i="30"/>
  <c r="G16916" i="30"/>
  <c r="G16917" i="30"/>
  <c r="G16918" i="30"/>
  <c r="G16919" i="30"/>
  <c r="G16920" i="30"/>
  <c r="G16921" i="30"/>
  <c r="G16922" i="30"/>
  <c r="G16923" i="30"/>
  <c r="G16924" i="30"/>
  <c r="G16925" i="30"/>
  <c r="G16926" i="30"/>
  <c r="G16927" i="30"/>
  <c r="G16928" i="30"/>
  <c r="G16929" i="30"/>
  <c r="G16930" i="30"/>
  <c r="G16931" i="30"/>
  <c r="G16932" i="30"/>
  <c r="G16933" i="30"/>
  <c r="G16934" i="30"/>
  <c r="G16935" i="30"/>
  <c r="G16936" i="30"/>
  <c r="G16937" i="30"/>
  <c r="G16938" i="30"/>
  <c r="G16939" i="30"/>
  <c r="G16940" i="30"/>
  <c r="G16941" i="30"/>
  <c r="G16942" i="30"/>
  <c r="G16943" i="30"/>
  <c r="G16944" i="30"/>
  <c r="G16945" i="30"/>
  <c r="G16946" i="30"/>
  <c r="G16947" i="30"/>
  <c r="G16948" i="30"/>
  <c r="G16949" i="30"/>
  <c r="G16950" i="30"/>
  <c r="G16951" i="30"/>
  <c r="G16952" i="30"/>
  <c r="G16953" i="30"/>
  <c r="G16954" i="30"/>
  <c r="G16955" i="30"/>
  <c r="G16956" i="30"/>
  <c r="G16957" i="30"/>
  <c r="G16958" i="30"/>
  <c r="G16959" i="30"/>
  <c r="G16960" i="30"/>
  <c r="G16961" i="30"/>
  <c r="G16962" i="30"/>
  <c r="G16963" i="30"/>
  <c r="G16964" i="30"/>
  <c r="G16965" i="30"/>
  <c r="G16966" i="30"/>
  <c r="G16967" i="30"/>
  <c r="G16968" i="30"/>
  <c r="G16969" i="30"/>
  <c r="G16970" i="30"/>
  <c r="G16971" i="30"/>
  <c r="G16972" i="30"/>
  <c r="G16973" i="30"/>
  <c r="G16974" i="30"/>
  <c r="G16975" i="30"/>
  <c r="G16976" i="30"/>
  <c r="G16977" i="30"/>
  <c r="G16978" i="30"/>
  <c r="G16979" i="30"/>
  <c r="G16980" i="30"/>
  <c r="G16981" i="30"/>
  <c r="G16982" i="30"/>
  <c r="G16983" i="30"/>
  <c r="G16984" i="30"/>
  <c r="G16985" i="30"/>
  <c r="G16986" i="30"/>
  <c r="G16987" i="30"/>
  <c r="G16988" i="30"/>
  <c r="G16989" i="30"/>
  <c r="G16990" i="30"/>
  <c r="G16991" i="30"/>
  <c r="G16992" i="30"/>
  <c r="G16993" i="30"/>
  <c r="G16994" i="30"/>
  <c r="G16995" i="30"/>
  <c r="G16996" i="30"/>
  <c r="G16997" i="30"/>
  <c r="G16998" i="30"/>
  <c r="G16999" i="30"/>
  <c r="G17000" i="30"/>
  <c r="G17001" i="30"/>
  <c r="G17002" i="30"/>
  <c r="G17003" i="30"/>
  <c r="G17004" i="30"/>
  <c r="G17005" i="30"/>
  <c r="G17006" i="30"/>
  <c r="G17007" i="30"/>
  <c r="G17008" i="30"/>
  <c r="G17009" i="30"/>
  <c r="G17010" i="30"/>
  <c r="G17011" i="30"/>
  <c r="G17012" i="30"/>
  <c r="G17013" i="30"/>
  <c r="G17014" i="30"/>
  <c r="G17015" i="30"/>
  <c r="G17016" i="30"/>
  <c r="G17017" i="30"/>
  <c r="G17018" i="30"/>
  <c r="G17019" i="30"/>
  <c r="G17020" i="30"/>
  <c r="G17021" i="30"/>
  <c r="G17022" i="30"/>
  <c r="G17023" i="30"/>
  <c r="G17024" i="30"/>
  <c r="G17025" i="30"/>
  <c r="G17026" i="30"/>
  <c r="G17027" i="30"/>
  <c r="G17028" i="30"/>
  <c r="G17029" i="30"/>
  <c r="G17030" i="30"/>
  <c r="G17031" i="30"/>
  <c r="G17032" i="30"/>
  <c r="G17033" i="30"/>
  <c r="G17034" i="30"/>
  <c r="G17035" i="30"/>
  <c r="G17036" i="30"/>
  <c r="G17037" i="30"/>
  <c r="G17038" i="30"/>
  <c r="G17039" i="30"/>
  <c r="G17040" i="30"/>
  <c r="G17041" i="30"/>
  <c r="G17042" i="30"/>
  <c r="G17043" i="30"/>
  <c r="G17044" i="30"/>
  <c r="G17045" i="30"/>
  <c r="G17046" i="30"/>
  <c r="G17047" i="30"/>
  <c r="G17048" i="30"/>
  <c r="G17049" i="30"/>
  <c r="G17050" i="30"/>
  <c r="G17051" i="30"/>
  <c r="G17052" i="30"/>
  <c r="G17053" i="30"/>
  <c r="G17054" i="30"/>
  <c r="G17055" i="30"/>
  <c r="G17056" i="30"/>
  <c r="G17057" i="30"/>
  <c r="G17058" i="30"/>
  <c r="G17059" i="30"/>
  <c r="G17060" i="30"/>
  <c r="G17061" i="30"/>
  <c r="G17062" i="30"/>
  <c r="G17063" i="30"/>
  <c r="G17064" i="30"/>
  <c r="G17065" i="30"/>
  <c r="G17066" i="30"/>
  <c r="G17067" i="30"/>
  <c r="G17068" i="30"/>
  <c r="G17069" i="30"/>
  <c r="G17070" i="30"/>
  <c r="G17071" i="30"/>
  <c r="G17072" i="30"/>
  <c r="G17073" i="30"/>
  <c r="G17074" i="30"/>
  <c r="G17075" i="30"/>
  <c r="G17076" i="30"/>
  <c r="G17077" i="30"/>
  <c r="G17078" i="30"/>
  <c r="G17079" i="30"/>
  <c r="G17080" i="30"/>
  <c r="G17081" i="30"/>
  <c r="G17082" i="30"/>
  <c r="G17083" i="30"/>
  <c r="G17084" i="30"/>
  <c r="G17085" i="30"/>
  <c r="G17086" i="30"/>
  <c r="G17087" i="30"/>
  <c r="G17088" i="30"/>
  <c r="G17089" i="30"/>
  <c r="G17090" i="30"/>
  <c r="G17091" i="30"/>
  <c r="G17092" i="30"/>
  <c r="G17093" i="30"/>
  <c r="G17094" i="30"/>
  <c r="G17095" i="30"/>
  <c r="G17096" i="30"/>
  <c r="G17097" i="30"/>
  <c r="G17098" i="30"/>
  <c r="G17099" i="30"/>
  <c r="G17100" i="30"/>
  <c r="G17101" i="30"/>
  <c r="G17102" i="30"/>
  <c r="G17103" i="30"/>
  <c r="G17104" i="30"/>
  <c r="G17105" i="30"/>
  <c r="G17106" i="30"/>
  <c r="G17107" i="30"/>
  <c r="G17108" i="30"/>
  <c r="G17109" i="30"/>
  <c r="G17110" i="30"/>
  <c r="G17111" i="30"/>
  <c r="G17112" i="30"/>
  <c r="G17113" i="30"/>
  <c r="G17114" i="30"/>
  <c r="G17115" i="30"/>
  <c r="G17116" i="30"/>
  <c r="G17117" i="30"/>
  <c r="G17118" i="30"/>
  <c r="G17119" i="30"/>
  <c r="G17120" i="30"/>
  <c r="G17121" i="30"/>
  <c r="G17122" i="30"/>
  <c r="G17123" i="30"/>
  <c r="G17124" i="30"/>
  <c r="G17125" i="30"/>
  <c r="G17126" i="30"/>
  <c r="G17127" i="30"/>
  <c r="G17128" i="30"/>
  <c r="G17129" i="30"/>
  <c r="G17130" i="30"/>
  <c r="G17131" i="30"/>
  <c r="G17132" i="30"/>
  <c r="G17133" i="30"/>
  <c r="G17134" i="30"/>
  <c r="G17135" i="30"/>
  <c r="G17136" i="30"/>
  <c r="G17137" i="30"/>
  <c r="G17138" i="30"/>
  <c r="G17139" i="30"/>
  <c r="G17140" i="30"/>
  <c r="G17141" i="30"/>
  <c r="G17142" i="30"/>
  <c r="G17143" i="30"/>
  <c r="G17144" i="30"/>
  <c r="G17145" i="30"/>
  <c r="G17146" i="30"/>
  <c r="G17147" i="30"/>
  <c r="G17148" i="30"/>
  <c r="G17149" i="30"/>
  <c r="G17150" i="30"/>
  <c r="G17151" i="30"/>
  <c r="G17152" i="30"/>
  <c r="G17153" i="30"/>
  <c r="G17154" i="30"/>
  <c r="G17155" i="30"/>
  <c r="G17156" i="30"/>
  <c r="G17157" i="30"/>
  <c r="G17158" i="30"/>
  <c r="G17159" i="30"/>
  <c r="G17160" i="30"/>
  <c r="G17161" i="30"/>
  <c r="G17162" i="30"/>
  <c r="G17163" i="30"/>
  <c r="G17164" i="30"/>
  <c r="G17165" i="30"/>
  <c r="G17166" i="30"/>
  <c r="G17167" i="30"/>
  <c r="G17168" i="30"/>
  <c r="G17169" i="30"/>
  <c r="G17170" i="30"/>
  <c r="G17171" i="30"/>
  <c r="G17172" i="30"/>
  <c r="G17173" i="30"/>
  <c r="G17174" i="30"/>
  <c r="G17175" i="30"/>
  <c r="G17176" i="30"/>
  <c r="G17177" i="30"/>
  <c r="G17178" i="30"/>
  <c r="G17179" i="30"/>
  <c r="G17180" i="30"/>
  <c r="G17181" i="30"/>
  <c r="G17182" i="30"/>
  <c r="G17183" i="30"/>
  <c r="G17184" i="30"/>
  <c r="G17185" i="30"/>
  <c r="G17186" i="30"/>
  <c r="G17187" i="30"/>
  <c r="G17188" i="30"/>
  <c r="G17189" i="30"/>
  <c r="G17190" i="30"/>
  <c r="G17191" i="30"/>
  <c r="G17192" i="30"/>
  <c r="G17193" i="30"/>
  <c r="G17194" i="30"/>
  <c r="G17195" i="30"/>
  <c r="G17196" i="30"/>
  <c r="G17197" i="30"/>
  <c r="G17198" i="30"/>
  <c r="G17199" i="30"/>
  <c r="G17200" i="30"/>
  <c r="G17201" i="30"/>
  <c r="G17202" i="30"/>
  <c r="G17203" i="30"/>
  <c r="G17204" i="30"/>
  <c r="G17205" i="30"/>
  <c r="G17206" i="30"/>
  <c r="G17207" i="30"/>
  <c r="G17208" i="30"/>
  <c r="G17209" i="30"/>
  <c r="G17210" i="30"/>
  <c r="G17211" i="30"/>
  <c r="G17212" i="30"/>
  <c r="G17213" i="30"/>
  <c r="G17214" i="30"/>
  <c r="G17215" i="30"/>
  <c r="G17216" i="30"/>
  <c r="G17217" i="30"/>
  <c r="G17218" i="30"/>
  <c r="G17219" i="30"/>
  <c r="G17220" i="30"/>
  <c r="G17221" i="30"/>
  <c r="G17222" i="30"/>
  <c r="G17223" i="30"/>
  <c r="G17224" i="30"/>
  <c r="G17225" i="30"/>
  <c r="G17226" i="30"/>
  <c r="G17227" i="30"/>
  <c r="G17228" i="30"/>
  <c r="G17229" i="30"/>
  <c r="G17230" i="30"/>
  <c r="G17231" i="30"/>
  <c r="G17232" i="30"/>
  <c r="G17233" i="30"/>
  <c r="G17234" i="30"/>
  <c r="G17235" i="30"/>
  <c r="G17236" i="30"/>
  <c r="G17237" i="30"/>
  <c r="G17238" i="30"/>
  <c r="G17239" i="30"/>
  <c r="G17240" i="30"/>
  <c r="G17241" i="30"/>
  <c r="G17242" i="30"/>
  <c r="G17243" i="30"/>
  <c r="G17244" i="30"/>
  <c r="G17245" i="30"/>
  <c r="G17246" i="30"/>
  <c r="G17247" i="30"/>
  <c r="G17248" i="30"/>
  <c r="G17249" i="30"/>
  <c r="G17250" i="30"/>
  <c r="G17251" i="30"/>
  <c r="G17252" i="30"/>
  <c r="G17253" i="30"/>
  <c r="G17254" i="30"/>
  <c r="G17255" i="30"/>
  <c r="G17256" i="30"/>
  <c r="G17257" i="30"/>
  <c r="G17258" i="30"/>
  <c r="G17259" i="30"/>
  <c r="G17260" i="30"/>
  <c r="G17261" i="30"/>
  <c r="G17262" i="30"/>
  <c r="G17263" i="30"/>
  <c r="G17264" i="30"/>
  <c r="G17265" i="30"/>
  <c r="G17266" i="30"/>
  <c r="G17267" i="30"/>
  <c r="G17268" i="30"/>
  <c r="G17269" i="30"/>
  <c r="G17270" i="30"/>
  <c r="G17271" i="30"/>
  <c r="G17272" i="30"/>
  <c r="G17273" i="30"/>
  <c r="G17274" i="30"/>
  <c r="G17275" i="30"/>
  <c r="G17276" i="30"/>
  <c r="G17277" i="30"/>
  <c r="G17278" i="30"/>
  <c r="G17279" i="30"/>
  <c r="G17280" i="30"/>
  <c r="G17281" i="30"/>
  <c r="G17282" i="30"/>
  <c r="G17283" i="30"/>
  <c r="G17284" i="30"/>
  <c r="G17285" i="30"/>
  <c r="G17286" i="30"/>
  <c r="G17287" i="30"/>
  <c r="G17288" i="30"/>
  <c r="G17289" i="30"/>
  <c r="G17290" i="30"/>
  <c r="G17291" i="30"/>
  <c r="G17292" i="30"/>
  <c r="G17293" i="30"/>
  <c r="G17294" i="30"/>
  <c r="G17295" i="30"/>
  <c r="G17296" i="30"/>
  <c r="G17297" i="30"/>
  <c r="G17298" i="30"/>
  <c r="G17299" i="30"/>
  <c r="G17300" i="30"/>
  <c r="G17301" i="30"/>
  <c r="G17302" i="30"/>
  <c r="G17303" i="30"/>
  <c r="G17304" i="30"/>
  <c r="G17305" i="30"/>
  <c r="G17306" i="30"/>
  <c r="G17307" i="30"/>
  <c r="G17308" i="30"/>
  <c r="G17309" i="30"/>
  <c r="G17310" i="30"/>
  <c r="G17311" i="30"/>
  <c r="G17312" i="30"/>
  <c r="G17313" i="30"/>
  <c r="G17314" i="30"/>
  <c r="G17315" i="30"/>
  <c r="G17316" i="30"/>
  <c r="G17317" i="30"/>
  <c r="G17318" i="30"/>
  <c r="G17319" i="30"/>
  <c r="G17320" i="30"/>
  <c r="G17321" i="30"/>
  <c r="G17322" i="30"/>
  <c r="G17323" i="30"/>
  <c r="G17324" i="30"/>
  <c r="G17325" i="30"/>
  <c r="G17326" i="30"/>
  <c r="G17327" i="30"/>
  <c r="G17328" i="30"/>
  <c r="G17329" i="30"/>
  <c r="G17330" i="30"/>
  <c r="G17331" i="30"/>
  <c r="G17332" i="30"/>
  <c r="G17333" i="30"/>
  <c r="G17334" i="30"/>
  <c r="G17335" i="30"/>
  <c r="G17336" i="30"/>
  <c r="G17337" i="30"/>
  <c r="G17338" i="30"/>
  <c r="G17339" i="30"/>
  <c r="G17340" i="30"/>
  <c r="G17341" i="30"/>
  <c r="G17342" i="30"/>
  <c r="G17343" i="30"/>
  <c r="G17344" i="30"/>
  <c r="G17345" i="30"/>
  <c r="G17346" i="30"/>
  <c r="G17347" i="30"/>
  <c r="G17348" i="30"/>
  <c r="G17349" i="30"/>
  <c r="G17350" i="30"/>
  <c r="G17351" i="30"/>
  <c r="G17352" i="30"/>
  <c r="G17353" i="30"/>
  <c r="G17354" i="30"/>
  <c r="G17355" i="30"/>
  <c r="G17356" i="30"/>
  <c r="G17357" i="30"/>
  <c r="G17358" i="30"/>
  <c r="G17359" i="30"/>
  <c r="G17360" i="30"/>
  <c r="G17361" i="30"/>
  <c r="G17362" i="30"/>
  <c r="G17363" i="30"/>
  <c r="G17364" i="30"/>
  <c r="G17365" i="30"/>
  <c r="G17366" i="30"/>
  <c r="G17367" i="30"/>
  <c r="G17368" i="30"/>
  <c r="G17369" i="30"/>
  <c r="G17370" i="30"/>
  <c r="G17371" i="30"/>
  <c r="G17372" i="30"/>
  <c r="G17373" i="30"/>
  <c r="G17374" i="30"/>
  <c r="G17375" i="30"/>
  <c r="G17376" i="30"/>
  <c r="G17377" i="30"/>
  <c r="G17378" i="30"/>
  <c r="G17379" i="30"/>
  <c r="G17380" i="30"/>
  <c r="G17381" i="30"/>
  <c r="G17382" i="30"/>
  <c r="G17383" i="30"/>
  <c r="G17384" i="30"/>
  <c r="G17385" i="30"/>
  <c r="G17386" i="30"/>
  <c r="G17387" i="30"/>
  <c r="G17388" i="30"/>
  <c r="G17389" i="30"/>
  <c r="G17390" i="30"/>
  <c r="G17391" i="30"/>
  <c r="G17392" i="30"/>
  <c r="G17393" i="30"/>
  <c r="G17394" i="30"/>
  <c r="G17395" i="30"/>
  <c r="G17396" i="30"/>
  <c r="G17397" i="30"/>
  <c r="G17398" i="30"/>
  <c r="G17399" i="30"/>
  <c r="G17400" i="30"/>
  <c r="G17401" i="30"/>
  <c r="G17402" i="30"/>
  <c r="G17403" i="30"/>
  <c r="G17404" i="30"/>
  <c r="G17405" i="30"/>
  <c r="G17406" i="30"/>
  <c r="G17407" i="30"/>
  <c r="G17408" i="30"/>
  <c r="G17409" i="30"/>
  <c r="G17410" i="30"/>
  <c r="G17411" i="30"/>
  <c r="G17412" i="30"/>
  <c r="G17413" i="30"/>
  <c r="G17414" i="30"/>
  <c r="G17415" i="30"/>
  <c r="G17416" i="30"/>
  <c r="G17417" i="30"/>
  <c r="G17418" i="30"/>
  <c r="G17419" i="30"/>
  <c r="G17420" i="30"/>
  <c r="G17421" i="30"/>
  <c r="G17422" i="30"/>
  <c r="G17423" i="30"/>
  <c r="G17424" i="30"/>
  <c r="G17425" i="30"/>
  <c r="G17426" i="30"/>
  <c r="G17427" i="30"/>
  <c r="G17428" i="30"/>
  <c r="G17429" i="30"/>
  <c r="G17430" i="30"/>
  <c r="G17431" i="30"/>
  <c r="G17432" i="30"/>
  <c r="G17433" i="30"/>
  <c r="G17434" i="30"/>
  <c r="G17435" i="30"/>
  <c r="G17436" i="30"/>
  <c r="G17437" i="30"/>
  <c r="G17438" i="30"/>
  <c r="G17439" i="30"/>
  <c r="G17440" i="30"/>
  <c r="G17441" i="30"/>
  <c r="G17442" i="30"/>
  <c r="G17443" i="30"/>
  <c r="G17444" i="30"/>
  <c r="G17445" i="30"/>
  <c r="G17446" i="30"/>
  <c r="G17447" i="30"/>
  <c r="G17448" i="30"/>
  <c r="G17449" i="30"/>
  <c r="G17450" i="30"/>
  <c r="G17451" i="30"/>
  <c r="G17452" i="30"/>
  <c r="G17453" i="30"/>
  <c r="G17454" i="30"/>
  <c r="G17455" i="30"/>
  <c r="G17456" i="30"/>
  <c r="G17457" i="30"/>
  <c r="G17458" i="30"/>
  <c r="G17459" i="30"/>
  <c r="G17460" i="30"/>
  <c r="G17461" i="30"/>
  <c r="G17462" i="30"/>
  <c r="G17463" i="30"/>
  <c r="G17464" i="30"/>
  <c r="G17465" i="30"/>
  <c r="G17466" i="30"/>
  <c r="G17467" i="30"/>
  <c r="G17468" i="30"/>
  <c r="G17469" i="30"/>
  <c r="G17470" i="30"/>
  <c r="G17471" i="30"/>
  <c r="G17472" i="30"/>
  <c r="G17473" i="30"/>
  <c r="G17474" i="30"/>
  <c r="G17475" i="30"/>
  <c r="G17476" i="30"/>
  <c r="G17477" i="30"/>
  <c r="G17478" i="30"/>
  <c r="G17479" i="30"/>
  <c r="G17480" i="30"/>
  <c r="G17481" i="30"/>
  <c r="G17482" i="30"/>
  <c r="G17483" i="30"/>
  <c r="G17484" i="30"/>
  <c r="G17485" i="30"/>
  <c r="G17486" i="30"/>
  <c r="G17487" i="30"/>
  <c r="G17488" i="30"/>
  <c r="G17489" i="30"/>
  <c r="G17490" i="30"/>
  <c r="G17491" i="30"/>
  <c r="G17492" i="30"/>
  <c r="G17493" i="30"/>
  <c r="G17494" i="30"/>
  <c r="G17495" i="30"/>
  <c r="G17496" i="30"/>
  <c r="G17497" i="30"/>
  <c r="G17498" i="30"/>
  <c r="G17499" i="30"/>
  <c r="G17500" i="30"/>
  <c r="G17501" i="30"/>
  <c r="G17502" i="30"/>
  <c r="G17503" i="30"/>
  <c r="G17504" i="30"/>
  <c r="G17505" i="30"/>
  <c r="G17506" i="30"/>
  <c r="G17507" i="30"/>
  <c r="G17508" i="30"/>
  <c r="G17509" i="30"/>
  <c r="G17510" i="30"/>
  <c r="G17511" i="30"/>
  <c r="G17512" i="30"/>
  <c r="G17513" i="30"/>
  <c r="G17514" i="30"/>
  <c r="G17515" i="30"/>
  <c r="G17516" i="30"/>
  <c r="G17517" i="30"/>
  <c r="G17518" i="30"/>
  <c r="G17519" i="30"/>
  <c r="G17520" i="30"/>
  <c r="G17521" i="30"/>
  <c r="G17522" i="30"/>
  <c r="G17523" i="30"/>
  <c r="G17524" i="30"/>
  <c r="G17525" i="30"/>
  <c r="G17526" i="30"/>
  <c r="G17527" i="30"/>
  <c r="G17528" i="30"/>
  <c r="G17529" i="30"/>
  <c r="G17530" i="30"/>
  <c r="G17531" i="30"/>
  <c r="G17532" i="30"/>
  <c r="G17533" i="30"/>
  <c r="G17534" i="30"/>
  <c r="G17535" i="30"/>
  <c r="G17536" i="30"/>
  <c r="G17537" i="30"/>
  <c r="G17538" i="30"/>
  <c r="G17539" i="30"/>
  <c r="G17540" i="30"/>
  <c r="G17541" i="30"/>
  <c r="G17542" i="30"/>
  <c r="G17543" i="30"/>
  <c r="G17544" i="30"/>
  <c r="G17545" i="30"/>
  <c r="G17546" i="30"/>
  <c r="G17547" i="30"/>
  <c r="G17548" i="30"/>
  <c r="G17549" i="30"/>
  <c r="G17550" i="30"/>
  <c r="G17551" i="30"/>
  <c r="G17552" i="30"/>
  <c r="G17553" i="30"/>
  <c r="G17554" i="30"/>
  <c r="G17555" i="30"/>
  <c r="G17556" i="30"/>
  <c r="G17557" i="30"/>
  <c r="G17558" i="30"/>
  <c r="G17559" i="30"/>
  <c r="G17560" i="30"/>
  <c r="G17561" i="30"/>
  <c r="G17562" i="30"/>
  <c r="G17563" i="30"/>
  <c r="G17564" i="30"/>
  <c r="G17565" i="30"/>
  <c r="G17566" i="30"/>
  <c r="G17567" i="30"/>
  <c r="G17568" i="30"/>
  <c r="G17569" i="30"/>
  <c r="G17570" i="30"/>
  <c r="G17571" i="30"/>
  <c r="G17572" i="30"/>
  <c r="G17573" i="30"/>
  <c r="G17574" i="30"/>
  <c r="G17575" i="30"/>
  <c r="G17576" i="30"/>
  <c r="G17577" i="30"/>
  <c r="G17578" i="30"/>
  <c r="G17579" i="30"/>
  <c r="G17580" i="30"/>
  <c r="G17581" i="30"/>
  <c r="G17582" i="30"/>
  <c r="G17583" i="30"/>
  <c r="G17584" i="30"/>
  <c r="G17585" i="30"/>
  <c r="G17586" i="30"/>
  <c r="G17587" i="30"/>
  <c r="G17588" i="30"/>
  <c r="G17589" i="30"/>
  <c r="G17590" i="30"/>
  <c r="G17591" i="30"/>
  <c r="G17592" i="30"/>
  <c r="G17593" i="30"/>
  <c r="G17594" i="30"/>
  <c r="G17595" i="30"/>
  <c r="G17596" i="30"/>
  <c r="G17597" i="30"/>
  <c r="G17598" i="30"/>
  <c r="G17599" i="30"/>
  <c r="G17600" i="30"/>
  <c r="G17601" i="30"/>
  <c r="G17602" i="30"/>
  <c r="G17603" i="30"/>
  <c r="G17604" i="30"/>
  <c r="G17605" i="30"/>
  <c r="G17606" i="30"/>
  <c r="G17607" i="30"/>
  <c r="G17608" i="30"/>
  <c r="G17609" i="30"/>
  <c r="G17610" i="30"/>
  <c r="G17611" i="30"/>
  <c r="G17612" i="30"/>
  <c r="G17613" i="30"/>
  <c r="G17614" i="30"/>
  <c r="G17615" i="30"/>
  <c r="G17616" i="30"/>
  <c r="G17617" i="30"/>
  <c r="G17618" i="30"/>
  <c r="G17619" i="30"/>
  <c r="G17620" i="30"/>
  <c r="G17621" i="30"/>
  <c r="G17622" i="30"/>
  <c r="G17623" i="30"/>
  <c r="G17624" i="30"/>
  <c r="G17625" i="30"/>
  <c r="G17626" i="30"/>
  <c r="G17627" i="30"/>
  <c r="G17628" i="30"/>
  <c r="G17629" i="30"/>
  <c r="G17630" i="30"/>
  <c r="G17631" i="30"/>
  <c r="G17632" i="30"/>
  <c r="G17633" i="30"/>
  <c r="G17634" i="30"/>
  <c r="G17635" i="30"/>
  <c r="G17636" i="30"/>
  <c r="G17637" i="30"/>
  <c r="G17638" i="30"/>
  <c r="G17639" i="30"/>
  <c r="G17640" i="30"/>
  <c r="G17641" i="30"/>
  <c r="G17642" i="30"/>
  <c r="G17643" i="30"/>
  <c r="G17644" i="30"/>
  <c r="G17645" i="30"/>
  <c r="G17646" i="30"/>
  <c r="G17647" i="30"/>
  <c r="G17648" i="30"/>
  <c r="G17649" i="30"/>
  <c r="G17650" i="30"/>
  <c r="G17651" i="30"/>
  <c r="G17652" i="30"/>
  <c r="G17653" i="30"/>
  <c r="G17654" i="30"/>
  <c r="G17655" i="30"/>
  <c r="G17656" i="30"/>
  <c r="G17657" i="30"/>
  <c r="G17658" i="30"/>
  <c r="G17659" i="30"/>
  <c r="G17660" i="30"/>
  <c r="G17661" i="30"/>
  <c r="G17662" i="30"/>
  <c r="G17663" i="30"/>
  <c r="G17664" i="30"/>
  <c r="G17665" i="30"/>
  <c r="G17666" i="30"/>
  <c r="G17667" i="30"/>
  <c r="G17668" i="30"/>
  <c r="G17669" i="30"/>
  <c r="G17670" i="30"/>
  <c r="G17671" i="30"/>
  <c r="G17672" i="30"/>
  <c r="G17673" i="30"/>
  <c r="G17674" i="30"/>
  <c r="G17675" i="30"/>
  <c r="G17676" i="30"/>
  <c r="G17677" i="30"/>
  <c r="G17678" i="30"/>
  <c r="G17679" i="30"/>
  <c r="G17680" i="30"/>
  <c r="G17681" i="30"/>
  <c r="G17682" i="30"/>
  <c r="G17683" i="30"/>
  <c r="G17684" i="30"/>
  <c r="G17685" i="30"/>
  <c r="G17686" i="30"/>
  <c r="G17687" i="30"/>
  <c r="G17688" i="30"/>
  <c r="G17689" i="30"/>
  <c r="G17690" i="30"/>
  <c r="G17691" i="30"/>
  <c r="G17692" i="30"/>
  <c r="G17693" i="30"/>
  <c r="G17694" i="30"/>
  <c r="G17695" i="30"/>
  <c r="G17696" i="30"/>
  <c r="G17697" i="30"/>
  <c r="G17698" i="30"/>
  <c r="G17699" i="30"/>
  <c r="G17700" i="30"/>
  <c r="G17701" i="30"/>
  <c r="G17702" i="30"/>
  <c r="G17703" i="30"/>
  <c r="G17704" i="30"/>
  <c r="G17705" i="30"/>
  <c r="G17706" i="30"/>
  <c r="G17707" i="30"/>
  <c r="G17708" i="30"/>
  <c r="G17709" i="30"/>
  <c r="G17710" i="30"/>
  <c r="G17711" i="30"/>
  <c r="G17712" i="30"/>
  <c r="G17713" i="30"/>
  <c r="G17714" i="30"/>
  <c r="G17715" i="30"/>
  <c r="G17716" i="30"/>
  <c r="G17717" i="30"/>
  <c r="G17718" i="30"/>
  <c r="G17719" i="30"/>
  <c r="G17720" i="30"/>
  <c r="G17721" i="30"/>
  <c r="G17722" i="30"/>
  <c r="G17723" i="30"/>
  <c r="G17724" i="30"/>
  <c r="G17725" i="30"/>
  <c r="G17726" i="30"/>
  <c r="G17727" i="30"/>
  <c r="G17728" i="30"/>
  <c r="G17729" i="30"/>
  <c r="G17730" i="30"/>
  <c r="G17731" i="30"/>
  <c r="G17732" i="30"/>
  <c r="G17733" i="30"/>
  <c r="G17734" i="30"/>
  <c r="G17735" i="30"/>
  <c r="G17736" i="30"/>
  <c r="G17737" i="30"/>
  <c r="G17738" i="30"/>
  <c r="G17739" i="30"/>
  <c r="G17740" i="30"/>
  <c r="G17741" i="30"/>
  <c r="G17742" i="30"/>
  <c r="G17743" i="30"/>
  <c r="G17744" i="30"/>
  <c r="G17745" i="30"/>
  <c r="G17746" i="30"/>
  <c r="G17747" i="30"/>
  <c r="G17748" i="30"/>
  <c r="G17749" i="30"/>
  <c r="G17750" i="30"/>
  <c r="G17751" i="30"/>
  <c r="G17752" i="30"/>
  <c r="G17753" i="30"/>
  <c r="G17754" i="30"/>
  <c r="G17755" i="30"/>
  <c r="G17756" i="30"/>
  <c r="G17757" i="30"/>
  <c r="G17758" i="30"/>
  <c r="G17759" i="30"/>
  <c r="G17760" i="30"/>
  <c r="G17761" i="30"/>
  <c r="G17762" i="30"/>
  <c r="G17763" i="30"/>
  <c r="G17764" i="30"/>
  <c r="G17765" i="30"/>
  <c r="G17766" i="30"/>
  <c r="G17767" i="30"/>
  <c r="G17768" i="30"/>
  <c r="G17769" i="30"/>
  <c r="G17770" i="30"/>
  <c r="G17771" i="30"/>
  <c r="G17772" i="30"/>
  <c r="G17773" i="30"/>
  <c r="G17774" i="30"/>
  <c r="G17775" i="30"/>
  <c r="G17776" i="30"/>
  <c r="G17777" i="30"/>
  <c r="G17778" i="30"/>
  <c r="G17779" i="30"/>
  <c r="G17780" i="30"/>
  <c r="G17781" i="30"/>
  <c r="G17782" i="30"/>
  <c r="G17783" i="30"/>
  <c r="G17784" i="30"/>
  <c r="G17785" i="30"/>
  <c r="G17786" i="30"/>
  <c r="G17787" i="30"/>
  <c r="G17788" i="30"/>
  <c r="G17789" i="30"/>
  <c r="G17790" i="30"/>
  <c r="G17791" i="30"/>
  <c r="G17792" i="30"/>
  <c r="G17793" i="30"/>
  <c r="G17794" i="30"/>
  <c r="G17795" i="30"/>
  <c r="G17796" i="30"/>
  <c r="G17797" i="30"/>
  <c r="G17798" i="30"/>
  <c r="G17799" i="30"/>
  <c r="G17800" i="30"/>
  <c r="H8" i="4" l="1"/>
  <c r="K8" i="4" s="1"/>
  <c r="L8" i="4"/>
  <c r="I12" i="30" a="1"/>
  <c r="G19" i="18"/>
  <c r="J13" i="30" l="1"/>
  <c r="N7" i="2"/>
  <c r="N6" i="2"/>
  <c r="N8" i="2"/>
  <c r="K15" i="30"/>
  <c r="K13" i="30"/>
  <c r="K14" i="30"/>
  <c r="J14" i="30"/>
  <c r="J15" i="30"/>
  <c r="I12" i="30"/>
  <c r="N5" i="2" s="1"/>
  <c r="O13" i="30"/>
  <c r="O14" i="30"/>
  <c r="M15" i="30"/>
  <c r="L15" i="30"/>
  <c r="L13" i="30"/>
  <c r="L14" i="30"/>
  <c r="N15" i="30"/>
  <c r="M13" i="30"/>
  <c r="M14" i="30"/>
  <c r="N13" i="30"/>
  <c r="N14" i="30"/>
  <c r="O15" i="30"/>
  <c r="B13" i="5"/>
  <c r="M40" i="18"/>
  <c r="N40" i="18"/>
  <c r="O40" i="18"/>
  <c r="H46" i="19"/>
  <c r="H45" i="19"/>
  <c r="H44" i="19"/>
  <c r="H40" i="19"/>
  <c r="H39" i="19"/>
  <c r="H38" i="19"/>
  <c r="L4" i="16"/>
  <c r="C46" i="16"/>
  <c r="B46" i="16"/>
  <c r="F1" i="2"/>
  <c r="D1" i="2"/>
  <c r="G4" i="19"/>
  <c r="E4" i="19"/>
  <c r="D31" i="25"/>
  <c r="P13" i="30" l="1"/>
  <c r="O6" i="2" s="1"/>
  <c r="P15" i="30"/>
  <c r="O8" i="2" s="1"/>
  <c r="P14" i="30"/>
  <c r="O7" i="2" s="1"/>
  <c r="O12" i="30"/>
  <c r="J12" i="30"/>
  <c r="K12" i="30"/>
  <c r="L12" i="30"/>
  <c r="M12" i="30"/>
  <c r="N12" i="30"/>
  <c r="B4" i="5"/>
  <c r="B3" i="5"/>
  <c r="F3" i="4"/>
  <c r="D3" i="4"/>
  <c r="G4" i="16"/>
  <c r="G5" i="18"/>
  <c r="D5" i="18"/>
  <c r="E1" i="1"/>
  <c r="C1" i="1"/>
  <c r="B26" i="18" s="1"/>
  <c r="N20" i="19"/>
  <c r="B20" i="19" s="1"/>
  <c r="O20" i="19"/>
  <c r="N19" i="19"/>
  <c r="B19" i="19" s="1"/>
  <c r="N16" i="19"/>
  <c r="B16" i="19" s="1"/>
  <c r="A5" i="2"/>
  <c r="E5" i="2" s="1"/>
  <c r="P12" i="30" l="1"/>
  <c r="O5" i="2" s="1"/>
  <c r="K13" i="2"/>
  <c r="K14" i="2"/>
  <c r="K11" i="2"/>
  <c r="K12" i="2"/>
  <c r="B42" i="21"/>
  <c r="B39" i="21"/>
  <c r="B36" i="21"/>
  <c r="B33" i="21"/>
  <c r="B30" i="21"/>
  <c r="B27" i="21"/>
  <c r="E28" i="21" s="1"/>
  <c r="B24" i="21"/>
  <c r="B21" i="21"/>
  <c r="B18" i="21"/>
  <c r="B15" i="21"/>
  <c r="B12" i="21"/>
  <c r="B9" i="21"/>
  <c r="G8" i="21"/>
  <c r="G37" i="21" s="1"/>
  <c r="F8" i="21"/>
  <c r="E8" i="21"/>
  <c r="E43" i="21" s="1"/>
  <c r="D8" i="21"/>
  <c r="H106" i="1" a="1"/>
  <c r="H106" i="1" s="1"/>
  <c r="N18" i="19"/>
  <c r="B18" i="19" s="1"/>
  <c r="D26" i="19"/>
  <c r="D21" i="19"/>
  <c r="D22" i="19"/>
  <c r="D23" i="19"/>
  <c r="D24" i="19"/>
  <c r="D25" i="19"/>
  <c r="D19" i="19"/>
  <c r="D20" i="19"/>
  <c r="O26" i="19"/>
  <c r="O25" i="19"/>
  <c r="O24" i="19"/>
  <c r="O23" i="19"/>
  <c r="O22" i="19"/>
  <c r="O21" i="19"/>
  <c r="O19" i="19"/>
  <c r="O18" i="19"/>
  <c r="O17" i="19"/>
  <c r="O16" i="19"/>
  <c r="N26" i="19"/>
  <c r="B26" i="19" s="1"/>
  <c r="N25" i="19"/>
  <c r="B25" i="19" s="1"/>
  <c r="N24" i="19"/>
  <c r="B24" i="19" s="1"/>
  <c r="N23" i="19"/>
  <c r="B23" i="19" s="1"/>
  <c r="N22" i="19"/>
  <c r="B22" i="19" s="1"/>
  <c r="N21" i="19"/>
  <c r="B21" i="19" s="1"/>
  <c r="N17" i="19"/>
  <c r="B17" i="19" s="1"/>
  <c r="B31" i="18"/>
  <c r="D16" i="19"/>
  <c r="D22" i="21" l="1"/>
  <c r="F28" i="21"/>
  <c r="E10" i="21"/>
  <c r="E13" i="21"/>
  <c r="E22" i="21"/>
  <c r="G16" i="21"/>
  <c r="G40" i="21"/>
  <c r="G22" i="21"/>
  <c r="F37" i="21"/>
  <c r="G10" i="21"/>
  <c r="D28" i="21"/>
  <c r="G13" i="21"/>
  <c r="F22" i="21"/>
  <c r="G31" i="21"/>
  <c r="E37" i="21"/>
  <c r="F10" i="21"/>
  <c r="D10" i="21"/>
  <c r="D34" i="21"/>
  <c r="F16" i="21"/>
  <c r="G25" i="21"/>
  <c r="E31" i="21"/>
  <c r="F40" i="21"/>
  <c r="D13" i="21"/>
  <c r="D37" i="21"/>
  <c r="E16" i="21"/>
  <c r="F25" i="21"/>
  <c r="G34" i="21"/>
  <c r="E40" i="21"/>
  <c r="D25" i="21"/>
  <c r="D31" i="21"/>
  <c r="F31" i="21"/>
  <c r="D16" i="21"/>
  <c r="D40" i="21"/>
  <c r="G19" i="21"/>
  <c r="E25" i="21"/>
  <c r="F34" i="21"/>
  <c r="G43" i="21"/>
  <c r="D19" i="21"/>
  <c r="D43" i="21"/>
  <c r="F19" i="21"/>
  <c r="G28" i="21"/>
  <c r="E34" i="21"/>
  <c r="F43" i="21"/>
  <c r="F13" i="21"/>
  <c r="E19" i="21"/>
  <c r="H43" i="19"/>
  <c r="H42" i="19"/>
  <c r="D45" i="21" l="1"/>
  <c r="K6" i="2"/>
  <c r="K7" i="2"/>
  <c r="K8" i="2"/>
  <c r="K9" i="2"/>
  <c r="K10" i="2"/>
  <c r="K15" i="2"/>
  <c r="K16" i="2"/>
  <c r="K5" i="2"/>
  <c r="I12" i="2"/>
  <c r="H47" i="18"/>
  <c r="O47" i="18" s="1"/>
  <c r="H46" i="18"/>
  <c r="O46" i="18" s="1"/>
  <c r="H45" i="18"/>
  <c r="O45" i="18" s="1"/>
  <c r="H44" i="18"/>
  <c r="O44" i="18" s="1"/>
  <c r="G47" i="18"/>
  <c r="N47" i="18" s="1"/>
  <c r="G46" i="18"/>
  <c r="N46" i="18" s="1"/>
  <c r="G45" i="18"/>
  <c r="N45" i="18" s="1"/>
  <c r="G44" i="18"/>
  <c r="N44" i="18" s="1"/>
  <c r="F46" i="18"/>
  <c r="M46" i="18" s="1"/>
  <c r="F45" i="18"/>
  <c r="M45" i="18" s="1"/>
  <c r="F44" i="18"/>
  <c r="M44" i="18" s="1"/>
  <c r="H27" i="18"/>
  <c r="O27" i="18" s="1"/>
  <c r="H26" i="18"/>
  <c r="O26" i="18" s="1"/>
  <c r="H25" i="18"/>
  <c r="O25" i="18" s="1"/>
  <c r="H24" i="18"/>
  <c r="O24" i="18" s="1"/>
  <c r="G27" i="18"/>
  <c r="N27" i="18" s="1"/>
  <c r="G26" i="18"/>
  <c r="N26" i="18" s="1"/>
  <c r="G25" i="18"/>
  <c r="N25" i="18" s="1"/>
  <c r="G24" i="18"/>
  <c r="N24" i="18" s="1"/>
  <c r="F26" i="18"/>
  <c r="M26" i="18" s="1"/>
  <c r="F25" i="18"/>
  <c r="M25" i="18" s="1"/>
  <c r="F24" i="18"/>
  <c r="M24" i="18" s="1"/>
  <c r="B42" i="16"/>
  <c r="B49" i="16"/>
  <c r="B48" i="16"/>
  <c r="B47" i="16"/>
  <c r="B45" i="16"/>
  <c r="B44" i="16"/>
  <c r="B43" i="16"/>
  <c r="B41" i="16"/>
  <c r="B40" i="16"/>
  <c r="B39" i="16"/>
  <c r="C191" i="25"/>
  <c r="C190" i="25"/>
  <c r="D185" i="25"/>
  <c r="D184" i="25"/>
  <c r="D183" i="25"/>
  <c r="D182" i="25"/>
  <c r="D175" i="25"/>
  <c r="D174" i="25"/>
  <c r="D173" i="25"/>
  <c r="D172" i="25"/>
  <c r="J164" i="25"/>
  <c r="I164" i="25"/>
  <c r="D164" i="25"/>
  <c r="J163" i="25"/>
  <c r="I163" i="25"/>
  <c r="D163" i="25"/>
  <c r="J162" i="25"/>
  <c r="I162" i="25"/>
  <c r="D162" i="25"/>
  <c r="E162" i="25" s="1"/>
  <c r="J161" i="25"/>
  <c r="I161" i="25"/>
  <c r="D161" i="25"/>
  <c r="J160" i="25"/>
  <c r="I160" i="25"/>
  <c r="D160" i="25"/>
  <c r="E160" i="25" s="1"/>
  <c r="J159" i="25"/>
  <c r="I159" i="25"/>
  <c r="D159" i="25"/>
  <c r="J158" i="25"/>
  <c r="I158" i="25"/>
  <c r="D158" i="25"/>
  <c r="E158" i="25" s="1"/>
  <c r="J157" i="25"/>
  <c r="I157" i="25"/>
  <c r="D157" i="25"/>
  <c r="E157" i="25" s="1"/>
  <c r="J156" i="25"/>
  <c r="I156" i="25"/>
  <c r="D156" i="25"/>
  <c r="E156" i="25" s="1"/>
  <c r="J155" i="25"/>
  <c r="I155" i="25"/>
  <c r="D155" i="25"/>
  <c r="J154" i="25"/>
  <c r="I154" i="25"/>
  <c r="D154" i="25"/>
  <c r="E154" i="25" s="1"/>
  <c r="J153" i="25"/>
  <c r="I153" i="25"/>
  <c r="D153" i="25"/>
  <c r="E153" i="25" s="1"/>
  <c r="J152" i="25"/>
  <c r="I152" i="25"/>
  <c r="D152" i="25"/>
  <c r="E152" i="25" s="1"/>
  <c r="F125" i="25"/>
  <c r="F123" i="25"/>
  <c r="F95" i="25"/>
  <c r="F94" i="25"/>
  <c r="F93" i="25"/>
  <c r="F92" i="25"/>
  <c r="F91" i="25"/>
  <c r="F90" i="25"/>
  <c r="F89" i="25"/>
  <c r="F87" i="25"/>
  <c r="F86" i="25"/>
  <c r="F85" i="25"/>
  <c r="F84" i="25"/>
  <c r="F79" i="25"/>
  <c r="F47" i="18" s="1"/>
  <c r="M47" i="18" s="1"/>
  <c r="C79" i="25"/>
  <c r="C70" i="25"/>
  <c r="D32" i="25"/>
  <c r="F27" i="18" l="1"/>
  <c r="I25" i="18"/>
  <c r="I47" i="18"/>
  <c r="K17" i="2"/>
  <c r="E34" i="19"/>
  <c r="H34" i="19" s="1"/>
  <c r="B34" i="19"/>
  <c r="I46" i="18"/>
  <c r="I45" i="18"/>
  <c r="I24" i="18"/>
  <c r="I26" i="18"/>
  <c r="I44" i="18"/>
  <c r="E33" i="19"/>
  <c r="H33" i="19" s="1"/>
  <c r="E32" i="19"/>
  <c r="H32" i="19" s="1"/>
  <c r="I27" i="18" l="1"/>
  <c r="M27" i="18"/>
  <c r="D17" i="19"/>
  <c r="D18" i="19"/>
  <c r="C37" i="18"/>
  <c r="C38" i="18"/>
  <c r="C39" i="18"/>
  <c r="C36" i="18"/>
  <c r="C31" i="18"/>
  <c r="C32" i="18"/>
  <c r="C33" i="18"/>
  <c r="C30" i="18"/>
  <c r="C25" i="18"/>
  <c r="C26" i="18"/>
  <c r="C27" i="18"/>
  <c r="C24" i="18"/>
  <c r="C87" i="18"/>
  <c r="C88" i="18"/>
  <c r="C89" i="18"/>
  <c r="C81" i="18"/>
  <c r="C82" i="18"/>
  <c r="C83" i="18"/>
  <c r="C75" i="18"/>
  <c r="C76" i="18"/>
  <c r="C77" i="18"/>
  <c r="C69" i="18"/>
  <c r="C70" i="18"/>
  <c r="C71" i="18"/>
  <c r="C68" i="18"/>
  <c r="C63" i="18"/>
  <c r="C64" i="18"/>
  <c r="C65" i="18"/>
  <c r="C57" i="18"/>
  <c r="C58" i="18"/>
  <c r="C59" i="18"/>
  <c r="C51" i="18"/>
  <c r="C52" i="18"/>
  <c r="C53" i="18"/>
  <c r="C50" i="18"/>
  <c r="C45" i="18"/>
  <c r="C46" i="18"/>
  <c r="C47" i="18"/>
  <c r="C44" i="18"/>
  <c r="B87" i="18" l="1"/>
  <c r="B88" i="18"/>
  <c r="B89" i="18"/>
  <c r="B86" i="18"/>
  <c r="B81" i="18"/>
  <c r="B82" i="18"/>
  <c r="B83" i="18"/>
  <c r="B80" i="18"/>
  <c r="B75" i="18"/>
  <c r="B76" i="18"/>
  <c r="B77" i="18"/>
  <c r="B69" i="18"/>
  <c r="B70" i="18"/>
  <c r="B71" i="18"/>
  <c r="B63" i="18"/>
  <c r="B64" i="18"/>
  <c r="B65" i="18"/>
  <c r="B62" i="18"/>
  <c r="B57" i="18"/>
  <c r="B58" i="18"/>
  <c r="B59" i="18"/>
  <c r="B56" i="18"/>
  <c r="B51" i="18"/>
  <c r="B52" i="18"/>
  <c r="B53" i="18"/>
  <c r="B50" i="18"/>
  <c r="B45" i="18"/>
  <c r="B46" i="18"/>
  <c r="B47" i="18"/>
  <c r="B44" i="18"/>
  <c r="C43" i="16"/>
  <c r="B37" i="18"/>
  <c r="B38" i="18"/>
  <c r="B39" i="18"/>
  <c r="B36" i="18"/>
  <c r="B32" i="18"/>
  <c r="B33" i="18"/>
  <c r="B30" i="18"/>
  <c r="B24" i="18"/>
  <c r="B25" i="18"/>
  <c r="B27" i="18"/>
  <c r="G30" i="21"/>
  <c r="F30" i="21"/>
  <c r="E30" i="21"/>
  <c r="D30" i="21"/>
  <c r="G24" i="21"/>
  <c r="F24" i="21"/>
  <c r="E24" i="21"/>
  <c r="D24" i="21"/>
  <c r="G18" i="21"/>
  <c r="F18" i="21"/>
  <c r="E18" i="21"/>
  <c r="D18" i="21"/>
  <c r="H50" i="20"/>
  <c r="H49" i="20"/>
  <c r="H48" i="20"/>
  <c r="H47" i="20"/>
  <c r="H46" i="20"/>
  <c r="H45" i="20"/>
  <c r="H44" i="20"/>
  <c r="H43" i="20"/>
  <c r="H42" i="20"/>
  <c r="H41" i="20"/>
  <c r="H40" i="20"/>
  <c r="H38" i="20"/>
  <c r="H37" i="20"/>
  <c r="H36" i="20"/>
  <c r="H35" i="20"/>
  <c r="H34" i="20"/>
  <c r="H33" i="20"/>
  <c r="H32" i="20"/>
  <c r="H31" i="20"/>
  <c r="H30" i="20"/>
  <c r="H29" i="20"/>
  <c r="H28" i="20"/>
  <c r="H27" i="20"/>
  <c r="H26" i="20"/>
  <c r="H25" i="20"/>
  <c r="H24" i="20"/>
  <c r="H23" i="20"/>
  <c r="H22" i="20"/>
  <c r="H21" i="20"/>
  <c r="H20" i="20"/>
  <c r="H15" i="20"/>
  <c r="H14" i="20"/>
  <c r="H13" i="20"/>
  <c r="H41" i="19"/>
  <c r="F51" i="18"/>
  <c r="M51" i="18" s="1"/>
  <c r="O43" i="18"/>
  <c r="N43" i="18"/>
  <c r="F39" i="18"/>
  <c r="M39" i="18" s="1"/>
  <c r="F38" i="18"/>
  <c r="M38" i="18" s="1"/>
  <c r="F37" i="18"/>
  <c r="M37" i="18" s="1"/>
  <c r="O23" i="18"/>
  <c r="N23" i="18"/>
  <c r="F36" i="18"/>
  <c r="M36" i="18" s="1"/>
  <c r="F35" i="18"/>
  <c r="M35" i="18" s="1"/>
  <c r="F49" i="18" l="1"/>
  <c r="M49" i="18" s="1"/>
  <c r="M43" i="18"/>
  <c r="K20" i="2"/>
  <c r="C50" i="19"/>
  <c r="D50" i="19" s="1"/>
  <c r="C12" i="19"/>
  <c r="B37" i="2" s="1"/>
  <c r="B38" i="2" s="1"/>
  <c r="B42" i="2" s="1"/>
  <c r="C52" i="19"/>
  <c r="D52" i="19" s="1"/>
  <c r="C51" i="19"/>
  <c r="D51" i="19" s="1"/>
  <c r="H51" i="18"/>
  <c r="O51" i="18" s="1"/>
  <c r="G51" i="18"/>
  <c r="N51" i="18" s="1"/>
  <c r="F50" i="18"/>
  <c r="M50" i="18" s="1"/>
  <c r="H52" i="18"/>
  <c r="O52" i="18" s="1"/>
  <c r="G32" i="18"/>
  <c r="N32" i="18" s="1"/>
  <c r="G50" i="18"/>
  <c r="N50" i="18" s="1"/>
  <c r="G49" i="18"/>
  <c r="N49" i="18" s="1"/>
  <c r="F52" i="18"/>
  <c r="M52" i="18" s="1"/>
  <c r="H49" i="18"/>
  <c r="O49" i="18" s="1"/>
  <c r="G52" i="18"/>
  <c r="N52" i="18" s="1"/>
  <c r="F53" i="18"/>
  <c r="M53" i="18" s="1"/>
  <c r="H50" i="18"/>
  <c r="O50" i="18" s="1"/>
  <c r="G53" i="18"/>
  <c r="N53" i="18" s="1"/>
  <c r="H53" i="18"/>
  <c r="O53" i="18" s="1"/>
  <c r="G35" i="18"/>
  <c r="N35" i="18" s="1"/>
  <c r="G36" i="18"/>
  <c r="N36" i="18" s="1"/>
  <c r="G37" i="18"/>
  <c r="N37" i="18" s="1"/>
  <c r="G38" i="18"/>
  <c r="N38" i="18" s="1"/>
  <c r="G39" i="18"/>
  <c r="N39" i="18" s="1"/>
  <c r="H35" i="18"/>
  <c r="O35" i="18" s="1"/>
  <c r="H36" i="18"/>
  <c r="O36" i="18" s="1"/>
  <c r="H37" i="18"/>
  <c r="O37" i="18" s="1"/>
  <c r="H38" i="18"/>
  <c r="O38" i="18" s="1"/>
  <c r="H39" i="18"/>
  <c r="O39" i="18" s="1"/>
  <c r="F29" i="18"/>
  <c r="M29" i="18" s="1"/>
  <c r="F30" i="18"/>
  <c r="M30" i="18" s="1"/>
  <c r="F31" i="18"/>
  <c r="M31" i="18" s="1"/>
  <c r="F32" i="18"/>
  <c r="M32" i="18" s="1"/>
  <c r="F33" i="18"/>
  <c r="M33" i="18" s="1"/>
  <c r="F55" i="18"/>
  <c r="M55" i="18" s="1"/>
  <c r="F57" i="18"/>
  <c r="M57" i="18" s="1"/>
  <c r="M23" i="18"/>
  <c r="G29" i="18"/>
  <c r="N29" i="18" s="1"/>
  <c r="G30" i="18"/>
  <c r="N30" i="18" s="1"/>
  <c r="G31" i="18"/>
  <c r="N31" i="18" s="1"/>
  <c r="G33" i="18"/>
  <c r="N33" i="18" s="1"/>
  <c r="H29" i="18"/>
  <c r="O29" i="18" s="1"/>
  <c r="H30" i="18"/>
  <c r="O30" i="18" s="1"/>
  <c r="H31" i="18"/>
  <c r="O31" i="18" s="1"/>
  <c r="H32" i="18"/>
  <c r="O32" i="18" s="1"/>
  <c r="H33" i="18"/>
  <c r="O33" i="18" s="1"/>
  <c r="H53" i="1" a="1"/>
  <c r="H53" i="1" s="1"/>
  <c r="H58" i="1" a="1"/>
  <c r="H58" i="1" s="1"/>
  <c r="H17" i="1" a="1"/>
  <c r="H17" i="1" s="1"/>
  <c r="H6" i="1" a="1"/>
  <c r="H6" i="1" s="1"/>
  <c r="H56" i="1" a="1"/>
  <c r="H56" i="1" s="1"/>
  <c r="H107" i="1" a="1"/>
  <c r="H107" i="1" s="1"/>
  <c r="H54" i="1" a="1"/>
  <c r="H54" i="1" s="1"/>
  <c r="H70" i="1" a="1"/>
  <c r="H70" i="1" s="1"/>
  <c r="H11" i="1" a="1"/>
  <c r="H11" i="1" s="1"/>
  <c r="H12" i="1" a="1"/>
  <c r="H12" i="1" s="1"/>
  <c r="H14" i="1" a="1"/>
  <c r="H14" i="1" s="1"/>
  <c r="H55" i="1" a="1"/>
  <c r="H55" i="1" s="1"/>
  <c r="H57" i="1" a="1"/>
  <c r="H57" i="1" s="1"/>
  <c r="H13" i="1" a="1"/>
  <c r="H13" i="1" s="1"/>
  <c r="H50" i="1" a="1"/>
  <c r="H50" i="1" s="1"/>
  <c r="H51" i="1" a="1"/>
  <c r="H51" i="1" s="1"/>
  <c r="H52" i="1" a="1"/>
  <c r="H52" i="1" s="1"/>
  <c r="H59" i="1" a="1"/>
  <c r="H59" i="1" s="1"/>
  <c r="H103" i="1" a="1"/>
  <c r="H103" i="1" s="1"/>
  <c r="H16" i="1" a="1"/>
  <c r="H16" i="1" s="1"/>
  <c r="H15" i="1" a="1"/>
  <c r="H15" i="1" s="1"/>
  <c r="H69" i="1" a="1"/>
  <c r="H69" i="1" s="1"/>
  <c r="H101" i="1" a="1"/>
  <c r="H101" i="1" s="1"/>
  <c r="H100" i="1" a="1"/>
  <c r="H100" i="1" s="1"/>
  <c r="H102" i="1" a="1"/>
  <c r="H102" i="1" s="1"/>
  <c r="H67" i="1" a="1"/>
  <c r="H67" i="1" s="1"/>
  <c r="H105" i="1" a="1"/>
  <c r="H105" i="1" s="1"/>
  <c r="H104" i="1" a="1"/>
  <c r="H104" i="1" s="1"/>
  <c r="H93" i="1" a="1"/>
  <c r="H93" i="1" s="1"/>
  <c r="H94" i="1" a="1"/>
  <c r="H94" i="1" s="1"/>
  <c r="H95" i="1" a="1"/>
  <c r="H95" i="1" s="1"/>
  <c r="H96" i="1" a="1"/>
  <c r="H96" i="1" s="1"/>
  <c r="H98" i="1" a="1"/>
  <c r="H98" i="1" s="1"/>
  <c r="H30" i="1" a="1"/>
  <c r="H30" i="1" s="1"/>
  <c r="H31" i="1" a="1"/>
  <c r="H31" i="1" s="1"/>
  <c r="H32" i="1" a="1"/>
  <c r="H32" i="1" s="1"/>
  <c r="H33" i="1" a="1"/>
  <c r="H33" i="1" s="1"/>
  <c r="H91" i="1" a="1"/>
  <c r="H91" i="1" s="1"/>
  <c r="H99" i="1" a="1"/>
  <c r="H99" i="1" s="1"/>
  <c r="H68" i="1" a="1"/>
  <c r="H68" i="1" s="1"/>
  <c r="H47" i="1" a="1"/>
  <c r="H47" i="1" s="1"/>
  <c r="H37" i="1" a="1"/>
  <c r="H37" i="1" s="1"/>
  <c r="H39" i="1" a="1"/>
  <c r="H39" i="1" s="1"/>
  <c r="H41" i="1" a="1"/>
  <c r="H41" i="1" s="1"/>
  <c r="H42" i="1" a="1"/>
  <c r="H42" i="1" s="1"/>
  <c r="H43" i="1" a="1"/>
  <c r="H43" i="1" s="1"/>
  <c r="H45" i="1" a="1"/>
  <c r="H45" i="1" s="1"/>
  <c r="H48" i="1" a="1"/>
  <c r="H48" i="1" s="1"/>
  <c r="H40" i="1" a="1"/>
  <c r="H40" i="1" s="1"/>
  <c r="H38" i="1" a="1"/>
  <c r="H38" i="1" s="1"/>
  <c r="H46" i="1" a="1"/>
  <c r="H46" i="1" s="1"/>
  <c r="H44" i="1" a="1"/>
  <c r="H44" i="1" s="1"/>
  <c r="H34" i="1" a="1"/>
  <c r="H34" i="1" s="1"/>
  <c r="H35" i="1" a="1"/>
  <c r="H35" i="1" s="1"/>
  <c r="H49" i="1" a="1"/>
  <c r="H49" i="1" s="1"/>
  <c r="H77" i="1" a="1"/>
  <c r="H77" i="1" s="1"/>
  <c r="H78" i="1" a="1"/>
  <c r="H78" i="1" s="1"/>
  <c r="H87" i="1" a="1"/>
  <c r="H87" i="1" s="1"/>
  <c r="H74" i="1" a="1"/>
  <c r="H74" i="1" s="1"/>
  <c r="H84" i="1" a="1"/>
  <c r="H84" i="1" s="1"/>
  <c r="H72" i="1" a="1"/>
  <c r="H72" i="1" s="1"/>
  <c r="H73" i="1" a="1"/>
  <c r="H73" i="1" s="1"/>
  <c r="H71" i="1" a="1"/>
  <c r="H71" i="1" s="1"/>
  <c r="H85" i="1" a="1"/>
  <c r="H85" i="1" s="1"/>
  <c r="H89" i="1" a="1"/>
  <c r="H89" i="1" s="1"/>
  <c r="H90" i="1" a="1"/>
  <c r="H90" i="1" s="1"/>
  <c r="H88" i="1" a="1"/>
  <c r="H88" i="1" s="1"/>
  <c r="H75" i="1" a="1"/>
  <c r="H75" i="1" s="1"/>
  <c r="H86" i="1" a="1"/>
  <c r="H86" i="1" s="1"/>
  <c r="H82" i="1" a="1"/>
  <c r="H82" i="1" s="1"/>
  <c r="H81" i="1" a="1"/>
  <c r="H81" i="1" s="1"/>
  <c r="H83" i="1" a="1"/>
  <c r="H83" i="1" s="1"/>
  <c r="H76" i="1" a="1"/>
  <c r="H76" i="1" s="1"/>
  <c r="H80" i="1" a="1"/>
  <c r="H80" i="1" s="1"/>
  <c r="H79" i="1" a="1"/>
  <c r="H79" i="1" s="1"/>
  <c r="H28" i="1" a="1"/>
  <c r="H28" i="1" s="1"/>
  <c r="H25" i="1" a="1"/>
  <c r="H25" i="1" s="1"/>
  <c r="H20" i="1" a="1"/>
  <c r="H20" i="1" s="1"/>
  <c r="H24" i="1" a="1"/>
  <c r="H24" i="1" s="1"/>
  <c r="H27" i="1" a="1"/>
  <c r="H27" i="1" s="1"/>
  <c r="H22" i="1" a="1"/>
  <c r="H22" i="1" s="1"/>
  <c r="H23" i="1" a="1"/>
  <c r="H23" i="1" s="1"/>
  <c r="H19" i="1" a="1"/>
  <c r="H19" i="1" s="1"/>
  <c r="H21" i="1" a="1"/>
  <c r="H21" i="1" s="1"/>
  <c r="H18" i="1" a="1"/>
  <c r="H18" i="1" s="1"/>
  <c r="H26" i="1" a="1"/>
  <c r="H26" i="1" s="1"/>
  <c r="H36" i="1" a="1"/>
  <c r="H36" i="1" s="1"/>
  <c r="H66" i="1" a="1"/>
  <c r="H66" i="1" s="1"/>
  <c r="H29" i="1" a="1"/>
  <c r="H29" i="1" s="1"/>
  <c r="H61" i="1" a="1"/>
  <c r="H61" i="1" s="1"/>
  <c r="H62" i="1" a="1"/>
  <c r="H62" i="1" s="1"/>
  <c r="H63" i="1" a="1"/>
  <c r="H63" i="1" s="1"/>
  <c r="H64" i="1" a="1"/>
  <c r="H64" i="1" s="1"/>
  <c r="H65" i="1" a="1"/>
  <c r="H65" i="1" s="1"/>
  <c r="H92" i="1" a="1"/>
  <c r="H92" i="1" s="1"/>
  <c r="H60" i="1" a="1"/>
  <c r="H60" i="1" s="1"/>
  <c r="H7" i="1" a="1"/>
  <c r="H7" i="1" s="1"/>
  <c r="H9" i="1" a="1"/>
  <c r="H9" i="1" s="1"/>
  <c r="H10" i="1" a="1"/>
  <c r="H10" i="1" s="1"/>
  <c r="H8" i="1" a="1"/>
  <c r="H8" i="1" s="1"/>
  <c r="H108" i="1" a="1"/>
  <c r="H108" i="1" s="1"/>
  <c r="H109" i="1" a="1"/>
  <c r="H109" i="1" s="1"/>
  <c r="H110" i="1" a="1"/>
  <c r="H110" i="1" s="1"/>
  <c r="H111" i="1" a="1"/>
  <c r="H111" i="1" s="1"/>
  <c r="H112" i="1" a="1"/>
  <c r="H112" i="1" s="1"/>
  <c r="H113" i="1" a="1"/>
  <c r="H113" i="1" s="1"/>
  <c r="H114" i="1" a="1"/>
  <c r="H114" i="1" s="1"/>
  <c r="H115" i="1" a="1"/>
  <c r="H115" i="1" s="1"/>
  <c r="H116" i="1" a="1"/>
  <c r="H116" i="1" s="1"/>
  <c r="H117" i="1" a="1"/>
  <c r="H117" i="1" s="1"/>
  <c r="H118" i="1" a="1"/>
  <c r="H118" i="1" s="1"/>
  <c r="H119" i="1" a="1"/>
  <c r="H119" i="1" s="1"/>
  <c r="H120" i="1" a="1"/>
  <c r="H120" i="1" s="1"/>
  <c r="H121" i="1" a="1"/>
  <c r="H121" i="1" s="1"/>
  <c r="H122" i="1" a="1"/>
  <c r="H122" i="1" s="1"/>
  <c r="H123" i="1" a="1"/>
  <c r="H123" i="1" s="1"/>
  <c r="H124" i="1" a="1"/>
  <c r="H124" i="1" s="1"/>
  <c r="H125" i="1" a="1"/>
  <c r="H125" i="1" s="1"/>
  <c r="H126" i="1" a="1"/>
  <c r="H126" i="1" s="1"/>
  <c r="H127" i="1" a="1"/>
  <c r="H127" i="1" s="1"/>
  <c r="H128" i="1" a="1"/>
  <c r="H128" i="1" s="1"/>
  <c r="H129" i="1" a="1"/>
  <c r="H129" i="1" s="1"/>
  <c r="H130" i="1" a="1"/>
  <c r="H130" i="1" s="1"/>
  <c r="H131" i="1" a="1"/>
  <c r="H131" i="1" s="1"/>
  <c r="H132" i="1" a="1"/>
  <c r="H132" i="1" s="1"/>
  <c r="H133" i="1" a="1"/>
  <c r="H133" i="1" s="1"/>
  <c r="H134" i="1" a="1"/>
  <c r="H134" i="1" s="1"/>
  <c r="H135" i="1" a="1"/>
  <c r="H135" i="1" s="1"/>
  <c r="H136" i="1" a="1"/>
  <c r="H136" i="1" s="1"/>
  <c r="H137" i="1" a="1"/>
  <c r="H137" i="1" s="1"/>
  <c r="H138" i="1" a="1"/>
  <c r="H138" i="1" s="1"/>
  <c r="H139" i="1" a="1"/>
  <c r="H139" i="1" s="1"/>
  <c r="H140" i="1" a="1"/>
  <c r="H140" i="1" s="1"/>
  <c r="H141" i="1" a="1"/>
  <c r="H141" i="1" s="1"/>
  <c r="H142" i="1" a="1"/>
  <c r="H142" i="1" s="1"/>
  <c r="H143" i="1" a="1"/>
  <c r="H143" i="1" s="1"/>
  <c r="H144" i="1" a="1"/>
  <c r="H144" i="1" s="1"/>
  <c r="H145" i="1" a="1"/>
  <c r="H145" i="1" s="1"/>
  <c r="H146" i="1" a="1"/>
  <c r="H146" i="1" s="1"/>
  <c r="H147" i="1" a="1"/>
  <c r="H147" i="1" s="1"/>
  <c r="H148" i="1" a="1"/>
  <c r="H148" i="1" s="1"/>
  <c r="H149" i="1" a="1"/>
  <c r="H149" i="1" s="1"/>
  <c r="H150" i="1" a="1"/>
  <c r="H150" i="1" s="1"/>
  <c r="H151" i="1" a="1"/>
  <c r="H151" i="1" s="1"/>
  <c r="H152" i="1" a="1"/>
  <c r="H152" i="1" s="1"/>
  <c r="H153" i="1" a="1"/>
  <c r="H153" i="1" s="1"/>
  <c r="H154" i="1" a="1"/>
  <c r="H154" i="1" s="1"/>
  <c r="H155" i="1" a="1"/>
  <c r="H155" i="1" s="1"/>
  <c r="H156" i="1" a="1"/>
  <c r="H156" i="1" s="1"/>
  <c r="H157" i="1" a="1"/>
  <c r="H157" i="1" s="1"/>
  <c r="H158" i="1" a="1"/>
  <c r="H158" i="1" s="1"/>
  <c r="H159" i="1" a="1"/>
  <c r="H159" i="1" s="1"/>
  <c r="H160" i="1" a="1"/>
  <c r="H160" i="1" s="1"/>
  <c r="H161" i="1" a="1"/>
  <c r="H161" i="1" s="1"/>
  <c r="H162" i="1" a="1"/>
  <c r="H162" i="1" s="1"/>
  <c r="H163" i="1" a="1"/>
  <c r="H163" i="1" s="1"/>
  <c r="H164" i="1" a="1"/>
  <c r="H164" i="1" s="1"/>
  <c r="H165" i="1" a="1"/>
  <c r="H165" i="1" s="1"/>
  <c r="H166" i="1" a="1"/>
  <c r="H166" i="1" s="1"/>
  <c r="H167" i="1" a="1"/>
  <c r="H167" i="1" s="1"/>
  <c r="H168" i="1" a="1"/>
  <c r="H168" i="1" s="1"/>
  <c r="H169" i="1" a="1"/>
  <c r="H169" i="1" s="1"/>
  <c r="H170" i="1" a="1"/>
  <c r="H170" i="1" s="1"/>
  <c r="H171" i="1" a="1"/>
  <c r="H171" i="1" s="1"/>
  <c r="H172" i="1" a="1"/>
  <c r="H172" i="1" s="1"/>
  <c r="H173" i="1" a="1"/>
  <c r="H173" i="1" s="1"/>
  <c r="H174" i="1" a="1"/>
  <c r="H174" i="1" s="1"/>
  <c r="H175" i="1" a="1"/>
  <c r="H175" i="1" s="1"/>
  <c r="H176" i="1" a="1"/>
  <c r="H176" i="1" s="1"/>
  <c r="H177" i="1" a="1"/>
  <c r="H177" i="1" s="1"/>
  <c r="H178" i="1" a="1"/>
  <c r="H178" i="1" s="1"/>
  <c r="H179" i="1" a="1"/>
  <c r="H179" i="1" s="1"/>
  <c r="H180" i="1" a="1"/>
  <c r="H180" i="1" s="1"/>
  <c r="H181" i="1" a="1"/>
  <c r="H181" i="1" s="1"/>
  <c r="H182" i="1" a="1"/>
  <c r="H182" i="1" s="1"/>
  <c r="H183" i="1" a="1"/>
  <c r="H183" i="1" s="1"/>
  <c r="H184" i="1" a="1"/>
  <c r="H184" i="1" s="1"/>
  <c r="H185" i="1" a="1"/>
  <c r="H185" i="1" s="1"/>
  <c r="H186" i="1" a="1"/>
  <c r="H186" i="1" s="1"/>
  <c r="H187" i="1" a="1"/>
  <c r="H187" i="1" s="1"/>
  <c r="H188" i="1" a="1"/>
  <c r="H188" i="1" s="1"/>
  <c r="H189" i="1" a="1"/>
  <c r="H189" i="1" s="1"/>
  <c r="H190" i="1" a="1"/>
  <c r="H190" i="1" s="1"/>
  <c r="H191" i="1" a="1"/>
  <c r="H191" i="1" s="1"/>
  <c r="H192" i="1" a="1"/>
  <c r="H192" i="1" s="1"/>
  <c r="H193" i="1" a="1"/>
  <c r="H193" i="1" s="1"/>
  <c r="H194" i="1" a="1"/>
  <c r="H194" i="1" s="1"/>
  <c r="H195" i="1" a="1"/>
  <c r="H195" i="1" s="1"/>
  <c r="H196" i="1" a="1"/>
  <c r="H196" i="1" s="1"/>
  <c r="H197" i="1" a="1"/>
  <c r="H197" i="1" s="1"/>
  <c r="H198" i="1" a="1"/>
  <c r="H198" i="1" s="1"/>
  <c r="H199" i="1" a="1"/>
  <c r="H199" i="1" s="1"/>
  <c r="H200" i="1" a="1"/>
  <c r="H200" i="1" s="1"/>
  <c r="H201" i="1" a="1"/>
  <c r="H201" i="1" s="1"/>
  <c r="H202" i="1" a="1"/>
  <c r="H202" i="1" s="1"/>
  <c r="H203" i="1" a="1"/>
  <c r="H203" i="1" s="1"/>
  <c r="H204" i="1" a="1"/>
  <c r="H204" i="1" s="1"/>
  <c r="H205" i="1" a="1"/>
  <c r="H205" i="1" s="1"/>
  <c r="H206" i="1" a="1"/>
  <c r="H206" i="1" s="1"/>
  <c r="H207" i="1" a="1"/>
  <c r="H207" i="1" s="1"/>
  <c r="H208" i="1" a="1"/>
  <c r="H208" i="1" s="1"/>
  <c r="H209" i="1" a="1"/>
  <c r="H209" i="1" s="1"/>
  <c r="H210" i="1" a="1"/>
  <c r="H210" i="1" s="1"/>
  <c r="H211" i="1" a="1"/>
  <c r="H211" i="1" s="1"/>
  <c r="H212" i="1" a="1"/>
  <c r="H212" i="1" s="1"/>
  <c r="H213" i="1" a="1"/>
  <c r="H213" i="1" s="1"/>
  <c r="H214" i="1" a="1"/>
  <c r="H214" i="1" s="1"/>
  <c r="H215" i="1" a="1"/>
  <c r="H215" i="1" s="1"/>
  <c r="H216" i="1" a="1"/>
  <c r="H216" i="1" s="1"/>
  <c r="H217" i="1" a="1"/>
  <c r="H217" i="1" s="1"/>
  <c r="H218" i="1" a="1"/>
  <c r="H218" i="1" s="1"/>
  <c r="H219" i="1" a="1"/>
  <c r="H219" i="1" s="1"/>
  <c r="H220" i="1" a="1"/>
  <c r="H220" i="1" s="1"/>
  <c r="H221" i="1" a="1"/>
  <c r="H221" i="1" s="1"/>
  <c r="H222" i="1" a="1"/>
  <c r="H222" i="1" s="1"/>
  <c r="H223" i="1" a="1"/>
  <c r="H223" i="1" s="1"/>
  <c r="H224" i="1" a="1"/>
  <c r="H224" i="1" s="1"/>
  <c r="H225" i="1" a="1"/>
  <c r="H225" i="1" s="1"/>
  <c r="H226" i="1" a="1"/>
  <c r="H226" i="1" s="1"/>
  <c r="H227" i="1" a="1"/>
  <c r="H227" i="1" s="1"/>
  <c r="H228" i="1" a="1"/>
  <c r="H228" i="1" s="1"/>
  <c r="H229" i="1" a="1"/>
  <c r="H229" i="1" s="1"/>
  <c r="H230" i="1" a="1"/>
  <c r="H230" i="1" s="1"/>
  <c r="H231" i="1" a="1"/>
  <c r="H231" i="1" s="1"/>
  <c r="H232" i="1" a="1"/>
  <c r="H232" i="1" s="1"/>
  <c r="H233" i="1" a="1"/>
  <c r="H233" i="1" s="1"/>
  <c r="H234" i="1" a="1"/>
  <c r="H234" i="1" s="1"/>
  <c r="H235" i="1" a="1"/>
  <c r="H235" i="1" s="1"/>
  <c r="H236" i="1" a="1"/>
  <c r="H236" i="1" s="1"/>
  <c r="H237" i="1" a="1"/>
  <c r="H237" i="1" s="1"/>
  <c r="H238" i="1" a="1"/>
  <c r="H238" i="1" s="1"/>
  <c r="H239" i="1" a="1"/>
  <c r="H239" i="1" s="1"/>
  <c r="H240" i="1" a="1"/>
  <c r="H240" i="1" s="1"/>
  <c r="H241" i="1" a="1"/>
  <c r="H241" i="1" s="1"/>
  <c r="H242" i="1" a="1"/>
  <c r="H242" i="1" s="1"/>
  <c r="H243" i="1" a="1"/>
  <c r="H243" i="1" s="1"/>
  <c r="H244" i="1" a="1"/>
  <c r="H244" i="1" s="1"/>
  <c r="H245" i="1" a="1"/>
  <c r="H245" i="1" s="1"/>
  <c r="H246" i="1" a="1"/>
  <c r="H246" i="1" s="1"/>
  <c r="H247" i="1" a="1"/>
  <c r="H247" i="1" s="1"/>
  <c r="H248" i="1" a="1"/>
  <c r="H248" i="1" s="1"/>
  <c r="H249" i="1" a="1"/>
  <c r="H249" i="1" s="1"/>
  <c r="H250" i="1" a="1"/>
  <c r="H250" i="1" s="1"/>
  <c r="H251" i="1" a="1"/>
  <c r="H251" i="1" s="1"/>
  <c r="H252" i="1" a="1"/>
  <c r="H252" i="1" s="1"/>
  <c r="H253" i="1" a="1"/>
  <c r="H253" i="1" s="1"/>
  <c r="H254" i="1" a="1"/>
  <c r="H254" i="1" s="1"/>
  <c r="H255" i="1" a="1"/>
  <c r="H255" i="1" s="1"/>
  <c r="H256" i="1" a="1"/>
  <c r="H256" i="1" s="1"/>
  <c r="H257" i="1" a="1"/>
  <c r="H257" i="1" s="1"/>
  <c r="H258" i="1" a="1"/>
  <c r="H258" i="1" s="1"/>
  <c r="H259" i="1" a="1"/>
  <c r="H259" i="1" s="1"/>
  <c r="H260" i="1" a="1"/>
  <c r="H260" i="1" s="1"/>
  <c r="H261" i="1" a="1"/>
  <c r="H261" i="1" s="1"/>
  <c r="H262" i="1" a="1"/>
  <c r="H262" i="1" s="1"/>
  <c r="H263" i="1" a="1"/>
  <c r="H263" i="1" s="1"/>
  <c r="H264" i="1" a="1"/>
  <c r="H264" i="1" s="1"/>
  <c r="H265" i="1" a="1"/>
  <c r="H265" i="1" s="1"/>
  <c r="H266" i="1" a="1"/>
  <c r="H266" i="1" s="1"/>
  <c r="H267" i="1" a="1"/>
  <c r="H267" i="1" s="1"/>
  <c r="H268" i="1" a="1"/>
  <c r="H268" i="1" s="1"/>
  <c r="H269" i="1" a="1"/>
  <c r="H269" i="1" s="1"/>
  <c r="H270" i="1" a="1"/>
  <c r="H270" i="1" s="1"/>
  <c r="H271" i="1" a="1"/>
  <c r="H271" i="1" s="1"/>
  <c r="H272" i="1" a="1"/>
  <c r="H272" i="1" s="1"/>
  <c r="H273" i="1" a="1"/>
  <c r="H273" i="1" s="1"/>
  <c r="H274" i="1" a="1"/>
  <c r="H274" i="1" s="1"/>
  <c r="H275" i="1" a="1"/>
  <c r="H275" i="1" s="1"/>
  <c r="H276" i="1" a="1"/>
  <c r="H276" i="1" s="1"/>
  <c r="H277" i="1" a="1"/>
  <c r="H277" i="1" s="1"/>
  <c r="H278" i="1" a="1"/>
  <c r="H278" i="1" s="1"/>
  <c r="H279" i="1" a="1"/>
  <c r="H279" i="1" s="1"/>
  <c r="H280" i="1" a="1"/>
  <c r="H280" i="1" s="1"/>
  <c r="H281" i="1" a="1"/>
  <c r="H281" i="1" s="1"/>
  <c r="H282" i="1" a="1"/>
  <c r="H282" i="1" s="1"/>
  <c r="H283" i="1" a="1"/>
  <c r="H283" i="1" s="1"/>
  <c r="H284" i="1" a="1"/>
  <c r="H284" i="1" s="1"/>
  <c r="H285" i="1" a="1"/>
  <c r="H285" i="1" s="1"/>
  <c r="H286" i="1" a="1"/>
  <c r="H286" i="1" s="1"/>
  <c r="H287" i="1" a="1"/>
  <c r="H287" i="1" s="1"/>
  <c r="H288" i="1" a="1"/>
  <c r="H288" i="1" s="1"/>
  <c r="H289" i="1" a="1"/>
  <c r="H289" i="1" s="1"/>
  <c r="H290" i="1" a="1"/>
  <c r="H290" i="1" s="1"/>
  <c r="H291" i="1" a="1"/>
  <c r="H291" i="1" s="1"/>
  <c r="H292" i="1" a="1"/>
  <c r="H292" i="1" s="1"/>
  <c r="H293" i="1" a="1"/>
  <c r="H293" i="1" s="1"/>
  <c r="H294" i="1" a="1"/>
  <c r="H294" i="1" s="1"/>
  <c r="H295" i="1" a="1"/>
  <c r="H295" i="1" s="1"/>
  <c r="H296" i="1" a="1"/>
  <c r="H296" i="1" s="1"/>
  <c r="H297" i="1" a="1"/>
  <c r="H297" i="1" s="1"/>
  <c r="H298" i="1" a="1"/>
  <c r="H298" i="1" s="1"/>
  <c r="H299" i="1" a="1"/>
  <c r="H299" i="1" s="1"/>
  <c r="H300" i="1" a="1"/>
  <c r="H300" i="1" s="1"/>
  <c r="H301" i="1" a="1"/>
  <c r="H301" i="1" s="1"/>
  <c r="H302" i="1" a="1"/>
  <c r="H302" i="1" s="1"/>
  <c r="H303" i="1" a="1"/>
  <c r="H303" i="1" s="1"/>
  <c r="H304" i="1" a="1"/>
  <c r="H304" i="1" s="1"/>
  <c r="H305" i="1" a="1"/>
  <c r="H305" i="1" s="1"/>
  <c r="H306" i="1" a="1"/>
  <c r="H306" i="1" s="1"/>
  <c r="H307" i="1" a="1"/>
  <c r="H307" i="1" s="1"/>
  <c r="H308" i="1" a="1"/>
  <c r="H308" i="1" s="1"/>
  <c r="H309" i="1" a="1"/>
  <c r="H309" i="1" s="1"/>
  <c r="H310" i="1" a="1"/>
  <c r="H310" i="1" s="1"/>
  <c r="H311" i="1" a="1"/>
  <c r="H311" i="1" s="1"/>
  <c r="H312" i="1" a="1"/>
  <c r="H312" i="1" s="1"/>
  <c r="C37" i="2" l="1"/>
  <c r="G57" i="18"/>
  <c r="N57" i="18" s="1"/>
  <c r="I32" i="18"/>
  <c r="I30" i="18"/>
  <c r="I37" i="18"/>
  <c r="I53" i="18"/>
  <c r="I52" i="18"/>
  <c r="I50" i="18"/>
  <c r="I33" i="18"/>
  <c r="I39" i="18"/>
  <c r="I36" i="18"/>
  <c r="I31" i="18"/>
  <c r="I51" i="18"/>
  <c r="I38" i="18"/>
  <c r="G55" i="18"/>
  <c r="H57" i="18"/>
  <c r="O57" i="18" s="1"/>
  <c r="H56" i="18"/>
  <c r="O56" i="18" s="1"/>
  <c r="G56" i="18"/>
  <c r="E37" i="2"/>
  <c r="D37" i="2"/>
  <c r="F59" i="18"/>
  <c r="M59" i="18" s="1"/>
  <c r="H55" i="18"/>
  <c r="O55" i="18" s="1"/>
  <c r="G59" i="18"/>
  <c r="H59" i="18"/>
  <c r="O59" i="18" s="1"/>
  <c r="H58" i="18"/>
  <c r="F58" i="18"/>
  <c r="M58" i="18" s="1"/>
  <c r="F56" i="18"/>
  <c r="M56" i="18" s="1"/>
  <c r="G58" i="18"/>
  <c r="N58" i="18" s="1"/>
  <c r="F63" i="18"/>
  <c r="M63" i="18" s="1"/>
  <c r="F61" i="18"/>
  <c r="M61" i="18" s="1"/>
  <c r="C56" i="16"/>
  <c r="D56" i="16" s="1"/>
  <c r="C55" i="16"/>
  <c r="D55" i="16" s="1"/>
  <c r="C54" i="16"/>
  <c r="D54" i="16" s="1"/>
  <c r="C53" i="16"/>
  <c r="D53" i="16" s="1"/>
  <c r="C52" i="16"/>
  <c r="D52" i="16" s="1"/>
  <c r="C51" i="16"/>
  <c r="D51" i="16" s="1"/>
  <c r="C50" i="16"/>
  <c r="C49" i="16"/>
  <c r="E19" i="16"/>
  <c r="F19" i="16" s="1"/>
  <c r="C47" i="16"/>
  <c r="C45" i="16"/>
  <c r="C44" i="16"/>
  <c r="C42" i="16"/>
  <c r="C41" i="16"/>
  <c r="C40" i="16"/>
  <c r="C39" i="16"/>
  <c r="G65" i="18" l="1"/>
  <c r="N65" i="18" s="1"/>
  <c r="N59" i="18"/>
  <c r="G61" i="18"/>
  <c r="N61" i="18" s="1"/>
  <c r="N55" i="18"/>
  <c r="H64" i="18"/>
  <c r="O64" i="18" s="1"/>
  <c r="O58" i="18"/>
  <c r="G62" i="18"/>
  <c r="N62" i="18" s="1"/>
  <c r="N56" i="18"/>
  <c r="E21" i="16"/>
  <c r="F21" i="16" s="1"/>
  <c r="E20" i="16"/>
  <c r="F20" i="16" s="1"/>
  <c r="H65" i="18"/>
  <c r="O65" i="18" s="1"/>
  <c r="G63" i="18"/>
  <c r="N63" i="18" s="1"/>
  <c r="E30" i="16"/>
  <c r="F30" i="16" s="1"/>
  <c r="E36" i="16"/>
  <c r="F36" i="16" s="1"/>
  <c r="E34" i="16"/>
  <c r="F34" i="16" s="1"/>
  <c r="E31" i="16"/>
  <c r="F31" i="16" s="1"/>
  <c r="E32" i="16"/>
  <c r="F32" i="16" s="1"/>
  <c r="E35" i="16"/>
  <c r="F35" i="16" s="1"/>
  <c r="E33" i="16"/>
  <c r="F33" i="16" s="1"/>
  <c r="F65" i="18"/>
  <c r="M65" i="18" s="1"/>
  <c r="I59" i="18"/>
  <c r="I57" i="18"/>
  <c r="F62" i="18"/>
  <c r="M62" i="18" s="1"/>
  <c r="I56" i="18"/>
  <c r="F64" i="18"/>
  <c r="M64" i="18" s="1"/>
  <c r="I58" i="18"/>
  <c r="H63" i="18"/>
  <c r="H62" i="18"/>
  <c r="O62" i="18" s="1"/>
  <c r="H61" i="18"/>
  <c r="G64" i="18"/>
  <c r="N64" i="18" s="1"/>
  <c r="F67" i="18"/>
  <c r="M67" i="18" s="1"/>
  <c r="F69" i="18"/>
  <c r="M69" i="18" s="1"/>
  <c r="G71" i="18"/>
  <c r="N71" i="18" s="1"/>
  <c r="G68" i="18"/>
  <c r="N68" i="18" s="1"/>
  <c r="G67" i="18"/>
  <c r="N67" i="18" s="1"/>
  <c r="D49" i="16"/>
  <c r="E22" i="16"/>
  <c r="F22" i="16" s="1"/>
  <c r="D39" i="16"/>
  <c r="D43" i="16"/>
  <c r="D47" i="16"/>
  <c r="D41" i="16"/>
  <c r="D45" i="16"/>
  <c r="D42" i="16"/>
  <c r="D46" i="16"/>
  <c r="B64" i="16"/>
  <c r="D40" i="16"/>
  <c r="B62" i="16"/>
  <c r="E24" i="16"/>
  <c r="F24" i="16" s="1"/>
  <c r="D44" i="16"/>
  <c r="D50" i="16"/>
  <c r="C64" i="16" s="1"/>
  <c r="E23" i="16"/>
  <c r="F23" i="16" s="1"/>
  <c r="C48" i="16"/>
  <c r="D48" i="16" s="1"/>
  <c r="H69" i="18" l="1"/>
  <c r="O69" i="18" s="1"/>
  <c r="O63" i="18"/>
  <c r="H67" i="18"/>
  <c r="O67" i="18" s="1"/>
  <c r="O61" i="18"/>
  <c r="H70" i="18"/>
  <c r="O70" i="18" s="1"/>
  <c r="F14" i="16"/>
  <c r="H71" i="18"/>
  <c r="O71" i="18" s="1"/>
  <c r="F71" i="18"/>
  <c r="M71" i="18" s="1"/>
  <c r="I62" i="18"/>
  <c r="I65" i="18"/>
  <c r="C63" i="16"/>
  <c r="C62" i="16"/>
  <c r="G69" i="18"/>
  <c r="N69" i="18" s="1"/>
  <c r="F70" i="18"/>
  <c r="M70" i="18" s="1"/>
  <c r="I63" i="18"/>
  <c r="F68" i="18"/>
  <c r="M68" i="18" s="1"/>
  <c r="I64" i="18"/>
  <c r="H68" i="18"/>
  <c r="O68" i="18" s="1"/>
  <c r="G70" i="18"/>
  <c r="N70" i="18" s="1"/>
  <c r="F75" i="18"/>
  <c r="M75" i="18" s="1"/>
  <c r="G74" i="18"/>
  <c r="N74" i="18" s="1"/>
  <c r="F73" i="18"/>
  <c r="M73" i="18" s="1"/>
  <c r="G73" i="18"/>
  <c r="N73" i="18" s="1"/>
  <c r="G77" i="18"/>
  <c r="N77" i="18" s="1"/>
  <c r="H75" i="18"/>
  <c r="O75" i="18" s="1"/>
  <c r="B63" i="16"/>
  <c r="H76" i="18" l="1"/>
  <c r="O76" i="18" s="1"/>
  <c r="H73" i="18"/>
  <c r="O73" i="18" s="1"/>
  <c r="I71" i="18"/>
  <c r="F77" i="18"/>
  <c r="M77" i="18" s="1"/>
  <c r="H77" i="18"/>
  <c r="I70" i="18"/>
  <c r="I69" i="18"/>
  <c r="F76" i="18"/>
  <c r="F74" i="18"/>
  <c r="G75" i="18"/>
  <c r="I68" i="18"/>
  <c r="H74" i="18"/>
  <c r="O74" i="18" s="1"/>
  <c r="B34" i="2"/>
  <c r="F34" i="2"/>
  <c r="G76" i="18"/>
  <c r="G80" i="18"/>
  <c r="N80" i="18" s="1"/>
  <c r="H82" i="18"/>
  <c r="O82" i="18" s="1"/>
  <c r="F79" i="18"/>
  <c r="M79" i="18" s="1"/>
  <c r="H81" i="18"/>
  <c r="O81" i="18" s="1"/>
  <c r="H79" i="18"/>
  <c r="O79" i="18" s="1"/>
  <c r="G83" i="18"/>
  <c r="N83" i="18" s="1"/>
  <c r="F81" i="18"/>
  <c r="M81" i="18" s="1"/>
  <c r="G79" i="18"/>
  <c r="N79" i="18" s="1"/>
  <c r="H16" i="2"/>
  <c r="I16" i="2" s="1"/>
  <c r="H15" i="2"/>
  <c r="I15" i="2" s="1"/>
  <c r="H14" i="2"/>
  <c r="I14" i="2" s="1"/>
  <c r="H13" i="2"/>
  <c r="I13" i="2" s="1"/>
  <c r="H11" i="2"/>
  <c r="I11" i="2" s="1"/>
  <c r="H10" i="2"/>
  <c r="I10" i="2" s="1"/>
  <c r="H9" i="2"/>
  <c r="I9" i="2" s="1"/>
  <c r="H8" i="2"/>
  <c r="I8" i="2" s="1"/>
  <c r="H7" i="2"/>
  <c r="I7" i="2" s="1"/>
  <c r="H6" i="2"/>
  <c r="I6" i="2" s="1"/>
  <c r="H5" i="2"/>
  <c r="I5" i="2" s="1"/>
  <c r="P37" i="7"/>
  <c r="P36" i="7"/>
  <c r="P35" i="7"/>
  <c r="P34" i="7"/>
  <c r="P33" i="7"/>
  <c r="P32" i="7"/>
  <c r="P31" i="7"/>
  <c r="P30" i="7"/>
  <c r="P29" i="7"/>
  <c r="P28" i="7"/>
  <c r="P27" i="7"/>
  <c r="X22" i="7"/>
  <c r="W22" i="7"/>
  <c r="V22" i="7"/>
  <c r="U22" i="7"/>
  <c r="X20" i="7"/>
  <c r="W20" i="7"/>
  <c r="V20" i="7"/>
  <c r="U20" i="7"/>
  <c r="X18" i="7"/>
  <c r="W18" i="7"/>
  <c r="V18" i="7"/>
  <c r="U18" i="7"/>
  <c r="P12" i="9"/>
  <c r="P11" i="9"/>
  <c r="P10" i="9"/>
  <c r="M10" i="9"/>
  <c r="L10" i="9"/>
  <c r="K10" i="9"/>
  <c r="J10" i="9"/>
  <c r="P9" i="9"/>
  <c r="P8" i="9"/>
  <c r="M8" i="9"/>
  <c r="L8" i="9"/>
  <c r="K8" i="9"/>
  <c r="J8" i="9"/>
  <c r="P7" i="9"/>
  <c r="P6" i="9"/>
  <c r="M6" i="9"/>
  <c r="L6" i="9"/>
  <c r="K6" i="9"/>
  <c r="J6" i="9"/>
  <c r="P5" i="9"/>
  <c r="P4" i="9"/>
  <c r="P3" i="9"/>
  <c r="P2" i="9"/>
  <c r="H4495" i="1" a="1"/>
  <c r="H4495" i="1" s="1"/>
  <c r="H4494" i="1" a="1"/>
  <c r="H4494" i="1" s="1"/>
  <c r="H4493" i="1" a="1"/>
  <c r="H4493" i="1" s="1"/>
  <c r="H4492" i="1" a="1"/>
  <c r="H4492" i="1" s="1"/>
  <c r="H4491" i="1" a="1"/>
  <c r="H4491" i="1" s="1"/>
  <c r="H4490" i="1" a="1"/>
  <c r="H4490" i="1" s="1"/>
  <c r="H4489" i="1" a="1"/>
  <c r="H4489" i="1" s="1"/>
  <c r="H4488" i="1" a="1"/>
  <c r="H4488" i="1" s="1"/>
  <c r="H4487" i="1" a="1"/>
  <c r="H4487" i="1" s="1"/>
  <c r="H4486" i="1" a="1"/>
  <c r="H4486" i="1" s="1"/>
  <c r="H4485" i="1" a="1"/>
  <c r="H4485" i="1" s="1"/>
  <c r="H4484" i="1" a="1"/>
  <c r="H4484" i="1" s="1"/>
  <c r="H4483" i="1" a="1"/>
  <c r="H4483" i="1" s="1"/>
  <c r="H4482" i="1" a="1"/>
  <c r="H4482" i="1" s="1"/>
  <c r="H4481" i="1" a="1"/>
  <c r="H4481" i="1" s="1"/>
  <c r="H4480" i="1" a="1"/>
  <c r="H4480" i="1" s="1"/>
  <c r="H4479" i="1" a="1"/>
  <c r="H4479" i="1" s="1"/>
  <c r="H4478" i="1" a="1"/>
  <c r="H4478" i="1" s="1"/>
  <c r="H4477" i="1" a="1"/>
  <c r="H4477" i="1" s="1"/>
  <c r="H4476" i="1" a="1"/>
  <c r="H4476" i="1" s="1"/>
  <c r="H4475" i="1" a="1"/>
  <c r="H4475" i="1" s="1"/>
  <c r="H4474" i="1" a="1"/>
  <c r="H4474" i="1" s="1"/>
  <c r="H4473" i="1" a="1"/>
  <c r="H4473" i="1" s="1"/>
  <c r="H4472" i="1" a="1"/>
  <c r="H4472" i="1" s="1"/>
  <c r="H4471" i="1" a="1"/>
  <c r="H4471" i="1" s="1"/>
  <c r="H4470" i="1" a="1"/>
  <c r="H4470" i="1" s="1"/>
  <c r="H4469" i="1" a="1"/>
  <c r="H4469" i="1" s="1"/>
  <c r="H4468" i="1" a="1"/>
  <c r="H4468" i="1" s="1"/>
  <c r="H4467" i="1" a="1"/>
  <c r="H4467" i="1" s="1"/>
  <c r="H4466" i="1" a="1"/>
  <c r="H4466" i="1" s="1"/>
  <c r="H4465" i="1" a="1"/>
  <c r="H4465" i="1" s="1"/>
  <c r="H4464" i="1" a="1"/>
  <c r="H4464" i="1" s="1"/>
  <c r="H4463" i="1" a="1"/>
  <c r="H4463" i="1" s="1"/>
  <c r="H4462" i="1" a="1"/>
  <c r="H4462" i="1" s="1"/>
  <c r="H4461" i="1" a="1"/>
  <c r="H4461" i="1" s="1"/>
  <c r="H4460" i="1" a="1"/>
  <c r="H4460" i="1" s="1"/>
  <c r="H4459" i="1" a="1"/>
  <c r="H4459" i="1" s="1"/>
  <c r="H4458" i="1" a="1"/>
  <c r="H4458" i="1" s="1"/>
  <c r="H4457" i="1" a="1"/>
  <c r="H4457" i="1" s="1"/>
  <c r="H4456" i="1" a="1"/>
  <c r="H4456" i="1" s="1"/>
  <c r="H4455" i="1" a="1"/>
  <c r="H4455" i="1" s="1"/>
  <c r="H4454" i="1" a="1"/>
  <c r="H4454" i="1" s="1"/>
  <c r="H4453" i="1" a="1"/>
  <c r="H4453" i="1" s="1"/>
  <c r="H4452" i="1" a="1"/>
  <c r="H4452" i="1" s="1"/>
  <c r="H4451" i="1" a="1"/>
  <c r="H4451" i="1" s="1"/>
  <c r="H3492" i="1" a="1"/>
  <c r="H3492" i="1" s="1"/>
  <c r="H3491" i="1" a="1"/>
  <c r="H3491" i="1" s="1"/>
  <c r="H3490" i="1" a="1"/>
  <c r="H3490" i="1" s="1"/>
  <c r="H3489" i="1" a="1"/>
  <c r="H3489" i="1" s="1"/>
  <c r="H3488" i="1" a="1"/>
  <c r="H3488" i="1" s="1"/>
  <c r="H3487" i="1" a="1"/>
  <c r="H3487" i="1" s="1"/>
  <c r="H3486" i="1" a="1"/>
  <c r="H3486" i="1" s="1"/>
  <c r="H3485" i="1" a="1"/>
  <c r="H3485" i="1" s="1"/>
  <c r="H3484" i="1" a="1"/>
  <c r="H3484" i="1" s="1"/>
  <c r="H3483" i="1" a="1"/>
  <c r="H3483" i="1" s="1"/>
  <c r="H3482" i="1" a="1"/>
  <c r="H3482" i="1" s="1"/>
  <c r="H3481" i="1" a="1"/>
  <c r="H3481" i="1" s="1"/>
  <c r="H3480" i="1" a="1"/>
  <c r="H3480" i="1" s="1"/>
  <c r="H3479" i="1" a="1"/>
  <c r="H3479" i="1" s="1"/>
  <c r="H3478" i="1" a="1"/>
  <c r="H3478" i="1" s="1"/>
  <c r="H3477" i="1" a="1"/>
  <c r="H3477" i="1" s="1"/>
  <c r="H3476" i="1" a="1"/>
  <c r="H3476" i="1" s="1"/>
  <c r="H3475" i="1" a="1"/>
  <c r="H3475" i="1" s="1"/>
  <c r="H3474" i="1" a="1"/>
  <c r="H3474" i="1" s="1"/>
  <c r="H3473" i="1" a="1"/>
  <c r="H3473" i="1" s="1"/>
  <c r="H3472" i="1" a="1"/>
  <c r="H3472" i="1" s="1"/>
  <c r="H3471" i="1" a="1"/>
  <c r="H3471" i="1" s="1"/>
  <c r="H3470" i="1" a="1"/>
  <c r="H3470" i="1" s="1"/>
  <c r="H3469" i="1" a="1"/>
  <c r="H3469" i="1" s="1"/>
  <c r="H3468" i="1" a="1"/>
  <c r="H3468" i="1" s="1"/>
  <c r="H3467" i="1" a="1"/>
  <c r="H3467" i="1" s="1"/>
  <c r="H3466" i="1" a="1"/>
  <c r="H3466" i="1" s="1"/>
  <c r="H3465" i="1" a="1"/>
  <c r="H3465" i="1" s="1"/>
  <c r="H3464" i="1" a="1"/>
  <c r="H3464" i="1" s="1"/>
  <c r="H3463" i="1" a="1"/>
  <c r="H3463" i="1" s="1"/>
  <c r="H3462" i="1" a="1"/>
  <c r="H3462" i="1" s="1"/>
  <c r="H3461" i="1" a="1"/>
  <c r="H3461" i="1" s="1"/>
  <c r="H3460" i="1" a="1"/>
  <c r="H3460" i="1" s="1"/>
  <c r="H3459" i="1" a="1"/>
  <c r="H3459" i="1" s="1"/>
  <c r="H3458" i="1" a="1"/>
  <c r="H3458" i="1" s="1"/>
  <c r="H3457" i="1" a="1"/>
  <c r="H3457" i="1" s="1"/>
  <c r="H3456" i="1" a="1"/>
  <c r="H3456" i="1" s="1"/>
  <c r="H3455" i="1" a="1"/>
  <c r="H3455" i="1" s="1"/>
  <c r="H3454" i="1" a="1"/>
  <c r="H3454" i="1" s="1"/>
  <c r="H3453" i="1" a="1"/>
  <c r="H3453" i="1" s="1"/>
  <c r="H3452" i="1" a="1"/>
  <c r="H3452" i="1" s="1"/>
  <c r="H3451" i="1" a="1"/>
  <c r="H3451" i="1" s="1"/>
  <c r="H3450" i="1" a="1"/>
  <c r="H3450" i="1" s="1"/>
  <c r="H3449" i="1" a="1"/>
  <c r="H3449" i="1" s="1"/>
  <c r="H3448" i="1" a="1"/>
  <c r="H3448" i="1" s="1"/>
  <c r="H3447" i="1" a="1"/>
  <c r="H3447" i="1" s="1"/>
  <c r="H3446" i="1" a="1"/>
  <c r="H3446" i="1" s="1"/>
  <c r="H3445" i="1" a="1"/>
  <c r="H3445" i="1" s="1"/>
  <c r="H3444" i="1" a="1"/>
  <c r="H3444" i="1" s="1"/>
  <c r="H3443" i="1" a="1"/>
  <c r="H3443" i="1" s="1"/>
  <c r="H3442" i="1" a="1"/>
  <c r="H3442" i="1" s="1"/>
  <c r="H3441" i="1" a="1"/>
  <c r="H3441" i="1" s="1"/>
  <c r="H3440" i="1" a="1"/>
  <c r="H3440" i="1" s="1"/>
  <c r="H3439" i="1" a="1"/>
  <c r="H3439" i="1" s="1"/>
  <c r="H3438" i="1" a="1"/>
  <c r="H3438" i="1" s="1"/>
  <c r="H3437" i="1" a="1"/>
  <c r="H3437" i="1" s="1"/>
  <c r="H3436" i="1" a="1"/>
  <c r="H3436" i="1" s="1"/>
  <c r="H3435" i="1" a="1"/>
  <c r="H3435" i="1" s="1"/>
  <c r="H3434" i="1" a="1"/>
  <c r="H3434" i="1" s="1"/>
  <c r="H3433" i="1" a="1"/>
  <c r="H3433" i="1" s="1"/>
  <c r="H3432" i="1" a="1"/>
  <c r="H3432" i="1" s="1"/>
  <c r="H3431" i="1" a="1"/>
  <c r="H3431" i="1" s="1"/>
  <c r="H3430" i="1" a="1"/>
  <c r="H3430" i="1" s="1"/>
  <c r="H3429" i="1" a="1"/>
  <c r="H3429" i="1" s="1"/>
  <c r="H3428" i="1" a="1"/>
  <c r="H3428" i="1" s="1"/>
  <c r="H3427" i="1" a="1"/>
  <c r="H3427" i="1" s="1"/>
  <c r="H3426" i="1" a="1"/>
  <c r="H3426" i="1" s="1"/>
  <c r="H3425" i="1" a="1"/>
  <c r="H3425" i="1" s="1"/>
  <c r="H3424" i="1" a="1"/>
  <c r="H3424" i="1" s="1"/>
  <c r="H3423" i="1" a="1"/>
  <c r="H3423" i="1" s="1"/>
  <c r="H3422" i="1" a="1"/>
  <c r="H3422" i="1" s="1"/>
  <c r="H3421" i="1" a="1"/>
  <c r="H3421" i="1" s="1"/>
  <c r="H3420" i="1" a="1"/>
  <c r="H3420" i="1" s="1"/>
  <c r="H3419" i="1" a="1"/>
  <c r="H3419" i="1" s="1"/>
  <c r="H3418" i="1" a="1"/>
  <c r="H3418" i="1" s="1"/>
  <c r="H3417" i="1" a="1"/>
  <c r="H3417" i="1" s="1"/>
  <c r="H3416" i="1" a="1"/>
  <c r="H3416" i="1" s="1"/>
  <c r="H3415" i="1" a="1"/>
  <c r="H3415" i="1" s="1"/>
  <c r="H3414" i="1" a="1"/>
  <c r="H3414" i="1" s="1"/>
  <c r="H3413" i="1" a="1"/>
  <c r="H3413" i="1" s="1"/>
  <c r="H3412" i="1" a="1"/>
  <c r="H3412" i="1" s="1"/>
  <c r="H3411" i="1" a="1"/>
  <c r="H3411" i="1" s="1"/>
  <c r="H3410" i="1" a="1"/>
  <c r="H3410" i="1" s="1"/>
  <c r="H3409" i="1" a="1"/>
  <c r="H3409" i="1" s="1"/>
  <c r="H3408" i="1" a="1"/>
  <c r="H3408" i="1" s="1"/>
  <c r="H3407" i="1" a="1"/>
  <c r="H3407" i="1" s="1"/>
  <c r="H3406" i="1" a="1"/>
  <c r="H3406" i="1" s="1"/>
  <c r="H3405" i="1" a="1"/>
  <c r="H3405" i="1" s="1"/>
  <c r="H3404" i="1" a="1"/>
  <c r="H3404" i="1" s="1"/>
  <c r="H3403" i="1" a="1"/>
  <c r="H3403" i="1" s="1"/>
  <c r="H3402" i="1" a="1"/>
  <c r="H3402" i="1" s="1"/>
  <c r="H3401" i="1" a="1"/>
  <c r="H3401" i="1" s="1"/>
  <c r="H3400" i="1" a="1"/>
  <c r="H3400" i="1" s="1"/>
  <c r="H3399" i="1" a="1"/>
  <c r="H3399" i="1" s="1"/>
  <c r="H3398" i="1" a="1"/>
  <c r="H3398" i="1" s="1"/>
  <c r="H3397" i="1" a="1"/>
  <c r="H3397" i="1" s="1"/>
  <c r="H3396" i="1" a="1"/>
  <c r="H3396" i="1" s="1"/>
  <c r="H3395" i="1" a="1"/>
  <c r="H3395" i="1" s="1"/>
  <c r="H3394" i="1" a="1"/>
  <c r="H3394" i="1" s="1"/>
  <c r="H3393" i="1" a="1"/>
  <c r="H3393" i="1" s="1"/>
  <c r="H3392" i="1" a="1"/>
  <c r="H3392" i="1" s="1"/>
  <c r="H3391" i="1" a="1"/>
  <c r="H3391" i="1" s="1"/>
  <c r="H3390" i="1" a="1"/>
  <c r="H3390" i="1" s="1"/>
  <c r="H3389" i="1" a="1"/>
  <c r="H3389" i="1" s="1"/>
  <c r="H3388" i="1" a="1"/>
  <c r="H3388" i="1" s="1"/>
  <c r="H3387" i="1" a="1"/>
  <c r="H3387" i="1" s="1"/>
  <c r="H3386" i="1" a="1"/>
  <c r="H3386" i="1" s="1"/>
  <c r="H3385" i="1" a="1"/>
  <c r="H3385" i="1" s="1"/>
  <c r="H3384" i="1" a="1"/>
  <c r="H3384" i="1" s="1"/>
  <c r="H3383" i="1" a="1"/>
  <c r="H3383" i="1" s="1"/>
  <c r="H3382" i="1" a="1"/>
  <c r="H3382" i="1" s="1"/>
  <c r="H3381" i="1" a="1"/>
  <c r="H3381" i="1" s="1"/>
  <c r="H3380" i="1" a="1"/>
  <c r="H3380" i="1" s="1"/>
  <c r="H3379" i="1" a="1"/>
  <c r="H3379" i="1" s="1"/>
  <c r="H3378" i="1" a="1"/>
  <c r="H3378" i="1" s="1"/>
  <c r="H3377" i="1" a="1"/>
  <c r="H3377" i="1" s="1"/>
  <c r="H3376" i="1" a="1"/>
  <c r="H3376" i="1" s="1"/>
  <c r="H3375" i="1" a="1"/>
  <c r="H3375" i="1" s="1"/>
  <c r="H3374" i="1" a="1"/>
  <c r="H3374" i="1" s="1"/>
  <c r="H3373" i="1" a="1"/>
  <c r="H3373" i="1" s="1"/>
  <c r="H3372" i="1" a="1"/>
  <c r="H3372" i="1" s="1"/>
  <c r="H3371" i="1" a="1"/>
  <c r="H3371" i="1" s="1"/>
  <c r="H3370" i="1" a="1"/>
  <c r="H3370" i="1" s="1"/>
  <c r="H3369" i="1" a="1"/>
  <c r="H3369" i="1" s="1"/>
  <c r="H3368" i="1" a="1"/>
  <c r="H3368" i="1" s="1"/>
  <c r="H3367" i="1" a="1"/>
  <c r="H3367" i="1" s="1"/>
  <c r="H3366" i="1" a="1"/>
  <c r="H3366" i="1" s="1"/>
  <c r="H3365" i="1" a="1"/>
  <c r="H3365" i="1" s="1"/>
  <c r="H3364" i="1" a="1"/>
  <c r="H3364" i="1" s="1"/>
  <c r="H3363" i="1" a="1"/>
  <c r="H3363" i="1" s="1"/>
  <c r="H3362" i="1" a="1"/>
  <c r="H3362" i="1" s="1"/>
  <c r="H3361" i="1" a="1"/>
  <c r="H3361" i="1" s="1"/>
  <c r="H3360" i="1" a="1"/>
  <c r="H3360" i="1" s="1"/>
  <c r="H3359" i="1" a="1"/>
  <c r="H3359" i="1" s="1"/>
  <c r="H3358" i="1" a="1"/>
  <c r="H3358" i="1" s="1"/>
  <c r="H3357" i="1" a="1"/>
  <c r="H3357" i="1" s="1"/>
  <c r="H3356" i="1" a="1"/>
  <c r="H3356" i="1" s="1"/>
  <c r="H3355" i="1" a="1"/>
  <c r="H3355" i="1" s="1"/>
  <c r="H3354" i="1" a="1"/>
  <c r="H3354" i="1" s="1"/>
  <c r="H3353" i="1" a="1"/>
  <c r="H3353" i="1" s="1"/>
  <c r="H3352" i="1" a="1"/>
  <c r="H3352" i="1" s="1"/>
  <c r="H3351" i="1" a="1"/>
  <c r="H3351" i="1" s="1"/>
  <c r="H3350" i="1" a="1"/>
  <c r="H3350" i="1" s="1"/>
  <c r="H3349" i="1" a="1"/>
  <c r="H3349" i="1" s="1"/>
  <c r="H3348" i="1" a="1"/>
  <c r="H3348" i="1" s="1"/>
  <c r="H3347" i="1" a="1"/>
  <c r="H3347" i="1" s="1"/>
  <c r="H3346" i="1" a="1"/>
  <c r="H3346" i="1" s="1"/>
  <c r="H3345" i="1" a="1"/>
  <c r="H3345" i="1" s="1"/>
  <c r="H3344" i="1" a="1"/>
  <c r="H3344" i="1" s="1"/>
  <c r="H3343" i="1" a="1"/>
  <c r="H3343" i="1" s="1"/>
  <c r="H3342" i="1" a="1"/>
  <c r="H3342" i="1" s="1"/>
  <c r="H3341" i="1" a="1"/>
  <c r="H3341" i="1" s="1"/>
  <c r="H3340" i="1" a="1"/>
  <c r="H3340" i="1" s="1"/>
  <c r="H3339" i="1" a="1"/>
  <c r="H3339" i="1" s="1"/>
  <c r="H3338" i="1" a="1"/>
  <c r="H3338" i="1" s="1"/>
  <c r="H3337" i="1" a="1"/>
  <c r="H3337" i="1" s="1"/>
  <c r="H3336" i="1" a="1"/>
  <c r="H3336" i="1" s="1"/>
  <c r="H3335" i="1" a="1"/>
  <c r="H3335" i="1" s="1"/>
  <c r="H3334" i="1" a="1"/>
  <c r="H3334" i="1" s="1"/>
  <c r="H3333" i="1" a="1"/>
  <c r="H3333" i="1" s="1"/>
  <c r="H3332" i="1" a="1"/>
  <c r="H3332" i="1" s="1"/>
  <c r="H3331" i="1" a="1"/>
  <c r="H3331" i="1" s="1"/>
  <c r="H3330" i="1" a="1"/>
  <c r="H3330" i="1" s="1"/>
  <c r="H3329" i="1" a="1"/>
  <c r="H3329" i="1" s="1"/>
  <c r="H3328" i="1" a="1"/>
  <c r="H3328" i="1" s="1"/>
  <c r="H3327" i="1" a="1"/>
  <c r="H3327" i="1" s="1"/>
  <c r="H3326" i="1" a="1"/>
  <c r="H3326" i="1" s="1"/>
  <c r="H3325" i="1" a="1"/>
  <c r="H3325" i="1" s="1"/>
  <c r="H3324" i="1" a="1"/>
  <c r="H3324" i="1" s="1"/>
  <c r="H3323" i="1" a="1"/>
  <c r="H3323" i="1" s="1"/>
  <c r="H3322" i="1" a="1"/>
  <c r="H3322" i="1" s="1"/>
  <c r="H3321" i="1" a="1"/>
  <c r="H3321" i="1" s="1"/>
  <c r="H3320" i="1" a="1"/>
  <c r="H3320" i="1" s="1"/>
  <c r="H3319" i="1" a="1"/>
  <c r="H3319" i="1" s="1"/>
  <c r="H3318" i="1" a="1"/>
  <c r="H3318" i="1" s="1"/>
  <c r="H3317" i="1" a="1"/>
  <c r="H3317" i="1" s="1"/>
  <c r="H3316" i="1" a="1"/>
  <c r="H3316" i="1" s="1"/>
  <c r="H3315" i="1" a="1"/>
  <c r="H3315" i="1" s="1"/>
  <c r="H3314" i="1" a="1"/>
  <c r="H3314" i="1" s="1"/>
  <c r="H3313" i="1" a="1"/>
  <c r="H3313" i="1" s="1"/>
  <c r="H3312" i="1" a="1"/>
  <c r="H3312" i="1" s="1"/>
  <c r="H3311" i="1" a="1"/>
  <c r="H3311" i="1" s="1"/>
  <c r="H3310" i="1" a="1"/>
  <c r="H3310" i="1" s="1"/>
  <c r="H3309" i="1" a="1"/>
  <c r="H3309" i="1" s="1"/>
  <c r="H3308" i="1" a="1"/>
  <c r="H3308" i="1" s="1"/>
  <c r="H3307" i="1" a="1"/>
  <c r="H3307" i="1" s="1"/>
  <c r="H3306" i="1" a="1"/>
  <c r="H3306" i="1" s="1"/>
  <c r="H3305" i="1" a="1"/>
  <c r="H3305" i="1" s="1"/>
  <c r="H3304" i="1" a="1"/>
  <c r="H3304" i="1" s="1"/>
  <c r="H3303" i="1" a="1"/>
  <c r="H3303" i="1" s="1"/>
  <c r="H3302" i="1" a="1"/>
  <c r="H3302" i="1" s="1"/>
  <c r="H3301" i="1" a="1"/>
  <c r="H3301" i="1" s="1"/>
  <c r="H3300" i="1" a="1"/>
  <c r="H3300" i="1" s="1"/>
  <c r="H3299" i="1" a="1"/>
  <c r="H3299" i="1" s="1"/>
  <c r="H3298" i="1" a="1"/>
  <c r="H3298" i="1" s="1"/>
  <c r="H3297" i="1" a="1"/>
  <c r="H3297" i="1" s="1"/>
  <c r="H3296" i="1" a="1"/>
  <c r="H3296" i="1" s="1"/>
  <c r="H3295" i="1" a="1"/>
  <c r="H3295" i="1" s="1"/>
  <c r="H3294" i="1" a="1"/>
  <c r="H3294" i="1" s="1"/>
  <c r="H3293" i="1" a="1"/>
  <c r="H3293" i="1" s="1"/>
  <c r="H3292" i="1" a="1"/>
  <c r="H3292" i="1" s="1"/>
  <c r="H3291" i="1" a="1"/>
  <c r="H3291" i="1" s="1"/>
  <c r="H3290" i="1" a="1"/>
  <c r="H3290" i="1" s="1"/>
  <c r="H3289" i="1" a="1"/>
  <c r="H3289" i="1" s="1"/>
  <c r="H3288" i="1" a="1"/>
  <c r="H3288" i="1" s="1"/>
  <c r="H3287" i="1" a="1"/>
  <c r="H3287" i="1" s="1"/>
  <c r="H3286" i="1" a="1"/>
  <c r="H3286" i="1" s="1"/>
  <c r="H3285" i="1" a="1"/>
  <c r="H3285" i="1" s="1"/>
  <c r="H3284" i="1" a="1"/>
  <c r="H3284" i="1" s="1"/>
  <c r="H3283" i="1" a="1"/>
  <c r="H3283" i="1" s="1"/>
  <c r="H3282" i="1" a="1"/>
  <c r="H3282" i="1" s="1"/>
  <c r="H3281" i="1" a="1"/>
  <c r="H3281" i="1" s="1"/>
  <c r="H3280" i="1" a="1"/>
  <c r="H3280" i="1" s="1"/>
  <c r="H3279" i="1" a="1"/>
  <c r="H3279" i="1" s="1"/>
  <c r="H3278" i="1" a="1"/>
  <c r="H3278" i="1" s="1"/>
  <c r="H3277" i="1" a="1"/>
  <c r="H3277" i="1" s="1"/>
  <c r="H3276" i="1" a="1"/>
  <c r="H3276" i="1" s="1"/>
  <c r="H3275" i="1" a="1"/>
  <c r="H3275" i="1" s="1"/>
  <c r="H3274" i="1" a="1"/>
  <c r="H3274" i="1" s="1"/>
  <c r="H3273" i="1" a="1"/>
  <c r="H3273" i="1" s="1"/>
  <c r="H3272" i="1" a="1"/>
  <c r="H3272" i="1" s="1"/>
  <c r="H3271" i="1" a="1"/>
  <c r="H3271" i="1" s="1"/>
  <c r="H3270" i="1" a="1"/>
  <c r="H3270" i="1" s="1"/>
  <c r="H3269" i="1" a="1"/>
  <c r="H3269" i="1" s="1"/>
  <c r="H3268" i="1" a="1"/>
  <c r="H3268" i="1" s="1"/>
  <c r="H3267" i="1" a="1"/>
  <c r="H3267" i="1" s="1"/>
  <c r="H3266" i="1" a="1"/>
  <c r="H3266" i="1" s="1"/>
  <c r="H3265" i="1" a="1"/>
  <c r="H3265" i="1" s="1"/>
  <c r="H3264" i="1" a="1"/>
  <c r="H3264" i="1" s="1"/>
  <c r="H3263" i="1" a="1"/>
  <c r="H3263" i="1" s="1"/>
  <c r="H3262" i="1" a="1"/>
  <c r="H3262" i="1" s="1"/>
  <c r="H3261" i="1" a="1"/>
  <c r="H3261" i="1" s="1"/>
  <c r="H3260" i="1" a="1"/>
  <c r="H3260" i="1" s="1"/>
  <c r="H3259" i="1" a="1"/>
  <c r="H3259" i="1" s="1"/>
  <c r="H3258" i="1" a="1"/>
  <c r="H3258" i="1" s="1"/>
  <c r="H3257" i="1" a="1"/>
  <c r="H3257" i="1" s="1"/>
  <c r="H3256" i="1" a="1"/>
  <c r="H3256" i="1" s="1"/>
  <c r="H3255" i="1" a="1"/>
  <c r="H3255" i="1" s="1"/>
  <c r="H3254" i="1" a="1"/>
  <c r="H3254" i="1" s="1"/>
  <c r="H3253" i="1" a="1"/>
  <c r="H3253" i="1" s="1"/>
  <c r="H3252" i="1" a="1"/>
  <c r="H3252" i="1" s="1"/>
  <c r="H3251" i="1" a="1"/>
  <c r="H3251" i="1" s="1"/>
  <c r="H3250" i="1" a="1"/>
  <c r="H3250" i="1" s="1"/>
  <c r="H3249" i="1" a="1"/>
  <c r="H3249" i="1" s="1"/>
  <c r="H3248" i="1" a="1"/>
  <c r="H3248" i="1" s="1"/>
  <c r="H3247" i="1" a="1"/>
  <c r="H3247" i="1" s="1"/>
  <c r="H3246" i="1" a="1"/>
  <c r="H3246" i="1" s="1"/>
  <c r="H3245" i="1" a="1"/>
  <c r="H3245" i="1" s="1"/>
  <c r="H3244" i="1" a="1"/>
  <c r="H3244" i="1" s="1"/>
  <c r="H3243" i="1" a="1"/>
  <c r="H3243" i="1" s="1"/>
  <c r="H3242" i="1" a="1"/>
  <c r="H3242" i="1" s="1"/>
  <c r="H3241" i="1" a="1"/>
  <c r="H3241" i="1" s="1"/>
  <c r="H3240" i="1" a="1"/>
  <c r="H3240" i="1" s="1"/>
  <c r="H3239" i="1" a="1"/>
  <c r="H3239" i="1" s="1"/>
  <c r="H3238" i="1" a="1"/>
  <c r="H3238" i="1" s="1"/>
  <c r="H3237" i="1" a="1"/>
  <c r="H3237" i="1" s="1"/>
  <c r="H3236" i="1" a="1"/>
  <c r="H3236" i="1" s="1"/>
  <c r="H3235" i="1" a="1"/>
  <c r="H3235" i="1" s="1"/>
  <c r="H3234" i="1" a="1"/>
  <c r="H3234" i="1" s="1"/>
  <c r="H3233" i="1" a="1"/>
  <c r="H3233" i="1" s="1"/>
  <c r="H3232" i="1" a="1"/>
  <c r="H3232" i="1" s="1"/>
  <c r="H3231" i="1" a="1"/>
  <c r="H3231" i="1" s="1"/>
  <c r="H3230" i="1" a="1"/>
  <c r="H3230" i="1" s="1"/>
  <c r="H3229" i="1" a="1"/>
  <c r="H3229" i="1" s="1"/>
  <c r="H3228" i="1" a="1"/>
  <c r="H3228" i="1" s="1"/>
  <c r="H3227" i="1" a="1"/>
  <c r="H3227" i="1" s="1"/>
  <c r="H3226" i="1" a="1"/>
  <c r="H3226" i="1" s="1"/>
  <c r="H3225" i="1" a="1"/>
  <c r="H3225" i="1" s="1"/>
  <c r="H3224" i="1" a="1"/>
  <c r="H3224" i="1" s="1"/>
  <c r="H3223" i="1" a="1"/>
  <c r="H3223" i="1" s="1"/>
  <c r="H3222" i="1" a="1"/>
  <c r="H3222" i="1" s="1"/>
  <c r="H3221" i="1" a="1"/>
  <c r="H3221" i="1" s="1"/>
  <c r="H3220" i="1" a="1"/>
  <c r="H3220" i="1" s="1"/>
  <c r="H3219" i="1" a="1"/>
  <c r="H3219" i="1" s="1"/>
  <c r="H3218" i="1" a="1"/>
  <c r="H3218" i="1" s="1"/>
  <c r="H3217" i="1" a="1"/>
  <c r="H3217" i="1" s="1"/>
  <c r="H3216" i="1" a="1"/>
  <c r="H3216" i="1" s="1"/>
  <c r="H3215" i="1" a="1"/>
  <c r="H3215" i="1" s="1"/>
  <c r="H3214" i="1" a="1"/>
  <c r="H3214" i="1" s="1"/>
  <c r="H3213" i="1" a="1"/>
  <c r="H3213" i="1" s="1"/>
  <c r="H3212" i="1" a="1"/>
  <c r="H3212" i="1" s="1"/>
  <c r="H3211" i="1" a="1"/>
  <c r="H3211" i="1" s="1"/>
  <c r="H3210" i="1" a="1"/>
  <c r="H3210" i="1" s="1"/>
  <c r="H3209" i="1" a="1"/>
  <c r="H3209" i="1" s="1"/>
  <c r="H3208" i="1" a="1"/>
  <c r="H3208" i="1" s="1"/>
  <c r="H3207" i="1" a="1"/>
  <c r="H3207" i="1" s="1"/>
  <c r="H3206" i="1" a="1"/>
  <c r="H3206" i="1" s="1"/>
  <c r="H3205" i="1" a="1"/>
  <c r="H3205" i="1" s="1"/>
  <c r="H3204" i="1" a="1"/>
  <c r="H3204" i="1" s="1"/>
  <c r="H3203" i="1" a="1"/>
  <c r="H3203" i="1" s="1"/>
  <c r="H3202" i="1" a="1"/>
  <c r="H3202" i="1" s="1"/>
  <c r="H3201" i="1" a="1"/>
  <c r="H3201" i="1" s="1"/>
  <c r="H3200" i="1" a="1"/>
  <c r="H3200" i="1" s="1"/>
  <c r="H3199" i="1" a="1"/>
  <c r="H3199" i="1" s="1"/>
  <c r="H3198" i="1" a="1"/>
  <c r="H3198" i="1" s="1"/>
  <c r="H3197" i="1" a="1"/>
  <c r="H3197" i="1" s="1"/>
  <c r="H3196" i="1" a="1"/>
  <c r="H3196" i="1" s="1"/>
  <c r="H3195" i="1" a="1"/>
  <c r="H3195" i="1" s="1"/>
  <c r="H3194" i="1" a="1"/>
  <c r="H3194" i="1" s="1"/>
  <c r="H3193" i="1" a="1"/>
  <c r="H3193" i="1" s="1"/>
  <c r="H3192" i="1" a="1"/>
  <c r="H3192" i="1" s="1"/>
  <c r="H3191" i="1" a="1"/>
  <c r="H3191" i="1" s="1"/>
  <c r="H3190" i="1" a="1"/>
  <c r="H3190" i="1" s="1"/>
  <c r="H3189" i="1" a="1"/>
  <c r="H3189" i="1" s="1"/>
  <c r="H3188" i="1" a="1"/>
  <c r="H3188" i="1" s="1"/>
  <c r="H3187" i="1" a="1"/>
  <c r="H3187" i="1" s="1"/>
  <c r="H3186" i="1" a="1"/>
  <c r="H3186" i="1" s="1"/>
  <c r="H3185" i="1" a="1"/>
  <c r="H3185" i="1" s="1"/>
  <c r="H3184" i="1" a="1"/>
  <c r="H3184" i="1" s="1"/>
  <c r="H3183" i="1" a="1"/>
  <c r="H3183" i="1" s="1"/>
  <c r="H3182" i="1" a="1"/>
  <c r="H3182" i="1" s="1"/>
  <c r="H3181" i="1" a="1"/>
  <c r="H3181" i="1" s="1"/>
  <c r="H3180" i="1" a="1"/>
  <c r="H3180" i="1" s="1"/>
  <c r="H3179" i="1" a="1"/>
  <c r="H3179" i="1" s="1"/>
  <c r="H3178" i="1" a="1"/>
  <c r="H3178" i="1" s="1"/>
  <c r="H3177" i="1" a="1"/>
  <c r="H3177" i="1" s="1"/>
  <c r="H3176" i="1" a="1"/>
  <c r="H3176" i="1" s="1"/>
  <c r="H3175" i="1" a="1"/>
  <c r="H3175" i="1" s="1"/>
  <c r="H3174" i="1" a="1"/>
  <c r="H3174" i="1" s="1"/>
  <c r="H3173" i="1" a="1"/>
  <c r="H3173" i="1" s="1"/>
  <c r="H3172" i="1" a="1"/>
  <c r="H3172" i="1" s="1"/>
  <c r="H3171" i="1" a="1"/>
  <c r="H3171" i="1" s="1"/>
  <c r="H3170" i="1" a="1"/>
  <c r="H3170" i="1" s="1"/>
  <c r="H3169" i="1" a="1"/>
  <c r="H3169" i="1" s="1"/>
  <c r="H3168" i="1" a="1"/>
  <c r="H3168" i="1" s="1"/>
  <c r="H3167" i="1" a="1"/>
  <c r="H3167" i="1" s="1"/>
  <c r="H3166" i="1" a="1"/>
  <c r="H3166" i="1" s="1"/>
  <c r="H3165" i="1" a="1"/>
  <c r="H3165" i="1" s="1"/>
  <c r="H3164" i="1" a="1"/>
  <c r="H3164" i="1" s="1"/>
  <c r="H3163" i="1" a="1"/>
  <c r="H3163" i="1" s="1"/>
  <c r="H3162" i="1" a="1"/>
  <c r="H3162" i="1" s="1"/>
  <c r="H3161" i="1" a="1"/>
  <c r="H3161" i="1" s="1"/>
  <c r="H3160" i="1" a="1"/>
  <c r="H3160" i="1" s="1"/>
  <c r="H3159" i="1" a="1"/>
  <c r="H3159" i="1" s="1"/>
  <c r="H3158" i="1" a="1"/>
  <c r="H3158" i="1" s="1"/>
  <c r="H3157" i="1" a="1"/>
  <c r="H3157" i="1" s="1"/>
  <c r="H3156" i="1" a="1"/>
  <c r="H3156" i="1" s="1"/>
  <c r="H3155" i="1" a="1"/>
  <c r="H3155" i="1" s="1"/>
  <c r="H3154" i="1" a="1"/>
  <c r="H3154" i="1" s="1"/>
  <c r="H3153" i="1" a="1"/>
  <c r="H3153" i="1" s="1"/>
  <c r="H3152" i="1" a="1"/>
  <c r="H3152" i="1" s="1"/>
  <c r="H3151" i="1" a="1"/>
  <c r="H3151" i="1" s="1"/>
  <c r="H3150" i="1" a="1"/>
  <c r="H3150" i="1" s="1"/>
  <c r="H3149" i="1" a="1"/>
  <c r="H3149" i="1" s="1"/>
  <c r="H3148" i="1" a="1"/>
  <c r="H3148" i="1" s="1"/>
  <c r="H3147" i="1" a="1"/>
  <c r="H3147" i="1" s="1"/>
  <c r="H3146" i="1" a="1"/>
  <c r="H3146" i="1" s="1"/>
  <c r="H3145" i="1" a="1"/>
  <c r="H3145" i="1" s="1"/>
  <c r="H3144" i="1" a="1"/>
  <c r="H3144" i="1" s="1"/>
  <c r="H3143" i="1" a="1"/>
  <c r="H3143" i="1" s="1"/>
  <c r="H3142" i="1" a="1"/>
  <c r="H3142" i="1" s="1"/>
  <c r="H3141" i="1" a="1"/>
  <c r="H3141" i="1" s="1"/>
  <c r="H3140" i="1" a="1"/>
  <c r="H3140" i="1" s="1"/>
  <c r="H3139" i="1" a="1"/>
  <c r="H3139" i="1" s="1"/>
  <c r="H3138" i="1" a="1"/>
  <c r="H3138" i="1" s="1"/>
  <c r="H3137" i="1" a="1"/>
  <c r="H3137" i="1" s="1"/>
  <c r="H3136" i="1" a="1"/>
  <c r="H3136" i="1" s="1"/>
  <c r="H3135" i="1" a="1"/>
  <c r="H3135" i="1" s="1"/>
  <c r="H3134" i="1" a="1"/>
  <c r="H3134" i="1" s="1"/>
  <c r="H3133" i="1" a="1"/>
  <c r="H3133" i="1" s="1"/>
  <c r="H3132" i="1" a="1"/>
  <c r="H3132" i="1" s="1"/>
  <c r="H3131" i="1" a="1"/>
  <c r="H3131" i="1" s="1"/>
  <c r="H3130" i="1" a="1"/>
  <c r="H3130" i="1" s="1"/>
  <c r="H3129" i="1" a="1"/>
  <c r="H3129" i="1" s="1"/>
  <c r="H3128" i="1" a="1"/>
  <c r="H3128" i="1" s="1"/>
  <c r="H3127" i="1" a="1"/>
  <c r="H3127" i="1" s="1"/>
  <c r="H3126" i="1" a="1"/>
  <c r="H3126" i="1" s="1"/>
  <c r="H3125" i="1" a="1"/>
  <c r="H3125" i="1" s="1"/>
  <c r="H3124" i="1" a="1"/>
  <c r="H3124" i="1" s="1"/>
  <c r="H3123" i="1" a="1"/>
  <c r="H3123" i="1" s="1"/>
  <c r="H3122" i="1" a="1"/>
  <c r="H3122" i="1" s="1"/>
  <c r="H3121" i="1" a="1"/>
  <c r="H3121" i="1" s="1"/>
  <c r="H3120" i="1" a="1"/>
  <c r="H3120" i="1" s="1"/>
  <c r="H3119" i="1" a="1"/>
  <c r="H3119" i="1" s="1"/>
  <c r="H3118" i="1" a="1"/>
  <c r="H3118" i="1" s="1"/>
  <c r="H3117" i="1" a="1"/>
  <c r="H3117" i="1" s="1"/>
  <c r="H3116" i="1" a="1"/>
  <c r="H3116" i="1" s="1"/>
  <c r="H3115" i="1" a="1"/>
  <c r="H3115" i="1" s="1"/>
  <c r="H3114" i="1" a="1"/>
  <c r="H3114" i="1" s="1"/>
  <c r="H3113" i="1" a="1"/>
  <c r="H3113" i="1" s="1"/>
  <c r="H3112" i="1" a="1"/>
  <c r="H3112" i="1" s="1"/>
  <c r="H3111" i="1" a="1"/>
  <c r="H3111" i="1" s="1"/>
  <c r="H3110" i="1" a="1"/>
  <c r="H3110" i="1" s="1"/>
  <c r="H3109" i="1" a="1"/>
  <c r="H3109" i="1" s="1"/>
  <c r="H3108" i="1" a="1"/>
  <c r="H3108" i="1" s="1"/>
  <c r="H3107" i="1" a="1"/>
  <c r="H3107" i="1" s="1"/>
  <c r="H3106" i="1" a="1"/>
  <c r="H3106" i="1" s="1"/>
  <c r="H3105" i="1" a="1"/>
  <c r="H3105" i="1" s="1"/>
  <c r="H3104" i="1" a="1"/>
  <c r="H3104" i="1" s="1"/>
  <c r="H3103" i="1" a="1"/>
  <c r="H3103" i="1" s="1"/>
  <c r="H3102" i="1" a="1"/>
  <c r="H3102" i="1" s="1"/>
  <c r="H3101" i="1" a="1"/>
  <c r="H3101" i="1" s="1"/>
  <c r="H3100" i="1" a="1"/>
  <c r="H3100" i="1" s="1"/>
  <c r="H3099" i="1" a="1"/>
  <c r="H3099" i="1" s="1"/>
  <c r="H3098" i="1" a="1"/>
  <c r="H3098" i="1" s="1"/>
  <c r="H3097" i="1" a="1"/>
  <c r="H3097" i="1" s="1"/>
  <c r="H3096" i="1" a="1"/>
  <c r="H3096" i="1" s="1"/>
  <c r="H3095" i="1" a="1"/>
  <c r="H3095" i="1" s="1"/>
  <c r="H3094" i="1" a="1"/>
  <c r="H3094" i="1" s="1"/>
  <c r="H3093" i="1" a="1"/>
  <c r="H3093" i="1" s="1"/>
  <c r="H3092" i="1" a="1"/>
  <c r="H3092" i="1" s="1"/>
  <c r="H3091" i="1" a="1"/>
  <c r="H3091" i="1" s="1"/>
  <c r="H3090" i="1" a="1"/>
  <c r="H3090" i="1" s="1"/>
  <c r="H3089" i="1" a="1"/>
  <c r="H3089" i="1" s="1"/>
  <c r="H3088" i="1" a="1"/>
  <c r="H3088" i="1" s="1"/>
  <c r="H3087" i="1" a="1"/>
  <c r="H3087" i="1" s="1"/>
  <c r="H3086" i="1" a="1"/>
  <c r="H3086" i="1" s="1"/>
  <c r="H3085" i="1" a="1"/>
  <c r="H3085" i="1" s="1"/>
  <c r="H3084" i="1" a="1"/>
  <c r="H3084" i="1" s="1"/>
  <c r="H3083" i="1" a="1"/>
  <c r="H3083" i="1" s="1"/>
  <c r="H3082" i="1" a="1"/>
  <c r="H3082" i="1" s="1"/>
  <c r="H3081" i="1" a="1"/>
  <c r="H3081" i="1" s="1"/>
  <c r="H3080" i="1" a="1"/>
  <c r="H3080" i="1" s="1"/>
  <c r="H3079" i="1" a="1"/>
  <c r="H3079" i="1" s="1"/>
  <c r="H3078" i="1" a="1"/>
  <c r="H3078" i="1" s="1"/>
  <c r="H3077" i="1" a="1"/>
  <c r="H3077" i="1" s="1"/>
  <c r="H3076" i="1" a="1"/>
  <c r="H3076" i="1" s="1"/>
  <c r="H3075" i="1" a="1"/>
  <c r="H3075" i="1" s="1"/>
  <c r="H3074" i="1" a="1"/>
  <c r="H3074" i="1" s="1"/>
  <c r="H3073" i="1" a="1"/>
  <c r="H3073" i="1" s="1"/>
  <c r="H3072" i="1" a="1"/>
  <c r="H3072" i="1" s="1"/>
  <c r="H3071" i="1" a="1"/>
  <c r="H3071" i="1" s="1"/>
  <c r="H3070" i="1" a="1"/>
  <c r="H3070" i="1" s="1"/>
  <c r="H3069" i="1" a="1"/>
  <c r="H3069" i="1" s="1"/>
  <c r="H3068" i="1" a="1"/>
  <c r="H3068" i="1" s="1"/>
  <c r="H3067" i="1" a="1"/>
  <c r="H3067" i="1" s="1"/>
  <c r="H3066" i="1" a="1"/>
  <c r="H3066" i="1" s="1"/>
  <c r="H3065" i="1" a="1"/>
  <c r="H3065" i="1" s="1"/>
  <c r="H3064" i="1" a="1"/>
  <c r="H3064" i="1" s="1"/>
  <c r="H3063" i="1" a="1"/>
  <c r="H3063" i="1" s="1"/>
  <c r="H3062" i="1" a="1"/>
  <c r="H3062" i="1" s="1"/>
  <c r="H3061" i="1" a="1"/>
  <c r="H3061" i="1" s="1"/>
  <c r="H3060" i="1" a="1"/>
  <c r="H3060" i="1" s="1"/>
  <c r="H3059" i="1" a="1"/>
  <c r="H3059" i="1" s="1"/>
  <c r="H3058" i="1" a="1"/>
  <c r="H3058" i="1" s="1"/>
  <c r="H3057" i="1" a="1"/>
  <c r="H3057" i="1" s="1"/>
  <c r="H3056" i="1" a="1"/>
  <c r="H3056" i="1" s="1"/>
  <c r="H3055" i="1" a="1"/>
  <c r="H3055" i="1" s="1"/>
  <c r="H3054" i="1" a="1"/>
  <c r="H3054" i="1" s="1"/>
  <c r="H3053" i="1" a="1"/>
  <c r="H3053" i="1" s="1"/>
  <c r="H3052" i="1" a="1"/>
  <c r="H3052" i="1" s="1"/>
  <c r="H3051" i="1" a="1"/>
  <c r="H3051" i="1" s="1"/>
  <c r="H3050" i="1" a="1"/>
  <c r="H3050" i="1" s="1"/>
  <c r="H3049" i="1" a="1"/>
  <c r="H3049" i="1" s="1"/>
  <c r="H3048" i="1" a="1"/>
  <c r="H3048" i="1" s="1"/>
  <c r="H3047" i="1" a="1"/>
  <c r="H3047" i="1" s="1"/>
  <c r="H3046" i="1" a="1"/>
  <c r="H3046" i="1" s="1"/>
  <c r="H3045" i="1" a="1"/>
  <c r="H3045" i="1" s="1"/>
  <c r="H3044" i="1" a="1"/>
  <c r="H3044" i="1" s="1"/>
  <c r="H3043" i="1" a="1"/>
  <c r="H3043" i="1" s="1"/>
  <c r="H3042" i="1" a="1"/>
  <c r="H3042" i="1" s="1"/>
  <c r="H3041" i="1" a="1"/>
  <c r="H3041" i="1" s="1"/>
  <c r="H3040" i="1" a="1"/>
  <c r="H3040" i="1" s="1"/>
  <c r="H3039" i="1" a="1"/>
  <c r="H3039" i="1" s="1"/>
  <c r="H3038" i="1" a="1"/>
  <c r="H3038" i="1" s="1"/>
  <c r="H3037" i="1" a="1"/>
  <c r="H3037" i="1" s="1"/>
  <c r="H3036" i="1" a="1"/>
  <c r="H3036" i="1" s="1"/>
  <c r="H3035" i="1" a="1"/>
  <c r="H3035" i="1" s="1"/>
  <c r="H3034" i="1" a="1"/>
  <c r="H3034" i="1" s="1"/>
  <c r="H3033" i="1" a="1"/>
  <c r="H3033" i="1" s="1"/>
  <c r="H3032" i="1" a="1"/>
  <c r="H3032" i="1" s="1"/>
  <c r="H3031" i="1" a="1"/>
  <c r="H3031" i="1" s="1"/>
  <c r="H3030" i="1" a="1"/>
  <c r="H3030" i="1" s="1"/>
  <c r="H3029" i="1" a="1"/>
  <c r="H3029" i="1" s="1"/>
  <c r="H3028" i="1" a="1"/>
  <c r="H3028" i="1" s="1"/>
  <c r="H3027" i="1" a="1"/>
  <c r="H3027" i="1" s="1"/>
  <c r="H3026" i="1" a="1"/>
  <c r="H3026" i="1" s="1"/>
  <c r="H3025" i="1" a="1"/>
  <c r="H3025" i="1" s="1"/>
  <c r="H3024" i="1" a="1"/>
  <c r="H3024" i="1" s="1"/>
  <c r="H3023" i="1" a="1"/>
  <c r="H3023" i="1" s="1"/>
  <c r="H3022" i="1" a="1"/>
  <c r="H3022" i="1" s="1"/>
  <c r="H3021" i="1" a="1"/>
  <c r="H3021" i="1" s="1"/>
  <c r="H3020" i="1" a="1"/>
  <c r="H3020" i="1" s="1"/>
  <c r="H3019" i="1" a="1"/>
  <c r="H3019" i="1" s="1"/>
  <c r="H3018" i="1" a="1"/>
  <c r="H3018" i="1" s="1"/>
  <c r="H3017" i="1" a="1"/>
  <c r="H3017" i="1" s="1"/>
  <c r="H3016" i="1" a="1"/>
  <c r="H3016" i="1" s="1"/>
  <c r="H3015" i="1" a="1"/>
  <c r="H3015" i="1" s="1"/>
  <c r="H3014" i="1" a="1"/>
  <c r="H3014" i="1" s="1"/>
  <c r="H3013" i="1" a="1"/>
  <c r="H3013" i="1" s="1"/>
  <c r="H3012" i="1" a="1"/>
  <c r="H3012" i="1" s="1"/>
  <c r="H3011" i="1" a="1"/>
  <c r="H3011" i="1" s="1"/>
  <c r="H3010" i="1" a="1"/>
  <c r="H3010" i="1" s="1"/>
  <c r="H3009" i="1" a="1"/>
  <c r="H3009" i="1" s="1"/>
  <c r="H3008" i="1" a="1"/>
  <c r="H3008" i="1" s="1"/>
  <c r="H3007" i="1" a="1"/>
  <c r="H3007" i="1" s="1"/>
  <c r="H3006" i="1" a="1"/>
  <c r="H3006" i="1" s="1"/>
  <c r="H3005" i="1" a="1"/>
  <c r="H3005" i="1" s="1"/>
  <c r="H3004" i="1" a="1"/>
  <c r="H3004" i="1" s="1"/>
  <c r="H3003" i="1" a="1"/>
  <c r="H3003" i="1" s="1"/>
  <c r="H3002" i="1" a="1"/>
  <c r="H3002" i="1" s="1"/>
  <c r="H3001" i="1" a="1"/>
  <c r="H3001" i="1" s="1"/>
  <c r="H3000" i="1" a="1"/>
  <c r="H3000" i="1" s="1"/>
  <c r="H2999" i="1" a="1"/>
  <c r="H2999" i="1" s="1"/>
  <c r="H2998" i="1" a="1"/>
  <c r="H2998" i="1" s="1"/>
  <c r="H2997" i="1" a="1"/>
  <c r="H2997" i="1" s="1"/>
  <c r="H2996" i="1" a="1"/>
  <c r="H2996" i="1" s="1"/>
  <c r="H2995" i="1" a="1"/>
  <c r="H2995" i="1" s="1"/>
  <c r="H2994" i="1" a="1"/>
  <c r="H2994" i="1" s="1"/>
  <c r="H2993" i="1" a="1"/>
  <c r="H2993" i="1" s="1"/>
  <c r="H2992" i="1" a="1"/>
  <c r="H2992" i="1" s="1"/>
  <c r="H2991" i="1" a="1"/>
  <c r="H2991" i="1" s="1"/>
  <c r="H2990" i="1" a="1"/>
  <c r="H2990" i="1" s="1"/>
  <c r="H2989" i="1" a="1"/>
  <c r="H2989" i="1" s="1"/>
  <c r="H2988" i="1" a="1"/>
  <c r="H2988" i="1" s="1"/>
  <c r="H2987" i="1" a="1"/>
  <c r="H2987" i="1" s="1"/>
  <c r="H2986" i="1" a="1"/>
  <c r="H2986" i="1" s="1"/>
  <c r="H2985" i="1" a="1"/>
  <c r="H2985" i="1" s="1"/>
  <c r="H2984" i="1" a="1"/>
  <c r="H2984" i="1" s="1"/>
  <c r="H2983" i="1" a="1"/>
  <c r="H2983" i="1" s="1"/>
  <c r="H2982" i="1" a="1"/>
  <c r="H2982" i="1" s="1"/>
  <c r="H2981" i="1" a="1"/>
  <c r="H2981" i="1" s="1"/>
  <c r="H2980" i="1" a="1"/>
  <c r="H2980" i="1" s="1"/>
  <c r="H2979" i="1" a="1"/>
  <c r="H2979" i="1" s="1"/>
  <c r="H2978" i="1" a="1"/>
  <c r="H2978" i="1" s="1"/>
  <c r="H2977" i="1" a="1"/>
  <c r="H2977" i="1" s="1"/>
  <c r="H2976" i="1" a="1"/>
  <c r="H2976" i="1" s="1"/>
  <c r="H2975" i="1" a="1"/>
  <c r="H2975" i="1" s="1"/>
  <c r="H2974" i="1" a="1"/>
  <c r="H2974" i="1" s="1"/>
  <c r="H2973" i="1" a="1"/>
  <c r="H2973" i="1" s="1"/>
  <c r="H2972" i="1" a="1"/>
  <c r="H2972" i="1" s="1"/>
  <c r="H2971" i="1" a="1"/>
  <c r="H2971" i="1" s="1"/>
  <c r="H2970" i="1" a="1"/>
  <c r="H2970" i="1" s="1"/>
  <c r="H2969" i="1" a="1"/>
  <c r="H2969" i="1" s="1"/>
  <c r="H2968" i="1" a="1"/>
  <c r="H2968" i="1" s="1"/>
  <c r="H2967" i="1" a="1"/>
  <c r="H2967" i="1" s="1"/>
  <c r="H2966" i="1" a="1"/>
  <c r="H2966" i="1" s="1"/>
  <c r="H2965" i="1" a="1"/>
  <c r="H2965" i="1" s="1"/>
  <c r="H2964" i="1" a="1"/>
  <c r="H2964" i="1" s="1"/>
  <c r="H2963" i="1" a="1"/>
  <c r="H2963" i="1" s="1"/>
  <c r="H2962" i="1" a="1"/>
  <c r="H2962" i="1" s="1"/>
  <c r="H2961" i="1" a="1"/>
  <c r="H2961" i="1" s="1"/>
  <c r="H2960" i="1" a="1"/>
  <c r="H2960" i="1" s="1"/>
  <c r="H2959" i="1" a="1"/>
  <c r="H2959" i="1" s="1"/>
  <c r="H2958" i="1" a="1"/>
  <c r="H2958" i="1" s="1"/>
  <c r="H2957" i="1" a="1"/>
  <c r="H2957" i="1" s="1"/>
  <c r="H2956" i="1" a="1"/>
  <c r="H2956" i="1" s="1"/>
  <c r="H2955" i="1" a="1"/>
  <c r="H2955" i="1" s="1"/>
  <c r="H2954" i="1" a="1"/>
  <c r="H2954" i="1" s="1"/>
  <c r="H2953" i="1" a="1"/>
  <c r="H2953" i="1" s="1"/>
  <c r="H2952" i="1" a="1"/>
  <c r="H2952" i="1" s="1"/>
  <c r="H2951" i="1" a="1"/>
  <c r="H2951" i="1" s="1"/>
  <c r="H2950" i="1" a="1"/>
  <c r="H2950" i="1" s="1"/>
  <c r="H2949" i="1" a="1"/>
  <c r="H2949" i="1" s="1"/>
  <c r="H2948" i="1" a="1"/>
  <c r="H2948" i="1" s="1"/>
  <c r="H2947" i="1" a="1"/>
  <c r="H2947" i="1" s="1"/>
  <c r="H2946" i="1" a="1"/>
  <c r="H2946" i="1" s="1"/>
  <c r="H2945" i="1" a="1"/>
  <c r="H2945" i="1" s="1"/>
  <c r="H2944" i="1" a="1"/>
  <c r="H2944" i="1" s="1"/>
  <c r="H2943" i="1" a="1"/>
  <c r="H2943" i="1" s="1"/>
  <c r="H2942" i="1" a="1"/>
  <c r="H2942" i="1" s="1"/>
  <c r="H2941" i="1" a="1"/>
  <c r="H2941" i="1" s="1"/>
  <c r="H2940" i="1" a="1"/>
  <c r="H2940" i="1" s="1"/>
  <c r="H2939" i="1" a="1"/>
  <c r="H2939" i="1" s="1"/>
  <c r="H2938" i="1" a="1"/>
  <c r="H2938" i="1" s="1"/>
  <c r="H2937" i="1" a="1"/>
  <c r="H2937" i="1" s="1"/>
  <c r="H2936" i="1" a="1"/>
  <c r="H2936" i="1" s="1"/>
  <c r="H2935" i="1" a="1"/>
  <c r="H2935" i="1" s="1"/>
  <c r="H2934" i="1" a="1"/>
  <c r="H2934" i="1" s="1"/>
  <c r="H2933" i="1" a="1"/>
  <c r="H2933" i="1" s="1"/>
  <c r="H2932" i="1" a="1"/>
  <c r="H2932" i="1" s="1"/>
  <c r="H2931" i="1" a="1"/>
  <c r="H2931" i="1" s="1"/>
  <c r="H2930" i="1" a="1"/>
  <c r="H2930" i="1" s="1"/>
  <c r="H2929" i="1" a="1"/>
  <c r="H2929" i="1" s="1"/>
  <c r="H2928" i="1" a="1"/>
  <c r="H2928" i="1" s="1"/>
  <c r="H2927" i="1" a="1"/>
  <c r="H2927" i="1" s="1"/>
  <c r="H2926" i="1" a="1"/>
  <c r="H2926" i="1" s="1"/>
  <c r="H2925" i="1" a="1"/>
  <c r="H2925" i="1" s="1"/>
  <c r="H2924" i="1" a="1"/>
  <c r="H2924" i="1" s="1"/>
  <c r="H2923" i="1" a="1"/>
  <c r="H2923" i="1" s="1"/>
  <c r="H2922" i="1" a="1"/>
  <c r="H2922" i="1" s="1"/>
  <c r="H2921" i="1" a="1"/>
  <c r="H2921" i="1" s="1"/>
  <c r="H2920" i="1" a="1"/>
  <c r="H2920" i="1" s="1"/>
  <c r="H2919" i="1" a="1"/>
  <c r="H2919" i="1" s="1"/>
  <c r="H2918" i="1" a="1"/>
  <c r="H2918" i="1" s="1"/>
  <c r="H2917" i="1" a="1"/>
  <c r="H2917" i="1" s="1"/>
  <c r="H2916" i="1" a="1"/>
  <c r="H2916" i="1" s="1"/>
  <c r="H2915" i="1" a="1"/>
  <c r="H2915" i="1" s="1"/>
  <c r="H2914" i="1" a="1"/>
  <c r="H2914" i="1" s="1"/>
  <c r="H2913" i="1" a="1"/>
  <c r="H2913" i="1" s="1"/>
  <c r="H2912" i="1" a="1"/>
  <c r="H2912" i="1" s="1"/>
  <c r="H2911" i="1" a="1"/>
  <c r="H2911" i="1" s="1"/>
  <c r="H2910" i="1" a="1"/>
  <c r="H2910" i="1" s="1"/>
  <c r="H2909" i="1" a="1"/>
  <c r="H2909" i="1" s="1"/>
  <c r="H2908" i="1" a="1"/>
  <c r="H2908" i="1" s="1"/>
  <c r="H2907" i="1" a="1"/>
  <c r="H2907" i="1" s="1"/>
  <c r="H2906" i="1" a="1"/>
  <c r="H2906" i="1" s="1"/>
  <c r="H2905" i="1" a="1"/>
  <c r="H2905" i="1" s="1"/>
  <c r="H2904" i="1" a="1"/>
  <c r="H2904" i="1" s="1"/>
  <c r="H2903" i="1" a="1"/>
  <c r="H2903" i="1" s="1"/>
  <c r="H2902" i="1" a="1"/>
  <c r="H2902" i="1" s="1"/>
  <c r="H2901" i="1" a="1"/>
  <c r="H2901" i="1" s="1"/>
  <c r="H2900" i="1" a="1"/>
  <c r="H2900" i="1" s="1"/>
  <c r="H2899" i="1" a="1"/>
  <c r="H2899" i="1" s="1"/>
  <c r="H2898" i="1" a="1"/>
  <c r="H2898" i="1" s="1"/>
  <c r="H2897" i="1" a="1"/>
  <c r="H2897" i="1" s="1"/>
  <c r="H2896" i="1" a="1"/>
  <c r="H2896" i="1" s="1"/>
  <c r="H2895" i="1" a="1"/>
  <c r="H2895" i="1" s="1"/>
  <c r="H2894" i="1" a="1"/>
  <c r="H2894" i="1" s="1"/>
  <c r="H2893" i="1" a="1"/>
  <c r="H2893" i="1" s="1"/>
  <c r="H2892" i="1" a="1"/>
  <c r="H2892" i="1" s="1"/>
  <c r="H2891" i="1" a="1"/>
  <c r="H2891" i="1" s="1"/>
  <c r="H2890" i="1" a="1"/>
  <c r="H2890" i="1" s="1"/>
  <c r="H2889" i="1" a="1"/>
  <c r="H2889" i="1" s="1"/>
  <c r="H2888" i="1" a="1"/>
  <c r="H2888" i="1" s="1"/>
  <c r="H2887" i="1" a="1"/>
  <c r="H2887" i="1" s="1"/>
  <c r="H2886" i="1" a="1"/>
  <c r="H2886" i="1" s="1"/>
  <c r="H2885" i="1" a="1"/>
  <c r="H2885" i="1" s="1"/>
  <c r="H2884" i="1" a="1"/>
  <c r="H2884" i="1" s="1"/>
  <c r="H2883" i="1" a="1"/>
  <c r="H2883" i="1" s="1"/>
  <c r="H2882" i="1" a="1"/>
  <c r="H2882" i="1" s="1"/>
  <c r="H2881" i="1" a="1"/>
  <c r="H2881" i="1" s="1"/>
  <c r="H2880" i="1" a="1"/>
  <c r="H2880" i="1" s="1"/>
  <c r="H2879" i="1" a="1"/>
  <c r="H2879" i="1" s="1"/>
  <c r="H2878" i="1" a="1"/>
  <c r="H2878" i="1" s="1"/>
  <c r="H2877" i="1" a="1"/>
  <c r="H2877" i="1" s="1"/>
  <c r="H2876" i="1" a="1"/>
  <c r="H2876" i="1" s="1"/>
  <c r="H2875" i="1" a="1"/>
  <c r="H2875" i="1" s="1"/>
  <c r="H2874" i="1" a="1"/>
  <c r="H2874" i="1" s="1"/>
  <c r="H2873" i="1" a="1"/>
  <c r="H2873" i="1" s="1"/>
  <c r="H2872" i="1" a="1"/>
  <c r="H2872" i="1" s="1"/>
  <c r="H2871" i="1" a="1"/>
  <c r="H2871" i="1" s="1"/>
  <c r="H2870" i="1" a="1"/>
  <c r="H2870" i="1" s="1"/>
  <c r="H2869" i="1" a="1"/>
  <c r="H2869" i="1" s="1"/>
  <c r="H2868" i="1" a="1"/>
  <c r="H2868" i="1" s="1"/>
  <c r="H2867" i="1" a="1"/>
  <c r="H2867" i="1" s="1"/>
  <c r="H2866" i="1" a="1"/>
  <c r="H2866" i="1" s="1"/>
  <c r="H2865" i="1" a="1"/>
  <c r="H2865" i="1" s="1"/>
  <c r="H2864" i="1" a="1"/>
  <c r="H2864" i="1" s="1"/>
  <c r="H2863" i="1" a="1"/>
  <c r="H2863" i="1" s="1"/>
  <c r="H2862" i="1" a="1"/>
  <c r="H2862" i="1" s="1"/>
  <c r="H2861" i="1" a="1"/>
  <c r="H2861" i="1" s="1"/>
  <c r="H2860" i="1" a="1"/>
  <c r="H2860" i="1" s="1"/>
  <c r="H2859" i="1" a="1"/>
  <c r="H2859" i="1" s="1"/>
  <c r="H2858" i="1" a="1"/>
  <c r="H2858" i="1" s="1"/>
  <c r="H2857" i="1" a="1"/>
  <c r="H2857" i="1" s="1"/>
  <c r="H2856" i="1" a="1"/>
  <c r="H2856" i="1" s="1"/>
  <c r="H2855" i="1" a="1"/>
  <c r="H2855" i="1" s="1"/>
  <c r="H2854" i="1" a="1"/>
  <c r="H2854" i="1" s="1"/>
  <c r="H2853" i="1" a="1"/>
  <c r="H2853" i="1" s="1"/>
  <c r="H2852" i="1" a="1"/>
  <c r="H2852" i="1" s="1"/>
  <c r="H2851" i="1" a="1"/>
  <c r="H2851" i="1" s="1"/>
  <c r="H2850" i="1" a="1"/>
  <c r="H2850" i="1" s="1"/>
  <c r="H2849" i="1" a="1"/>
  <c r="H2849" i="1" s="1"/>
  <c r="H2848" i="1" a="1"/>
  <c r="H2848" i="1" s="1"/>
  <c r="H2847" i="1" a="1"/>
  <c r="H2847" i="1" s="1"/>
  <c r="H2846" i="1" a="1"/>
  <c r="H2846" i="1" s="1"/>
  <c r="H2845" i="1" a="1"/>
  <c r="H2845" i="1" s="1"/>
  <c r="H2844" i="1" a="1"/>
  <c r="H2844" i="1" s="1"/>
  <c r="H2843" i="1" a="1"/>
  <c r="H2843" i="1" s="1"/>
  <c r="H2842" i="1" a="1"/>
  <c r="H2842" i="1" s="1"/>
  <c r="H2841" i="1" a="1"/>
  <c r="H2841" i="1" s="1"/>
  <c r="H2840" i="1" a="1"/>
  <c r="H2840" i="1" s="1"/>
  <c r="H2839" i="1" a="1"/>
  <c r="H2839" i="1" s="1"/>
  <c r="H2838" i="1" a="1"/>
  <c r="H2838" i="1" s="1"/>
  <c r="H2837" i="1" a="1"/>
  <c r="H2837" i="1" s="1"/>
  <c r="H2836" i="1" a="1"/>
  <c r="H2836" i="1" s="1"/>
  <c r="H2835" i="1" a="1"/>
  <c r="H2835" i="1" s="1"/>
  <c r="H2834" i="1" a="1"/>
  <c r="H2834" i="1" s="1"/>
  <c r="H2833" i="1" a="1"/>
  <c r="H2833" i="1" s="1"/>
  <c r="H2832" i="1" a="1"/>
  <c r="H2832" i="1" s="1"/>
  <c r="H2831" i="1" a="1"/>
  <c r="H2831" i="1" s="1"/>
  <c r="H2830" i="1" a="1"/>
  <c r="H2830" i="1" s="1"/>
  <c r="H2829" i="1" a="1"/>
  <c r="H2829" i="1" s="1"/>
  <c r="H2828" i="1" a="1"/>
  <c r="H2828" i="1" s="1"/>
  <c r="H2827" i="1" a="1"/>
  <c r="H2827" i="1" s="1"/>
  <c r="H2826" i="1" a="1"/>
  <c r="H2826" i="1" s="1"/>
  <c r="H2825" i="1" a="1"/>
  <c r="H2825" i="1" s="1"/>
  <c r="H2824" i="1" a="1"/>
  <c r="H2824" i="1" s="1"/>
  <c r="H2823" i="1" a="1"/>
  <c r="H2823" i="1" s="1"/>
  <c r="H2822" i="1" a="1"/>
  <c r="H2822" i="1" s="1"/>
  <c r="H2821" i="1" a="1"/>
  <c r="H2821" i="1" s="1"/>
  <c r="H2820" i="1" a="1"/>
  <c r="H2820" i="1" s="1"/>
  <c r="H2819" i="1" a="1"/>
  <c r="H2819" i="1" s="1"/>
  <c r="H2818" i="1" a="1"/>
  <c r="H2818" i="1" s="1"/>
  <c r="H2817" i="1" a="1"/>
  <c r="H2817" i="1" s="1"/>
  <c r="H2816" i="1" a="1"/>
  <c r="H2816" i="1" s="1"/>
  <c r="H2815" i="1" a="1"/>
  <c r="H2815" i="1" s="1"/>
  <c r="H2814" i="1" a="1"/>
  <c r="H2814" i="1" s="1"/>
  <c r="H2813" i="1" a="1"/>
  <c r="H2813" i="1" s="1"/>
  <c r="H2812" i="1" a="1"/>
  <c r="H2812" i="1" s="1"/>
  <c r="H2811" i="1" a="1"/>
  <c r="H2811" i="1" s="1"/>
  <c r="H2810" i="1" a="1"/>
  <c r="H2810" i="1" s="1"/>
  <c r="H2809" i="1" a="1"/>
  <c r="H2809" i="1" s="1"/>
  <c r="H2808" i="1" a="1"/>
  <c r="H2808" i="1" s="1"/>
  <c r="H2807" i="1" a="1"/>
  <c r="H2807" i="1" s="1"/>
  <c r="H2806" i="1" a="1"/>
  <c r="H2806" i="1" s="1"/>
  <c r="H2805" i="1" a="1"/>
  <c r="H2805" i="1" s="1"/>
  <c r="H2804" i="1" a="1"/>
  <c r="H2804" i="1" s="1"/>
  <c r="H2803" i="1" a="1"/>
  <c r="H2803" i="1" s="1"/>
  <c r="H2802" i="1" a="1"/>
  <c r="H2802" i="1" s="1"/>
  <c r="H2801" i="1" a="1"/>
  <c r="H2801" i="1" s="1"/>
  <c r="H2800" i="1" a="1"/>
  <c r="H2800" i="1" s="1"/>
  <c r="H2799" i="1" a="1"/>
  <c r="H2799" i="1" s="1"/>
  <c r="H2798" i="1" a="1"/>
  <c r="H2798" i="1" s="1"/>
  <c r="H2797" i="1" a="1"/>
  <c r="H2797" i="1" s="1"/>
  <c r="H2796" i="1" a="1"/>
  <c r="H2796" i="1" s="1"/>
  <c r="H2795" i="1" a="1"/>
  <c r="H2795" i="1" s="1"/>
  <c r="H2794" i="1" a="1"/>
  <c r="H2794" i="1" s="1"/>
  <c r="H2793" i="1" a="1"/>
  <c r="H2793" i="1" s="1"/>
  <c r="H2792" i="1" a="1"/>
  <c r="H2792" i="1" s="1"/>
  <c r="H2791" i="1" a="1"/>
  <c r="H2791" i="1" s="1"/>
  <c r="H2790" i="1" a="1"/>
  <c r="H2790" i="1" s="1"/>
  <c r="H2789" i="1" a="1"/>
  <c r="H2789" i="1" s="1"/>
  <c r="H2788" i="1" a="1"/>
  <c r="H2788" i="1" s="1"/>
  <c r="H2787" i="1" a="1"/>
  <c r="H2787" i="1" s="1"/>
  <c r="H2786" i="1" a="1"/>
  <c r="H2786" i="1" s="1"/>
  <c r="H2785" i="1" a="1"/>
  <c r="H2785" i="1" s="1"/>
  <c r="H2784" i="1" a="1"/>
  <c r="H2784" i="1" s="1"/>
  <c r="H2783" i="1" a="1"/>
  <c r="H2783" i="1" s="1"/>
  <c r="H2782" i="1" a="1"/>
  <c r="H2782" i="1" s="1"/>
  <c r="H2781" i="1" a="1"/>
  <c r="H2781" i="1" s="1"/>
  <c r="H2780" i="1" a="1"/>
  <c r="H2780" i="1" s="1"/>
  <c r="H2779" i="1" a="1"/>
  <c r="H2779" i="1" s="1"/>
  <c r="H2778" i="1" a="1"/>
  <c r="H2778" i="1" s="1"/>
  <c r="H2777" i="1" a="1"/>
  <c r="H2777" i="1" s="1"/>
  <c r="H2776" i="1" a="1"/>
  <c r="H2776" i="1" s="1"/>
  <c r="H2775" i="1" a="1"/>
  <c r="H2775" i="1" s="1"/>
  <c r="H2774" i="1" a="1"/>
  <c r="H2774" i="1" s="1"/>
  <c r="H2773" i="1" a="1"/>
  <c r="H2773" i="1" s="1"/>
  <c r="H2772" i="1" a="1"/>
  <c r="H2772" i="1" s="1"/>
  <c r="H2771" i="1" a="1"/>
  <c r="H2771" i="1" s="1"/>
  <c r="H2770" i="1" a="1"/>
  <c r="H2770" i="1" s="1"/>
  <c r="H2769" i="1" a="1"/>
  <c r="H2769" i="1" s="1"/>
  <c r="H2768" i="1" a="1"/>
  <c r="H2768" i="1" s="1"/>
  <c r="H2767" i="1" a="1"/>
  <c r="H2767" i="1" s="1"/>
  <c r="H2766" i="1" a="1"/>
  <c r="H2766" i="1" s="1"/>
  <c r="H2765" i="1" a="1"/>
  <c r="H2765" i="1" s="1"/>
  <c r="H2764" i="1" a="1"/>
  <c r="H2764" i="1" s="1"/>
  <c r="H2763" i="1" a="1"/>
  <c r="H2763" i="1" s="1"/>
  <c r="H2762" i="1" a="1"/>
  <c r="H2762" i="1" s="1"/>
  <c r="H2761" i="1" a="1"/>
  <c r="H2761" i="1" s="1"/>
  <c r="H2760" i="1" a="1"/>
  <c r="H2760" i="1" s="1"/>
  <c r="H2759" i="1" a="1"/>
  <c r="H2759" i="1" s="1"/>
  <c r="H2758" i="1" a="1"/>
  <c r="H2758" i="1" s="1"/>
  <c r="H2757" i="1" a="1"/>
  <c r="H2757" i="1" s="1"/>
  <c r="H2756" i="1" a="1"/>
  <c r="H2756" i="1" s="1"/>
  <c r="H2755" i="1" a="1"/>
  <c r="H2755" i="1" s="1"/>
  <c r="H2754" i="1" a="1"/>
  <c r="H2754" i="1" s="1"/>
  <c r="H2753" i="1" a="1"/>
  <c r="H2753" i="1" s="1"/>
  <c r="H2752" i="1" a="1"/>
  <c r="H2752" i="1" s="1"/>
  <c r="H2751" i="1" a="1"/>
  <c r="H2751" i="1" s="1"/>
  <c r="H2750" i="1" a="1"/>
  <c r="H2750" i="1" s="1"/>
  <c r="H2749" i="1" a="1"/>
  <c r="H2749" i="1" s="1"/>
  <c r="H2748" i="1" a="1"/>
  <c r="H2748" i="1" s="1"/>
  <c r="H2747" i="1" a="1"/>
  <c r="H2747" i="1" s="1"/>
  <c r="H2746" i="1" a="1"/>
  <c r="H2746" i="1" s="1"/>
  <c r="H2745" i="1" a="1"/>
  <c r="H2745" i="1" s="1"/>
  <c r="H2744" i="1" a="1"/>
  <c r="H2744" i="1" s="1"/>
  <c r="H2743" i="1" a="1"/>
  <c r="H2743" i="1" s="1"/>
  <c r="H2742" i="1" a="1"/>
  <c r="H2742" i="1" s="1"/>
  <c r="H2741" i="1" a="1"/>
  <c r="H2741" i="1" s="1"/>
  <c r="H2740" i="1" a="1"/>
  <c r="H2740" i="1" s="1"/>
  <c r="H2739" i="1" a="1"/>
  <c r="H2739" i="1" s="1"/>
  <c r="H2738" i="1" a="1"/>
  <c r="H2738" i="1" s="1"/>
  <c r="H2737" i="1" a="1"/>
  <c r="H2737" i="1" s="1"/>
  <c r="H2736" i="1" a="1"/>
  <c r="H2736" i="1" s="1"/>
  <c r="H2735" i="1" a="1"/>
  <c r="H2735" i="1" s="1"/>
  <c r="H2734" i="1" a="1"/>
  <c r="H2734" i="1" s="1"/>
  <c r="H2733" i="1" a="1"/>
  <c r="H2733" i="1" s="1"/>
  <c r="H2732" i="1" a="1"/>
  <c r="H2732" i="1" s="1"/>
  <c r="H2731" i="1" a="1"/>
  <c r="H2731" i="1" s="1"/>
  <c r="H2730" i="1" a="1"/>
  <c r="H2730" i="1" s="1"/>
  <c r="H2729" i="1" a="1"/>
  <c r="H2729" i="1" s="1"/>
  <c r="H2728" i="1" a="1"/>
  <c r="H2728" i="1" s="1"/>
  <c r="H2727" i="1" a="1"/>
  <c r="H2727" i="1" s="1"/>
  <c r="H2726" i="1" a="1"/>
  <c r="H2726" i="1" s="1"/>
  <c r="H2725" i="1" a="1"/>
  <c r="H2725" i="1" s="1"/>
  <c r="H2724" i="1" a="1"/>
  <c r="H2724" i="1" s="1"/>
  <c r="H2723" i="1" a="1"/>
  <c r="H2723" i="1" s="1"/>
  <c r="H2722" i="1" a="1"/>
  <c r="H2722" i="1" s="1"/>
  <c r="H2721" i="1" a="1"/>
  <c r="H2721" i="1" s="1"/>
  <c r="H2720" i="1" a="1"/>
  <c r="H2720" i="1" s="1"/>
  <c r="H2719" i="1" a="1"/>
  <c r="H2719" i="1" s="1"/>
  <c r="H2718" i="1" a="1"/>
  <c r="H2718" i="1" s="1"/>
  <c r="H2717" i="1" a="1"/>
  <c r="H2717" i="1" s="1"/>
  <c r="H2716" i="1" a="1"/>
  <c r="H2716" i="1" s="1"/>
  <c r="H2715" i="1" a="1"/>
  <c r="H2715" i="1" s="1"/>
  <c r="H2714" i="1" a="1"/>
  <c r="H2714" i="1" s="1"/>
  <c r="H2713" i="1" a="1"/>
  <c r="H2713" i="1" s="1"/>
  <c r="H2712" i="1" a="1"/>
  <c r="H2712" i="1" s="1"/>
  <c r="H2711" i="1" a="1"/>
  <c r="H2711" i="1" s="1"/>
  <c r="H2710" i="1" a="1"/>
  <c r="H2710" i="1" s="1"/>
  <c r="H2709" i="1" a="1"/>
  <c r="H2709" i="1" s="1"/>
  <c r="H2708" i="1" a="1"/>
  <c r="H2708" i="1" s="1"/>
  <c r="H2707" i="1" a="1"/>
  <c r="H2707" i="1" s="1"/>
  <c r="H2706" i="1" a="1"/>
  <c r="H2706" i="1" s="1"/>
  <c r="H2705" i="1" a="1"/>
  <c r="H2705" i="1" s="1"/>
  <c r="H2704" i="1" a="1"/>
  <c r="H2704" i="1" s="1"/>
  <c r="H2703" i="1" a="1"/>
  <c r="H2703" i="1" s="1"/>
  <c r="H2702" i="1" a="1"/>
  <c r="H2702" i="1" s="1"/>
  <c r="H2701" i="1" a="1"/>
  <c r="H2701" i="1" s="1"/>
  <c r="H2700" i="1" a="1"/>
  <c r="H2700" i="1" s="1"/>
  <c r="H2699" i="1" a="1"/>
  <c r="H2699" i="1" s="1"/>
  <c r="H2698" i="1" a="1"/>
  <c r="H2698" i="1" s="1"/>
  <c r="H2697" i="1" a="1"/>
  <c r="H2697" i="1" s="1"/>
  <c r="H2696" i="1" a="1"/>
  <c r="H2696" i="1" s="1"/>
  <c r="H2695" i="1" a="1"/>
  <c r="H2695" i="1" s="1"/>
  <c r="H2694" i="1" a="1"/>
  <c r="H2694" i="1" s="1"/>
  <c r="H2693" i="1" a="1"/>
  <c r="H2693" i="1" s="1"/>
  <c r="H2692" i="1" a="1"/>
  <c r="H2692" i="1" s="1"/>
  <c r="H2691" i="1" a="1"/>
  <c r="H2691" i="1" s="1"/>
  <c r="H2690" i="1" a="1"/>
  <c r="H2690" i="1" s="1"/>
  <c r="H2689" i="1" a="1"/>
  <c r="H2689" i="1" s="1"/>
  <c r="H2688" i="1" a="1"/>
  <c r="H2688" i="1" s="1"/>
  <c r="H2687" i="1" a="1"/>
  <c r="H2687" i="1" s="1"/>
  <c r="H2686" i="1" a="1"/>
  <c r="H2686" i="1" s="1"/>
  <c r="H2685" i="1" a="1"/>
  <c r="H2685" i="1" s="1"/>
  <c r="H2684" i="1" a="1"/>
  <c r="H2684" i="1" s="1"/>
  <c r="H2683" i="1" a="1"/>
  <c r="H2683" i="1" s="1"/>
  <c r="H2682" i="1" a="1"/>
  <c r="H2682" i="1" s="1"/>
  <c r="H2681" i="1" a="1"/>
  <c r="H2681" i="1" s="1"/>
  <c r="H2680" i="1" a="1"/>
  <c r="H2680" i="1" s="1"/>
  <c r="H2679" i="1" a="1"/>
  <c r="H2679" i="1" s="1"/>
  <c r="H2678" i="1" a="1"/>
  <c r="H2678" i="1" s="1"/>
  <c r="H2677" i="1" a="1"/>
  <c r="H2677" i="1" s="1"/>
  <c r="H2676" i="1" a="1"/>
  <c r="H2676" i="1" s="1"/>
  <c r="H2675" i="1" a="1"/>
  <c r="H2675" i="1" s="1"/>
  <c r="H2674" i="1" a="1"/>
  <c r="H2674" i="1" s="1"/>
  <c r="H2673" i="1" a="1"/>
  <c r="H2673" i="1" s="1"/>
  <c r="H2672" i="1" a="1"/>
  <c r="H2672" i="1" s="1"/>
  <c r="H2671" i="1" a="1"/>
  <c r="H2671" i="1" s="1"/>
  <c r="H2670" i="1" a="1"/>
  <c r="H2670" i="1" s="1"/>
  <c r="H2669" i="1" a="1"/>
  <c r="H2669" i="1" s="1"/>
  <c r="H2668" i="1" a="1"/>
  <c r="H2668" i="1" s="1"/>
  <c r="H2667" i="1" a="1"/>
  <c r="H2667" i="1" s="1"/>
  <c r="H2666" i="1" a="1"/>
  <c r="H2666" i="1" s="1"/>
  <c r="H2665" i="1" a="1"/>
  <c r="H2665" i="1" s="1"/>
  <c r="H2664" i="1" a="1"/>
  <c r="H2664" i="1" s="1"/>
  <c r="H2663" i="1" a="1"/>
  <c r="H2663" i="1" s="1"/>
  <c r="H2662" i="1" a="1"/>
  <c r="H2662" i="1" s="1"/>
  <c r="H2661" i="1" a="1"/>
  <c r="H2661" i="1" s="1"/>
  <c r="H2660" i="1" a="1"/>
  <c r="H2660" i="1" s="1"/>
  <c r="H2659" i="1" a="1"/>
  <c r="H2659" i="1" s="1"/>
  <c r="H2658" i="1" a="1"/>
  <c r="H2658" i="1" s="1"/>
  <c r="H2657" i="1" a="1"/>
  <c r="H2657" i="1" s="1"/>
  <c r="H2656" i="1" a="1"/>
  <c r="H2656" i="1" s="1"/>
  <c r="H2655" i="1" a="1"/>
  <c r="H2655" i="1" s="1"/>
  <c r="H2654" i="1" a="1"/>
  <c r="H2654" i="1" s="1"/>
  <c r="H2653" i="1" a="1"/>
  <c r="H2653" i="1" s="1"/>
  <c r="H2652" i="1" a="1"/>
  <c r="H2652" i="1" s="1"/>
  <c r="H2651" i="1" a="1"/>
  <c r="H2651" i="1" s="1"/>
  <c r="H2650" i="1" a="1"/>
  <c r="H2650" i="1" s="1"/>
  <c r="H2649" i="1" a="1"/>
  <c r="H2649" i="1" s="1"/>
  <c r="H2648" i="1" a="1"/>
  <c r="H2648" i="1" s="1"/>
  <c r="H2647" i="1" a="1"/>
  <c r="H2647" i="1" s="1"/>
  <c r="H2646" i="1" a="1"/>
  <c r="H2646" i="1" s="1"/>
  <c r="H2645" i="1" a="1"/>
  <c r="H2645" i="1" s="1"/>
  <c r="H2644" i="1" a="1"/>
  <c r="H2644" i="1" s="1"/>
  <c r="H2643" i="1" a="1"/>
  <c r="H2643" i="1" s="1"/>
  <c r="H2642" i="1" a="1"/>
  <c r="H2642" i="1" s="1"/>
  <c r="H2641" i="1" a="1"/>
  <c r="H2641" i="1" s="1"/>
  <c r="H2640" i="1" a="1"/>
  <c r="H2640" i="1" s="1"/>
  <c r="H2639" i="1" a="1"/>
  <c r="H2639" i="1" s="1"/>
  <c r="H2638" i="1" a="1"/>
  <c r="H2638" i="1" s="1"/>
  <c r="H2637" i="1" a="1"/>
  <c r="H2637" i="1" s="1"/>
  <c r="H2636" i="1" a="1"/>
  <c r="H2636" i="1" s="1"/>
  <c r="H2635" i="1" a="1"/>
  <c r="H2635" i="1" s="1"/>
  <c r="H2634" i="1" a="1"/>
  <c r="H2634" i="1" s="1"/>
  <c r="H2633" i="1" a="1"/>
  <c r="H2633" i="1" s="1"/>
  <c r="H2632" i="1" a="1"/>
  <c r="H2632" i="1" s="1"/>
  <c r="H2631" i="1" a="1"/>
  <c r="H2631" i="1" s="1"/>
  <c r="H2630" i="1" a="1"/>
  <c r="H2630" i="1" s="1"/>
  <c r="H2629" i="1" a="1"/>
  <c r="H2629" i="1" s="1"/>
  <c r="H2628" i="1" a="1"/>
  <c r="H2628" i="1" s="1"/>
  <c r="H2627" i="1" a="1"/>
  <c r="H2627" i="1" s="1"/>
  <c r="H2626" i="1" a="1"/>
  <c r="H2626" i="1" s="1"/>
  <c r="H2625" i="1" a="1"/>
  <c r="H2625" i="1" s="1"/>
  <c r="H2624" i="1" a="1"/>
  <c r="H2624" i="1" s="1"/>
  <c r="H2623" i="1" a="1"/>
  <c r="H2623" i="1" s="1"/>
  <c r="H2622" i="1" a="1"/>
  <c r="H2622" i="1" s="1"/>
  <c r="H2621" i="1" a="1"/>
  <c r="H2621" i="1" s="1"/>
  <c r="H2620" i="1" a="1"/>
  <c r="H2620" i="1" s="1"/>
  <c r="H2619" i="1" a="1"/>
  <c r="H2619" i="1" s="1"/>
  <c r="H2618" i="1" a="1"/>
  <c r="H2618" i="1" s="1"/>
  <c r="H2617" i="1" a="1"/>
  <c r="H2617" i="1" s="1"/>
  <c r="H2616" i="1" a="1"/>
  <c r="H2616" i="1" s="1"/>
  <c r="H2615" i="1" a="1"/>
  <c r="H2615" i="1" s="1"/>
  <c r="H2614" i="1" a="1"/>
  <c r="H2614" i="1" s="1"/>
  <c r="H2613" i="1" a="1"/>
  <c r="H2613" i="1" s="1"/>
  <c r="H2612" i="1" a="1"/>
  <c r="H2612" i="1" s="1"/>
  <c r="H2611" i="1" a="1"/>
  <c r="H2611" i="1" s="1"/>
  <c r="H2610" i="1" a="1"/>
  <c r="H2610" i="1" s="1"/>
  <c r="H2609" i="1" a="1"/>
  <c r="H2609" i="1" s="1"/>
  <c r="H2608" i="1" a="1"/>
  <c r="H2608" i="1" s="1"/>
  <c r="H2607" i="1" a="1"/>
  <c r="H2607" i="1" s="1"/>
  <c r="H2606" i="1" a="1"/>
  <c r="H2606" i="1" s="1"/>
  <c r="H2605" i="1" a="1"/>
  <c r="H2605" i="1" s="1"/>
  <c r="H2604" i="1" a="1"/>
  <c r="H2604" i="1" s="1"/>
  <c r="H2603" i="1" a="1"/>
  <c r="H2603" i="1" s="1"/>
  <c r="H2602" i="1" a="1"/>
  <c r="H2602" i="1" s="1"/>
  <c r="H2601" i="1" a="1"/>
  <c r="H2601" i="1" s="1"/>
  <c r="H2600" i="1" a="1"/>
  <c r="H2600" i="1" s="1"/>
  <c r="H2599" i="1" a="1"/>
  <c r="H2599" i="1" s="1"/>
  <c r="H2598" i="1" a="1"/>
  <c r="H2598" i="1" s="1"/>
  <c r="H2597" i="1" a="1"/>
  <c r="H2597" i="1" s="1"/>
  <c r="H2596" i="1" a="1"/>
  <c r="H2596" i="1" s="1"/>
  <c r="H2595" i="1" a="1"/>
  <c r="H2595" i="1" s="1"/>
  <c r="H2594" i="1" a="1"/>
  <c r="H2594" i="1" s="1"/>
  <c r="H2593" i="1" a="1"/>
  <c r="H2593" i="1" s="1"/>
  <c r="H2592" i="1" a="1"/>
  <c r="H2592" i="1" s="1"/>
  <c r="H2591" i="1" a="1"/>
  <c r="H2591" i="1" s="1"/>
  <c r="H2590" i="1" a="1"/>
  <c r="H2590" i="1" s="1"/>
  <c r="H2589" i="1" a="1"/>
  <c r="H2589" i="1" s="1"/>
  <c r="H2588" i="1" a="1"/>
  <c r="H2588" i="1" s="1"/>
  <c r="H2587" i="1" a="1"/>
  <c r="H2587" i="1" s="1"/>
  <c r="H2586" i="1" a="1"/>
  <c r="H2586" i="1" s="1"/>
  <c r="H2585" i="1" a="1"/>
  <c r="H2585" i="1" s="1"/>
  <c r="H2584" i="1" a="1"/>
  <c r="H2584" i="1" s="1"/>
  <c r="H2583" i="1" a="1"/>
  <c r="H2583" i="1" s="1"/>
  <c r="H2582" i="1" a="1"/>
  <c r="H2582" i="1" s="1"/>
  <c r="H2581" i="1" a="1"/>
  <c r="H2581" i="1" s="1"/>
  <c r="H2580" i="1" a="1"/>
  <c r="H2580" i="1" s="1"/>
  <c r="H2579" i="1" a="1"/>
  <c r="H2579" i="1" s="1"/>
  <c r="H2578" i="1" a="1"/>
  <c r="H2578" i="1" s="1"/>
  <c r="H2577" i="1" a="1"/>
  <c r="H2577" i="1" s="1"/>
  <c r="H2576" i="1" a="1"/>
  <c r="H2576" i="1" s="1"/>
  <c r="H2575" i="1" a="1"/>
  <c r="H2575" i="1" s="1"/>
  <c r="H2574" i="1" a="1"/>
  <c r="H2574" i="1" s="1"/>
  <c r="H2573" i="1" a="1"/>
  <c r="H2573" i="1" s="1"/>
  <c r="H2572" i="1" a="1"/>
  <c r="H2572" i="1" s="1"/>
  <c r="H2571" i="1" a="1"/>
  <c r="H2571" i="1" s="1"/>
  <c r="H2570" i="1" a="1"/>
  <c r="H2570" i="1" s="1"/>
  <c r="H2569" i="1" a="1"/>
  <c r="H2569" i="1" s="1"/>
  <c r="H2568" i="1" a="1"/>
  <c r="H2568" i="1" s="1"/>
  <c r="H2567" i="1" a="1"/>
  <c r="H2567" i="1" s="1"/>
  <c r="H2566" i="1" a="1"/>
  <c r="H2566" i="1" s="1"/>
  <c r="H2565" i="1" a="1"/>
  <c r="H2565" i="1" s="1"/>
  <c r="H2564" i="1" a="1"/>
  <c r="H2564" i="1" s="1"/>
  <c r="H2563" i="1" a="1"/>
  <c r="H2563" i="1" s="1"/>
  <c r="H2562" i="1" a="1"/>
  <c r="H2562" i="1" s="1"/>
  <c r="H2561" i="1" a="1"/>
  <c r="H2561" i="1" s="1"/>
  <c r="H2560" i="1" a="1"/>
  <c r="H2560" i="1" s="1"/>
  <c r="H2559" i="1" a="1"/>
  <c r="H2559" i="1" s="1"/>
  <c r="H2558" i="1" a="1"/>
  <c r="H2558" i="1" s="1"/>
  <c r="H2557" i="1" a="1"/>
  <c r="H2557" i="1" s="1"/>
  <c r="H2556" i="1" a="1"/>
  <c r="H2556" i="1" s="1"/>
  <c r="H2555" i="1" a="1"/>
  <c r="H2555" i="1" s="1"/>
  <c r="H2554" i="1" a="1"/>
  <c r="H2554" i="1" s="1"/>
  <c r="H2553" i="1" a="1"/>
  <c r="H2553" i="1" s="1"/>
  <c r="H2552" i="1" a="1"/>
  <c r="H2552" i="1" s="1"/>
  <c r="H2551" i="1" a="1"/>
  <c r="H2551" i="1" s="1"/>
  <c r="H2550" i="1" a="1"/>
  <c r="H2550" i="1" s="1"/>
  <c r="H2549" i="1" a="1"/>
  <c r="H2549" i="1" s="1"/>
  <c r="H2548" i="1" a="1"/>
  <c r="H2548" i="1" s="1"/>
  <c r="H2547" i="1" a="1"/>
  <c r="H2547" i="1" s="1"/>
  <c r="H2546" i="1" a="1"/>
  <c r="H2546" i="1" s="1"/>
  <c r="H2545" i="1" a="1"/>
  <c r="H2545" i="1" s="1"/>
  <c r="H2544" i="1" a="1"/>
  <c r="H2544" i="1" s="1"/>
  <c r="H2543" i="1" a="1"/>
  <c r="H2543" i="1" s="1"/>
  <c r="H2542" i="1" a="1"/>
  <c r="H2542" i="1" s="1"/>
  <c r="H2541" i="1" a="1"/>
  <c r="H2541" i="1" s="1"/>
  <c r="H2540" i="1" a="1"/>
  <c r="H2540" i="1" s="1"/>
  <c r="H2539" i="1" a="1"/>
  <c r="H2539" i="1" s="1"/>
  <c r="H2538" i="1" a="1"/>
  <c r="H2538" i="1" s="1"/>
  <c r="H2537" i="1" a="1"/>
  <c r="H2537" i="1" s="1"/>
  <c r="H2536" i="1" a="1"/>
  <c r="H2536" i="1" s="1"/>
  <c r="H2535" i="1" a="1"/>
  <c r="H2535" i="1" s="1"/>
  <c r="H2534" i="1" a="1"/>
  <c r="H2534" i="1" s="1"/>
  <c r="H2533" i="1" a="1"/>
  <c r="H2533" i="1" s="1"/>
  <c r="H2532" i="1" a="1"/>
  <c r="H2532" i="1" s="1"/>
  <c r="H2531" i="1" a="1"/>
  <c r="H2531" i="1" s="1"/>
  <c r="H2530" i="1" a="1"/>
  <c r="H2530" i="1" s="1"/>
  <c r="H2529" i="1" a="1"/>
  <c r="H2529" i="1" s="1"/>
  <c r="H2528" i="1" a="1"/>
  <c r="H2528" i="1" s="1"/>
  <c r="H2527" i="1" a="1"/>
  <c r="H2527" i="1" s="1"/>
  <c r="H2526" i="1" a="1"/>
  <c r="H2526" i="1" s="1"/>
  <c r="H2525" i="1" a="1"/>
  <c r="H2525" i="1" s="1"/>
  <c r="H2524" i="1" a="1"/>
  <c r="H2524" i="1" s="1"/>
  <c r="H2523" i="1" a="1"/>
  <c r="H2523" i="1" s="1"/>
  <c r="H2522" i="1" a="1"/>
  <c r="H2522" i="1" s="1"/>
  <c r="H2521" i="1" a="1"/>
  <c r="H2521" i="1" s="1"/>
  <c r="H2520" i="1" a="1"/>
  <c r="H2520" i="1" s="1"/>
  <c r="H2519" i="1" a="1"/>
  <c r="H2519" i="1" s="1"/>
  <c r="H2518" i="1" a="1"/>
  <c r="H2518" i="1" s="1"/>
  <c r="H2517" i="1" a="1"/>
  <c r="H2517" i="1" s="1"/>
  <c r="H2516" i="1" a="1"/>
  <c r="H2516" i="1" s="1"/>
  <c r="H2515" i="1" a="1"/>
  <c r="H2515" i="1" s="1"/>
  <c r="H2514" i="1" a="1"/>
  <c r="H2514" i="1" s="1"/>
  <c r="H2513" i="1" a="1"/>
  <c r="H2513" i="1" s="1"/>
  <c r="H2512" i="1" a="1"/>
  <c r="H2512" i="1" s="1"/>
  <c r="H2511" i="1" a="1"/>
  <c r="H2511" i="1" s="1"/>
  <c r="H2510" i="1" a="1"/>
  <c r="H2510" i="1" s="1"/>
  <c r="H2509" i="1" a="1"/>
  <c r="H2509" i="1" s="1"/>
  <c r="H2508" i="1" a="1"/>
  <c r="H2508" i="1" s="1"/>
  <c r="H2507" i="1" a="1"/>
  <c r="H2507" i="1" s="1"/>
  <c r="H2506" i="1" a="1"/>
  <c r="H2506" i="1" s="1"/>
  <c r="H2505" i="1" a="1"/>
  <c r="H2505" i="1" s="1"/>
  <c r="H2504" i="1" a="1"/>
  <c r="H2504" i="1" s="1"/>
  <c r="H2503" i="1" a="1"/>
  <c r="H2503" i="1" s="1"/>
  <c r="H2502" i="1" a="1"/>
  <c r="H2502" i="1" s="1"/>
  <c r="H2501" i="1" a="1"/>
  <c r="H2501" i="1" s="1"/>
  <c r="H2500" i="1" a="1"/>
  <c r="H2500" i="1" s="1"/>
  <c r="H2499" i="1" a="1"/>
  <c r="H2499" i="1" s="1"/>
  <c r="H2498" i="1" a="1"/>
  <c r="H2498" i="1" s="1"/>
  <c r="H2497" i="1" a="1"/>
  <c r="H2497" i="1" s="1"/>
  <c r="H2496" i="1" a="1"/>
  <c r="H2496" i="1" s="1"/>
  <c r="H2495" i="1" a="1"/>
  <c r="H2495" i="1" s="1"/>
  <c r="H2494" i="1" a="1"/>
  <c r="H2494" i="1" s="1"/>
  <c r="H2493" i="1" a="1"/>
  <c r="H2493" i="1" s="1"/>
  <c r="H2492" i="1" a="1"/>
  <c r="H2492" i="1" s="1"/>
  <c r="H2491" i="1" a="1"/>
  <c r="H2491" i="1" s="1"/>
  <c r="H2490" i="1" a="1"/>
  <c r="H2490" i="1" s="1"/>
  <c r="H2489" i="1" a="1"/>
  <c r="H2489" i="1" s="1"/>
  <c r="H2488" i="1" a="1"/>
  <c r="H2488" i="1" s="1"/>
  <c r="H2487" i="1" a="1"/>
  <c r="H2487" i="1" s="1"/>
  <c r="H2486" i="1" a="1"/>
  <c r="H2486" i="1" s="1"/>
  <c r="H2485" i="1" a="1"/>
  <c r="H2485" i="1" s="1"/>
  <c r="H2484" i="1" a="1"/>
  <c r="H2484" i="1" s="1"/>
  <c r="H2483" i="1" a="1"/>
  <c r="H2483" i="1" s="1"/>
  <c r="H2482" i="1" a="1"/>
  <c r="H2482" i="1" s="1"/>
  <c r="H2481" i="1" a="1"/>
  <c r="H2481" i="1" s="1"/>
  <c r="H2480" i="1" a="1"/>
  <c r="H2480" i="1" s="1"/>
  <c r="H2479" i="1" a="1"/>
  <c r="H2479" i="1" s="1"/>
  <c r="H2478" i="1" a="1"/>
  <c r="H2478" i="1" s="1"/>
  <c r="H2477" i="1" a="1"/>
  <c r="H2477" i="1" s="1"/>
  <c r="H2476" i="1" a="1"/>
  <c r="H2476" i="1" s="1"/>
  <c r="H2475" i="1" a="1"/>
  <c r="H2475" i="1" s="1"/>
  <c r="H2474" i="1" a="1"/>
  <c r="H2474" i="1" s="1"/>
  <c r="H2473" i="1" a="1"/>
  <c r="H2473" i="1" s="1"/>
  <c r="H2472" i="1" a="1"/>
  <c r="H2472" i="1" s="1"/>
  <c r="H2471" i="1" a="1"/>
  <c r="H2471" i="1" s="1"/>
  <c r="H2470" i="1" a="1"/>
  <c r="H2470" i="1" s="1"/>
  <c r="H2469" i="1" a="1"/>
  <c r="H2469" i="1" s="1"/>
  <c r="H2468" i="1" a="1"/>
  <c r="H2468" i="1" s="1"/>
  <c r="H2467" i="1" a="1"/>
  <c r="H2467" i="1" s="1"/>
  <c r="H2466" i="1" a="1"/>
  <c r="H2466" i="1" s="1"/>
  <c r="H2465" i="1" a="1"/>
  <c r="H2465" i="1" s="1"/>
  <c r="H2464" i="1" a="1"/>
  <c r="H2464" i="1" s="1"/>
  <c r="H2463" i="1" a="1"/>
  <c r="H2463" i="1" s="1"/>
  <c r="H2462" i="1" a="1"/>
  <c r="H2462" i="1" s="1"/>
  <c r="H2461" i="1" a="1"/>
  <c r="H2461" i="1" s="1"/>
  <c r="H2460" i="1" a="1"/>
  <c r="H2460" i="1" s="1"/>
  <c r="H2459" i="1" a="1"/>
  <c r="H2459" i="1" s="1"/>
  <c r="H2458" i="1" a="1"/>
  <c r="H2458" i="1" s="1"/>
  <c r="H2457" i="1" a="1"/>
  <c r="H2457" i="1" s="1"/>
  <c r="H2456" i="1" a="1"/>
  <c r="H2456" i="1" s="1"/>
  <c r="H2455" i="1" a="1"/>
  <c r="H2455" i="1" s="1"/>
  <c r="H2454" i="1" a="1"/>
  <c r="H2454" i="1" s="1"/>
  <c r="H2453" i="1" a="1"/>
  <c r="H2453" i="1" s="1"/>
  <c r="H2452" i="1" a="1"/>
  <c r="H2452" i="1" s="1"/>
  <c r="H2451" i="1" a="1"/>
  <c r="H2451" i="1" s="1"/>
  <c r="H2450" i="1" a="1"/>
  <c r="H2450" i="1" s="1"/>
  <c r="H2449" i="1" a="1"/>
  <c r="H2449" i="1" s="1"/>
  <c r="H2448" i="1" a="1"/>
  <c r="H2448" i="1" s="1"/>
  <c r="H2447" i="1" a="1"/>
  <c r="H2447" i="1" s="1"/>
  <c r="H2446" i="1" a="1"/>
  <c r="H2446" i="1" s="1"/>
  <c r="H2445" i="1" a="1"/>
  <c r="H2445" i="1" s="1"/>
  <c r="H2444" i="1" a="1"/>
  <c r="H2444" i="1" s="1"/>
  <c r="H2443" i="1" a="1"/>
  <c r="H2443" i="1" s="1"/>
  <c r="H2442" i="1" a="1"/>
  <c r="H2442" i="1" s="1"/>
  <c r="H2441" i="1" a="1"/>
  <c r="H2441" i="1" s="1"/>
  <c r="H2440" i="1" a="1"/>
  <c r="H2440" i="1" s="1"/>
  <c r="H2439" i="1" a="1"/>
  <c r="H2439" i="1" s="1"/>
  <c r="H2438" i="1" a="1"/>
  <c r="H2438" i="1" s="1"/>
  <c r="H2437" i="1" a="1"/>
  <c r="H2437" i="1" s="1"/>
  <c r="H2436" i="1" a="1"/>
  <c r="H2436" i="1" s="1"/>
  <c r="H2435" i="1" a="1"/>
  <c r="H2435" i="1" s="1"/>
  <c r="H2434" i="1" a="1"/>
  <c r="H2434" i="1" s="1"/>
  <c r="H2433" i="1" a="1"/>
  <c r="H2433" i="1" s="1"/>
  <c r="H2432" i="1" a="1"/>
  <c r="H2432" i="1" s="1"/>
  <c r="H2431" i="1" a="1"/>
  <c r="H2431" i="1" s="1"/>
  <c r="H2430" i="1" a="1"/>
  <c r="H2430" i="1" s="1"/>
  <c r="H2429" i="1" a="1"/>
  <c r="H2429" i="1" s="1"/>
  <c r="H2428" i="1" a="1"/>
  <c r="H2428" i="1" s="1"/>
  <c r="H2427" i="1" a="1"/>
  <c r="H2427" i="1" s="1"/>
  <c r="H2426" i="1" a="1"/>
  <c r="H2426" i="1" s="1"/>
  <c r="H2425" i="1" a="1"/>
  <c r="H2425" i="1" s="1"/>
  <c r="H2424" i="1" a="1"/>
  <c r="H2424" i="1" s="1"/>
  <c r="H2423" i="1" a="1"/>
  <c r="H2423" i="1" s="1"/>
  <c r="H2422" i="1" a="1"/>
  <c r="H2422" i="1" s="1"/>
  <c r="H2421" i="1" a="1"/>
  <c r="H2421" i="1" s="1"/>
  <c r="H2420" i="1" a="1"/>
  <c r="H2420" i="1" s="1"/>
  <c r="H2419" i="1" a="1"/>
  <c r="H2419" i="1" s="1"/>
  <c r="H2418" i="1" a="1"/>
  <c r="H2418" i="1" s="1"/>
  <c r="H2417" i="1" a="1"/>
  <c r="H2417" i="1" s="1"/>
  <c r="H2416" i="1" a="1"/>
  <c r="H2416" i="1" s="1"/>
  <c r="H2415" i="1" a="1"/>
  <c r="H2415" i="1" s="1"/>
  <c r="H2414" i="1" a="1"/>
  <c r="H2414" i="1" s="1"/>
  <c r="H2413" i="1" a="1"/>
  <c r="H2413" i="1" s="1"/>
  <c r="H2412" i="1" a="1"/>
  <c r="H2412" i="1" s="1"/>
  <c r="H2411" i="1" a="1"/>
  <c r="H2411" i="1" s="1"/>
  <c r="H2410" i="1" a="1"/>
  <c r="H2410" i="1" s="1"/>
  <c r="H2409" i="1" a="1"/>
  <c r="H2409" i="1" s="1"/>
  <c r="H2408" i="1" a="1"/>
  <c r="H2408" i="1" s="1"/>
  <c r="H2407" i="1" a="1"/>
  <c r="H2407" i="1" s="1"/>
  <c r="H2406" i="1" a="1"/>
  <c r="H2406" i="1" s="1"/>
  <c r="H2405" i="1" a="1"/>
  <c r="H2405" i="1" s="1"/>
  <c r="H2404" i="1" a="1"/>
  <c r="H2404" i="1" s="1"/>
  <c r="H2403" i="1" a="1"/>
  <c r="H2403" i="1" s="1"/>
  <c r="H2402" i="1" a="1"/>
  <c r="H2402" i="1" s="1"/>
  <c r="H2401" i="1" a="1"/>
  <c r="H2401" i="1" s="1"/>
  <c r="H2400" i="1" a="1"/>
  <c r="H2400" i="1" s="1"/>
  <c r="H2399" i="1" a="1"/>
  <c r="H2399" i="1" s="1"/>
  <c r="H2398" i="1" a="1"/>
  <c r="H2398" i="1" s="1"/>
  <c r="H2397" i="1" a="1"/>
  <c r="H2397" i="1" s="1"/>
  <c r="H2396" i="1" a="1"/>
  <c r="H2396" i="1" s="1"/>
  <c r="H2395" i="1" a="1"/>
  <c r="H2395" i="1" s="1"/>
  <c r="H2394" i="1" a="1"/>
  <c r="H2394" i="1" s="1"/>
  <c r="H2393" i="1" a="1"/>
  <c r="H2393" i="1" s="1"/>
  <c r="H2392" i="1" a="1"/>
  <c r="H2392" i="1" s="1"/>
  <c r="H2391" i="1" a="1"/>
  <c r="H2391" i="1" s="1"/>
  <c r="H2390" i="1" a="1"/>
  <c r="H2390" i="1" s="1"/>
  <c r="H2389" i="1" a="1"/>
  <c r="H2389" i="1" s="1"/>
  <c r="H2388" i="1" a="1"/>
  <c r="H2388" i="1" s="1"/>
  <c r="H2387" i="1" a="1"/>
  <c r="H2387" i="1" s="1"/>
  <c r="H2386" i="1" a="1"/>
  <c r="H2386" i="1" s="1"/>
  <c r="H2385" i="1" a="1"/>
  <c r="H2385" i="1" s="1"/>
  <c r="H2384" i="1" a="1"/>
  <c r="H2384" i="1" s="1"/>
  <c r="H2383" i="1" a="1"/>
  <c r="H2383" i="1" s="1"/>
  <c r="H2382" i="1" a="1"/>
  <c r="H2382" i="1" s="1"/>
  <c r="H2381" i="1" a="1"/>
  <c r="H2381" i="1" s="1"/>
  <c r="H2380" i="1" a="1"/>
  <c r="H2380" i="1" s="1"/>
  <c r="H2379" i="1" a="1"/>
  <c r="H2379" i="1" s="1"/>
  <c r="H2378" i="1" a="1"/>
  <c r="H2378" i="1" s="1"/>
  <c r="H2377" i="1" a="1"/>
  <c r="H2377" i="1" s="1"/>
  <c r="H2376" i="1" a="1"/>
  <c r="H2376" i="1" s="1"/>
  <c r="H2375" i="1" a="1"/>
  <c r="H2375" i="1" s="1"/>
  <c r="H2374" i="1" a="1"/>
  <c r="H2374" i="1" s="1"/>
  <c r="H2373" i="1" a="1"/>
  <c r="H2373" i="1" s="1"/>
  <c r="H2372" i="1" a="1"/>
  <c r="H2372" i="1" s="1"/>
  <c r="H2371" i="1" a="1"/>
  <c r="H2371" i="1" s="1"/>
  <c r="H2370" i="1" a="1"/>
  <c r="H2370" i="1" s="1"/>
  <c r="H2369" i="1" a="1"/>
  <c r="H2369" i="1" s="1"/>
  <c r="H2368" i="1" a="1"/>
  <c r="H2368" i="1" s="1"/>
  <c r="H2367" i="1" a="1"/>
  <c r="H2367" i="1" s="1"/>
  <c r="H2366" i="1" a="1"/>
  <c r="H2366" i="1" s="1"/>
  <c r="H2365" i="1" a="1"/>
  <c r="H2365" i="1" s="1"/>
  <c r="H2364" i="1" a="1"/>
  <c r="H2364" i="1" s="1"/>
  <c r="H2363" i="1" a="1"/>
  <c r="H2363" i="1" s="1"/>
  <c r="H2362" i="1" a="1"/>
  <c r="H2362" i="1" s="1"/>
  <c r="H2361" i="1" a="1"/>
  <c r="H2361" i="1" s="1"/>
  <c r="H2360" i="1" a="1"/>
  <c r="H2360" i="1" s="1"/>
  <c r="H2359" i="1" a="1"/>
  <c r="H2359" i="1" s="1"/>
  <c r="H2358" i="1" a="1"/>
  <c r="H2358" i="1" s="1"/>
  <c r="H2357" i="1" a="1"/>
  <c r="H2357" i="1" s="1"/>
  <c r="H2356" i="1" a="1"/>
  <c r="H2356" i="1" s="1"/>
  <c r="H2355" i="1" a="1"/>
  <c r="H2355" i="1" s="1"/>
  <c r="H2354" i="1" a="1"/>
  <c r="H2354" i="1" s="1"/>
  <c r="H2353" i="1" a="1"/>
  <c r="H2353" i="1" s="1"/>
  <c r="H2352" i="1" a="1"/>
  <c r="H2352" i="1" s="1"/>
  <c r="H2351" i="1" a="1"/>
  <c r="H2351" i="1" s="1"/>
  <c r="H2350" i="1" a="1"/>
  <c r="H2350" i="1" s="1"/>
  <c r="H2349" i="1" a="1"/>
  <c r="H2349" i="1" s="1"/>
  <c r="H2348" i="1" a="1"/>
  <c r="H2348" i="1" s="1"/>
  <c r="H2347" i="1" a="1"/>
  <c r="H2347" i="1" s="1"/>
  <c r="H2346" i="1" a="1"/>
  <c r="H2346" i="1" s="1"/>
  <c r="H2345" i="1" a="1"/>
  <c r="H2345" i="1" s="1"/>
  <c r="H2344" i="1" a="1"/>
  <c r="H2344" i="1" s="1"/>
  <c r="H2343" i="1" a="1"/>
  <c r="H2343" i="1" s="1"/>
  <c r="H2342" i="1" a="1"/>
  <c r="H2342" i="1" s="1"/>
  <c r="H2341" i="1" a="1"/>
  <c r="H2341" i="1" s="1"/>
  <c r="H2340" i="1" a="1"/>
  <c r="H2340" i="1" s="1"/>
  <c r="H2339" i="1" a="1"/>
  <c r="H2339" i="1" s="1"/>
  <c r="H2338" i="1" a="1"/>
  <c r="H2338" i="1" s="1"/>
  <c r="H2337" i="1" a="1"/>
  <c r="H2337" i="1" s="1"/>
  <c r="H2336" i="1" a="1"/>
  <c r="H2336" i="1" s="1"/>
  <c r="H2335" i="1" a="1"/>
  <c r="H2335" i="1" s="1"/>
  <c r="H2334" i="1" a="1"/>
  <c r="H2334" i="1" s="1"/>
  <c r="H2333" i="1" a="1"/>
  <c r="H2333" i="1" s="1"/>
  <c r="H2332" i="1" a="1"/>
  <c r="H2332" i="1" s="1"/>
  <c r="H2331" i="1" a="1"/>
  <c r="H2331" i="1" s="1"/>
  <c r="H2330" i="1" a="1"/>
  <c r="H2330" i="1" s="1"/>
  <c r="H2329" i="1" a="1"/>
  <c r="H2329" i="1" s="1"/>
  <c r="H2328" i="1" a="1"/>
  <c r="H2328" i="1" s="1"/>
  <c r="H2327" i="1" a="1"/>
  <c r="H2327" i="1" s="1"/>
  <c r="H2326" i="1" a="1"/>
  <c r="H2326" i="1" s="1"/>
  <c r="H2325" i="1" a="1"/>
  <c r="H2325" i="1" s="1"/>
  <c r="H2324" i="1" a="1"/>
  <c r="H2324" i="1" s="1"/>
  <c r="H2323" i="1" a="1"/>
  <c r="H2323" i="1" s="1"/>
  <c r="H2322" i="1" a="1"/>
  <c r="H2322" i="1" s="1"/>
  <c r="H2321" i="1" a="1"/>
  <c r="H2321" i="1" s="1"/>
  <c r="H2320" i="1" a="1"/>
  <c r="H2320" i="1" s="1"/>
  <c r="H2319" i="1" a="1"/>
  <c r="H2319" i="1" s="1"/>
  <c r="H2318" i="1" a="1"/>
  <c r="H2318" i="1" s="1"/>
  <c r="H2317" i="1" a="1"/>
  <c r="H2317" i="1" s="1"/>
  <c r="H2316" i="1" a="1"/>
  <c r="H2316" i="1" s="1"/>
  <c r="H2315" i="1" a="1"/>
  <c r="H2315" i="1" s="1"/>
  <c r="H2314" i="1" a="1"/>
  <c r="H2314" i="1" s="1"/>
  <c r="H2313" i="1" a="1"/>
  <c r="H2313" i="1" s="1"/>
  <c r="H2312" i="1" a="1"/>
  <c r="H2312" i="1" s="1"/>
  <c r="H2311" i="1" a="1"/>
  <c r="H2311" i="1" s="1"/>
  <c r="H2310" i="1" a="1"/>
  <c r="H2310" i="1" s="1"/>
  <c r="H2309" i="1" a="1"/>
  <c r="H2309" i="1" s="1"/>
  <c r="H2308" i="1" a="1"/>
  <c r="H2308" i="1" s="1"/>
  <c r="H2307" i="1" a="1"/>
  <c r="H2307" i="1" s="1"/>
  <c r="H2306" i="1" a="1"/>
  <c r="H2306" i="1" s="1"/>
  <c r="H2305" i="1" a="1"/>
  <c r="H2305" i="1" s="1"/>
  <c r="H2304" i="1" a="1"/>
  <c r="H2304" i="1" s="1"/>
  <c r="H2303" i="1" a="1"/>
  <c r="H2303" i="1" s="1"/>
  <c r="H2302" i="1" a="1"/>
  <c r="H2302" i="1" s="1"/>
  <c r="H2301" i="1" a="1"/>
  <c r="H2301" i="1" s="1"/>
  <c r="H2300" i="1" a="1"/>
  <c r="H2300" i="1" s="1"/>
  <c r="H2299" i="1" a="1"/>
  <c r="H2299" i="1" s="1"/>
  <c r="H2298" i="1" a="1"/>
  <c r="H2298" i="1" s="1"/>
  <c r="H2297" i="1" a="1"/>
  <c r="H2297" i="1" s="1"/>
  <c r="H2296" i="1" a="1"/>
  <c r="H2296" i="1" s="1"/>
  <c r="H2295" i="1" a="1"/>
  <c r="H2295" i="1" s="1"/>
  <c r="H2294" i="1" a="1"/>
  <c r="H2294" i="1" s="1"/>
  <c r="H2293" i="1" a="1"/>
  <c r="H2293" i="1" s="1"/>
  <c r="H2292" i="1" a="1"/>
  <c r="H2292" i="1" s="1"/>
  <c r="H2291" i="1" a="1"/>
  <c r="H2291" i="1" s="1"/>
  <c r="H2290" i="1" a="1"/>
  <c r="H2290" i="1" s="1"/>
  <c r="H2289" i="1" a="1"/>
  <c r="H2289" i="1" s="1"/>
  <c r="H2288" i="1" a="1"/>
  <c r="H2288" i="1" s="1"/>
  <c r="H2287" i="1" a="1"/>
  <c r="H2287" i="1" s="1"/>
  <c r="H2286" i="1" a="1"/>
  <c r="H2286" i="1" s="1"/>
  <c r="H2285" i="1" a="1"/>
  <c r="H2285" i="1" s="1"/>
  <c r="H2284" i="1" a="1"/>
  <c r="H2284" i="1" s="1"/>
  <c r="H2283" i="1" a="1"/>
  <c r="H2283" i="1" s="1"/>
  <c r="H2282" i="1" a="1"/>
  <c r="H2282" i="1" s="1"/>
  <c r="H2281" i="1" a="1"/>
  <c r="H2281" i="1" s="1"/>
  <c r="H2280" i="1" a="1"/>
  <c r="H2280" i="1" s="1"/>
  <c r="H2279" i="1" a="1"/>
  <c r="H2279" i="1" s="1"/>
  <c r="H2278" i="1" a="1"/>
  <c r="H2278" i="1" s="1"/>
  <c r="H2277" i="1" a="1"/>
  <c r="H2277" i="1" s="1"/>
  <c r="H2276" i="1" a="1"/>
  <c r="H2276" i="1" s="1"/>
  <c r="H2275" i="1" a="1"/>
  <c r="H2275" i="1" s="1"/>
  <c r="H2274" i="1" a="1"/>
  <c r="H2274" i="1" s="1"/>
  <c r="H2273" i="1" a="1"/>
  <c r="H2273" i="1" s="1"/>
  <c r="H2272" i="1" a="1"/>
  <c r="H2272" i="1" s="1"/>
  <c r="H2271" i="1" a="1"/>
  <c r="H2271" i="1" s="1"/>
  <c r="H2270" i="1" a="1"/>
  <c r="H2270" i="1" s="1"/>
  <c r="H2269" i="1" a="1"/>
  <c r="H2269" i="1" s="1"/>
  <c r="H2268" i="1" a="1"/>
  <c r="H2268" i="1" s="1"/>
  <c r="H2267" i="1" a="1"/>
  <c r="H2267" i="1" s="1"/>
  <c r="H2266" i="1" a="1"/>
  <c r="H2266" i="1" s="1"/>
  <c r="H2265" i="1" a="1"/>
  <c r="H2265" i="1" s="1"/>
  <c r="H2264" i="1" a="1"/>
  <c r="H2264" i="1" s="1"/>
  <c r="H2263" i="1" a="1"/>
  <c r="H2263" i="1" s="1"/>
  <c r="H2262" i="1" a="1"/>
  <c r="H2262" i="1" s="1"/>
  <c r="H2261" i="1" a="1"/>
  <c r="H2261" i="1" s="1"/>
  <c r="H2260" i="1" a="1"/>
  <c r="H2260" i="1" s="1"/>
  <c r="H2259" i="1" a="1"/>
  <c r="H2259" i="1" s="1"/>
  <c r="H2258" i="1" a="1"/>
  <c r="H2258" i="1" s="1"/>
  <c r="H2257" i="1" a="1"/>
  <c r="H2257" i="1" s="1"/>
  <c r="H2256" i="1" a="1"/>
  <c r="H2256" i="1" s="1"/>
  <c r="H2255" i="1" a="1"/>
  <c r="H2255" i="1" s="1"/>
  <c r="H2254" i="1" a="1"/>
  <c r="H2254" i="1" s="1"/>
  <c r="H2253" i="1" a="1"/>
  <c r="H2253" i="1" s="1"/>
  <c r="H2252" i="1" a="1"/>
  <c r="H2252" i="1" s="1"/>
  <c r="H2251" i="1" a="1"/>
  <c r="H2251" i="1" s="1"/>
  <c r="H2250" i="1" a="1"/>
  <c r="H2250" i="1" s="1"/>
  <c r="H2249" i="1" a="1"/>
  <c r="H2249" i="1" s="1"/>
  <c r="H2248" i="1" a="1"/>
  <c r="H2248" i="1" s="1"/>
  <c r="H2247" i="1" a="1"/>
  <c r="H2247" i="1" s="1"/>
  <c r="H2246" i="1" a="1"/>
  <c r="H2246" i="1" s="1"/>
  <c r="H2245" i="1" a="1"/>
  <c r="H2245" i="1" s="1"/>
  <c r="H2244" i="1" a="1"/>
  <c r="H2244" i="1" s="1"/>
  <c r="H2243" i="1" a="1"/>
  <c r="H2243" i="1" s="1"/>
  <c r="H2242" i="1" a="1"/>
  <c r="H2242" i="1" s="1"/>
  <c r="H2241" i="1" a="1"/>
  <c r="H2241" i="1" s="1"/>
  <c r="H2240" i="1" a="1"/>
  <c r="H2240" i="1" s="1"/>
  <c r="H2239" i="1" a="1"/>
  <c r="H2239" i="1" s="1"/>
  <c r="H2238" i="1" a="1"/>
  <c r="H2238" i="1" s="1"/>
  <c r="H2237" i="1" a="1"/>
  <c r="H2237" i="1" s="1"/>
  <c r="H2236" i="1" a="1"/>
  <c r="H2236" i="1" s="1"/>
  <c r="H2235" i="1" a="1"/>
  <c r="H2235" i="1" s="1"/>
  <c r="H2234" i="1" a="1"/>
  <c r="H2234" i="1" s="1"/>
  <c r="H2233" i="1" a="1"/>
  <c r="H2233" i="1" s="1"/>
  <c r="H2232" i="1" a="1"/>
  <c r="H2232" i="1" s="1"/>
  <c r="H2231" i="1" a="1"/>
  <c r="H2231" i="1" s="1"/>
  <c r="H2230" i="1" a="1"/>
  <c r="H2230" i="1" s="1"/>
  <c r="H2229" i="1" a="1"/>
  <c r="H2229" i="1" s="1"/>
  <c r="H2228" i="1" a="1"/>
  <c r="H2228" i="1" s="1"/>
  <c r="H2227" i="1" a="1"/>
  <c r="H2227" i="1" s="1"/>
  <c r="H2226" i="1" a="1"/>
  <c r="H2226" i="1" s="1"/>
  <c r="H2225" i="1" a="1"/>
  <c r="H2225" i="1" s="1"/>
  <c r="H2224" i="1" a="1"/>
  <c r="H2224" i="1" s="1"/>
  <c r="H2223" i="1" a="1"/>
  <c r="H2223" i="1" s="1"/>
  <c r="H2222" i="1" a="1"/>
  <c r="H2222" i="1" s="1"/>
  <c r="H2221" i="1" a="1"/>
  <c r="H2221" i="1" s="1"/>
  <c r="H2220" i="1" a="1"/>
  <c r="H2220" i="1" s="1"/>
  <c r="H2219" i="1" a="1"/>
  <c r="H2219" i="1" s="1"/>
  <c r="H2218" i="1" a="1"/>
  <c r="H2218" i="1" s="1"/>
  <c r="H2217" i="1" a="1"/>
  <c r="H2217" i="1" s="1"/>
  <c r="H2216" i="1" a="1"/>
  <c r="H2216" i="1" s="1"/>
  <c r="H2215" i="1" a="1"/>
  <c r="H2215" i="1" s="1"/>
  <c r="H2214" i="1" a="1"/>
  <c r="H2214" i="1" s="1"/>
  <c r="H2213" i="1" a="1"/>
  <c r="H2213" i="1" s="1"/>
  <c r="H2212" i="1" a="1"/>
  <c r="H2212" i="1" s="1"/>
  <c r="H2211" i="1" a="1"/>
  <c r="H2211" i="1" s="1"/>
  <c r="H2210" i="1" a="1"/>
  <c r="H2210" i="1" s="1"/>
  <c r="H2209" i="1" a="1"/>
  <c r="H2209" i="1" s="1"/>
  <c r="H2208" i="1" a="1"/>
  <c r="H2208" i="1" s="1"/>
  <c r="H2207" i="1" a="1"/>
  <c r="H2207" i="1" s="1"/>
  <c r="H2206" i="1" a="1"/>
  <c r="H2206" i="1" s="1"/>
  <c r="H2205" i="1" a="1"/>
  <c r="H2205" i="1" s="1"/>
  <c r="H2204" i="1" a="1"/>
  <c r="H2204" i="1" s="1"/>
  <c r="H2203" i="1" a="1"/>
  <c r="H2203" i="1" s="1"/>
  <c r="H2202" i="1" a="1"/>
  <c r="H2202" i="1" s="1"/>
  <c r="H2201" i="1" a="1"/>
  <c r="H2201" i="1" s="1"/>
  <c r="H2200" i="1" a="1"/>
  <c r="H2200" i="1" s="1"/>
  <c r="H2199" i="1" a="1"/>
  <c r="H2199" i="1" s="1"/>
  <c r="H2198" i="1" a="1"/>
  <c r="H2198" i="1" s="1"/>
  <c r="H2197" i="1" a="1"/>
  <c r="H2197" i="1" s="1"/>
  <c r="H2196" i="1" a="1"/>
  <c r="H2196" i="1" s="1"/>
  <c r="H2195" i="1" a="1"/>
  <c r="H2195" i="1" s="1"/>
  <c r="H2194" i="1" a="1"/>
  <c r="H2194" i="1" s="1"/>
  <c r="H2193" i="1" a="1"/>
  <c r="H2193" i="1" s="1"/>
  <c r="H2192" i="1" a="1"/>
  <c r="H2192" i="1" s="1"/>
  <c r="H2191" i="1" a="1"/>
  <c r="H2191" i="1" s="1"/>
  <c r="H2190" i="1" a="1"/>
  <c r="H2190" i="1" s="1"/>
  <c r="H2189" i="1" a="1"/>
  <c r="H2189" i="1" s="1"/>
  <c r="H2188" i="1" a="1"/>
  <c r="H2188" i="1" s="1"/>
  <c r="H2187" i="1" a="1"/>
  <c r="H2187" i="1" s="1"/>
  <c r="H2186" i="1" a="1"/>
  <c r="H2186" i="1" s="1"/>
  <c r="H2185" i="1" a="1"/>
  <c r="H2185" i="1" s="1"/>
  <c r="H2184" i="1" a="1"/>
  <c r="H2184" i="1" s="1"/>
  <c r="H2183" i="1" a="1"/>
  <c r="H2183" i="1" s="1"/>
  <c r="H2182" i="1" a="1"/>
  <c r="H2182" i="1" s="1"/>
  <c r="H2181" i="1" a="1"/>
  <c r="H2181" i="1" s="1"/>
  <c r="H2180" i="1" a="1"/>
  <c r="H2180" i="1" s="1"/>
  <c r="H2179" i="1" a="1"/>
  <c r="H2179" i="1" s="1"/>
  <c r="H2178" i="1" a="1"/>
  <c r="H2178" i="1" s="1"/>
  <c r="H2177" i="1" a="1"/>
  <c r="H2177" i="1" s="1"/>
  <c r="H2176" i="1" a="1"/>
  <c r="H2176" i="1" s="1"/>
  <c r="H2175" i="1" a="1"/>
  <c r="H2175" i="1" s="1"/>
  <c r="H2174" i="1" a="1"/>
  <c r="H2174" i="1" s="1"/>
  <c r="H2173" i="1" a="1"/>
  <c r="H2173" i="1" s="1"/>
  <c r="H2172" i="1" a="1"/>
  <c r="H2172" i="1" s="1"/>
  <c r="H2171" i="1" a="1"/>
  <c r="H2171" i="1" s="1"/>
  <c r="H2170" i="1" a="1"/>
  <c r="H2170" i="1" s="1"/>
  <c r="H2169" i="1" a="1"/>
  <c r="H2169" i="1" s="1"/>
  <c r="H2168" i="1" a="1"/>
  <c r="H2168" i="1" s="1"/>
  <c r="H2167" i="1" a="1"/>
  <c r="H2167" i="1" s="1"/>
  <c r="H2166" i="1" a="1"/>
  <c r="H2166" i="1" s="1"/>
  <c r="H2165" i="1" a="1"/>
  <c r="H2165" i="1" s="1"/>
  <c r="H2164" i="1" a="1"/>
  <c r="H2164" i="1" s="1"/>
  <c r="H2163" i="1" a="1"/>
  <c r="H2163" i="1" s="1"/>
  <c r="H2162" i="1" a="1"/>
  <c r="H2162" i="1" s="1"/>
  <c r="H2161" i="1" a="1"/>
  <c r="H2161" i="1" s="1"/>
  <c r="H2160" i="1" a="1"/>
  <c r="H2160" i="1" s="1"/>
  <c r="H2159" i="1" a="1"/>
  <c r="H2159" i="1" s="1"/>
  <c r="H2158" i="1" a="1"/>
  <c r="H2158" i="1" s="1"/>
  <c r="H2157" i="1" a="1"/>
  <c r="H2157" i="1" s="1"/>
  <c r="H2156" i="1" a="1"/>
  <c r="H2156" i="1" s="1"/>
  <c r="H2155" i="1" a="1"/>
  <c r="H2155" i="1" s="1"/>
  <c r="H2154" i="1" a="1"/>
  <c r="H2154" i="1" s="1"/>
  <c r="H2153" i="1" a="1"/>
  <c r="H2153" i="1" s="1"/>
  <c r="H2152" i="1" a="1"/>
  <c r="H2152" i="1" s="1"/>
  <c r="H2151" i="1" a="1"/>
  <c r="H2151" i="1" s="1"/>
  <c r="H2150" i="1" a="1"/>
  <c r="H2150" i="1" s="1"/>
  <c r="H2149" i="1" a="1"/>
  <c r="H2149" i="1" s="1"/>
  <c r="H2148" i="1" a="1"/>
  <c r="H2148" i="1" s="1"/>
  <c r="H2147" i="1" a="1"/>
  <c r="H2147" i="1" s="1"/>
  <c r="H2146" i="1" a="1"/>
  <c r="H2146" i="1" s="1"/>
  <c r="H2145" i="1" a="1"/>
  <c r="H2145" i="1" s="1"/>
  <c r="H2144" i="1" a="1"/>
  <c r="H2144" i="1" s="1"/>
  <c r="H2143" i="1" a="1"/>
  <c r="H2143" i="1" s="1"/>
  <c r="H2142" i="1" a="1"/>
  <c r="H2142" i="1" s="1"/>
  <c r="H2141" i="1" a="1"/>
  <c r="H2141" i="1" s="1"/>
  <c r="H2140" i="1" a="1"/>
  <c r="H2140" i="1" s="1"/>
  <c r="H2139" i="1" a="1"/>
  <c r="H2139" i="1" s="1"/>
  <c r="H2138" i="1" a="1"/>
  <c r="H2138" i="1" s="1"/>
  <c r="H2137" i="1" a="1"/>
  <c r="H2137" i="1" s="1"/>
  <c r="H2136" i="1" a="1"/>
  <c r="H2136" i="1" s="1"/>
  <c r="H2135" i="1" a="1"/>
  <c r="H2135" i="1" s="1"/>
  <c r="H2134" i="1" a="1"/>
  <c r="H2134" i="1" s="1"/>
  <c r="H2133" i="1" a="1"/>
  <c r="H2133" i="1" s="1"/>
  <c r="H2132" i="1" a="1"/>
  <c r="H2132" i="1" s="1"/>
  <c r="H2131" i="1" a="1"/>
  <c r="H2131" i="1" s="1"/>
  <c r="H2130" i="1" a="1"/>
  <c r="H2130" i="1" s="1"/>
  <c r="H2129" i="1" a="1"/>
  <c r="H2129" i="1" s="1"/>
  <c r="H2128" i="1" a="1"/>
  <c r="H2128" i="1" s="1"/>
  <c r="H2127" i="1" a="1"/>
  <c r="H2127" i="1" s="1"/>
  <c r="H2126" i="1" a="1"/>
  <c r="H2126" i="1" s="1"/>
  <c r="H2125" i="1" a="1"/>
  <c r="H2125" i="1" s="1"/>
  <c r="H2124" i="1" a="1"/>
  <c r="H2124" i="1" s="1"/>
  <c r="H2123" i="1" a="1"/>
  <c r="H2123" i="1" s="1"/>
  <c r="H2122" i="1" a="1"/>
  <c r="H2122" i="1" s="1"/>
  <c r="H2121" i="1" a="1"/>
  <c r="H2121" i="1" s="1"/>
  <c r="H2120" i="1" a="1"/>
  <c r="H2120" i="1" s="1"/>
  <c r="H2119" i="1" a="1"/>
  <c r="H2119" i="1" s="1"/>
  <c r="H2118" i="1" a="1"/>
  <c r="H2118" i="1" s="1"/>
  <c r="H2117" i="1" a="1"/>
  <c r="H2117" i="1" s="1"/>
  <c r="H2116" i="1" a="1"/>
  <c r="H2116" i="1" s="1"/>
  <c r="H2115" i="1" a="1"/>
  <c r="H2115" i="1" s="1"/>
  <c r="H2114" i="1" a="1"/>
  <c r="H2114" i="1" s="1"/>
  <c r="H2113" i="1" a="1"/>
  <c r="H2113" i="1" s="1"/>
  <c r="H2112" i="1" a="1"/>
  <c r="H2112" i="1" s="1"/>
  <c r="H2111" i="1" a="1"/>
  <c r="H2111" i="1" s="1"/>
  <c r="H2110" i="1" a="1"/>
  <c r="H2110" i="1" s="1"/>
  <c r="H2109" i="1" a="1"/>
  <c r="H2109" i="1" s="1"/>
  <c r="H2108" i="1" a="1"/>
  <c r="H2108" i="1" s="1"/>
  <c r="H2107" i="1" a="1"/>
  <c r="H2107" i="1" s="1"/>
  <c r="H2106" i="1" a="1"/>
  <c r="H2106" i="1" s="1"/>
  <c r="H2105" i="1" a="1"/>
  <c r="H2105" i="1" s="1"/>
  <c r="H2104" i="1" a="1"/>
  <c r="H2104" i="1" s="1"/>
  <c r="H2103" i="1" a="1"/>
  <c r="H2103" i="1" s="1"/>
  <c r="H2102" i="1" a="1"/>
  <c r="H2102" i="1" s="1"/>
  <c r="H2101" i="1" a="1"/>
  <c r="H2101" i="1" s="1"/>
  <c r="H2100" i="1" a="1"/>
  <c r="H2100" i="1" s="1"/>
  <c r="H2099" i="1" a="1"/>
  <c r="H2099" i="1" s="1"/>
  <c r="H2098" i="1" a="1"/>
  <c r="H2098" i="1" s="1"/>
  <c r="H2097" i="1" a="1"/>
  <c r="H2097" i="1" s="1"/>
  <c r="H2096" i="1" a="1"/>
  <c r="H2096" i="1" s="1"/>
  <c r="H2095" i="1" a="1"/>
  <c r="H2095" i="1" s="1"/>
  <c r="H2094" i="1" a="1"/>
  <c r="H2094" i="1" s="1"/>
  <c r="H2093" i="1" a="1"/>
  <c r="H2093" i="1" s="1"/>
  <c r="H2092" i="1" a="1"/>
  <c r="H2092" i="1" s="1"/>
  <c r="H2091" i="1" a="1"/>
  <c r="H2091" i="1" s="1"/>
  <c r="H2090" i="1" a="1"/>
  <c r="H2090" i="1" s="1"/>
  <c r="H2089" i="1" a="1"/>
  <c r="H2089" i="1" s="1"/>
  <c r="H2088" i="1" a="1"/>
  <c r="H2088" i="1" s="1"/>
  <c r="H2087" i="1" a="1"/>
  <c r="H2087" i="1" s="1"/>
  <c r="H2086" i="1" a="1"/>
  <c r="H2086" i="1" s="1"/>
  <c r="H2085" i="1" a="1"/>
  <c r="H2085" i="1" s="1"/>
  <c r="H2084" i="1" a="1"/>
  <c r="H2084" i="1" s="1"/>
  <c r="H2083" i="1" a="1"/>
  <c r="H2083" i="1" s="1"/>
  <c r="H2082" i="1" a="1"/>
  <c r="H2082" i="1" s="1"/>
  <c r="H2081" i="1" a="1"/>
  <c r="H2081" i="1" s="1"/>
  <c r="H2080" i="1" a="1"/>
  <c r="H2080" i="1" s="1"/>
  <c r="H2079" i="1" a="1"/>
  <c r="H2079" i="1" s="1"/>
  <c r="H2078" i="1" a="1"/>
  <c r="H2078" i="1" s="1"/>
  <c r="H2077" i="1" a="1"/>
  <c r="H2077" i="1" s="1"/>
  <c r="H2076" i="1" a="1"/>
  <c r="H2076" i="1" s="1"/>
  <c r="H2075" i="1" a="1"/>
  <c r="H2075" i="1" s="1"/>
  <c r="H2074" i="1" a="1"/>
  <c r="H2074" i="1" s="1"/>
  <c r="H2073" i="1" a="1"/>
  <c r="H2073" i="1" s="1"/>
  <c r="H2072" i="1" a="1"/>
  <c r="H2072" i="1" s="1"/>
  <c r="H2071" i="1" a="1"/>
  <c r="H2071" i="1" s="1"/>
  <c r="H2070" i="1" a="1"/>
  <c r="H2070" i="1" s="1"/>
  <c r="H2069" i="1" a="1"/>
  <c r="H2069" i="1" s="1"/>
  <c r="H2068" i="1" a="1"/>
  <c r="H2068" i="1" s="1"/>
  <c r="H2067" i="1" a="1"/>
  <c r="H2067" i="1" s="1"/>
  <c r="H2066" i="1" a="1"/>
  <c r="H2066" i="1" s="1"/>
  <c r="H2065" i="1" a="1"/>
  <c r="H2065" i="1" s="1"/>
  <c r="H2064" i="1" a="1"/>
  <c r="H2064" i="1" s="1"/>
  <c r="H2063" i="1" a="1"/>
  <c r="H2063" i="1" s="1"/>
  <c r="H2062" i="1" a="1"/>
  <c r="H2062" i="1" s="1"/>
  <c r="H2061" i="1" a="1"/>
  <c r="H2061" i="1" s="1"/>
  <c r="H2060" i="1" a="1"/>
  <c r="H2060" i="1" s="1"/>
  <c r="H2059" i="1" a="1"/>
  <c r="H2059" i="1" s="1"/>
  <c r="H2058" i="1" a="1"/>
  <c r="H2058" i="1" s="1"/>
  <c r="H2057" i="1" a="1"/>
  <c r="H2057" i="1" s="1"/>
  <c r="H2056" i="1" a="1"/>
  <c r="H2056" i="1" s="1"/>
  <c r="H2055" i="1" a="1"/>
  <c r="H2055" i="1" s="1"/>
  <c r="H2054" i="1" a="1"/>
  <c r="H2054" i="1" s="1"/>
  <c r="H2053" i="1" a="1"/>
  <c r="H2053" i="1" s="1"/>
  <c r="H2052" i="1" a="1"/>
  <c r="H2052" i="1" s="1"/>
  <c r="H2051" i="1" a="1"/>
  <c r="H2051" i="1" s="1"/>
  <c r="H2050" i="1" a="1"/>
  <c r="H2050" i="1" s="1"/>
  <c r="H2049" i="1" a="1"/>
  <c r="H2049" i="1" s="1"/>
  <c r="H2048" i="1" a="1"/>
  <c r="H2048" i="1" s="1"/>
  <c r="H2047" i="1" a="1"/>
  <c r="H2047" i="1" s="1"/>
  <c r="H2046" i="1" a="1"/>
  <c r="H2046" i="1" s="1"/>
  <c r="H2045" i="1" a="1"/>
  <c r="H2045" i="1" s="1"/>
  <c r="H2044" i="1" a="1"/>
  <c r="H2044" i="1" s="1"/>
  <c r="H2043" i="1" a="1"/>
  <c r="H2043" i="1" s="1"/>
  <c r="H2042" i="1" a="1"/>
  <c r="H2042" i="1" s="1"/>
  <c r="H2041" i="1" a="1"/>
  <c r="H2041" i="1" s="1"/>
  <c r="H2040" i="1" a="1"/>
  <c r="H2040" i="1" s="1"/>
  <c r="H2039" i="1" a="1"/>
  <c r="H2039" i="1" s="1"/>
  <c r="H2038" i="1" a="1"/>
  <c r="H2038" i="1" s="1"/>
  <c r="H2037" i="1" a="1"/>
  <c r="H2037" i="1" s="1"/>
  <c r="H2036" i="1" a="1"/>
  <c r="H2036" i="1" s="1"/>
  <c r="H2035" i="1" a="1"/>
  <c r="H2035" i="1" s="1"/>
  <c r="H2034" i="1" a="1"/>
  <c r="H2034" i="1" s="1"/>
  <c r="H2033" i="1" a="1"/>
  <c r="H2033" i="1" s="1"/>
  <c r="H2032" i="1" a="1"/>
  <c r="H2032" i="1" s="1"/>
  <c r="H2031" i="1" a="1"/>
  <c r="H2031" i="1" s="1"/>
  <c r="H2030" i="1" a="1"/>
  <c r="H2030" i="1" s="1"/>
  <c r="H2029" i="1" a="1"/>
  <c r="H2029" i="1" s="1"/>
  <c r="H2028" i="1" a="1"/>
  <c r="H2028" i="1" s="1"/>
  <c r="H2027" i="1" a="1"/>
  <c r="H2027" i="1" s="1"/>
  <c r="H2026" i="1" a="1"/>
  <c r="H2026" i="1" s="1"/>
  <c r="H2025" i="1" a="1"/>
  <c r="H2025" i="1" s="1"/>
  <c r="H2024" i="1" a="1"/>
  <c r="H2024" i="1" s="1"/>
  <c r="H2023" i="1" a="1"/>
  <c r="H2023" i="1" s="1"/>
  <c r="H2022" i="1" a="1"/>
  <c r="H2022" i="1" s="1"/>
  <c r="H2021" i="1" a="1"/>
  <c r="H2021" i="1" s="1"/>
  <c r="H2020" i="1" a="1"/>
  <c r="H2020" i="1" s="1"/>
  <c r="H2019" i="1" a="1"/>
  <c r="H2019" i="1" s="1"/>
  <c r="H2018" i="1" a="1"/>
  <c r="H2018" i="1" s="1"/>
  <c r="H2017" i="1" a="1"/>
  <c r="H2017" i="1" s="1"/>
  <c r="H2016" i="1" a="1"/>
  <c r="H2016" i="1" s="1"/>
  <c r="H2015" i="1" a="1"/>
  <c r="H2015" i="1" s="1"/>
  <c r="H2014" i="1" a="1"/>
  <c r="H2014" i="1" s="1"/>
  <c r="H2013" i="1" a="1"/>
  <c r="H2013" i="1" s="1"/>
  <c r="H2012" i="1" a="1"/>
  <c r="H2012" i="1" s="1"/>
  <c r="H2011" i="1" a="1"/>
  <c r="H2011" i="1" s="1"/>
  <c r="H2010" i="1" a="1"/>
  <c r="H2010" i="1" s="1"/>
  <c r="H2009" i="1" a="1"/>
  <c r="H2009" i="1" s="1"/>
  <c r="H2008" i="1" a="1"/>
  <c r="H2008" i="1" s="1"/>
  <c r="H2007" i="1" a="1"/>
  <c r="H2007" i="1" s="1"/>
  <c r="H2006" i="1" a="1"/>
  <c r="H2006" i="1" s="1"/>
  <c r="H2005" i="1" a="1"/>
  <c r="H2005" i="1" s="1"/>
  <c r="H2004" i="1" a="1"/>
  <c r="H2004" i="1" s="1"/>
  <c r="H2003" i="1" a="1"/>
  <c r="H2003" i="1" s="1"/>
  <c r="H2002" i="1" a="1"/>
  <c r="H2002" i="1" s="1"/>
  <c r="H2001" i="1" a="1"/>
  <c r="H2001" i="1" s="1"/>
  <c r="H2000" i="1" a="1"/>
  <c r="H2000" i="1" s="1"/>
  <c r="H1999" i="1" a="1"/>
  <c r="H1999" i="1" s="1"/>
  <c r="H1998" i="1" a="1"/>
  <c r="H1998" i="1" s="1"/>
  <c r="H1997" i="1" a="1"/>
  <c r="H1997" i="1" s="1"/>
  <c r="H1996" i="1" a="1"/>
  <c r="H1996" i="1" s="1"/>
  <c r="H1995" i="1" a="1"/>
  <c r="H1995" i="1" s="1"/>
  <c r="H1994" i="1" a="1"/>
  <c r="H1994" i="1" s="1"/>
  <c r="H1993" i="1" a="1"/>
  <c r="H1993" i="1" s="1"/>
  <c r="H1992" i="1" a="1"/>
  <c r="H1992" i="1" s="1"/>
  <c r="H1991" i="1" a="1"/>
  <c r="H1991" i="1" s="1"/>
  <c r="H1990" i="1" a="1"/>
  <c r="H1990" i="1" s="1"/>
  <c r="H1989" i="1" a="1"/>
  <c r="H1989" i="1" s="1"/>
  <c r="H1988" i="1" a="1"/>
  <c r="H1988" i="1" s="1"/>
  <c r="H1987" i="1" a="1"/>
  <c r="H1987" i="1" s="1"/>
  <c r="H1986" i="1" a="1"/>
  <c r="H1986" i="1" s="1"/>
  <c r="H1985" i="1" a="1"/>
  <c r="H1985" i="1" s="1"/>
  <c r="H1984" i="1" a="1"/>
  <c r="H1984" i="1" s="1"/>
  <c r="H1983" i="1" a="1"/>
  <c r="H1983" i="1" s="1"/>
  <c r="H1982" i="1" a="1"/>
  <c r="H1982" i="1" s="1"/>
  <c r="H1981" i="1" a="1"/>
  <c r="H1981" i="1" s="1"/>
  <c r="H1980" i="1" a="1"/>
  <c r="H1980" i="1" s="1"/>
  <c r="H1979" i="1" a="1"/>
  <c r="H1979" i="1" s="1"/>
  <c r="H1978" i="1" a="1"/>
  <c r="H1978" i="1" s="1"/>
  <c r="H1977" i="1" a="1"/>
  <c r="H1977" i="1" s="1"/>
  <c r="H1976" i="1" a="1"/>
  <c r="H1976" i="1" s="1"/>
  <c r="H1975" i="1" a="1"/>
  <c r="H1975" i="1" s="1"/>
  <c r="H1974" i="1" a="1"/>
  <c r="H1974" i="1" s="1"/>
  <c r="H1973" i="1" a="1"/>
  <c r="H1973" i="1" s="1"/>
  <c r="H1972" i="1" a="1"/>
  <c r="H1972" i="1" s="1"/>
  <c r="H1971" i="1" a="1"/>
  <c r="H1971" i="1" s="1"/>
  <c r="H1970" i="1" a="1"/>
  <c r="H1970" i="1" s="1"/>
  <c r="H1969" i="1" a="1"/>
  <c r="H1969" i="1" s="1"/>
  <c r="H1968" i="1" a="1"/>
  <c r="H1968" i="1" s="1"/>
  <c r="H1967" i="1" a="1"/>
  <c r="H1967" i="1" s="1"/>
  <c r="H1966" i="1" a="1"/>
  <c r="H1966" i="1" s="1"/>
  <c r="H1965" i="1" a="1"/>
  <c r="H1965" i="1" s="1"/>
  <c r="H1964" i="1" a="1"/>
  <c r="H1964" i="1" s="1"/>
  <c r="H1963" i="1" a="1"/>
  <c r="H1963" i="1" s="1"/>
  <c r="H1962" i="1" a="1"/>
  <c r="H1962" i="1" s="1"/>
  <c r="H1961" i="1" a="1"/>
  <c r="H1961" i="1" s="1"/>
  <c r="H1960" i="1" a="1"/>
  <c r="H1960" i="1" s="1"/>
  <c r="H1959" i="1" a="1"/>
  <c r="H1959" i="1" s="1"/>
  <c r="H1958" i="1" a="1"/>
  <c r="H1958" i="1" s="1"/>
  <c r="H1957" i="1" a="1"/>
  <c r="H1957" i="1" s="1"/>
  <c r="H1956" i="1" a="1"/>
  <c r="H1956" i="1" s="1"/>
  <c r="H1955" i="1" a="1"/>
  <c r="H1955" i="1" s="1"/>
  <c r="H1954" i="1" a="1"/>
  <c r="H1954" i="1" s="1"/>
  <c r="H1953" i="1" a="1"/>
  <c r="H1953" i="1" s="1"/>
  <c r="H1952" i="1" a="1"/>
  <c r="H1952" i="1" s="1"/>
  <c r="H1951" i="1" a="1"/>
  <c r="H1951" i="1" s="1"/>
  <c r="H1950" i="1" a="1"/>
  <c r="H1950" i="1" s="1"/>
  <c r="H1949" i="1" a="1"/>
  <c r="H1949" i="1" s="1"/>
  <c r="H1948" i="1" a="1"/>
  <c r="H1948" i="1" s="1"/>
  <c r="H1947" i="1" a="1"/>
  <c r="H1947" i="1" s="1"/>
  <c r="H1946" i="1" a="1"/>
  <c r="H1946" i="1" s="1"/>
  <c r="H1945" i="1" a="1"/>
  <c r="H1945" i="1" s="1"/>
  <c r="H1944" i="1" a="1"/>
  <c r="H1944" i="1" s="1"/>
  <c r="H1943" i="1" a="1"/>
  <c r="H1943" i="1" s="1"/>
  <c r="H1942" i="1" a="1"/>
  <c r="H1942" i="1" s="1"/>
  <c r="H1941" i="1" a="1"/>
  <c r="H1941" i="1" s="1"/>
  <c r="H1940" i="1" a="1"/>
  <c r="H1940" i="1" s="1"/>
  <c r="H1939" i="1" a="1"/>
  <c r="H1939" i="1" s="1"/>
  <c r="H1938" i="1" a="1"/>
  <c r="H1938" i="1" s="1"/>
  <c r="H1937" i="1" a="1"/>
  <c r="H1937" i="1" s="1"/>
  <c r="H1936" i="1" a="1"/>
  <c r="H1936" i="1" s="1"/>
  <c r="H1935" i="1" a="1"/>
  <c r="H1935" i="1" s="1"/>
  <c r="H1934" i="1" a="1"/>
  <c r="H1934" i="1" s="1"/>
  <c r="H1933" i="1" a="1"/>
  <c r="H1933" i="1" s="1"/>
  <c r="H1932" i="1" a="1"/>
  <c r="H1932" i="1" s="1"/>
  <c r="H1931" i="1" a="1"/>
  <c r="H1931" i="1" s="1"/>
  <c r="H1930" i="1" a="1"/>
  <c r="H1930" i="1" s="1"/>
  <c r="H1929" i="1" a="1"/>
  <c r="H1929" i="1" s="1"/>
  <c r="H1928" i="1" a="1"/>
  <c r="H1928" i="1" s="1"/>
  <c r="H1927" i="1" a="1"/>
  <c r="H1927" i="1" s="1"/>
  <c r="H1926" i="1" a="1"/>
  <c r="H1926" i="1" s="1"/>
  <c r="H1925" i="1" a="1"/>
  <c r="H1925" i="1" s="1"/>
  <c r="H1924" i="1" a="1"/>
  <c r="H1924" i="1" s="1"/>
  <c r="H1923" i="1" a="1"/>
  <c r="H1923" i="1" s="1"/>
  <c r="H1922" i="1" a="1"/>
  <c r="H1922" i="1" s="1"/>
  <c r="H1921" i="1" a="1"/>
  <c r="H1921" i="1" s="1"/>
  <c r="H1920" i="1" a="1"/>
  <c r="H1920" i="1" s="1"/>
  <c r="H1919" i="1" a="1"/>
  <c r="H1919" i="1" s="1"/>
  <c r="H1918" i="1" a="1"/>
  <c r="H1918" i="1" s="1"/>
  <c r="H1917" i="1" a="1"/>
  <c r="H1917" i="1" s="1"/>
  <c r="H1916" i="1" a="1"/>
  <c r="H1916" i="1" s="1"/>
  <c r="H1915" i="1" a="1"/>
  <c r="H1915" i="1" s="1"/>
  <c r="H1914" i="1" a="1"/>
  <c r="H1914" i="1" s="1"/>
  <c r="H1913" i="1" a="1"/>
  <c r="H1913" i="1" s="1"/>
  <c r="H1912" i="1" a="1"/>
  <c r="H1912" i="1" s="1"/>
  <c r="H1911" i="1" a="1"/>
  <c r="H1911" i="1" s="1"/>
  <c r="H1910" i="1" a="1"/>
  <c r="H1910" i="1" s="1"/>
  <c r="H1909" i="1" a="1"/>
  <c r="H1909" i="1" s="1"/>
  <c r="H1908" i="1" a="1"/>
  <c r="H1908" i="1" s="1"/>
  <c r="H1907" i="1" a="1"/>
  <c r="H1907" i="1" s="1"/>
  <c r="H1906" i="1" a="1"/>
  <c r="H1906" i="1" s="1"/>
  <c r="H1905" i="1" a="1"/>
  <c r="H1905" i="1" s="1"/>
  <c r="H1904" i="1" a="1"/>
  <c r="H1904" i="1" s="1"/>
  <c r="H1903" i="1" a="1"/>
  <c r="H1903" i="1" s="1"/>
  <c r="H1902" i="1" a="1"/>
  <c r="H1902" i="1" s="1"/>
  <c r="H1901" i="1" a="1"/>
  <c r="H1901" i="1" s="1"/>
  <c r="H1900" i="1" a="1"/>
  <c r="H1900" i="1" s="1"/>
  <c r="H1899" i="1" a="1"/>
  <c r="H1899" i="1" s="1"/>
  <c r="H1898" i="1" a="1"/>
  <c r="H1898" i="1" s="1"/>
  <c r="H1897" i="1" a="1"/>
  <c r="H1897" i="1" s="1"/>
  <c r="H1896" i="1" a="1"/>
  <c r="H1896" i="1" s="1"/>
  <c r="H1895" i="1" a="1"/>
  <c r="H1895" i="1" s="1"/>
  <c r="H1894" i="1" a="1"/>
  <c r="H1894" i="1" s="1"/>
  <c r="H1893" i="1" a="1"/>
  <c r="H1893" i="1" s="1"/>
  <c r="H1892" i="1" a="1"/>
  <c r="H1892" i="1" s="1"/>
  <c r="H1891" i="1" a="1"/>
  <c r="H1891" i="1" s="1"/>
  <c r="H1890" i="1" a="1"/>
  <c r="H1890" i="1" s="1"/>
  <c r="H1889" i="1" a="1"/>
  <c r="H1889" i="1" s="1"/>
  <c r="H1888" i="1" a="1"/>
  <c r="H1888" i="1" s="1"/>
  <c r="H1887" i="1" a="1"/>
  <c r="H1887" i="1" s="1"/>
  <c r="H1886" i="1" a="1"/>
  <c r="H1886" i="1" s="1"/>
  <c r="H1885" i="1" a="1"/>
  <c r="H1885" i="1" s="1"/>
  <c r="H1884" i="1" a="1"/>
  <c r="H1884" i="1" s="1"/>
  <c r="H1883" i="1" a="1"/>
  <c r="H1883" i="1" s="1"/>
  <c r="H1882" i="1" a="1"/>
  <c r="H1882" i="1" s="1"/>
  <c r="H1881" i="1" a="1"/>
  <c r="H1881" i="1" s="1"/>
  <c r="H1880" i="1" a="1"/>
  <c r="H1880" i="1" s="1"/>
  <c r="H1879" i="1" a="1"/>
  <c r="H1879" i="1" s="1"/>
  <c r="H1878" i="1" a="1"/>
  <c r="H1878" i="1" s="1"/>
  <c r="H1877" i="1" a="1"/>
  <c r="H1877" i="1" s="1"/>
  <c r="H1876" i="1" a="1"/>
  <c r="H1876" i="1" s="1"/>
  <c r="H1875" i="1" a="1"/>
  <c r="H1875" i="1" s="1"/>
  <c r="H1874" i="1" a="1"/>
  <c r="H1874" i="1" s="1"/>
  <c r="H1873" i="1" a="1"/>
  <c r="H1873" i="1" s="1"/>
  <c r="H1872" i="1" a="1"/>
  <c r="H1872" i="1" s="1"/>
  <c r="H1871" i="1" a="1"/>
  <c r="H1871" i="1" s="1"/>
  <c r="H1870" i="1" a="1"/>
  <c r="H1870" i="1" s="1"/>
  <c r="H1869" i="1" a="1"/>
  <c r="H1869" i="1" s="1"/>
  <c r="H1868" i="1" a="1"/>
  <c r="H1868" i="1" s="1"/>
  <c r="H1867" i="1" a="1"/>
  <c r="H1867" i="1" s="1"/>
  <c r="H1866" i="1" a="1"/>
  <c r="H1866" i="1" s="1"/>
  <c r="H1865" i="1" a="1"/>
  <c r="H1865" i="1" s="1"/>
  <c r="H1864" i="1" a="1"/>
  <c r="H1864" i="1" s="1"/>
  <c r="H1863" i="1" a="1"/>
  <c r="H1863" i="1" s="1"/>
  <c r="H1862" i="1" a="1"/>
  <c r="H1862" i="1" s="1"/>
  <c r="H1861" i="1" a="1"/>
  <c r="H1861" i="1" s="1"/>
  <c r="H1860" i="1" a="1"/>
  <c r="H1860" i="1" s="1"/>
  <c r="H1859" i="1" a="1"/>
  <c r="H1859" i="1" s="1"/>
  <c r="H1858" i="1" a="1"/>
  <c r="H1858" i="1" s="1"/>
  <c r="H1857" i="1" a="1"/>
  <c r="H1857" i="1" s="1"/>
  <c r="H1856" i="1" a="1"/>
  <c r="H1856" i="1" s="1"/>
  <c r="H1855" i="1" a="1"/>
  <c r="H1855" i="1" s="1"/>
  <c r="H1854" i="1" a="1"/>
  <c r="H1854" i="1" s="1"/>
  <c r="H1853" i="1" a="1"/>
  <c r="H1853" i="1" s="1"/>
  <c r="H1852" i="1" a="1"/>
  <c r="H1852" i="1" s="1"/>
  <c r="H1851" i="1" a="1"/>
  <c r="H1851" i="1" s="1"/>
  <c r="H1850" i="1" a="1"/>
  <c r="H1850" i="1" s="1"/>
  <c r="H1849" i="1" a="1"/>
  <c r="H1849" i="1" s="1"/>
  <c r="H1848" i="1" a="1"/>
  <c r="H1848" i="1" s="1"/>
  <c r="H1847" i="1" a="1"/>
  <c r="H1847" i="1" s="1"/>
  <c r="H1846" i="1" a="1"/>
  <c r="H1846" i="1" s="1"/>
  <c r="H1845" i="1" a="1"/>
  <c r="H1845" i="1" s="1"/>
  <c r="H1844" i="1" a="1"/>
  <c r="H1844" i="1" s="1"/>
  <c r="H1843" i="1" a="1"/>
  <c r="H1843" i="1" s="1"/>
  <c r="H1842" i="1" a="1"/>
  <c r="H1842" i="1" s="1"/>
  <c r="H1841" i="1" a="1"/>
  <c r="H1841" i="1" s="1"/>
  <c r="H1840" i="1" a="1"/>
  <c r="H1840" i="1" s="1"/>
  <c r="H1839" i="1" a="1"/>
  <c r="H1839" i="1" s="1"/>
  <c r="H1838" i="1" a="1"/>
  <c r="H1838" i="1" s="1"/>
  <c r="H1837" i="1" a="1"/>
  <c r="H1837" i="1" s="1"/>
  <c r="H1836" i="1" a="1"/>
  <c r="H1836" i="1" s="1"/>
  <c r="H1835" i="1" a="1"/>
  <c r="H1835" i="1" s="1"/>
  <c r="H1834" i="1" a="1"/>
  <c r="H1834" i="1" s="1"/>
  <c r="H1833" i="1" a="1"/>
  <c r="H1833" i="1" s="1"/>
  <c r="H1832" i="1" a="1"/>
  <c r="H1832" i="1" s="1"/>
  <c r="H1831" i="1" a="1"/>
  <c r="H1831" i="1" s="1"/>
  <c r="H1830" i="1" a="1"/>
  <c r="H1830" i="1" s="1"/>
  <c r="H1829" i="1" a="1"/>
  <c r="H1829" i="1" s="1"/>
  <c r="H1828" i="1" a="1"/>
  <c r="H1828" i="1" s="1"/>
  <c r="H1827" i="1" a="1"/>
  <c r="H1827" i="1" s="1"/>
  <c r="H1826" i="1" a="1"/>
  <c r="H1826" i="1" s="1"/>
  <c r="H1825" i="1" a="1"/>
  <c r="H1825" i="1" s="1"/>
  <c r="H1824" i="1" a="1"/>
  <c r="H1824" i="1" s="1"/>
  <c r="H1823" i="1" a="1"/>
  <c r="H1823" i="1" s="1"/>
  <c r="H1822" i="1" a="1"/>
  <c r="H1822" i="1" s="1"/>
  <c r="H1821" i="1" a="1"/>
  <c r="H1821" i="1" s="1"/>
  <c r="H1820" i="1" a="1"/>
  <c r="H1820" i="1" s="1"/>
  <c r="H1819" i="1" a="1"/>
  <c r="H1819" i="1" s="1"/>
  <c r="H1818" i="1" a="1"/>
  <c r="H1818" i="1" s="1"/>
  <c r="H1817" i="1" a="1"/>
  <c r="H1817" i="1" s="1"/>
  <c r="H1816" i="1" a="1"/>
  <c r="H1816" i="1" s="1"/>
  <c r="H1815" i="1" a="1"/>
  <c r="H1815" i="1" s="1"/>
  <c r="H1814" i="1" a="1"/>
  <c r="H1814" i="1" s="1"/>
  <c r="H1813" i="1" a="1"/>
  <c r="H1813" i="1" s="1"/>
  <c r="H1812" i="1" a="1"/>
  <c r="H1812" i="1" s="1"/>
  <c r="H1811" i="1" a="1"/>
  <c r="H1811" i="1" s="1"/>
  <c r="H1810" i="1" a="1"/>
  <c r="H1810" i="1" s="1"/>
  <c r="H1809" i="1" a="1"/>
  <c r="H1809" i="1" s="1"/>
  <c r="H1808" i="1" a="1"/>
  <c r="H1808" i="1" s="1"/>
  <c r="H1807" i="1" a="1"/>
  <c r="H1807" i="1" s="1"/>
  <c r="H1806" i="1" a="1"/>
  <c r="H1806" i="1" s="1"/>
  <c r="H1805" i="1" a="1"/>
  <c r="H1805" i="1" s="1"/>
  <c r="H1804" i="1" a="1"/>
  <c r="H1804" i="1" s="1"/>
  <c r="H1803" i="1" a="1"/>
  <c r="H1803" i="1" s="1"/>
  <c r="H1802" i="1" a="1"/>
  <c r="H1802" i="1" s="1"/>
  <c r="H1801" i="1" a="1"/>
  <c r="H1801" i="1" s="1"/>
  <c r="H1800" i="1" a="1"/>
  <c r="H1800" i="1" s="1"/>
  <c r="H1799" i="1" a="1"/>
  <c r="H1799" i="1" s="1"/>
  <c r="H1798" i="1" a="1"/>
  <c r="H1798" i="1" s="1"/>
  <c r="H1797" i="1" a="1"/>
  <c r="H1797" i="1" s="1"/>
  <c r="H1796" i="1" a="1"/>
  <c r="H1796" i="1" s="1"/>
  <c r="H1795" i="1" a="1"/>
  <c r="H1795" i="1" s="1"/>
  <c r="H1794" i="1" a="1"/>
  <c r="H1794" i="1" s="1"/>
  <c r="H1793" i="1" a="1"/>
  <c r="H1793" i="1" s="1"/>
  <c r="H1792" i="1" a="1"/>
  <c r="H1792" i="1" s="1"/>
  <c r="H1791" i="1" a="1"/>
  <c r="H1791" i="1" s="1"/>
  <c r="H1790" i="1" a="1"/>
  <c r="H1790" i="1" s="1"/>
  <c r="H1789" i="1" a="1"/>
  <c r="H1789" i="1" s="1"/>
  <c r="H1788" i="1" a="1"/>
  <c r="H1788" i="1" s="1"/>
  <c r="H1787" i="1" a="1"/>
  <c r="H1787" i="1" s="1"/>
  <c r="H1786" i="1" a="1"/>
  <c r="H1786" i="1" s="1"/>
  <c r="H1785" i="1" a="1"/>
  <c r="H1785" i="1" s="1"/>
  <c r="H1784" i="1" a="1"/>
  <c r="H1784" i="1" s="1"/>
  <c r="H1783" i="1" a="1"/>
  <c r="H1783" i="1" s="1"/>
  <c r="H1782" i="1" a="1"/>
  <c r="H1782" i="1" s="1"/>
  <c r="H1781" i="1" a="1"/>
  <c r="H1781" i="1" s="1"/>
  <c r="H1780" i="1" a="1"/>
  <c r="H1780" i="1" s="1"/>
  <c r="H1779" i="1" a="1"/>
  <c r="H1779" i="1" s="1"/>
  <c r="H1778" i="1" a="1"/>
  <c r="H1778" i="1" s="1"/>
  <c r="H1777" i="1" a="1"/>
  <c r="H1777" i="1" s="1"/>
  <c r="H1776" i="1" a="1"/>
  <c r="H1776" i="1" s="1"/>
  <c r="H1775" i="1" a="1"/>
  <c r="H1775" i="1" s="1"/>
  <c r="H1774" i="1" a="1"/>
  <c r="H1774" i="1" s="1"/>
  <c r="H1773" i="1" a="1"/>
  <c r="H1773" i="1" s="1"/>
  <c r="H1772" i="1" a="1"/>
  <c r="H1772" i="1" s="1"/>
  <c r="H1771" i="1" a="1"/>
  <c r="H1771" i="1" s="1"/>
  <c r="H1770" i="1" a="1"/>
  <c r="H1770" i="1" s="1"/>
  <c r="H1769" i="1" a="1"/>
  <c r="H1769" i="1" s="1"/>
  <c r="H1768" i="1" a="1"/>
  <c r="H1768" i="1" s="1"/>
  <c r="H1767" i="1" a="1"/>
  <c r="H1767" i="1" s="1"/>
  <c r="H1766" i="1" a="1"/>
  <c r="H1766" i="1" s="1"/>
  <c r="H1765" i="1" a="1"/>
  <c r="H1765" i="1" s="1"/>
  <c r="H1764" i="1" a="1"/>
  <c r="H1764" i="1" s="1"/>
  <c r="H1763" i="1" a="1"/>
  <c r="H1763" i="1" s="1"/>
  <c r="H1762" i="1" a="1"/>
  <c r="H1762" i="1" s="1"/>
  <c r="H1761" i="1" a="1"/>
  <c r="H1761" i="1" s="1"/>
  <c r="H1760" i="1" a="1"/>
  <c r="H1760" i="1" s="1"/>
  <c r="H1759" i="1" a="1"/>
  <c r="H1759" i="1" s="1"/>
  <c r="H1758" i="1" a="1"/>
  <c r="H1758" i="1" s="1"/>
  <c r="H1757" i="1" a="1"/>
  <c r="H1757" i="1" s="1"/>
  <c r="H1756" i="1" a="1"/>
  <c r="H1756" i="1" s="1"/>
  <c r="H1755" i="1" a="1"/>
  <c r="H1755" i="1" s="1"/>
  <c r="H1754" i="1" a="1"/>
  <c r="H1754" i="1" s="1"/>
  <c r="H1753" i="1" a="1"/>
  <c r="H1753" i="1" s="1"/>
  <c r="H1752" i="1" a="1"/>
  <c r="H1752" i="1" s="1"/>
  <c r="H1751" i="1" a="1"/>
  <c r="H1751" i="1" s="1"/>
  <c r="H1750" i="1" a="1"/>
  <c r="H1750" i="1" s="1"/>
  <c r="H1749" i="1" a="1"/>
  <c r="H1749" i="1" s="1"/>
  <c r="H1748" i="1" a="1"/>
  <c r="H1748" i="1" s="1"/>
  <c r="H1747" i="1" a="1"/>
  <c r="H1747" i="1" s="1"/>
  <c r="H1746" i="1" a="1"/>
  <c r="H1746" i="1" s="1"/>
  <c r="H1745" i="1" a="1"/>
  <c r="H1745" i="1" s="1"/>
  <c r="H1744" i="1" a="1"/>
  <c r="H1744" i="1" s="1"/>
  <c r="H1743" i="1" a="1"/>
  <c r="H1743" i="1" s="1"/>
  <c r="H1742" i="1" a="1"/>
  <c r="H1742" i="1" s="1"/>
  <c r="H1741" i="1" a="1"/>
  <c r="H1741" i="1" s="1"/>
  <c r="H1740" i="1" a="1"/>
  <c r="H1740" i="1" s="1"/>
  <c r="H1739" i="1" a="1"/>
  <c r="H1739" i="1" s="1"/>
  <c r="H1738" i="1" a="1"/>
  <c r="H1738" i="1" s="1"/>
  <c r="H1737" i="1" a="1"/>
  <c r="H1737" i="1" s="1"/>
  <c r="H1736" i="1" a="1"/>
  <c r="H1736" i="1" s="1"/>
  <c r="H1735" i="1" a="1"/>
  <c r="H1735" i="1" s="1"/>
  <c r="H1734" i="1" a="1"/>
  <c r="H1734" i="1" s="1"/>
  <c r="H1733" i="1" a="1"/>
  <c r="H1733" i="1" s="1"/>
  <c r="H1732" i="1" a="1"/>
  <c r="H1732" i="1" s="1"/>
  <c r="H1731" i="1" a="1"/>
  <c r="H1731" i="1" s="1"/>
  <c r="H1730" i="1" a="1"/>
  <c r="H1730" i="1" s="1"/>
  <c r="H1729" i="1" a="1"/>
  <c r="H1729" i="1" s="1"/>
  <c r="H1728" i="1" a="1"/>
  <c r="H1728" i="1" s="1"/>
  <c r="H1727" i="1" a="1"/>
  <c r="H1727" i="1" s="1"/>
  <c r="H1726" i="1" a="1"/>
  <c r="H1726" i="1" s="1"/>
  <c r="H1725" i="1" a="1"/>
  <c r="H1725" i="1" s="1"/>
  <c r="H1724" i="1" a="1"/>
  <c r="H1724" i="1" s="1"/>
  <c r="H1723" i="1" a="1"/>
  <c r="H1723" i="1" s="1"/>
  <c r="H1722" i="1" a="1"/>
  <c r="H1722" i="1" s="1"/>
  <c r="H1721" i="1" a="1"/>
  <c r="H1721" i="1" s="1"/>
  <c r="H1720" i="1" a="1"/>
  <c r="H1720" i="1" s="1"/>
  <c r="H1719" i="1" a="1"/>
  <c r="H1719" i="1" s="1"/>
  <c r="H1718" i="1" a="1"/>
  <c r="H1718" i="1" s="1"/>
  <c r="H1717" i="1" a="1"/>
  <c r="H1717" i="1" s="1"/>
  <c r="H1716" i="1" a="1"/>
  <c r="H1716" i="1" s="1"/>
  <c r="H1715" i="1" a="1"/>
  <c r="H1715" i="1" s="1"/>
  <c r="H1714" i="1" a="1"/>
  <c r="H1714" i="1" s="1"/>
  <c r="H1713" i="1" a="1"/>
  <c r="H1713" i="1" s="1"/>
  <c r="H1712" i="1" a="1"/>
  <c r="H1712" i="1" s="1"/>
  <c r="H1711" i="1" a="1"/>
  <c r="H1711" i="1" s="1"/>
  <c r="H1710" i="1" a="1"/>
  <c r="H1710" i="1" s="1"/>
  <c r="H1709" i="1" a="1"/>
  <c r="H1709" i="1" s="1"/>
  <c r="H1708" i="1" a="1"/>
  <c r="H1708" i="1" s="1"/>
  <c r="H1707" i="1" a="1"/>
  <c r="H1707" i="1" s="1"/>
  <c r="H1706" i="1" a="1"/>
  <c r="H1706" i="1" s="1"/>
  <c r="H1705" i="1" a="1"/>
  <c r="H1705" i="1" s="1"/>
  <c r="H1704" i="1" a="1"/>
  <c r="H1704" i="1" s="1"/>
  <c r="H1703" i="1" a="1"/>
  <c r="H1703" i="1" s="1"/>
  <c r="H1702" i="1" a="1"/>
  <c r="H1702" i="1" s="1"/>
  <c r="H1701" i="1" a="1"/>
  <c r="H1701" i="1" s="1"/>
  <c r="H1700" i="1" a="1"/>
  <c r="H1700" i="1" s="1"/>
  <c r="H1699" i="1" a="1"/>
  <c r="H1699" i="1" s="1"/>
  <c r="H1698" i="1" a="1"/>
  <c r="H1698" i="1" s="1"/>
  <c r="H1697" i="1" a="1"/>
  <c r="H1697" i="1" s="1"/>
  <c r="H1696" i="1" a="1"/>
  <c r="H1696" i="1" s="1"/>
  <c r="H1695" i="1" a="1"/>
  <c r="H1695" i="1" s="1"/>
  <c r="H1694" i="1" a="1"/>
  <c r="H1694" i="1" s="1"/>
  <c r="H1693" i="1" a="1"/>
  <c r="H1693" i="1" s="1"/>
  <c r="H1692" i="1" a="1"/>
  <c r="H1692" i="1" s="1"/>
  <c r="H1691" i="1" a="1"/>
  <c r="H1691" i="1" s="1"/>
  <c r="H1690" i="1" a="1"/>
  <c r="H1690" i="1" s="1"/>
  <c r="H1689" i="1" a="1"/>
  <c r="H1689" i="1" s="1"/>
  <c r="H1688" i="1" a="1"/>
  <c r="H1688" i="1" s="1"/>
  <c r="H1687" i="1" a="1"/>
  <c r="H1687" i="1" s="1"/>
  <c r="H1686" i="1" a="1"/>
  <c r="H1686" i="1" s="1"/>
  <c r="H1685" i="1" a="1"/>
  <c r="H1685" i="1" s="1"/>
  <c r="H1684" i="1" a="1"/>
  <c r="H1684" i="1" s="1"/>
  <c r="H1683" i="1" a="1"/>
  <c r="H1683" i="1" s="1"/>
  <c r="H1682" i="1" a="1"/>
  <c r="H1682" i="1" s="1"/>
  <c r="H1681" i="1" a="1"/>
  <c r="H1681" i="1" s="1"/>
  <c r="H1680" i="1" a="1"/>
  <c r="H1680" i="1" s="1"/>
  <c r="H1679" i="1" a="1"/>
  <c r="H1679" i="1" s="1"/>
  <c r="H1678" i="1" a="1"/>
  <c r="H1678" i="1" s="1"/>
  <c r="H1677" i="1" a="1"/>
  <c r="H1677" i="1" s="1"/>
  <c r="H1676" i="1" a="1"/>
  <c r="H1676" i="1" s="1"/>
  <c r="H1675" i="1" a="1"/>
  <c r="H1675" i="1" s="1"/>
  <c r="H1674" i="1" a="1"/>
  <c r="H1674" i="1" s="1"/>
  <c r="H1673" i="1" a="1"/>
  <c r="H1673" i="1" s="1"/>
  <c r="H1672" i="1" a="1"/>
  <c r="H1672" i="1" s="1"/>
  <c r="H1671" i="1" a="1"/>
  <c r="H1671" i="1" s="1"/>
  <c r="H1670" i="1" a="1"/>
  <c r="H1670" i="1" s="1"/>
  <c r="H1669" i="1" a="1"/>
  <c r="H1669" i="1" s="1"/>
  <c r="H1668" i="1" a="1"/>
  <c r="H1668" i="1" s="1"/>
  <c r="H1667" i="1" a="1"/>
  <c r="H1667" i="1" s="1"/>
  <c r="H1666" i="1" a="1"/>
  <c r="H1666" i="1" s="1"/>
  <c r="H1665" i="1" a="1"/>
  <c r="H1665" i="1" s="1"/>
  <c r="H1664" i="1" a="1"/>
  <c r="H1664" i="1" s="1"/>
  <c r="H1663" i="1" a="1"/>
  <c r="H1663" i="1" s="1"/>
  <c r="H1662" i="1" a="1"/>
  <c r="H1662" i="1" s="1"/>
  <c r="H1661" i="1" a="1"/>
  <c r="H1661" i="1" s="1"/>
  <c r="H1660" i="1" a="1"/>
  <c r="H1660" i="1" s="1"/>
  <c r="H1659" i="1" a="1"/>
  <c r="H1659" i="1" s="1"/>
  <c r="H1658" i="1" a="1"/>
  <c r="H1658" i="1" s="1"/>
  <c r="H1657" i="1" a="1"/>
  <c r="H1657" i="1" s="1"/>
  <c r="H1656" i="1" a="1"/>
  <c r="H1656" i="1" s="1"/>
  <c r="H1655" i="1" a="1"/>
  <c r="H1655" i="1" s="1"/>
  <c r="H1654" i="1" a="1"/>
  <c r="H1654" i="1" s="1"/>
  <c r="H1653" i="1" a="1"/>
  <c r="H1653" i="1" s="1"/>
  <c r="H1652" i="1" a="1"/>
  <c r="H1652" i="1" s="1"/>
  <c r="H1651" i="1" a="1"/>
  <c r="H1651" i="1" s="1"/>
  <c r="H1650" i="1" a="1"/>
  <c r="H1650" i="1" s="1"/>
  <c r="H1649" i="1" a="1"/>
  <c r="H1649" i="1" s="1"/>
  <c r="H1648" i="1" a="1"/>
  <c r="H1648" i="1" s="1"/>
  <c r="H1647" i="1" a="1"/>
  <c r="H1647" i="1" s="1"/>
  <c r="H1646" i="1" a="1"/>
  <c r="H1646" i="1" s="1"/>
  <c r="H1645" i="1" a="1"/>
  <c r="H1645" i="1" s="1"/>
  <c r="H1644" i="1" a="1"/>
  <c r="H1644" i="1" s="1"/>
  <c r="H1643" i="1" a="1"/>
  <c r="H1643" i="1" s="1"/>
  <c r="H1642" i="1" a="1"/>
  <c r="H1642" i="1" s="1"/>
  <c r="H1641" i="1" a="1"/>
  <c r="H1641" i="1" s="1"/>
  <c r="H1640" i="1" a="1"/>
  <c r="H1640" i="1" s="1"/>
  <c r="H1639" i="1" a="1"/>
  <c r="H1639" i="1" s="1"/>
  <c r="H1638" i="1" a="1"/>
  <c r="H1638" i="1" s="1"/>
  <c r="H1637" i="1" a="1"/>
  <c r="H1637" i="1" s="1"/>
  <c r="H1636" i="1" a="1"/>
  <c r="H1636" i="1" s="1"/>
  <c r="H1635" i="1" a="1"/>
  <c r="H1635" i="1" s="1"/>
  <c r="H1634" i="1" a="1"/>
  <c r="H1634" i="1" s="1"/>
  <c r="H1633" i="1" a="1"/>
  <c r="H1633" i="1" s="1"/>
  <c r="H1632" i="1" a="1"/>
  <c r="H1632" i="1" s="1"/>
  <c r="H1631" i="1" a="1"/>
  <c r="H1631" i="1" s="1"/>
  <c r="H1630" i="1" a="1"/>
  <c r="H1630" i="1" s="1"/>
  <c r="H1629" i="1" a="1"/>
  <c r="H1629" i="1" s="1"/>
  <c r="H1628" i="1" a="1"/>
  <c r="H1628" i="1" s="1"/>
  <c r="H1627" i="1" a="1"/>
  <c r="H1627" i="1" s="1"/>
  <c r="H1626" i="1" a="1"/>
  <c r="H1626" i="1" s="1"/>
  <c r="H1625" i="1" a="1"/>
  <c r="H1625" i="1" s="1"/>
  <c r="H1624" i="1" a="1"/>
  <c r="H1624" i="1" s="1"/>
  <c r="H1623" i="1" a="1"/>
  <c r="H1623" i="1" s="1"/>
  <c r="H1622" i="1" a="1"/>
  <c r="H1622" i="1" s="1"/>
  <c r="H1621" i="1" a="1"/>
  <c r="H1621" i="1" s="1"/>
  <c r="H1620" i="1" a="1"/>
  <c r="H1620" i="1" s="1"/>
  <c r="H1619" i="1" a="1"/>
  <c r="H1619" i="1" s="1"/>
  <c r="H1618" i="1" a="1"/>
  <c r="H1618" i="1" s="1"/>
  <c r="H1617" i="1" a="1"/>
  <c r="H1617" i="1" s="1"/>
  <c r="H1616" i="1" a="1"/>
  <c r="H1616" i="1" s="1"/>
  <c r="H1615" i="1" a="1"/>
  <c r="H1615" i="1" s="1"/>
  <c r="H1614" i="1" a="1"/>
  <c r="H1614" i="1" s="1"/>
  <c r="H1613" i="1" a="1"/>
  <c r="H1613" i="1" s="1"/>
  <c r="H1612" i="1" a="1"/>
  <c r="H1612" i="1" s="1"/>
  <c r="H1611" i="1" a="1"/>
  <c r="H1611" i="1" s="1"/>
  <c r="H1610" i="1" a="1"/>
  <c r="H1610" i="1" s="1"/>
  <c r="H1609" i="1" a="1"/>
  <c r="H1609" i="1" s="1"/>
  <c r="H1608" i="1" a="1"/>
  <c r="H1608" i="1" s="1"/>
  <c r="H1607" i="1" a="1"/>
  <c r="H1607" i="1" s="1"/>
  <c r="H1606" i="1" a="1"/>
  <c r="H1606" i="1" s="1"/>
  <c r="H1605" i="1" a="1"/>
  <c r="H1605" i="1" s="1"/>
  <c r="H1604" i="1" a="1"/>
  <c r="H1604" i="1" s="1"/>
  <c r="H1603" i="1" a="1"/>
  <c r="H1603" i="1" s="1"/>
  <c r="H1602" i="1" a="1"/>
  <c r="H1602" i="1" s="1"/>
  <c r="H1601" i="1" a="1"/>
  <c r="H1601" i="1" s="1"/>
  <c r="H1600" i="1" a="1"/>
  <c r="H1600" i="1" s="1"/>
  <c r="H1599" i="1" a="1"/>
  <c r="H1599" i="1" s="1"/>
  <c r="H1598" i="1" a="1"/>
  <c r="H1598" i="1" s="1"/>
  <c r="H1597" i="1" a="1"/>
  <c r="H1597" i="1" s="1"/>
  <c r="H1596" i="1" a="1"/>
  <c r="H1596" i="1" s="1"/>
  <c r="H1595" i="1" a="1"/>
  <c r="H1595" i="1" s="1"/>
  <c r="H1594" i="1" a="1"/>
  <c r="H1594" i="1" s="1"/>
  <c r="H1593" i="1" a="1"/>
  <c r="H1593" i="1" s="1"/>
  <c r="H1592" i="1" a="1"/>
  <c r="H1592" i="1" s="1"/>
  <c r="H1591" i="1" a="1"/>
  <c r="H1591" i="1" s="1"/>
  <c r="H1590" i="1" a="1"/>
  <c r="H1590" i="1" s="1"/>
  <c r="H1589" i="1" a="1"/>
  <c r="H1589" i="1" s="1"/>
  <c r="H1588" i="1" a="1"/>
  <c r="H1588" i="1" s="1"/>
  <c r="H1587" i="1" a="1"/>
  <c r="H1587" i="1" s="1"/>
  <c r="H1586" i="1" a="1"/>
  <c r="H1586" i="1" s="1"/>
  <c r="H1585" i="1" a="1"/>
  <c r="H1585" i="1" s="1"/>
  <c r="H1584" i="1" a="1"/>
  <c r="H1584" i="1" s="1"/>
  <c r="H1583" i="1" a="1"/>
  <c r="H1583" i="1" s="1"/>
  <c r="H1582" i="1" a="1"/>
  <c r="H1582" i="1" s="1"/>
  <c r="H1581" i="1" a="1"/>
  <c r="H1581" i="1" s="1"/>
  <c r="H1580" i="1" a="1"/>
  <c r="H1580" i="1" s="1"/>
  <c r="H1579" i="1" a="1"/>
  <c r="H1579" i="1" s="1"/>
  <c r="H1578" i="1" a="1"/>
  <c r="H1578" i="1" s="1"/>
  <c r="H1577" i="1" a="1"/>
  <c r="H1577" i="1" s="1"/>
  <c r="H1576" i="1" a="1"/>
  <c r="H1576" i="1" s="1"/>
  <c r="H1575" i="1" a="1"/>
  <c r="H1575" i="1" s="1"/>
  <c r="H1574" i="1" a="1"/>
  <c r="H1574" i="1" s="1"/>
  <c r="H1573" i="1" a="1"/>
  <c r="H1573" i="1" s="1"/>
  <c r="H1572" i="1" a="1"/>
  <c r="H1572" i="1" s="1"/>
  <c r="H1571" i="1" a="1"/>
  <c r="H1571" i="1" s="1"/>
  <c r="H1570" i="1" a="1"/>
  <c r="H1570" i="1" s="1"/>
  <c r="H1569" i="1" a="1"/>
  <c r="H1569" i="1" s="1"/>
  <c r="H1568" i="1" a="1"/>
  <c r="H1568" i="1" s="1"/>
  <c r="H1567" i="1" a="1"/>
  <c r="H1567" i="1" s="1"/>
  <c r="H1566" i="1" a="1"/>
  <c r="H1566" i="1" s="1"/>
  <c r="H1565" i="1" a="1"/>
  <c r="H1565" i="1" s="1"/>
  <c r="H1564" i="1" a="1"/>
  <c r="H1564" i="1" s="1"/>
  <c r="H1563" i="1" a="1"/>
  <c r="H1563" i="1" s="1"/>
  <c r="H1562" i="1" a="1"/>
  <c r="H1562" i="1" s="1"/>
  <c r="H1561" i="1" a="1"/>
  <c r="H1561" i="1" s="1"/>
  <c r="H1560" i="1" a="1"/>
  <c r="H1560" i="1" s="1"/>
  <c r="H1559" i="1" a="1"/>
  <c r="H1559" i="1" s="1"/>
  <c r="H1558" i="1" a="1"/>
  <c r="H1558" i="1" s="1"/>
  <c r="H1557" i="1" a="1"/>
  <c r="H1557" i="1" s="1"/>
  <c r="H1556" i="1" a="1"/>
  <c r="H1556" i="1" s="1"/>
  <c r="H1555" i="1" a="1"/>
  <c r="H1555" i="1" s="1"/>
  <c r="H1554" i="1" a="1"/>
  <c r="H1554" i="1" s="1"/>
  <c r="H1553" i="1" a="1"/>
  <c r="H1553" i="1" s="1"/>
  <c r="H1552" i="1" a="1"/>
  <c r="H1552" i="1" s="1"/>
  <c r="H1551" i="1" a="1"/>
  <c r="H1551" i="1" s="1"/>
  <c r="H1550" i="1" a="1"/>
  <c r="H1550" i="1" s="1"/>
  <c r="H1549" i="1" a="1"/>
  <c r="H1549" i="1" s="1"/>
  <c r="H1548" i="1" a="1"/>
  <c r="H1548" i="1" s="1"/>
  <c r="H1547" i="1" a="1"/>
  <c r="H1547" i="1" s="1"/>
  <c r="H1546" i="1" a="1"/>
  <c r="H1546" i="1" s="1"/>
  <c r="H1545" i="1" a="1"/>
  <c r="H1545" i="1" s="1"/>
  <c r="H1544" i="1" a="1"/>
  <c r="H1544" i="1" s="1"/>
  <c r="H1543" i="1" a="1"/>
  <c r="H1543" i="1" s="1"/>
  <c r="H1542" i="1" a="1"/>
  <c r="H1542" i="1" s="1"/>
  <c r="H1541" i="1" a="1"/>
  <c r="H1541" i="1" s="1"/>
  <c r="H1540" i="1" a="1"/>
  <c r="H1540" i="1" s="1"/>
  <c r="H1539" i="1" a="1"/>
  <c r="H1539" i="1" s="1"/>
  <c r="H1538" i="1" a="1"/>
  <c r="H1538" i="1" s="1"/>
  <c r="H1537" i="1" a="1"/>
  <c r="H1537" i="1" s="1"/>
  <c r="H1536" i="1" a="1"/>
  <c r="H1536" i="1" s="1"/>
  <c r="H1535" i="1" a="1"/>
  <c r="H1535" i="1" s="1"/>
  <c r="H1534" i="1" a="1"/>
  <c r="H1534" i="1" s="1"/>
  <c r="H1533" i="1" a="1"/>
  <c r="H1533" i="1" s="1"/>
  <c r="H1532" i="1" a="1"/>
  <c r="H1532" i="1" s="1"/>
  <c r="H1531" i="1" a="1"/>
  <c r="H1531" i="1" s="1"/>
  <c r="H1530" i="1" a="1"/>
  <c r="H1530" i="1" s="1"/>
  <c r="H1529" i="1" a="1"/>
  <c r="H1529" i="1" s="1"/>
  <c r="H1528" i="1" a="1"/>
  <c r="H1528" i="1" s="1"/>
  <c r="H1527" i="1" a="1"/>
  <c r="H1527" i="1" s="1"/>
  <c r="H1526" i="1" a="1"/>
  <c r="H1526" i="1" s="1"/>
  <c r="H1525" i="1" a="1"/>
  <c r="H1525" i="1" s="1"/>
  <c r="H1524" i="1" a="1"/>
  <c r="H1524" i="1" s="1"/>
  <c r="H1523" i="1" a="1"/>
  <c r="H1523" i="1" s="1"/>
  <c r="H1522" i="1" a="1"/>
  <c r="H1522" i="1" s="1"/>
  <c r="H1521" i="1" a="1"/>
  <c r="H1521" i="1" s="1"/>
  <c r="H1520" i="1" a="1"/>
  <c r="H1520" i="1" s="1"/>
  <c r="H1519" i="1" a="1"/>
  <c r="H1519" i="1" s="1"/>
  <c r="H1518" i="1" a="1"/>
  <c r="H1518" i="1" s="1"/>
  <c r="H1517" i="1" a="1"/>
  <c r="H1517" i="1" s="1"/>
  <c r="H1516" i="1" a="1"/>
  <c r="H1516" i="1" s="1"/>
  <c r="H1515" i="1" a="1"/>
  <c r="H1515" i="1" s="1"/>
  <c r="H1514" i="1" a="1"/>
  <c r="H1514" i="1" s="1"/>
  <c r="H1513" i="1" a="1"/>
  <c r="H1513" i="1" s="1"/>
  <c r="H1512" i="1" a="1"/>
  <c r="H1512" i="1" s="1"/>
  <c r="H1511" i="1" a="1"/>
  <c r="H1511" i="1" s="1"/>
  <c r="H1510" i="1" a="1"/>
  <c r="H1510" i="1" s="1"/>
  <c r="H1509" i="1" a="1"/>
  <c r="H1509" i="1" s="1"/>
  <c r="H1508" i="1" a="1"/>
  <c r="H1508" i="1" s="1"/>
  <c r="H1507" i="1" a="1"/>
  <c r="H1507" i="1" s="1"/>
  <c r="H1506" i="1" a="1"/>
  <c r="H1506" i="1" s="1"/>
  <c r="H1505" i="1" a="1"/>
  <c r="H1505" i="1" s="1"/>
  <c r="H1504" i="1" a="1"/>
  <c r="H1504" i="1" s="1"/>
  <c r="H1503" i="1" a="1"/>
  <c r="H1503" i="1" s="1"/>
  <c r="H1502" i="1" a="1"/>
  <c r="H1502" i="1" s="1"/>
  <c r="H1501" i="1" a="1"/>
  <c r="H1501" i="1" s="1"/>
  <c r="H1500" i="1" a="1"/>
  <c r="H1500" i="1" s="1"/>
  <c r="H1499" i="1" a="1"/>
  <c r="H1499" i="1" s="1"/>
  <c r="H1498" i="1" a="1"/>
  <c r="H1498" i="1" s="1"/>
  <c r="H1497" i="1" a="1"/>
  <c r="H1497" i="1" s="1"/>
  <c r="H1496" i="1" a="1"/>
  <c r="H1496" i="1" s="1"/>
  <c r="H1495" i="1" a="1"/>
  <c r="H1495" i="1" s="1"/>
  <c r="H1494" i="1" a="1"/>
  <c r="H1494" i="1" s="1"/>
  <c r="H1493" i="1" a="1"/>
  <c r="H1493" i="1" s="1"/>
  <c r="H1492" i="1" a="1"/>
  <c r="H1492" i="1" s="1"/>
  <c r="H1491" i="1" a="1"/>
  <c r="H1491" i="1" s="1"/>
  <c r="H1490" i="1" a="1"/>
  <c r="H1490" i="1" s="1"/>
  <c r="H1489" i="1" a="1"/>
  <c r="H1489" i="1" s="1"/>
  <c r="H1488" i="1" a="1"/>
  <c r="H1488" i="1" s="1"/>
  <c r="H1487" i="1" a="1"/>
  <c r="H1487" i="1" s="1"/>
  <c r="H1486" i="1" a="1"/>
  <c r="H1486" i="1" s="1"/>
  <c r="H1485" i="1" a="1"/>
  <c r="H1485" i="1" s="1"/>
  <c r="H1484" i="1" a="1"/>
  <c r="H1484" i="1" s="1"/>
  <c r="H1483" i="1" a="1"/>
  <c r="H1483" i="1" s="1"/>
  <c r="H1482" i="1" a="1"/>
  <c r="H1482" i="1" s="1"/>
  <c r="H1481" i="1" a="1"/>
  <c r="H1481" i="1" s="1"/>
  <c r="H1480" i="1" a="1"/>
  <c r="H1480" i="1" s="1"/>
  <c r="H1479" i="1" a="1"/>
  <c r="H1479" i="1" s="1"/>
  <c r="H1478" i="1" a="1"/>
  <c r="H1478" i="1" s="1"/>
  <c r="H1477" i="1" a="1"/>
  <c r="H1477" i="1" s="1"/>
  <c r="H1476" i="1" a="1"/>
  <c r="H1476" i="1" s="1"/>
  <c r="H1475" i="1" a="1"/>
  <c r="H1475" i="1" s="1"/>
  <c r="H1474" i="1" a="1"/>
  <c r="H1474" i="1" s="1"/>
  <c r="H1473" i="1" a="1"/>
  <c r="H1473" i="1" s="1"/>
  <c r="H1472" i="1" a="1"/>
  <c r="H1472" i="1" s="1"/>
  <c r="H1471" i="1" a="1"/>
  <c r="H1471" i="1" s="1"/>
  <c r="H1470" i="1" a="1"/>
  <c r="H1470" i="1" s="1"/>
  <c r="H1469" i="1" a="1"/>
  <c r="H1469" i="1" s="1"/>
  <c r="H1468" i="1" a="1"/>
  <c r="H1468" i="1" s="1"/>
  <c r="H1467" i="1" a="1"/>
  <c r="H1467" i="1" s="1"/>
  <c r="H1466" i="1" a="1"/>
  <c r="H1466" i="1" s="1"/>
  <c r="H1465" i="1" a="1"/>
  <c r="H1465" i="1" s="1"/>
  <c r="H1464" i="1" a="1"/>
  <c r="H1464" i="1" s="1"/>
  <c r="H1463" i="1" a="1"/>
  <c r="H1463" i="1" s="1"/>
  <c r="H1462" i="1" a="1"/>
  <c r="H1462" i="1" s="1"/>
  <c r="H1461" i="1" a="1"/>
  <c r="H1461" i="1" s="1"/>
  <c r="H1460" i="1" a="1"/>
  <c r="H1460" i="1" s="1"/>
  <c r="H1459" i="1" a="1"/>
  <c r="H1459" i="1" s="1"/>
  <c r="H1458" i="1" a="1"/>
  <c r="H1458" i="1" s="1"/>
  <c r="H1457" i="1" a="1"/>
  <c r="H1457" i="1" s="1"/>
  <c r="H1456" i="1" a="1"/>
  <c r="H1456" i="1" s="1"/>
  <c r="H1455" i="1" a="1"/>
  <c r="H1455" i="1" s="1"/>
  <c r="H1454" i="1" a="1"/>
  <c r="H1454" i="1" s="1"/>
  <c r="H1453" i="1" a="1"/>
  <c r="H1453" i="1" s="1"/>
  <c r="H1452" i="1" a="1"/>
  <c r="H1452" i="1" s="1"/>
  <c r="H1451" i="1" a="1"/>
  <c r="H1451" i="1" s="1"/>
  <c r="H1450" i="1" a="1"/>
  <c r="H1450" i="1" s="1"/>
  <c r="H1449" i="1" a="1"/>
  <c r="H1449" i="1" s="1"/>
  <c r="H1448" i="1" a="1"/>
  <c r="H1448" i="1" s="1"/>
  <c r="H1447" i="1" a="1"/>
  <c r="H1447" i="1" s="1"/>
  <c r="H1446" i="1" a="1"/>
  <c r="H1446" i="1" s="1"/>
  <c r="H1445" i="1" a="1"/>
  <c r="H1445" i="1" s="1"/>
  <c r="H1444" i="1" a="1"/>
  <c r="H1444" i="1" s="1"/>
  <c r="H1443" i="1" a="1"/>
  <c r="H1443" i="1" s="1"/>
  <c r="H1442" i="1" a="1"/>
  <c r="H1442" i="1" s="1"/>
  <c r="H1441" i="1" a="1"/>
  <c r="H1441" i="1" s="1"/>
  <c r="H1440" i="1" a="1"/>
  <c r="H1440" i="1" s="1"/>
  <c r="H1439" i="1" a="1"/>
  <c r="H1439" i="1" s="1"/>
  <c r="H1438" i="1" a="1"/>
  <c r="H1438" i="1" s="1"/>
  <c r="H1437" i="1" a="1"/>
  <c r="H1437" i="1" s="1"/>
  <c r="H1436" i="1" a="1"/>
  <c r="H1436" i="1" s="1"/>
  <c r="H1435" i="1" a="1"/>
  <c r="H1435" i="1" s="1"/>
  <c r="H1434" i="1" a="1"/>
  <c r="H1434" i="1" s="1"/>
  <c r="H1433" i="1" a="1"/>
  <c r="H1433" i="1" s="1"/>
  <c r="H1432" i="1" a="1"/>
  <c r="H1432" i="1" s="1"/>
  <c r="H1431" i="1" a="1"/>
  <c r="H1431" i="1" s="1"/>
  <c r="H1430" i="1" a="1"/>
  <c r="H1430" i="1" s="1"/>
  <c r="H1429" i="1" a="1"/>
  <c r="H1429" i="1" s="1"/>
  <c r="H1428" i="1" a="1"/>
  <c r="H1428" i="1" s="1"/>
  <c r="H1427" i="1" a="1"/>
  <c r="H1427" i="1" s="1"/>
  <c r="H1426" i="1" a="1"/>
  <c r="H1426" i="1" s="1"/>
  <c r="H1425" i="1" a="1"/>
  <c r="H1425" i="1" s="1"/>
  <c r="H1424" i="1" a="1"/>
  <c r="H1424" i="1" s="1"/>
  <c r="H1423" i="1" a="1"/>
  <c r="H1423" i="1" s="1"/>
  <c r="H1422" i="1" a="1"/>
  <c r="H1422" i="1" s="1"/>
  <c r="H1421" i="1" a="1"/>
  <c r="H1421" i="1" s="1"/>
  <c r="H1420" i="1" a="1"/>
  <c r="H1420" i="1" s="1"/>
  <c r="H1419" i="1" a="1"/>
  <c r="H1419" i="1" s="1"/>
  <c r="H1418" i="1" a="1"/>
  <c r="H1418" i="1" s="1"/>
  <c r="H1417" i="1" a="1"/>
  <c r="H1417" i="1" s="1"/>
  <c r="H1416" i="1" a="1"/>
  <c r="H1416" i="1" s="1"/>
  <c r="H1415" i="1" a="1"/>
  <c r="H1415" i="1" s="1"/>
  <c r="H1414" i="1" a="1"/>
  <c r="H1414" i="1" s="1"/>
  <c r="H1413" i="1" a="1"/>
  <c r="H1413" i="1" s="1"/>
  <c r="H1412" i="1" a="1"/>
  <c r="H1412" i="1" s="1"/>
  <c r="H1411" i="1" a="1"/>
  <c r="H1411" i="1" s="1"/>
  <c r="H1410" i="1" a="1"/>
  <c r="H1410" i="1" s="1"/>
  <c r="H1409" i="1" a="1"/>
  <c r="H1409" i="1" s="1"/>
  <c r="H1408" i="1" a="1"/>
  <c r="H1408" i="1" s="1"/>
  <c r="H1407" i="1" a="1"/>
  <c r="H1407" i="1" s="1"/>
  <c r="H1406" i="1" a="1"/>
  <c r="H1406" i="1" s="1"/>
  <c r="H1405" i="1" a="1"/>
  <c r="H1405" i="1" s="1"/>
  <c r="H1404" i="1" a="1"/>
  <c r="H1404" i="1" s="1"/>
  <c r="H1403" i="1" a="1"/>
  <c r="H1403" i="1" s="1"/>
  <c r="H1402" i="1" a="1"/>
  <c r="H1402" i="1" s="1"/>
  <c r="H1401" i="1" a="1"/>
  <c r="H1401" i="1" s="1"/>
  <c r="H1400" i="1" a="1"/>
  <c r="H1400" i="1" s="1"/>
  <c r="H1399" i="1" a="1"/>
  <c r="H1399" i="1" s="1"/>
  <c r="H1398" i="1" a="1"/>
  <c r="H1398" i="1" s="1"/>
  <c r="H1397" i="1" a="1"/>
  <c r="H1397" i="1" s="1"/>
  <c r="H1396" i="1" a="1"/>
  <c r="H1396" i="1" s="1"/>
  <c r="H1395" i="1" a="1"/>
  <c r="H1395" i="1" s="1"/>
  <c r="H1394" i="1" a="1"/>
  <c r="H1394" i="1" s="1"/>
  <c r="H1393" i="1" a="1"/>
  <c r="H1393" i="1" s="1"/>
  <c r="H1392" i="1" a="1"/>
  <c r="H1392" i="1" s="1"/>
  <c r="H1391" i="1" a="1"/>
  <c r="H1391" i="1" s="1"/>
  <c r="H1390" i="1" a="1"/>
  <c r="H1390" i="1" s="1"/>
  <c r="H1389" i="1" a="1"/>
  <c r="H1389" i="1" s="1"/>
  <c r="H1388" i="1" a="1"/>
  <c r="H1388" i="1" s="1"/>
  <c r="H1387" i="1" a="1"/>
  <c r="H1387" i="1" s="1"/>
  <c r="H1386" i="1" a="1"/>
  <c r="H1386" i="1" s="1"/>
  <c r="H1385" i="1" a="1"/>
  <c r="H1385" i="1" s="1"/>
  <c r="H1384" i="1" a="1"/>
  <c r="H1384" i="1" s="1"/>
  <c r="H1383" i="1" a="1"/>
  <c r="H1383" i="1" s="1"/>
  <c r="H1382" i="1" a="1"/>
  <c r="H1382" i="1" s="1"/>
  <c r="H1381" i="1" a="1"/>
  <c r="H1381" i="1" s="1"/>
  <c r="H1380" i="1" a="1"/>
  <c r="H1380" i="1" s="1"/>
  <c r="H1379" i="1" a="1"/>
  <c r="H1379" i="1" s="1"/>
  <c r="H1378" i="1" a="1"/>
  <c r="H1378" i="1" s="1"/>
  <c r="H1377" i="1" a="1"/>
  <c r="H1377" i="1" s="1"/>
  <c r="H1376" i="1" a="1"/>
  <c r="H1376" i="1" s="1"/>
  <c r="H1375" i="1" a="1"/>
  <c r="H1375" i="1" s="1"/>
  <c r="H1374" i="1" a="1"/>
  <c r="H1374" i="1" s="1"/>
  <c r="H1373" i="1" a="1"/>
  <c r="H1373" i="1" s="1"/>
  <c r="H1372" i="1" a="1"/>
  <c r="H1372" i="1" s="1"/>
  <c r="H1371" i="1" a="1"/>
  <c r="H1371" i="1" s="1"/>
  <c r="H1370" i="1" a="1"/>
  <c r="H1370" i="1" s="1"/>
  <c r="H1369" i="1" a="1"/>
  <c r="H1369" i="1" s="1"/>
  <c r="H1368" i="1" a="1"/>
  <c r="H1368" i="1" s="1"/>
  <c r="H1367" i="1" a="1"/>
  <c r="H1367" i="1" s="1"/>
  <c r="H1366" i="1" a="1"/>
  <c r="H1366" i="1" s="1"/>
  <c r="H1365" i="1" a="1"/>
  <c r="H1365" i="1" s="1"/>
  <c r="H1364" i="1" a="1"/>
  <c r="H1364" i="1" s="1"/>
  <c r="H1363" i="1" a="1"/>
  <c r="H1363" i="1" s="1"/>
  <c r="H1362" i="1" a="1"/>
  <c r="H1362" i="1" s="1"/>
  <c r="H1361" i="1" a="1"/>
  <c r="H1361" i="1" s="1"/>
  <c r="H1360" i="1" a="1"/>
  <c r="H1360" i="1" s="1"/>
  <c r="H1359" i="1" a="1"/>
  <c r="H1359" i="1" s="1"/>
  <c r="H1358" i="1" a="1"/>
  <c r="H1358" i="1" s="1"/>
  <c r="H1357" i="1" a="1"/>
  <c r="H1357" i="1" s="1"/>
  <c r="H1356" i="1" a="1"/>
  <c r="H1356" i="1" s="1"/>
  <c r="H1355" i="1" a="1"/>
  <c r="H1355" i="1" s="1"/>
  <c r="H1354" i="1" a="1"/>
  <c r="H1354" i="1" s="1"/>
  <c r="H1353" i="1" a="1"/>
  <c r="H1353" i="1" s="1"/>
  <c r="H1352" i="1" a="1"/>
  <c r="H1352" i="1" s="1"/>
  <c r="H1351" i="1" a="1"/>
  <c r="H1351" i="1" s="1"/>
  <c r="H1350" i="1" a="1"/>
  <c r="H1350" i="1" s="1"/>
  <c r="H1349" i="1" a="1"/>
  <c r="H1349" i="1" s="1"/>
  <c r="H1348" i="1" a="1"/>
  <c r="H1348" i="1" s="1"/>
  <c r="H1347" i="1" a="1"/>
  <c r="H1347" i="1" s="1"/>
  <c r="H1346" i="1" a="1"/>
  <c r="H1346" i="1" s="1"/>
  <c r="H1345" i="1" a="1"/>
  <c r="H1345" i="1" s="1"/>
  <c r="H1344" i="1" a="1"/>
  <c r="H1344" i="1" s="1"/>
  <c r="H1343" i="1" a="1"/>
  <c r="H1343" i="1" s="1"/>
  <c r="H1342" i="1" a="1"/>
  <c r="H1342" i="1" s="1"/>
  <c r="H1341" i="1" a="1"/>
  <c r="H1341" i="1" s="1"/>
  <c r="H1340" i="1" a="1"/>
  <c r="H1340" i="1" s="1"/>
  <c r="H1339" i="1" a="1"/>
  <c r="H1339" i="1" s="1"/>
  <c r="H1338" i="1" a="1"/>
  <c r="H1338" i="1" s="1"/>
  <c r="H1337" i="1" a="1"/>
  <c r="H1337" i="1" s="1"/>
  <c r="H1336" i="1" a="1"/>
  <c r="H1336" i="1" s="1"/>
  <c r="H1335" i="1" a="1"/>
  <c r="H1335" i="1" s="1"/>
  <c r="H1334" i="1" a="1"/>
  <c r="H1334" i="1" s="1"/>
  <c r="H1333" i="1" a="1"/>
  <c r="H1333" i="1" s="1"/>
  <c r="H1332" i="1" a="1"/>
  <c r="H1332" i="1" s="1"/>
  <c r="H1331" i="1" a="1"/>
  <c r="H1331" i="1" s="1"/>
  <c r="H1330" i="1" a="1"/>
  <c r="H1330" i="1" s="1"/>
  <c r="H1329" i="1" a="1"/>
  <c r="H1329" i="1" s="1"/>
  <c r="H1328" i="1" a="1"/>
  <c r="H1328" i="1" s="1"/>
  <c r="H1327" i="1" a="1"/>
  <c r="H1327" i="1" s="1"/>
  <c r="H1326" i="1" a="1"/>
  <c r="H1326" i="1" s="1"/>
  <c r="H1325" i="1" a="1"/>
  <c r="H1325" i="1" s="1"/>
  <c r="H1324" i="1" a="1"/>
  <c r="H1324" i="1" s="1"/>
  <c r="H1323" i="1" a="1"/>
  <c r="H1323" i="1" s="1"/>
  <c r="H1322" i="1" a="1"/>
  <c r="H1322" i="1" s="1"/>
  <c r="H1321" i="1" a="1"/>
  <c r="H1321" i="1" s="1"/>
  <c r="H1320" i="1" a="1"/>
  <c r="H1320" i="1" s="1"/>
  <c r="H1319" i="1" a="1"/>
  <c r="H1319" i="1" s="1"/>
  <c r="H1318" i="1" a="1"/>
  <c r="H1318" i="1" s="1"/>
  <c r="H1317" i="1" a="1"/>
  <c r="H1317" i="1" s="1"/>
  <c r="H1316" i="1" a="1"/>
  <c r="H1316" i="1" s="1"/>
  <c r="H1315" i="1" a="1"/>
  <c r="H1315" i="1" s="1"/>
  <c r="H1314" i="1" a="1"/>
  <c r="H1314" i="1" s="1"/>
  <c r="H1313" i="1" a="1"/>
  <c r="H1313" i="1" s="1"/>
  <c r="H1312" i="1" a="1"/>
  <c r="H1312" i="1" s="1"/>
  <c r="H1311" i="1" a="1"/>
  <c r="H1311" i="1" s="1"/>
  <c r="H1310" i="1" a="1"/>
  <c r="H1310" i="1" s="1"/>
  <c r="H1309" i="1" a="1"/>
  <c r="H1309" i="1" s="1"/>
  <c r="H1308" i="1" a="1"/>
  <c r="H1308" i="1" s="1"/>
  <c r="H1307" i="1" a="1"/>
  <c r="H1307" i="1" s="1"/>
  <c r="H1306" i="1" a="1"/>
  <c r="H1306" i="1" s="1"/>
  <c r="H1305" i="1" a="1"/>
  <c r="H1305" i="1" s="1"/>
  <c r="H1304" i="1" a="1"/>
  <c r="H1304" i="1" s="1"/>
  <c r="H1303" i="1" a="1"/>
  <c r="H1303" i="1" s="1"/>
  <c r="H1302" i="1" a="1"/>
  <c r="H1302" i="1" s="1"/>
  <c r="H1301" i="1" a="1"/>
  <c r="H1301" i="1" s="1"/>
  <c r="H1300" i="1" a="1"/>
  <c r="H1300" i="1" s="1"/>
  <c r="H1299" i="1" a="1"/>
  <c r="H1299" i="1" s="1"/>
  <c r="H1298" i="1" a="1"/>
  <c r="H1298" i="1" s="1"/>
  <c r="H1297" i="1" a="1"/>
  <c r="H1297" i="1" s="1"/>
  <c r="H1296" i="1" a="1"/>
  <c r="H1296" i="1" s="1"/>
  <c r="H1295" i="1" a="1"/>
  <c r="H1295" i="1" s="1"/>
  <c r="H1294" i="1" a="1"/>
  <c r="H1294" i="1" s="1"/>
  <c r="H1293" i="1" a="1"/>
  <c r="H1293" i="1" s="1"/>
  <c r="H1292" i="1" a="1"/>
  <c r="H1292" i="1" s="1"/>
  <c r="H1291" i="1" a="1"/>
  <c r="H1291" i="1" s="1"/>
  <c r="H1290" i="1" a="1"/>
  <c r="H1290" i="1" s="1"/>
  <c r="H1289" i="1" a="1"/>
  <c r="H1289" i="1" s="1"/>
  <c r="H1288" i="1" a="1"/>
  <c r="H1288" i="1" s="1"/>
  <c r="H1287" i="1" a="1"/>
  <c r="H1287" i="1" s="1"/>
  <c r="H1286" i="1" a="1"/>
  <c r="H1286" i="1" s="1"/>
  <c r="H1285" i="1" a="1"/>
  <c r="H1285" i="1" s="1"/>
  <c r="H1284" i="1" a="1"/>
  <c r="H1284" i="1" s="1"/>
  <c r="H1283" i="1" a="1"/>
  <c r="H1283" i="1" s="1"/>
  <c r="H1282" i="1" a="1"/>
  <c r="H1282" i="1" s="1"/>
  <c r="H1281" i="1" a="1"/>
  <c r="H1281" i="1" s="1"/>
  <c r="H1280" i="1" a="1"/>
  <c r="H1280" i="1" s="1"/>
  <c r="H1279" i="1" a="1"/>
  <c r="H1279" i="1" s="1"/>
  <c r="H1278" i="1" a="1"/>
  <c r="H1278" i="1" s="1"/>
  <c r="H1277" i="1" a="1"/>
  <c r="H1277" i="1" s="1"/>
  <c r="H1276" i="1" a="1"/>
  <c r="H1276" i="1" s="1"/>
  <c r="H1275" i="1" a="1"/>
  <c r="H1275" i="1" s="1"/>
  <c r="H1274" i="1" a="1"/>
  <c r="H1274" i="1" s="1"/>
  <c r="H1273" i="1" a="1"/>
  <c r="H1273" i="1" s="1"/>
  <c r="H1272" i="1" a="1"/>
  <c r="H1272" i="1" s="1"/>
  <c r="H1271" i="1" a="1"/>
  <c r="H1271" i="1" s="1"/>
  <c r="H1270" i="1" a="1"/>
  <c r="H1270" i="1" s="1"/>
  <c r="H1269" i="1" a="1"/>
  <c r="H1269" i="1" s="1"/>
  <c r="H1268" i="1" a="1"/>
  <c r="H1268" i="1" s="1"/>
  <c r="H1267" i="1" a="1"/>
  <c r="H1267" i="1" s="1"/>
  <c r="H1266" i="1" a="1"/>
  <c r="H1266" i="1" s="1"/>
  <c r="H1265" i="1" a="1"/>
  <c r="H1265" i="1" s="1"/>
  <c r="H1264" i="1" a="1"/>
  <c r="H1264" i="1" s="1"/>
  <c r="H1263" i="1" a="1"/>
  <c r="H1263" i="1" s="1"/>
  <c r="H1262" i="1" a="1"/>
  <c r="H1262" i="1" s="1"/>
  <c r="H1261" i="1" a="1"/>
  <c r="H1261" i="1" s="1"/>
  <c r="H1260" i="1" a="1"/>
  <c r="H1260" i="1" s="1"/>
  <c r="H1259" i="1" a="1"/>
  <c r="H1259" i="1" s="1"/>
  <c r="H1258" i="1" a="1"/>
  <c r="H1258" i="1" s="1"/>
  <c r="H1257" i="1" a="1"/>
  <c r="H1257" i="1" s="1"/>
  <c r="H1256" i="1" a="1"/>
  <c r="H1256" i="1" s="1"/>
  <c r="H1255" i="1" a="1"/>
  <c r="H1255" i="1" s="1"/>
  <c r="H1254" i="1" a="1"/>
  <c r="H1254" i="1" s="1"/>
  <c r="H1253" i="1" a="1"/>
  <c r="H1253" i="1" s="1"/>
  <c r="H1252" i="1" a="1"/>
  <c r="H1252" i="1" s="1"/>
  <c r="H1251" i="1" a="1"/>
  <c r="H1251" i="1" s="1"/>
  <c r="H1250" i="1" a="1"/>
  <c r="H1250" i="1" s="1"/>
  <c r="H1249" i="1" a="1"/>
  <c r="H1249" i="1" s="1"/>
  <c r="H1248" i="1" a="1"/>
  <c r="H1248" i="1" s="1"/>
  <c r="H1247" i="1" a="1"/>
  <c r="H1247" i="1" s="1"/>
  <c r="H1246" i="1" a="1"/>
  <c r="H1246" i="1" s="1"/>
  <c r="H1245" i="1" a="1"/>
  <c r="H1245" i="1" s="1"/>
  <c r="H1244" i="1" a="1"/>
  <c r="H1244" i="1" s="1"/>
  <c r="H1243" i="1" a="1"/>
  <c r="H1243" i="1" s="1"/>
  <c r="H1242" i="1" a="1"/>
  <c r="H1242" i="1" s="1"/>
  <c r="H1241" i="1" a="1"/>
  <c r="H1241" i="1" s="1"/>
  <c r="H1240" i="1" a="1"/>
  <c r="H1240" i="1" s="1"/>
  <c r="H1239" i="1" a="1"/>
  <c r="H1239" i="1" s="1"/>
  <c r="H1238" i="1" a="1"/>
  <c r="H1238" i="1" s="1"/>
  <c r="H1237" i="1" a="1"/>
  <c r="H1237" i="1" s="1"/>
  <c r="H1236" i="1" a="1"/>
  <c r="H1236" i="1" s="1"/>
  <c r="H1235" i="1" a="1"/>
  <c r="H1235" i="1" s="1"/>
  <c r="H1234" i="1" a="1"/>
  <c r="H1234" i="1" s="1"/>
  <c r="H1233" i="1" a="1"/>
  <c r="H1233" i="1" s="1"/>
  <c r="H1232" i="1" a="1"/>
  <c r="H1232" i="1" s="1"/>
  <c r="H1231" i="1" a="1"/>
  <c r="H1231" i="1" s="1"/>
  <c r="H1230" i="1" a="1"/>
  <c r="H1230" i="1" s="1"/>
  <c r="H1229" i="1" a="1"/>
  <c r="H1229" i="1" s="1"/>
  <c r="H1228" i="1" a="1"/>
  <c r="H1228" i="1" s="1"/>
  <c r="H1227" i="1" a="1"/>
  <c r="H1227" i="1" s="1"/>
  <c r="H1226" i="1" a="1"/>
  <c r="H1226" i="1" s="1"/>
  <c r="H1225" i="1" a="1"/>
  <c r="H1225" i="1" s="1"/>
  <c r="H1224" i="1" a="1"/>
  <c r="H1224" i="1" s="1"/>
  <c r="H1223" i="1" a="1"/>
  <c r="H1223" i="1" s="1"/>
  <c r="H1222" i="1" a="1"/>
  <c r="H1222" i="1" s="1"/>
  <c r="H1221" i="1" a="1"/>
  <c r="H1221" i="1" s="1"/>
  <c r="H1220" i="1" a="1"/>
  <c r="H1220" i="1" s="1"/>
  <c r="H1219" i="1" a="1"/>
  <c r="H1219" i="1" s="1"/>
  <c r="H1218" i="1" a="1"/>
  <c r="H1218" i="1" s="1"/>
  <c r="H1217" i="1" a="1"/>
  <c r="H1217" i="1" s="1"/>
  <c r="H1216" i="1" a="1"/>
  <c r="H1216" i="1" s="1"/>
  <c r="H1215" i="1" a="1"/>
  <c r="H1215" i="1" s="1"/>
  <c r="H1214" i="1" a="1"/>
  <c r="H1214" i="1" s="1"/>
  <c r="H1213" i="1" a="1"/>
  <c r="H1213" i="1" s="1"/>
  <c r="H1212" i="1" a="1"/>
  <c r="H1212" i="1" s="1"/>
  <c r="H1211" i="1" a="1"/>
  <c r="H1211" i="1" s="1"/>
  <c r="H1210" i="1" a="1"/>
  <c r="H1210" i="1" s="1"/>
  <c r="H1209" i="1" a="1"/>
  <c r="H1209" i="1" s="1"/>
  <c r="H1208" i="1" a="1"/>
  <c r="H1208" i="1" s="1"/>
  <c r="H1207" i="1" a="1"/>
  <c r="H1207" i="1" s="1"/>
  <c r="H1206" i="1" a="1"/>
  <c r="H1206" i="1" s="1"/>
  <c r="H1205" i="1" a="1"/>
  <c r="H1205" i="1" s="1"/>
  <c r="H1204" i="1" a="1"/>
  <c r="H1204" i="1" s="1"/>
  <c r="H1203" i="1" a="1"/>
  <c r="H1203" i="1" s="1"/>
  <c r="H1202" i="1" a="1"/>
  <c r="H1202" i="1" s="1"/>
  <c r="H1201" i="1" a="1"/>
  <c r="H1201" i="1" s="1"/>
  <c r="H1200" i="1" a="1"/>
  <c r="H1200" i="1" s="1"/>
  <c r="H1199" i="1" a="1"/>
  <c r="H1199" i="1" s="1"/>
  <c r="H1198" i="1" a="1"/>
  <c r="H1198" i="1" s="1"/>
  <c r="H1197" i="1" a="1"/>
  <c r="H1197" i="1" s="1"/>
  <c r="H1196" i="1" a="1"/>
  <c r="H1196" i="1" s="1"/>
  <c r="H1195" i="1" a="1"/>
  <c r="H1195" i="1" s="1"/>
  <c r="H1194" i="1" a="1"/>
  <c r="H1194" i="1" s="1"/>
  <c r="H1193" i="1" a="1"/>
  <c r="H1193" i="1" s="1"/>
  <c r="H1192" i="1" a="1"/>
  <c r="H1192" i="1" s="1"/>
  <c r="H1191" i="1" a="1"/>
  <c r="H1191" i="1" s="1"/>
  <c r="H1190" i="1" a="1"/>
  <c r="H1190" i="1" s="1"/>
  <c r="H1189" i="1" a="1"/>
  <c r="H1189" i="1" s="1"/>
  <c r="H1188" i="1" a="1"/>
  <c r="H1188" i="1" s="1"/>
  <c r="H1187" i="1" a="1"/>
  <c r="H1187" i="1" s="1"/>
  <c r="H1186" i="1" a="1"/>
  <c r="H1186" i="1" s="1"/>
  <c r="H1185" i="1" a="1"/>
  <c r="H1185" i="1" s="1"/>
  <c r="H1184" i="1" a="1"/>
  <c r="H1184" i="1" s="1"/>
  <c r="H1183" i="1" a="1"/>
  <c r="H1183" i="1" s="1"/>
  <c r="H1182" i="1" a="1"/>
  <c r="H1182" i="1" s="1"/>
  <c r="H1181" i="1" a="1"/>
  <c r="H1181" i="1" s="1"/>
  <c r="H1180" i="1" a="1"/>
  <c r="H1180" i="1" s="1"/>
  <c r="H1179" i="1" a="1"/>
  <c r="H1179" i="1" s="1"/>
  <c r="H1178" i="1" a="1"/>
  <c r="H1178" i="1" s="1"/>
  <c r="H1177" i="1" a="1"/>
  <c r="H1177" i="1" s="1"/>
  <c r="H1176" i="1" a="1"/>
  <c r="H1176" i="1" s="1"/>
  <c r="H1175" i="1" a="1"/>
  <c r="H1175" i="1" s="1"/>
  <c r="H1174" i="1" a="1"/>
  <c r="H1174" i="1" s="1"/>
  <c r="H1173" i="1" a="1"/>
  <c r="H1173" i="1" s="1"/>
  <c r="H1172" i="1" a="1"/>
  <c r="H1172" i="1" s="1"/>
  <c r="H1171" i="1" a="1"/>
  <c r="H1171" i="1" s="1"/>
  <c r="H1170" i="1" a="1"/>
  <c r="H1170" i="1" s="1"/>
  <c r="H1169" i="1" a="1"/>
  <c r="H1169" i="1" s="1"/>
  <c r="H1168" i="1" a="1"/>
  <c r="H1168" i="1" s="1"/>
  <c r="H1167" i="1" a="1"/>
  <c r="H1167" i="1" s="1"/>
  <c r="H1166" i="1" a="1"/>
  <c r="H1166" i="1" s="1"/>
  <c r="H1165" i="1" a="1"/>
  <c r="H1165" i="1" s="1"/>
  <c r="H1164" i="1" a="1"/>
  <c r="H1164" i="1" s="1"/>
  <c r="H1163" i="1" a="1"/>
  <c r="H1163" i="1" s="1"/>
  <c r="H1162" i="1" a="1"/>
  <c r="H1162" i="1" s="1"/>
  <c r="H1161" i="1" a="1"/>
  <c r="H1161" i="1" s="1"/>
  <c r="H1160" i="1" a="1"/>
  <c r="H1160" i="1" s="1"/>
  <c r="H1159" i="1" a="1"/>
  <c r="H1159" i="1" s="1"/>
  <c r="H1158" i="1" a="1"/>
  <c r="H1158" i="1" s="1"/>
  <c r="H1157" i="1" a="1"/>
  <c r="H1157" i="1" s="1"/>
  <c r="H1156" i="1" a="1"/>
  <c r="H1156" i="1" s="1"/>
  <c r="H1155" i="1" a="1"/>
  <c r="H1155" i="1" s="1"/>
  <c r="H1154" i="1" a="1"/>
  <c r="H1154" i="1" s="1"/>
  <c r="H1153" i="1" a="1"/>
  <c r="H1153" i="1" s="1"/>
  <c r="H1152" i="1" a="1"/>
  <c r="H1152" i="1" s="1"/>
  <c r="H1151" i="1" a="1"/>
  <c r="H1151" i="1" s="1"/>
  <c r="H1150" i="1" a="1"/>
  <c r="H1150" i="1" s="1"/>
  <c r="H1149" i="1" a="1"/>
  <c r="H1149" i="1" s="1"/>
  <c r="H1148" i="1" a="1"/>
  <c r="H1148" i="1" s="1"/>
  <c r="H1147" i="1" a="1"/>
  <c r="H1147" i="1" s="1"/>
  <c r="H1146" i="1" a="1"/>
  <c r="H1146" i="1" s="1"/>
  <c r="H1145" i="1" a="1"/>
  <c r="H1145" i="1" s="1"/>
  <c r="H1144" i="1" a="1"/>
  <c r="H1144" i="1" s="1"/>
  <c r="H1143" i="1" a="1"/>
  <c r="H1143" i="1" s="1"/>
  <c r="H1142" i="1" a="1"/>
  <c r="H1142" i="1" s="1"/>
  <c r="H1141" i="1" a="1"/>
  <c r="H1141" i="1" s="1"/>
  <c r="H1140" i="1" a="1"/>
  <c r="H1140" i="1" s="1"/>
  <c r="H1139" i="1" a="1"/>
  <c r="H1139" i="1" s="1"/>
  <c r="H1138" i="1" a="1"/>
  <c r="H1138" i="1" s="1"/>
  <c r="H1137" i="1" a="1"/>
  <c r="H1137" i="1" s="1"/>
  <c r="H1136" i="1" a="1"/>
  <c r="H1136" i="1" s="1"/>
  <c r="H1135" i="1" a="1"/>
  <c r="H1135" i="1" s="1"/>
  <c r="H1134" i="1" a="1"/>
  <c r="H1134" i="1" s="1"/>
  <c r="H1133" i="1" a="1"/>
  <c r="H1133" i="1" s="1"/>
  <c r="H1132" i="1" a="1"/>
  <c r="H1132" i="1" s="1"/>
  <c r="H1131" i="1" a="1"/>
  <c r="H1131" i="1" s="1"/>
  <c r="H1130" i="1" a="1"/>
  <c r="H1130" i="1" s="1"/>
  <c r="H1129" i="1" a="1"/>
  <c r="H1129" i="1" s="1"/>
  <c r="H1128" i="1" a="1"/>
  <c r="H1128" i="1" s="1"/>
  <c r="H1127" i="1" a="1"/>
  <c r="H1127" i="1" s="1"/>
  <c r="H1126" i="1" a="1"/>
  <c r="H1126" i="1" s="1"/>
  <c r="H1125" i="1" a="1"/>
  <c r="H1125" i="1" s="1"/>
  <c r="H1124" i="1" a="1"/>
  <c r="H1124" i="1" s="1"/>
  <c r="H1123" i="1" a="1"/>
  <c r="H1123" i="1" s="1"/>
  <c r="H1122" i="1" a="1"/>
  <c r="H1122" i="1" s="1"/>
  <c r="H1121" i="1" a="1"/>
  <c r="H1121" i="1" s="1"/>
  <c r="H1120" i="1" a="1"/>
  <c r="H1120" i="1" s="1"/>
  <c r="H1119" i="1" a="1"/>
  <c r="H1119" i="1" s="1"/>
  <c r="H1118" i="1" a="1"/>
  <c r="H1118" i="1" s="1"/>
  <c r="H1117" i="1" a="1"/>
  <c r="H1117" i="1" s="1"/>
  <c r="H1116" i="1" a="1"/>
  <c r="H1116" i="1" s="1"/>
  <c r="H1115" i="1" a="1"/>
  <c r="H1115" i="1" s="1"/>
  <c r="H1114" i="1" a="1"/>
  <c r="H1114" i="1" s="1"/>
  <c r="H1113" i="1" a="1"/>
  <c r="H1113" i="1" s="1"/>
  <c r="H1112" i="1" a="1"/>
  <c r="H1112" i="1" s="1"/>
  <c r="H1111" i="1" a="1"/>
  <c r="H1111" i="1" s="1"/>
  <c r="H1110" i="1" a="1"/>
  <c r="H1110" i="1" s="1"/>
  <c r="H1109" i="1" a="1"/>
  <c r="H1109" i="1" s="1"/>
  <c r="H1108" i="1" a="1"/>
  <c r="H1108" i="1" s="1"/>
  <c r="H1107" i="1" a="1"/>
  <c r="H1107" i="1" s="1"/>
  <c r="H1106" i="1" a="1"/>
  <c r="H1106" i="1" s="1"/>
  <c r="H1105" i="1" a="1"/>
  <c r="H1105" i="1" s="1"/>
  <c r="H1104" i="1" a="1"/>
  <c r="H1104" i="1" s="1"/>
  <c r="H1103" i="1" a="1"/>
  <c r="H1103" i="1" s="1"/>
  <c r="H1102" i="1" a="1"/>
  <c r="H1102" i="1" s="1"/>
  <c r="H1101" i="1" a="1"/>
  <c r="H1101" i="1" s="1"/>
  <c r="H1100" i="1" a="1"/>
  <c r="H1100" i="1" s="1"/>
  <c r="H1099" i="1" a="1"/>
  <c r="H1099" i="1" s="1"/>
  <c r="H1098" i="1" a="1"/>
  <c r="H1098" i="1" s="1"/>
  <c r="H1097" i="1" a="1"/>
  <c r="H1097" i="1" s="1"/>
  <c r="H1096" i="1" a="1"/>
  <c r="H1096" i="1" s="1"/>
  <c r="H1095" i="1" a="1"/>
  <c r="H1095" i="1" s="1"/>
  <c r="H1094" i="1" a="1"/>
  <c r="H1094" i="1" s="1"/>
  <c r="H1093" i="1" a="1"/>
  <c r="H1093" i="1" s="1"/>
  <c r="H1092" i="1" a="1"/>
  <c r="H1092" i="1" s="1"/>
  <c r="H1091" i="1" a="1"/>
  <c r="H1091" i="1" s="1"/>
  <c r="H1090" i="1" a="1"/>
  <c r="H1090" i="1" s="1"/>
  <c r="H1089" i="1" a="1"/>
  <c r="H1089" i="1" s="1"/>
  <c r="H1088" i="1" a="1"/>
  <c r="H1088" i="1" s="1"/>
  <c r="H1087" i="1" a="1"/>
  <c r="H1087" i="1" s="1"/>
  <c r="H1086" i="1" a="1"/>
  <c r="H1086" i="1" s="1"/>
  <c r="H1085" i="1" a="1"/>
  <c r="H1085" i="1" s="1"/>
  <c r="H1084" i="1" a="1"/>
  <c r="H1084" i="1" s="1"/>
  <c r="H1083" i="1" a="1"/>
  <c r="H1083" i="1" s="1"/>
  <c r="H1082" i="1" a="1"/>
  <c r="H1082" i="1" s="1"/>
  <c r="H1081" i="1" a="1"/>
  <c r="H1081" i="1" s="1"/>
  <c r="H1080" i="1" a="1"/>
  <c r="H1080" i="1" s="1"/>
  <c r="H1079" i="1" a="1"/>
  <c r="H1079" i="1" s="1"/>
  <c r="H1078" i="1" a="1"/>
  <c r="H1078" i="1" s="1"/>
  <c r="H1077" i="1" a="1"/>
  <c r="H1077" i="1" s="1"/>
  <c r="H1076" i="1" a="1"/>
  <c r="H1076" i="1" s="1"/>
  <c r="H1075" i="1" a="1"/>
  <c r="H1075" i="1" s="1"/>
  <c r="H1074" i="1" a="1"/>
  <c r="H1074" i="1" s="1"/>
  <c r="H1073" i="1" a="1"/>
  <c r="H1073" i="1" s="1"/>
  <c r="H1072" i="1" a="1"/>
  <c r="H1072" i="1" s="1"/>
  <c r="H1071" i="1" a="1"/>
  <c r="H1071" i="1" s="1"/>
  <c r="H1070" i="1" a="1"/>
  <c r="H1070" i="1" s="1"/>
  <c r="H1069" i="1" a="1"/>
  <c r="H1069" i="1" s="1"/>
  <c r="H1068" i="1" a="1"/>
  <c r="H1068" i="1" s="1"/>
  <c r="H1067" i="1" a="1"/>
  <c r="H1067" i="1" s="1"/>
  <c r="H1066" i="1" a="1"/>
  <c r="H1066" i="1" s="1"/>
  <c r="H1065" i="1" a="1"/>
  <c r="H1065" i="1" s="1"/>
  <c r="H1064" i="1" a="1"/>
  <c r="H1064" i="1" s="1"/>
  <c r="H1063" i="1" a="1"/>
  <c r="H1063" i="1" s="1"/>
  <c r="H1062" i="1" a="1"/>
  <c r="H1062" i="1" s="1"/>
  <c r="H1061" i="1" a="1"/>
  <c r="H1061" i="1" s="1"/>
  <c r="H1060" i="1" a="1"/>
  <c r="H1060" i="1" s="1"/>
  <c r="H1059" i="1" a="1"/>
  <c r="H1059" i="1" s="1"/>
  <c r="H1058" i="1" a="1"/>
  <c r="H1058" i="1" s="1"/>
  <c r="H1057" i="1" a="1"/>
  <c r="H1057" i="1" s="1"/>
  <c r="H1056" i="1" a="1"/>
  <c r="H1056" i="1" s="1"/>
  <c r="H1055" i="1" a="1"/>
  <c r="H1055" i="1" s="1"/>
  <c r="H1054" i="1" a="1"/>
  <c r="H1054" i="1" s="1"/>
  <c r="H1053" i="1" a="1"/>
  <c r="H1053" i="1" s="1"/>
  <c r="H1052" i="1" a="1"/>
  <c r="H1052" i="1" s="1"/>
  <c r="H1051" i="1" a="1"/>
  <c r="H1051" i="1" s="1"/>
  <c r="H1050" i="1" a="1"/>
  <c r="H1050" i="1" s="1"/>
  <c r="H1049" i="1" a="1"/>
  <c r="H1049" i="1" s="1"/>
  <c r="H1048" i="1" a="1"/>
  <c r="H1048" i="1" s="1"/>
  <c r="H1047" i="1" a="1"/>
  <c r="H1047" i="1" s="1"/>
  <c r="H1046" i="1" a="1"/>
  <c r="H1046" i="1" s="1"/>
  <c r="H1045" i="1" a="1"/>
  <c r="H1045" i="1" s="1"/>
  <c r="H1044" i="1" a="1"/>
  <c r="H1044" i="1" s="1"/>
  <c r="H1043" i="1" a="1"/>
  <c r="H1043" i="1" s="1"/>
  <c r="H1042" i="1" a="1"/>
  <c r="H1042" i="1" s="1"/>
  <c r="H1041" i="1" a="1"/>
  <c r="H1041" i="1" s="1"/>
  <c r="H1040" i="1" a="1"/>
  <c r="H1040" i="1" s="1"/>
  <c r="H1039" i="1" a="1"/>
  <c r="H1039" i="1" s="1"/>
  <c r="H1038" i="1" a="1"/>
  <c r="H1038" i="1" s="1"/>
  <c r="H1037" i="1" a="1"/>
  <c r="H1037" i="1" s="1"/>
  <c r="H1036" i="1" a="1"/>
  <c r="H1036" i="1" s="1"/>
  <c r="H1035" i="1" a="1"/>
  <c r="H1035" i="1" s="1"/>
  <c r="H1034" i="1" a="1"/>
  <c r="H1034" i="1" s="1"/>
  <c r="H1033" i="1" a="1"/>
  <c r="H1033" i="1" s="1"/>
  <c r="H1032" i="1" a="1"/>
  <c r="H1032" i="1" s="1"/>
  <c r="H1031" i="1" a="1"/>
  <c r="H1031" i="1" s="1"/>
  <c r="H1030" i="1" a="1"/>
  <c r="H1030" i="1" s="1"/>
  <c r="H1029" i="1" a="1"/>
  <c r="H1029" i="1" s="1"/>
  <c r="H1028" i="1" a="1"/>
  <c r="H1028" i="1" s="1"/>
  <c r="H1027" i="1" a="1"/>
  <c r="H1027" i="1" s="1"/>
  <c r="H1026" i="1" a="1"/>
  <c r="H1026" i="1" s="1"/>
  <c r="H1025" i="1" a="1"/>
  <c r="H1025" i="1" s="1"/>
  <c r="H1024" i="1" a="1"/>
  <c r="H1024" i="1" s="1"/>
  <c r="H1023" i="1" a="1"/>
  <c r="H1023" i="1" s="1"/>
  <c r="H1022" i="1" a="1"/>
  <c r="H1022" i="1" s="1"/>
  <c r="H1021" i="1" a="1"/>
  <c r="H1021" i="1" s="1"/>
  <c r="H1020" i="1" a="1"/>
  <c r="H1020" i="1" s="1"/>
  <c r="H1019" i="1" a="1"/>
  <c r="H1019" i="1" s="1"/>
  <c r="H1018" i="1" a="1"/>
  <c r="H1018" i="1" s="1"/>
  <c r="H1017" i="1" a="1"/>
  <c r="H1017" i="1" s="1"/>
  <c r="H1016" i="1" a="1"/>
  <c r="H1016" i="1" s="1"/>
  <c r="H1015" i="1" a="1"/>
  <c r="H1015" i="1" s="1"/>
  <c r="H1014" i="1" a="1"/>
  <c r="H1014" i="1" s="1"/>
  <c r="H1013" i="1" a="1"/>
  <c r="H1013" i="1" s="1"/>
  <c r="H1012" i="1" a="1"/>
  <c r="H1012" i="1" s="1"/>
  <c r="H1011" i="1" a="1"/>
  <c r="H1011" i="1" s="1"/>
  <c r="H1010" i="1" a="1"/>
  <c r="H1010" i="1" s="1"/>
  <c r="H1009" i="1" a="1"/>
  <c r="H1009" i="1" s="1"/>
  <c r="H1008" i="1" a="1"/>
  <c r="H1008" i="1" s="1"/>
  <c r="H1007" i="1" a="1"/>
  <c r="H1007" i="1" s="1"/>
  <c r="H1006" i="1" a="1"/>
  <c r="H1006" i="1" s="1"/>
  <c r="H1005" i="1" a="1"/>
  <c r="H1005" i="1" s="1"/>
  <c r="H1004" i="1" a="1"/>
  <c r="H1004" i="1" s="1"/>
  <c r="H1003" i="1" a="1"/>
  <c r="H1003" i="1" s="1"/>
  <c r="H1002" i="1" a="1"/>
  <c r="H1002" i="1" s="1"/>
  <c r="H1001" i="1" a="1"/>
  <c r="H1001" i="1" s="1"/>
  <c r="H1000" i="1" a="1"/>
  <c r="H1000" i="1" s="1"/>
  <c r="H999" i="1" a="1"/>
  <c r="H999" i="1" s="1"/>
  <c r="H998" i="1" a="1"/>
  <c r="H998" i="1" s="1"/>
  <c r="H997" i="1" a="1"/>
  <c r="H997" i="1" s="1"/>
  <c r="H996" i="1" a="1"/>
  <c r="H996" i="1" s="1"/>
  <c r="H995" i="1" a="1"/>
  <c r="H995" i="1" s="1"/>
  <c r="H994" i="1" a="1"/>
  <c r="H994" i="1" s="1"/>
  <c r="H993" i="1" a="1"/>
  <c r="H993" i="1" s="1"/>
  <c r="H992" i="1" a="1"/>
  <c r="H992" i="1" s="1"/>
  <c r="H991" i="1" a="1"/>
  <c r="H991" i="1" s="1"/>
  <c r="H990" i="1" a="1"/>
  <c r="H990" i="1" s="1"/>
  <c r="H989" i="1" a="1"/>
  <c r="H989" i="1" s="1"/>
  <c r="H988" i="1" a="1"/>
  <c r="H988" i="1" s="1"/>
  <c r="H987" i="1" a="1"/>
  <c r="H987" i="1" s="1"/>
  <c r="H986" i="1" a="1"/>
  <c r="H986" i="1" s="1"/>
  <c r="H985" i="1" a="1"/>
  <c r="H985" i="1" s="1"/>
  <c r="H984" i="1" a="1"/>
  <c r="H984" i="1" s="1"/>
  <c r="H983" i="1" a="1"/>
  <c r="H983" i="1" s="1"/>
  <c r="H982" i="1" a="1"/>
  <c r="H982" i="1" s="1"/>
  <c r="H981" i="1" a="1"/>
  <c r="H981" i="1" s="1"/>
  <c r="H980" i="1" a="1"/>
  <c r="H980" i="1" s="1"/>
  <c r="H979" i="1" a="1"/>
  <c r="H979" i="1" s="1"/>
  <c r="H978" i="1" a="1"/>
  <c r="H978" i="1" s="1"/>
  <c r="H977" i="1" a="1"/>
  <c r="H977" i="1" s="1"/>
  <c r="H976" i="1" a="1"/>
  <c r="H976" i="1" s="1"/>
  <c r="H975" i="1" a="1"/>
  <c r="H975" i="1" s="1"/>
  <c r="H974" i="1" a="1"/>
  <c r="H974" i="1" s="1"/>
  <c r="H973" i="1" a="1"/>
  <c r="H973" i="1" s="1"/>
  <c r="H972" i="1" a="1"/>
  <c r="H972" i="1" s="1"/>
  <c r="H971" i="1" a="1"/>
  <c r="H971" i="1" s="1"/>
  <c r="H970" i="1" a="1"/>
  <c r="H970" i="1" s="1"/>
  <c r="H969" i="1" a="1"/>
  <c r="H969" i="1" s="1"/>
  <c r="H968" i="1" a="1"/>
  <c r="H968" i="1" s="1"/>
  <c r="H967" i="1" a="1"/>
  <c r="H967" i="1" s="1"/>
  <c r="H966" i="1" a="1"/>
  <c r="H966" i="1" s="1"/>
  <c r="H965" i="1" a="1"/>
  <c r="H965" i="1" s="1"/>
  <c r="H964" i="1" a="1"/>
  <c r="H964" i="1" s="1"/>
  <c r="H963" i="1" a="1"/>
  <c r="H963" i="1" s="1"/>
  <c r="H962" i="1" a="1"/>
  <c r="H962" i="1" s="1"/>
  <c r="H961" i="1" a="1"/>
  <c r="H961" i="1" s="1"/>
  <c r="H960" i="1" a="1"/>
  <c r="H960" i="1" s="1"/>
  <c r="H959" i="1" a="1"/>
  <c r="H959" i="1" s="1"/>
  <c r="H958" i="1" a="1"/>
  <c r="H958" i="1" s="1"/>
  <c r="H957" i="1" a="1"/>
  <c r="H957" i="1" s="1"/>
  <c r="H956" i="1" a="1"/>
  <c r="H956" i="1" s="1"/>
  <c r="H955" i="1" a="1"/>
  <c r="H955" i="1" s="1"/>
  <c r="H954" i="1" a="1"/>
  <c r="H954" i="1" s="1"/>
  <c r="H953" i="1" a="1"/>
  <c r="H953" i="1" s="1"/>
  <c r="H952" i="1" a="1"/>
  <c r="H952" i="1" s="1"/>
  <c r="H951" i="1" a="1"/>
  <c r="H951" i="1" s="1"/>
  <c r="H950" i="1" a="1"/>
  <c r="H950" i="1" s="1"/>
  <c r="H949" i="1" a="1"/>
  <c r="H949" i="1" s="1"/>
  <c r="H948" i="1" a="1"/>
  <c r="H948" i="1" s="1"/>
  <c r="H947" i="1" a="1"/>
  <c r="H947" i="1" s="1"/>
  <c r="H946" i="1" a="1"/>
  <c r="H946" i="1" s="1"/>
  <c r="H945" i="1" a="1"/>
  <c r="H945" i="1" s="1"/>
  <c r="H944" i="1" a="1"/>
  <c r="H944" i="1" s="1"/>
  <c r="H943" i="1" a="1"/>
  <c r="H943" i="1" s="1"/>
  <c r="H942" i="1" a="1"/>
  <c r="H942" i="1" s="1"/>
  <c r="H941" i="1" a="1"/>
  <c r="H941" i="1" s="1"/>
  <c r="H940" i="1" a="1"/>
  <c r="H940" i="1" s="1"/>
  <c r="H939" i="1" a="1"/>
  <c r="H939" i="1" s="1"/>
  <c r="H938" i="1" a="1"/>
  <c r="H938" i="1" s="1"/>
  <c r="H937" i="1" a="1"/>
  <c r="H937" i="1" s="1"/>
  <c r="H936" i="1" a="1"/>
  <c r="H936" i="1" s="1"/>
  <c r="H935" i="1" a="1"/>
  <c r="H935" i="1" s="1"/>
  <c r="H934" i="1" a="1"/>
  <c r="H934" i="1" s="1"/>
  <c r="H933" i="1" a="1"/>
  <c r="H933" i="1" s="1"/>
  <c r="H932" i="1" a="1"/>
  <c r="H932" i="1" s="1"/>
  <c r="H931" i="1" a="1"/>
  <c r="H931" i="1" s="1"/>
  <c r="H930" i="1" a="1"/>
  <c r="H930" i="1" s="1"/>
  <c r="H929" i="1" a="1"/>
  <c r="H929" i="1" s="1"/>
  <c r="H928" i="1" a="1"/>
  <c r="H928" i="1" s="1"/>
  <c r="H927" i="1" a="1"/>
  <c r="H927" i="1" s="1"/>
  <c r="H926" i="1" a="1"/>
  <c r="H926" i="1" s="1"/>
  <c r="H925" i="1" a="1"/>
  <c r="H925" i="1" s="1"/>
  <c r="H924" i="1" a="1"/>
  <c r="H924" i="1" s="1"/>
  <c r="H923" i="1" a="1"/>
  <c r="H923" i="1" s="1"/>
  <c r="H922" i="1" a="1"/>
  <c r="H922" i="1" s="1"/>
  <c r="H921" i="1" a="1"/>
  <c r="H921" i="1" s="1"/>
  <c r="H920" i="1" a="1"/>
  <c r="H920" i="1" s="1"/>
  <c r="H919" i="1" a="1"/>
  <c r="H919" i="1" s="1"/>
  <c r="H918" i="1" a="1"/>
  <c r="H918" i="1" s="1"/>
  <c r="H917" i="1" a="1"/>
  <c r="H917" i="1" s="1"/>
  <c r="H916" i="1" a="1"/>
  <c r="H916" i="1" s="1"/>
  <c r="H915" i="1" a="1"/>
  <c r="H915" i="1" s="1"/>
  <c r="H914" i="1" a="1"/>
  <c r="H914" i="1" s="1"/>
  <c r="H913" i="1" a="1"/>
  <c r="H913" i="1" s="1"/>
  <c r="H912" i="1" a="1"/>
  <c r="H912" i="1" s="1"/>
  <c r="H911" i="1" a="1"/>
  <c r="H911" i="1" s="1"/>
  <c r="H910" i="1" a="1"/>
  <c r="H910" i="1" s="1"/>
  <c r="H909" i="1" a="1"/>
  <c r="H909" i="1" s="1"/>
  <c r="H908" i="1" a="1"/>
  <c r="H908" i="1" s="1"/>
  <c r="H907" i="1" a="1"/>
  <c r="H907" i="1" s="1"/>
  <c r="H906" i="1" a="1"/>
  <c r="H906" i="1" s="1"/>
  <c r="H905" i="1" a="1"/>
  <c r="H905" i="1" s="1"/>
  <c r="H904" i="1" a="1"/>
  <c r="H904" i="1" s="1"/>
  <c r="H903" i="1" a="1"/>
  <c r="H903" i="1" s="1"/>
  <c r="H902" i="1" a="1"/>
  <c r="H902" i="1" s="1"/>
  <c r="H901" i="1" a="1"/>
  <c r="H901" i="1" s="1"/>
  <c r="H900" i="1" a="1"/>
  <c r="H900" i="1" s="1"/>
  <c r="H899" i="1" a="1"/>
  <c r="H899" i="1" s="1"/>
  <c r="H898" i="1" a="1"/>
  <c r="H898" i="1" s="1"/>
  <c r="H897" i="1" a="1"/>
  <c r="H897" i="1" s="1"/>
  <c r="H896" i="1" a="1"/>
  <c r="H896" i="1" s="1"/>
  <c r="H895" i="1" a="1"/>
  <c r="H895" i="1" s="1"/>
  <c r="H894" i="1" a="1"/>
  <c r="H894" i="1" s="1"/>
  <c r="H893" i="1" a="1"/>
  <c r="H893" i="1" s="1"/>
  <c r="H892" i="1" a="1"/>
  <c r="H892" i="1" s="1"/>
  <c r="H891" i="1" a="1"/>
  <c r="H891" i="1" s="1"/>
  <c r="H890" i="1" a="1"/>
  <c r="H890" i="1" s="1"/>
  <c r="H889" i="1" a="1"/>
  <c r="H889" i="1" s="1"/>
  <c r="H888" i="1" a="1"/>
  <c r="H888" i="1" s="1"/>
  <c r="H887" i="1" a="1"/>
  <c r="H887" i="1" s="1"/>
  <c r="H886" i="1" a="1"/>
  <c r="H886" i="1" s="1"/>
  <c r="H885" i="1" a="1"/>
  <c r="H885" i="1" s="1"/>
  <c r="H884" i="1" a="1"/>
  <c r="H884" i="1" s="1"/>
  <c r="H883" i="1" a="1"/>
  <c r="H883" i="1" s="1"/>
  <c r="H882" i="1" a="1"/>
  <c r="H882" i="1" s="1"/>
  <c r="H881" i="1" a="1"/>
  <c r="H881" i="1" s="1"/>
  <c r="H880" i="1" a="1"/>
  <c r="H880" i="1" s="1"/>
  <c r="H879" i="1" a="1"/>
  <c r="H879" i="1" s="1"/>
  <c r="H878" i="1" a="1"/>
  <c r="H878" i="1" s="1"/>
  <c r="H877" i="1" a="1"/>
  <c r="H877" i="1" s="1"/>
  <c r="H876" i="1" a="1"/>
  <c r="H876" i="1" s="1"/>
  <c r="H875" i="1" a="1"/>
  <c r="H875" i="1" s="1"/>
  <c r="H874" i="1" a="1"/>
  <c r="H874" i="1" s="1"/>
  <c r="H873" i="1" a="1"/>
  <c r="H873" i="1" s="1"/>
  <c r="H872" i="1" a="1"/>
  <c r="H872" i="1" s="1"/>
  <c r="H871" i="1" a="1"/>
  <c r="H871" i="1" s="1"/>
  <c r="H870" i="1" a="1"/>
  <c r="H870" i="1" s="1"/>
  <c r="H869" i="1" a="1"/>
  <c r="H869" i="1" s="1"/>
  <c r="H868" i="1" a="1"/>
  <c r="H868" i="1" s="1"/>
  <c r="H867" i="1" a="1"/>
  <c r="H867" i="1" s="1"/>
  <c r="H866" i="1" a="1"/>
  <c r="H866" i="1" s="1"/>
  <c r="H865" i="1" a="1"/>
  <c r="H865" i="1" s="1"/>
  <c r="H864" i="1" a="1"/>
  <c r="H864" i="1" s="1"/>
  <c r="H863" i="1" a="1"/>
  <c r="H863" i="1" s="1"/>
  <c r="H862" i="1" a="1"/>
  <c r="H862" i="1" s="1"/>
  <c r="H861" i="1" a="1"/>
  <c r="H861" i="1" s="1"/>
  <c r="H860" i="1" a="1"/>
  <c r="H860" i="1" s="1"/>
  <c r="H859" i="1" a="1"/>
  <c r="H859" i="1" s="1"/>
  <c r="H858" i="1" a="1"/>
  <c r="H858" i="1" s="1"/>
  <c r="H857" i="1" a="1"/>
  <c r="H857" i="1" s="1"/>
  <c r="H856" i="1" a="1"/>
  <c r="H856" i="1" s="1"/>
  <c r="H855" i="1" a="1"/>
  <c r="H855" i="1" s="1"/>
  <c r="H854" i="1" a="1"/>
  <c r="H854" i="1" s="1"/>
  <c r="H853" i="1" a="1"/>
  <c r="H853" i="1" s="1"/>
  <c r="H852" i="1" a="1"/>
  <c r="H852" i="1" s="1"/>
  <c r="H851" i="1" a="1"/>
  <c r="H851" i="1" s="1"/>
  <c r="H850" i="1" a="1"/>
  <c r="H850" i="1" s="1"/>
  <c r="H849" i="1" a="1"/>
  <c r="H849" i="1" s="1"/>
  <c r="H848" i="1" a="1"/>
  <c r="H848" i="1" s="1"/>
  <c r="H847" i="1" a="1"/>
  <c r="H847" i="1" s="1"/>
  <c r="H846" i="1" a="1"/>
  <c r="H846" i="1" s="1"/>
  <c r="H845" i="1" a="1"/>
  <c r="H845" i="1" s="1"/>
  <c r="H844" i="1" a="1"/>
  <c r="H844" i="1" s="1"/>
  <c r="H843" i="1" a="1"/>
  <c r="H843" i="1" s="1"/>
  <c r="H842" i="1" a="1"/>
  <c r="H842" i="1" s="1"/>
  <c r="H841" i="1" a="1"/>
  <c r="H841" i="1" s="1"/>
  <c r="H840" i="1" a="1"/>
  <c r="H840" i="1" s="1"/>
  <c r="H839" i="1" a="1"/>
  <c r="H839" i="1" s="1"/>
  <c r="H838" i="1" a="1"/>
  <c r="H838" i="1" s="1"/>
  <c r="H837" i="1" a="1"/>
  <c r="H837" i="1" s="1"/>
  <c r="H836" i="1" a="1"/>
  <c r="H836" i="1" s="1"/>
  <c r="H835" i="1" a="1"/>
  <c r="H835" i="1" s="1"/>
  <c r="H834" i="1" a="1"/>
  <c r="H834" i="1" s="1"/>
  <c r="H833" i="1" a="1"/>
  <c r="H833" i="1" s="1"/>
  <c r="H832" i="1" a="1"/>
  <c r="H832" i="1" s="1"/>
  <c r="H831" i="1" a="1"/>
  <c r="H831" i="1" s="1"/>
  <c r="H830" i="1" a="1"/>
  <c r="H830" i="1" s="1"/>
  <c r="H829" i="1" a="1"/>
  <c r="H829" i="1" s="1"/>
  <c r="H828" i="1" a="1"/>
  <c r="H828" i="1" s="1"/>
  <c r="H827" i="1" a="1"/>
  <c r="H827" i="1" s="1"/>
  <c r="H826" i="1" a="1"/>
  <c r="H826" i="1" s="1"/>
  <c r="H825" i="1" a="1"/>
  <c r="H825" i="1" s="1"/>
  <c r="H824" i="1" a="1"/>
  <c r="H824" i="1" s="1"/>
  <c r="H823" i="1" a="1"/>
  <c r="H823" i="1" s="1"/>
  <c r="H822" i="1" a="1"/>
  <c r="H822" i="1" s="1"/>
  <c r="H821" i="1" a="1"/>
  <c r="H821" i="1" s="1"/>
  <c r="H820" i="1" a="1"/>
  <c r="H820" i="1" s="1"/>
  <c r="H819" i="1" a="1"/>
  <c r="H819" i="1" s="1"/>
  <c r="H818" i="1" a="1"/>
  <c r="H818" i="1" s="1"/>
  <c r="H817" i="1" a="1"/>
  <c r="H817" i="1" s="1"/>
  <c r="H816" i="1" a="1"/>
  <c r="H816" i="1" s="1"/>
  <c r="H815" i="1" a="1"/>
  <c r="H815" i="1" s="1"/>
  <c r="H814" i="1" a="1"/>
  <c r="H814" i="1" s="1"/>
  <c r="H813" i="1" a="1"/>
  <c r="H813" i="1" s="1"/>
  <c r="H812" i="1" a="1"/>
  <c r="H812" i="1" s="1"/>
  <c r="H811" i="1" a="1"/>
  <c r="H811" i="1" s="1"/>
  <c r="H810" i="1" a="1"/>
  <c r="H810" i="1" s="1"/>
  <c r="H809" i="1" a="1"/>
  <c r="H809" i="1" s="1"/>
  <c r="H808" i="1" a="1"/>
  <c r="H808" i="1" s="1"/>
  <c r="H807" i="1" a="1"/>
  <c r="H807" i="1" s="1"/>
  <c r="H806" i="1" a="1"/>
  <c r="H806" i="1" s="1"/>
  <c r="H805" i="1" a="1"/>
  <c r="H805" i="1" s="1"/>
  <c r="H804" i="1" a="1"/>
  <c r="H804" i="1" s="1"/>
  <c r="H803" i="1" a="1"/>
  <c r="H803" i="1" s="1"/>
  <c r="H802" i="1" a="1"/>
  <c r="H802" i="1" s="1"/>
  <c r="H801" i="1" a="1"/>
  <c r="H801" i="1" s="1"/>
  <c r="H800" i="1" a="1"/>
  <c r="H800" i="1" s="1"/>
  <c r="H799" i="1" a="1"/>
  <c r="H799" i="1" s="1"/>
  <c r="H798" i="1" a="1"/>
  <c r="H798" i="1" s="1"/>
  <c r="H797" i="1" a="1"/>
  <c r="H797" i="1" s="1"/>
  <c r="H796" i="1" a="1"/>
  <c r="H796" i="1" s="1"/>
  <c r="H795" i="1" a="1"/>
  <c r="H795" i="1" s="1"/>
  <c r="H794" i="1" a="1"/>
  <c r="H794" i="1" s="1"/>
  <c r="H793" i="1" a="1"/>
  <c r="H793" i="1" s="1"/>
  <c r="H792" i="1" a="1"/>
  <c r="H792" i="1" s="1"/>
  <c r="H791" i="1" a="1"/>
  <c r="H791" i="1" s="1"/>
  <c r="H790" i="1" a="1"/>
  <c r="H790" i="1" s="1"/>
  <c r="H789" i="1" a="1"/>
  <c r="H789" i="1" s="1"/>
  <c r="H788" i="1" a="1"/>
  <c r="H788" i="1" s="1"/>
  <c r="H787" i="1" a="1"/>
  <c r="H787" i="1" s="1"/>
  <c r="H786" i="1" a="1"/>
  <c r="H786" i="1" s="1"/>
  <c r="H785" i="1" a="1"/>
  <c r="H785" i="1" s="1"/>
  <c r="H784" i="1" a="1"/>
  <c r="H784" i="1" s="1"/>
  <c r="H783" i="1" a="1"/>
  <c r="H783" i="1" s="1"/>
  <c r="H782" i="1" a="1"/>
  <c r="H782" i="1" s="1"/>
  <c r="H781" i="1" a="1"/>
  <c r="H781" i="1" s="1"/>
  <c r="H780" i="1" a="1"/>
  <c r="H780" i="1" s="1"/>
  <c r="H779" i="1" a="1"/>
  <c r="H779" i="1" s="1"/>
  <c r="H778" i="1" a="1"/>
  <c r="H778" i="1" s="1"/>
  <c r="H777" i="1" a="1"/>
  <c r="H777" i="1" s="1"/>
  <c r="H776" i="1" a="1"/>
  <c r="H776" i="1" s="1"/>
  <c r="H775" i="1" a="1"/>
  <c r="H775" i="1" s="1"/>
  <c r="H774" i="1" a="1"/>
  <c r="H774" i="1" s="1"/>
  <c r="H773" i="1" a="1"/>
  <c r="H773" i="1" s="1"/>
  <c r="H772" i="1" a="1"/>
  <c r="H772" i="1" s="1"/>
  <c r="H771" i="1" a="1"/>
  <c r="H771" i="1" s="1"/>
  <c r="H770" i="1" a="1"/>
  <c r="H770" i="1" s="1"/>
  <c r="H769" i="1" a="1"/>
  <c r="H769" i="1" s="1"/>
  <c r="H768" i="1" a="1"/>
  <c r="H768" i="1" s="1"/>
  <c r="H767" i="1" a="1"/>
  <c r="H767" i="1" s="1"/>
  <c r="H766" i="1" a="1"/>
  <c r="H766" i="1" s="1"/>
  <c r="H765" i="1" a="1"/>
  <c r="H765" i="1" s="1"/>
  <c r="H764" i="1" a="1"/>
  <c r="H764" i="1" s="1"/>
  <c r="H763" i="1" a="1"/>
  <c r="H763" i="1" s="1"/>
  <c r="H762" i="1" a="1"/>
  <c r="H762" i="1" s="1"/>
  <c r="H761" i="1" a="1"/>
  <c r="H761" i="1" s="1"/>
  <c r="H760" i="1" a="1"/>
  <c r="H760" i="1" s="1"/>
  <c r="H759" i="1" a="1"/>
  <c r="H759" i="1" s="1"/>
  <c r="H758" i="1" a="1"/>
  <c r="H758" i="1" s="1"/>
  <c r="H757" i="1" a="1"/>
  <c r="H757" i="1" s="1"/>
  <c r="H756" i="1" a="1"/>
  <c r="H756" i="1" s="1"/>
  <c r="H755" i="1" a="1"/>
  <c r="H755" i="1" s="1"/>
  <c r="H754" i="1" a="1"/>
  <c r="H754" i="1" s="1"/>
  <c r="H753" i="1" a="1"/>
  <c r="H753" i="1" s="1"/>
  <c r="H752" i="1" a="1"/>
  <c r="H752" i="1" s="1"/>
  <c r="H751" i="1" a="1"/>
  <c r="H751" i="1" s="1"/>
  <c r="H750" i="1" a="1"/>
  <c r="H750" i="1" s="1"/>
  <c r="H749" i="1" a="1"/>
  <c r="H749" i="1" s="1"/>
  <c r="H748" i="1" a="1"/>
  <c r="H748" i="1" s="1"/>
  <c r="H747" i="1" a="1"/>
  <c r="H747" i="1" s="1"/>
  <c r="H746" i="1" a="1"/>
  <c r="H746" i="1" s="1"/>
  <c r="H745" i="1" a="1"/>
  <c r="H745" i="1" s="1"/>
  <c r="H744" i="1" a="1"/>
  <c r="H744" i="1" s="1"/>
  <c r="H743" i="1" a="1"/>
  <c r="H743" i="1" s="1"/>
  <c r="H742" i="1" a="1"/>
  <c r="H742" i="1" s="1"/>
  <c r="H741" i="1" a="1"/>
  <c r="H741" i="1" s="1"/>
  <c r="H740" i="1" a="1"/>
  <c r="H740" i="1" s="1"/>
  <c r="H739" i="1" a="1"/>
  <c r="H739" i="1" s="1"/>
  <c r="H738" i="1" a="1"/>
  <c r="H738" i="1" s="1"/>
  <c r="H737" i="1" a="1"/>
  <c r="H737" i="1" s="1"/>
  <c r="H736" i="1" a="1"/>
  <c r="H736" i="1" s="1"/>
  <c r="H735" i="1" a="1"/>
  <c r="H735" i="1" s="1"/>
  <c r="H734" i="1" a="1"/>
  <c r="H734" i="1" s="1"/>
  <c r="H733" i="1" a="1"/>
  <c r="H733" i="1" s="1"/>
  <c r="H732" i="1" a="1"/>
  <c r="H732" i="1" s="1"/>
  <c r="H731" i="1" a="1"/>
  <c r="H731" i="1" s="1"/>
  <c r="H730" i="1" a="1"/>
  <c r="H730" i="1" s="1"/>
  <c r="H729" i="1" a="1"/>
  <c r="H729" i="1" s="1"/>
  <c r="H728" i="1" a="1"/>
  <c r="H728" i="1" s="1"/>
  <c r="H727" i="1" a="1"/>
  <c r="H727" i="1" s="1"/>
  <c r="H726" i="1" a="1"/>
  <c r="H726" i="1" s="1"/>
  <c r="H725" i="1" a="1"/>
  <c r="H725" i="1" s="1"/>
  <c r="H724" i="1" a="1"/>
  <c r="H724" i="1" s="1"/>
  <c r="H723" i="1" a="1"/>
  <c r="H723" i="1" s="1"/>
  <c r="H722" i="1" a="1"/>
  <c r="H722" i="1" s="1"/>
  <c r="H721" i="1" a="1"/>
  <c r="H721" i="1" s="1"/>
  <c r="H720" i="1" a="1"/>
  <c r="H720" i="1" s="1"/>
  <c r="H719" i="1" a="1"/>
  <c r="H719" i="1" s="1"/>
  <c r="H718" i="1" a="1"/>
  <c r="H718" i="1" s="1"/>
  <c r="H717" i="1" a="1"/>
  <c r="H717" i="1" s="1"/>
  <c r="H716" i="1" a="1"/>
  <c r="H716" i="1" s="1"/>
  <c r="H715" i="1" a="1"/>
  <c r="H715" i="1" s="1"/>
  <c r="H714" i="1" a="1"/>
  <c r="H714" i="1" s="1"/>
  <c r="H713" i="1" a="1"/>
  <c r="H713" i="1" s="1"/>
  <c r="H712" i="1" a="1"/>
  <c r="H712" i="1" s="1"/>
  <c r="H711" i="1" a="1"/>
  <c r="H711" i="1" s="1"/>
  <c r="H710" i="1" a="1"/>
  <c r="H710" i="1" s="1"/>
  <c r="H709" i="1" a="1"/>
  <c r="H709" i="1" s="1"/>
  <c r="H708" i="1" a="1"/>
  <c r="H708" i="1" s="1"/>
  <c r="H707" i="1" a="1"/>
  <c r="H707" i="1" s="1"/>
  <c r="H706" i="1" a="1"/>
  <c r="H706" i="1" s="1"/>
  <c r="H705" i="1" a="1"/>
  <c r="H705" i="1" s="1"/>
  <c r="H704" i="1" a="1"/>
  <c r="H704" i="1" s="1"/>
  <c r="H703" i="1" a="1"/>
  <c r="H703" i="1" s="1"/>
  <c r="H702" i="1" a="1"/>
  <c r="H702" i="1" s="1"/>
  <c r="H701" i="1" a="1"/>
  <c r="H701" i="1" s="1"/>
  <c r="H700" i="1" a="1"/>
  <c r="H700" i="1" s="1"/>
  <c r="H699" i="1" a="1"/>
  <c r="H699" i="1" s="1"/>
  <c r="H698" i="1" a="1"/>
  <c r="H698" i="1" s="1"/>
  <c r="H697" i="1" a="1"/>
  <c r="H697" i="1" s="1"/>
  <c r="H696" i="1" a="1"/>
  <c r="H696" i="1" s="1"/>
  <c r="H695" i="1" a="1"/>
  <c r="H695" i="1" s="1"/>
  <c r="H694" i="1" a="1"/>
  <c r="H694" i="1" s="1"/>
  <c r="H693" i="1" a="1"/>
  <c r="H693" i="1" s="1"/>
  <c r="H692" i="1" a="1"/>
  <c r="H692" i="1" s="1"/>
  <c r="H691" i="1" a="1"/>
  <c r="H691" i="1" s="1"/>
  <c r="H690" i="1" a="1"/>
  <c r="H690" i="1" s="1"/>
  <c r="H689" i="1" a="1"/>
  <c r="H689" i="1" s="1"/>
  <c r="H688" i="1" a="1"/>
  <c r="H688" i="1" s="1"/>
  <c r="H687" i="1" a="1"/>
  <c r="H687" i="1" s="1"/>
  <c r="H686" i="1" a="1"/>
  <c r="H686" i="1" s="1"/>
  <c r="H685" i="1" a="1"/>
  <c r="H685" i="1" s="1"/>
  <c r="H684" i="1" a="1"/>
  <c r="H684" i="1" s="1"/>
  <c r="H683" i="1" a="1"/>
  <c r="H683" i="1" s="1"/>
  <c r="H682" i="1" a="1"/>
  <c r="H682" i="1" s="1"/>
  <c r="H681" i="1" a="1"/>
  <c r="H681" i="1" s="1"/>
  <c r="H680" i="1" a="1"/>
  <c r="H680" i="1" s="1"/>
  <c r="H679" i="1" a="1"/>
  <c r="H679" i="1" s="1"/>
  <c r="H678" i="1" a="1"/>
  <c r="H678" i="1" s="1"/>
  <c r="H677" i="1" a="1"/>
  <c r="H677" i="1" s="1"/>
  <c r="H676" i="1" a="1"/>
  <c r="H676" i="1" s="1"/>
  <c r="H675" i="1" a="1"/>
  <c r="H675" i="1" s="1"/>
  <c r="H674" i="1" a="1"/>
  <c r="H674" i="1" s="1"/>
  <c r="H673" i="1" a="1"/>
  <c r="H673" i="1" s="1"/>
  <c r="H672" i="1" a="1"/>
  <c r="H672" i="1" s="1"/>
  <c r="H671" i="1" a="1"/>
  <c r="H671" i="1" s="1"/>
  <c r="H670" i="1" a="1"/>
  <c r="H670" i="1" s="1"/>
  <c r="H669" i="1" a="1"/>
  <c r="H669" i="1" s="1"/>
  <c r="H668" i="1" a="1"/>
  <c r="H668" i="1" s="1"/>
  <c r="H667" i="1" a="1"/>
  <c r="H667" i="1" s="1"/>
  <c r="H666" i="1" a="1"/>
  <c r="H666" i="1" s="1"/>
  <c r="H665" i="1" a="1"/>
  <c r="H665" i="1" s="1"/>
  <c r="H664" i="1" a="1"/>
  <c r="H664" i="1" s="1"/>
  <c r="H663" i="1" a="1"/>
  <c r="H663" i="1" s="1"/>
  <c r="H662" i="1" a="1"/>
  <c r="H662" i="1" s="1"/>
  <c r="H661" i="1" a="1"/>
  <c r="H661" i="1" s="1"/>
  <c r="H660" i="1" a="1"/>
  <c r="H660" i="1" s="1"/>
  <c r="H659" i="1" a="1"/>
  <c r="H659" i="1" s="1"/>
  <c r="H658" i="1" a="1"/>
  <c r="H658" i="1" s="1"/>
  <c r="H657" i="1" a="1"/>
  <c r="H657" i="1" s="1"/>
  <c r="H656" i="1" a="1"/>
  <c r="H656" i="1" s="1"/>
  <c r="H655" i="1" a="1"/>
  <c r="H655" i="1" s="1"/>
  <c r="H654" i="1" a="1"/>
  <c r="H654" i="1" s="1"/>
  <c r="H653" i="1" a="1"/>
  <c r="H653" i="1" s="1"/>
  <c r="H652" i="1" a="1"/>
  <c r="H652" i="1" s="1"/>
  <c r="H651" i="1" a="1"/>
  <c r="H651" i="1" s="1"/>
  <c r="H650" i="1" a="1"/>
  <c r="H650" i="1" s="1"/>
  <c r="H649" i="1" a="1"/>
  <c r="H649" i="1" s="1"/>
  <c r="H648" i="1" a="1"/>
  <c r="H648" i="1" s="1"/>
  <c r="H647" i="1" a="1"/>
  <c r="H647" i="1" s="1"/>
  <c r="H646" i="1" a="1"/>
  <c r="H646" i="1" s="1"/>
  <c r="H645" i="1" a="1"/>
  <c r="H645" i="1" s="1"/>
  <c r="H644" i="1" a="1"/>
  <c r="H644" i="1" s="1"/>
  <c r="H643" i="1" a="1"/>
  <c r="H643" i="1" s="1"/>
  <c r="H642" i="1" a="1"/>
  <c r="H642" i="1" s="1"/>
  <c r="H641" i="1" a="1"/>
  <c r="H641" i="1" s="1"/>
  <c r="H640" i="1" a="1"/>
  <c r="H640" i="1" s="1"/>
  <c r="H639" i="1" a="1"/>
  <c r="H639" i="1" s="1"/>
  <c r="H638" i="1" a="1"/>
  <c r="H638" i="1" s="1"/>
  <c r="H637" i="1" a="1"/>
  <c r="H637" i="1" s="1"/>
  <c r="H636" i="1" a="1"/>
  <c r="H636" i="1" s="1"/>
  <c r="H635" i="1" a="1"/>
  <c r="H635" i="1" s="1"/>
  <c r="H634" i="1" a="1"/>
  <c r="H634" i="1" s="1"/>
  <c r="H633" i="1" a="1"/>
  <c r="H633" i="1" s="1"/>
  <c r="H632" i="1" a="1"/>
  <c r="H632" i="1" s="1"/>
  <c r="H631" i="1" a="1"/>
  <c r="H631" i="1" s="1"/>
  <c r="H630" i="1" a="1"/>
  <c r="H630" i="1" s="1"/>
  <c r="H629" i="1" a="1"/>
  <c r="H629" i="1" s="1"/>
  <c r="H628" i="1" a="1"/>
  <c r="H628" i="1" s="1"/>
  <c r="H627" i="1" a="1"/>
  <c r="H627" i="1" s="1"/>
  <c r="H626" i="1" a="1"/>
  <c r="H626" i="1" s="1"/>
  <c r="H625" i="1" a="1"/>
  <c r="H625" i="1" s="1"/>
  <c r="H624" i="1" a="1"/>
  <c r="H624" i="1" s="1"/>
  <c r="H623" i="1" a="1"/>
  <c r="H623" i="1" s="1"/>
  <c r="H622" i="1" a="1"/>
  <c r="H622" i="1" s="1"/>
  <c r="H621" i="1" a="1"/>
  <c r="H621" i="1" s="1"/>
  <c r="H620" i="1" a="1"/>
  <c r="H620" i="1" s="1"/>
  <c r="H619" i="1" a="1"/>
  <c r="H619" i="1" s="1"/>
  <c r="H618" i="1" a="1"/>
  <c r="H618" i="1" s="1"/>
  <c r="H617" i="1" a="1"/>
  <c r="H617" i="1" s="1"/>
  <c r="H616" i="1" a="1"/>
  <c r="H616" i="1" s="1"/>
  <c r="H615" i="1" a="1"/>
  <c r="H615" i="1" s="1"/>
  <c r="H614" i="1" a="1"/>
  <c r="H614" i="1" s="1"/>
  <c r="H613" i="1" a="1"/>
  <c r="H613" i="1" s="1"/>
  <c r="H612" i="1" a="1"/>
  <c r="H612" i="1" s="1"/>
  <c r="H611" i="1" a="1"/>
  <c r="H611" i="1" s="1"/>
  <c r="H610" i="1" a="1"/>
  <c r="H610" i="1" s="1"/>
  <c r="H609" i="1" a="1"/>
  <c r="H609" i="1" s="1"/>
  <c r="H608" i="1" a="1"/>
  <c r="H608" i="1" s="1"/>
  <c r="H607" i="1" a="1"/>
  <c r="H607" i="1" s="1"/>
  <c r="H606" i="1" a="1"/>
  <c r="H606" i="1" s="1"/>
  <c r="H605" i="1" a="1"/>
  <c r="H605" i="1" s="1"/>
  <c r="H604" i="1" a="1"/>
  <c r="H604" i="1" s="1"/>
  <c r="H603" i="1" a="1"/>
  <c r="H603" i="1" s="1"/>
  <c r="H602" i="1" a="1"/>
  <c r="H602" i="1" s="1"/>
  <c r="H601" i="1" a="1"/>
  <c r="H601" i="1" s="1"/>
  <c r="H600" i="1" a="1"/>
  <c r="H600" i="1" s="1"/>
  <c r="H599" i="1" a="1"/>
  <c r="H599" i="1" s="1"/>
  <c r="H598" i="1" a="1"/>
  <c r="H598" i="1" s="1"/>
  <c r="H597" i="1" a="1"/>
  <c r="H597" i="1" s="1"/>
  <c r="H596" i="1" a="1"/>
  <c r="H596" i="1" s="1"/>
  <c r="H595" i="1" a="1"/>
  <c r="H595" i="1" s="1"/>
  <c r="H594" i="1" a="1"/>
  <c r="H594" i="1" s="1"/>
  <c r="H593" i="1" a="1"/>
  <c r="H593" i="1" s="1"/>
  <c r="H592" i="1" a="1"/>
  <c r="H592" i="1" s="1"/>
  <c r="H591" i="1" a="1"/>
  <c r="H591" i="1" s="1"/>
  <c r="H590" i="1" a="1"/>
  <c r="H590" i="1" s="1"/>
  <c r="H589" i="1" a="1"/>
  <c r="H589" i="1" s="1"/>
  <c r="H588" i="1" a="1"/>
  <c r="H588" i="1" s="1"/>
  <c r="H587" i="1" a="1"/>
  <c r="H587" i="1" s="1"/>
  <c r="H586" i="1" a="1"/>
  <c r="H586" i="1" s="1"/>
  <c r="H585" i="1" a="1"/>
  <c r="H585" i="1" s="1"/>
  <c r="H584" i="1" a="1"/>
  <c r="H584" i="1" s="1"/>
  <c r="H583" i="1" a="1"/>
  <c r="H583" i="1" s="1"/>
  <c r="H582" i="1" a="1"/>
  <c r="H582" i="1" s="1"/>
  <c r="H581" i="1" a="1"/>
  <c r="H581" i="1" s="1"/>
  <c r="H580" i="1" a="1"/>
  <c r="H580" i="1" s="1"/>
  <c r="H579" i="1" a="1"/>
  <c r="H579" i="1" s="1"/>
  <c r="H578" i="1" a="1"/>
  <c r="H578" i="1" s="1"/>
  <c r="H577" i="1" a="1"/>
  <c r="H577" i="1" s="1"/>
  <c r="H576" i="1" a="1"/>
  <c r="H576" i="1" s="1"/>
  <c r="H575" i="1" a="1"/>
  <c r="H575" i="1" s="1"/>
  <c r="H574" i="1" a="1"/>
  <c r="H574" i="1" s="1"/>
  <c r="H573" i="1" a="1"/>
  <c r="H573" i="1" s="1"/>
  <c r="H572" i="1" a="1"/>
  <c r="H572" i="1" s="1"/>
  <c r="H571" i="1" a="1"/>
  <c r="H571" i="1" s="1"/>
  <c r="H570" i="1" a="1"/>
  <c r="H570" i="1" s="1"/>
  <c r="H569" i="1" a="1"/>
  <c r="H569" i="1" s="1"/>
  <c r="H568" i="1" a="1"/>
  <c r="H568" i="1" s="1"/>
  <c r="H567" i="1" a="1"/>
  <c r="H567" i="1" s="1"/>
  <c r="H566" i="1" a="1"/>
  <c r="H566" i="1" s="1"/>
  <c r="H565" i="1" a="1"/>
  <c r="H565" i="1" s="1"/>
  <c r="H564" i="1" a="1"/>
  <c r="H564" i="1" s="1"/>
  <c r="H563" i="1" a="1"/>
  <c r="H563" i="1" s="1"/>
  <c r="H562" i="1" a="1"/>
  <c r="H562" i="1" s="1"/>
  <c r="H561" i="1" a="1"/>
  <c r="H561" i="1" s="1"/>
  <c r="H560" i="1" a="1"/>
  <c r="H560" i="1" s="1"/>
  <c r="H559" i="1" a="1"/>
  <c r="H559" i="1" s="1"/>
  <c r="H558" i="1" a="1"/>
  <c r="H558" i="1" s="1"/>
  <c r="H557" i="1" a="1"/>
  <c r="H557" i="1" s="1"/>
  <c r="H556" i="1" a="1"/>
  <c r="H556" i="1" s="1"/>
  <c r="H555" i="1" a="1"/>
  <c r="H555" i="1" s="1"/>
  <c r="H554" i="1" a="1"/>
  <c r="H554" i="1" s="1"/>
  <c r="H553" i="1" a="1"/>
  <c r="H553" i="1" s="1"/>
  <c r="H552" i="1" a="1"/>
  <c r="H552" i="1" s="1"/>
  <c r="H551" i="1" a="1"/>
  <c r="H551" i="1" s="1"/>
  <c r="H550" i="1" a="1"/>
  <c r="H550" i="1" s="1"/>
  <c r="H549" i="1" a="1"/>
  <c r="H549" i="1" s="1"/>
  <c r="H548" i="1" a="1"/>
  <c r="H548" i="1" s="1"/>
  <c r="H547" i="1" a="1"/>
  <c r="H547" i="1" s="1"/>
  <c r="H546" i="1" a="1"/>
  <c r="H546" i="1" s="1"/>
  <c r="H545" i="1" a="1"/>
  <c r="H545" i="1" s="1"/>
  <c r="H544" i="1" a="1"/>
  <c r="H544" i="1" s="1"/>
  <c r="H543" i="1" a="1"/>
  <c r="H543" i="1" s="1"/>
  <c r="H542" i="1" a="1"/>
  <c r="H542" i="1" s="1"/>
  <c r="H541" i="1" a="1"/>
  <c r="H541" i="1" s="1"/>
  <c r="H540" i="1" a="1"/>
  <c r="H540" i="1" s="1"/>
  <c r="H539" i="1" a="1"/>
  <c r="H539" i="1" s="1"/>
  <c r="H538" i="1" a="1"/>
  <c r="H538" i="1" s="1"/>
  <c r="H537" i="1" a="1"/>
  <c r="H537" i="1" s="1"/>
  <c r="H536" i="1" a="1"/>
  <c r="H536" i="1" s="1"/>
  <c r="H535" i="1" a="1"/>
  <c r="H535" i="1" s="1"/>
  <c r="H534" i="1" a="1"/>
  <c r="H534" i="1" s="1"/>
  <c r="H533" i="1" a="1"/>
  <c r="H533" i="1" s="1"/>
  <c r="H532" i="1" a="1"/>
  <c r="H532" i="1" s="1"/>
  <c r="H531" i="1" a="1"/>
  <c r="H531" i="1" s="1"/>
  <c r="H530" i="1" a="1"/>
  <c r="H530" i="1" s="1"/>
  <c r="H529" i="1" a="1"/>
  <c r="H529" i="1" s="1"/>
  <c r="H528" i="1" a="1"/>
  <c r="H528" i="1" s="1"/>
  <c r="H527" i="1" a="1"/>
  <c r="H527" i="1" s="1"/>
  <c r="H526" i="1" a="1"/>
  <c r="H526" i="1" s="1"/>
  <c r="H525" i="1" a="1"/>
  <c r="H525" i="1" s="1"/>
  <c r="H524" i="1" a="1"/>
  <c r="H524" i="1" s="1"/>
  <c r="H523" i="1" a="1"/>
  <c r="H523" i="1" s="1"/>
  <c r="H522" i="1" a="1"/>
  <c r="H522" i="1" s="1"/>
  <c r="H521" i="1" a="1"/>
  <c r="H521" i="1" s="1"/>
  <c r="H520" i="1" a="1"/>
  <c r="H520" i="1" s="1"/>
  <c r="H519" i="1" a="1"/>
  <c r="H519" i="1" s="1"/>
  <c r="H518" i="1" a="1"/>
  <c r="H518" i="1" s="1"/>
  <c r="H517" i="1" a="1"/>
  <c r="H517" i="1" s="1"/>
  <c r="H516" i="1" a="1"/>
  <c r="H516" i="1" s="1"/>
  <c r="H515" i="1" a="1"/>
  <c r="H515" i="1" s="1"/>
  <c r="H514" i="1" a="1"/>
  <c r="H514" i="1" s="1"/>
  <c r="H513" i="1" a="1"/>
  <c r="H513" i="1" s="1"/>
  <c r="H512" i="1" a="1"/>
  <c r="H512" i="1" s="1"/>
  <c r="H511" i="1" a="1"/>
  <c r="H511" i="1" s="1"/>
  <c r="H510" i="1" a="1"/>
  <c r="H510" i="1" s="1"/>
  <c r="H509" i="1" a="1"/>
  <c r="H509" i="1" s="1"/>
  <c r="H508" i="1" a="1"/>
  <c r="H508" i="1" s="1"/>
  <c r="H507" i="1" a="1"/>
  <c r="H507" i="1" s="1"/>
  <c r="H506" i="1" a="1"/>
  <c r="H506" i="1" s="1"/>
  <c r="H505" i="1" a="1"/>
  <c r="H505" i="1" s="1"/>
  <c r="H504" i="1" a="1"/>
  <c r="H504" i="1" s="1"/>
  <c r="H503" i="1" a="1"/>
  <c r="H503" i="1" s="1"/>
  <c r="H502" i="1" a="1"/>
  <c r="H502" i="1" s="1"/>
  <c r="H501" i="1" a="1"/>
  <c r="H501" i="1" s="1"/>
  <c r="H500" i="1" a="1"/>
  <c r="H500" i="1" s="1"/>
  <c r="H499" i="1" a="1"/>
  <c r="H499" i="1" s="1"/>
  <c r="H498" i="1" a="1"/>
  <c r="H498" i="1" s="1"/>
  <c r="H497" i="1" a="1"/>
  <c r="H497" i="1" s="1"/>
  <c r="H496" i="1" a="1"/>
  <c r="H496" i="1" s="1"/>
  <c r="H495" i="1" a="1"/>
  <c r="H495" i="1" s="1"/>
  <c r="H494" i="1" a="1"/>
  <c r="H494" i="1" s="1"/>
  <c r="H493" i="1" a="1"/>
  <c r="H493" i="1" s="1"/>
  <c r="H492" i="1" a="1"/>
  <c r="H492" i="1" s="1"/>
  <c r="H491" i="1" a="1"/>
  <c r="H491" i="1" s="1"/>
  <c r="H490" i="1" a="1"/>
  <c r="H490" i="1" s="1"/>
  <c r="H489" i="1" a="1"/>
  <c r="H489" i="1" s="1"/>
  <c r="H488" i="1" a="1"/>
  <c r="H488" i="1" s="1"/>
  <c r="H487" i="1" a="1"/>
  <c r="H487" i="1" s="1"/>
  <c r="H486" i="1" a="1"/>
  <c r="H486" i="1" s="1"/>
  <c r="H485" i="1" a="1"/>
  <c r="H485" i="1" s="1"/>
  <c r="H484" i="1" a="1"/>
  <c r="H484" i="1" s="1"/>
  <c r="H483" i="1" a="1"/>
  <c r="H483" i="1" s="1"/>
  <c r="H482" i="1" a="1"/>
  <c r="H482" i="1" s="1"/>
  <c r="H481" i="1" a="1"/>
  <c r="H481" i="1" s="1"/>
  <c r="H480" i="1" a="1"/>
  <c r="H480" i="1" s="1"/>
  <c r="H479" i="1" a="1"/>
  <c r="H479" i="1" s="1"/>
  <c r="H478" i="1" a="1"/>
  <c r="H478" i="1" s="1"/>
  <c r="H477" i="1" a="1"/>
  <c r="H477" i="1" s="1"/>
  <c r="H476" i="1" a="1"/>
  <c r="H476" i="1" s="1"/>
  <c r="H475" i="1" a="1"/>
  <c r="H475" i="1" s="1"/>
  <c r="H474" i="1" a="1"/>
  <c r="H474" i="1" s="1"/>
  <c r="H473" i="1" a="1"/>
  <c r="H473" i="1" s="1"/>
  <c r="H472" i="1" a="1"/>
  <c r="H472" i="1" s="1"/>
  <c r="H471" i="1" a="1"/>
  <c r="H471" i="1" s="1"/>
  <c r="H470" i="1" a="1"/>
  <c r="H470" i="1" s="1"/>
  <c r="H469" i="1" a="1"/>
  <c r="H469" i="1" s="1"/>
  <c r="H468" i="1" a="1"/>
  <c r="H468" i="1" s="1"/>
  <c r="H467" i="1" a="1"/>
  <c r="H467" i="1" s="1"/>
  <c r="H466" i="1" a="1"/>
  <c r="H466" i="1" s="1"/>
  <c r="H465" i="1" a="1"/>
  <c r="H465" i="1" s="1"/>
  <c r="H464" i="1" a="1"/>
  <c r="H464" i="1" s="1"/>
  <c r="H463" i="1" a="1"/>
  <c r="H463" i="1" s="1"/>
  <c r="H462" i="1" a="1"/>
  <c r="H462" i="1" s="1"/>
  <c r="H461" i="1" a="1"/>
  <c r="H461" i="1" s="1"/>
  <c r="H460" i="1" a="1"/>
  <c r="H460" i="1" s="1"/>
  <c r="H459" i="1" a="1"/>
  <c r="H459" i="1" s="1"/>
  <c r="H458" i="1" a="1"/>
  <c r="H458" i="1" s="1"/>
  <c r="H457" i="1" a="1"/>
  <c r="H457" i="1" s="1"/>
  <c r="H456" i="1" a="1"/>
  <c r="H456" i="1" s="1"/>
  <c r="H455" i="1" a="1"/>
  <c r="H455" i="1" s="1"/>
  <c r="H454" i="1" a="1"/>
  <c r="H454" i="1" s="1"/>
  <c r="H453" i="1" a="1"/>
  <c r="H453" i="1" s="1"/>
  <c r="H452" i="1" a="1"/>
  <c r="H452" i="1" s="1"/>
  <c r="H451" i="1" a="1"/>
  <c r="H451" i="1" s="1"/>
  <c r="H450" i="1" a="1"/>
  <c r="H450" i="1" s="1"/>
  <c r="H449" i="1" a="1"/>
  <c r="H449" i="1" s="1"/>
  <c r="H448" i="1" a="1"/>
  <c r="H448" i="1" s="1"/>
  <c r="H447" i="1" a="1"/>
  <c r="H447" i="1" s="1"/>
  <c r="H446" i="1" a="1"/>
  <c r="H446" i="1" s="1"/>
  <c r="H445" i="1" a="1"/>
  <c r="H445" i="1" s="1"/>
  <c r="H444" i="1" a="1"/>
  <c r="H444" i="1" s="1"/>
  <c r="H443" i="1" a="1"/>
  <c r="H443" i="1" s="1"/>
  <c r="H442" i="1" a="1"/>
  <c r="H442" i="1" s="1"/>
  <c r="H441" i="1" a="1"/>
  <c r="H441" i="1" s="1"/>
  <c r="H440" i="1" a="1"/>
  <c r="H440" i="1" s="1"/>
  <c r="H439" i="1" a="1"/>
  <c r="H439" i="1" s="1"/>
  <c r="H438" i="1" a="1"/>
  <c r="H438" i="1" s="1"/>
  <c r="H437" i="1" a="1"/>
  <c r="H437" i="1" s="1"/>
  <c r="H436" i="1" a="1"/>
  <c r="H436" i="1" s="1"/>
  <c r="H435" i="1" a="1"/>
  <c r="H435" i="1" s="1"/>
  <c r="H434" i="1" a="1"/>
  <c r="H434" i="1" s="1"/>
  <c r="H433" i="1" a="1"/>
  <c r="H433" i="1" s="1"/>
  <c r="H432" i="1" a="1"/>
  <c r="H432" i="1" s="1"/>
  <c r="H431" i="1" a="1"/>
  <c r="H431" i="1" s="1"/>
  <c r="H430" i="1" a="1"/>
  <c r="H430" i="1" s="1"/>
  <c r="H429" i="1" a="1"/>
  <c r="H429" i="1" s="1"/>
  <c r="H428" i="1" a="1"/>
  <c r="H428" i="1" s="1"/>
  <c r="H427" i="1" a="1"/>
  <c r="H427" i="1" s="1"/>
  <c r="H426" i="1" a="1"/>
  <c r="H426" i="1" s="1"/>
  <c r="H425" i="1" a="1"/>
  <c r="H425" i="1" s="1"/>
  <c r="H424" i="1" a="1"/>
  <c r="H424" i="1" s="1"/>
  <c r="H423" i="1" a="1"/>
  <c r="H423" i="1" s="1"/>
  <c r="H422" i="1" a="1"/>
  <c r="H422" i="1" s="1"/>
  <c r="H421" i="1" a="1"/>
  <c r="H421" i="1" s="1"/>
  <c r="H420" i="1" a="1"/>
  <c r="H420" i="1" s="1"/>
  <c r="H419" i="1" a="1"/>
  <c r="H419" i="1" s="1"/>
  <c r="H418" i="1" a="1"/>
  <c r="H418" i="1" s="1"/>
  <c r="H417" i="1" a="1"/>
  <c r="H417" i="1" s="1"/>
  <c r="H416" i="1" a="1"/>
  <c r="H416" i="1" s="1"/>
  <c r="H415" i="1" a="1"/>
  <c r="H415" i="1" s="1"/>
  <c r="H414" i="1" a="1"/>
  <c r="H414" i="1" s="1"/>
  <c r="H413" i="1" a="1"/>
  <c r="H413" i="1" s="1"/>
  <c r="H412" i="1" a="1"/>
  <c r="H412" i="1" s="1"/>
  <c r="H411" i="1" a="1"/>
  <c r="H411" i="1" s="1"/>
  <c r="H410" i="1" a="1"/>
  <c r="H410" i="1" s="1"/>
  <c r="H409" i="1" a="1"/>
  <c r="H409" i="1" s="1"/>
  <c r="H408" i="1" a="1"/>
  <c r="H408" i="1" s="1"/>
  <c r="H407" i="1" a="1"/>
  <c r="H407" i="1" s="1"/>
  <c r="H406" i="1" a="1"/>
  <c r="H406" i="1" s="1"/>
  <c r="H405" i="1" a="1"/>
  <c r="H405" i="1" s="1"/>
  <c r="H404" i="1" a="1"/>
  <c r="H404" i="1" s="1"/>
  <c r="H403" i="1" a="1"/>
  <c r="H403" i="1" s="1"/>
  <c r="H402" i="1" a="1"/>
  <c r="H402" i="1" s="1"/>
  <c r="H401" i="1" a="1"/>
  <c r="H401" i="1" s="1"/>
  <c r="H400" i="1" a="1"/>
  <c r="H400" i="1" s="1"/>
  <c r="H399" i="1" a="1"/>
  <c r="H399" i="1" s="1"/>
  <c r="H398" i="1" a="1"/>
  <c r="H398" i="1" s="1"/>
  <c r="H397" i="1" a="1"/>
  <c r="H397" i="1" s="1"/>
  <c r="H396" i="1" a="1"/>
  <c r="H396" i="1" s="1"/>
  <c r="H395" i="1" a="1"/>
  <c r="H395" i="1" s="1"/>
  <c r="H394" i="1" a="1"/>
  <c r="H394" i="1" s="1"/>
  <c r="H393" i="1" a="1"/>
  <c r="H393" i="1" s="1"/>
  <c r="H392" i="1" a="1"/>
  <c r="H392" i="1" s="1"/>
  <c r="H391" i="1" a="1"/>
  <c r="H391" i="1" s="1"/>
  <c r="H390" i="1" a="1"/>
  <c r="H390" i="1" s="1"/>
  <c r="H389" i="1" a="1"/>
  <c r="H389" i="1" s="1"/>
  <c r="H388" i="1" a="1"/>
  <c r="H388" i="1" s="1"/>
  <c r="H387" i="1" a="1"/>
  <c r="H387" i="1" s="1"/>
  <c r="H386" i="1" a="1"/>
  <c r="H386" i="1" s="1"/>
  <c r="H385" i="1" a="1"/>
  <c r="H385" i="1" s="1"/>
  <c r="H384" i="1" a="1"/>
  <c r="H384" i="1" s="1"/>
  <c r="H383" i="1" a="1"/>
  <c r="H383" i="1" s="1"/>
  <c r="H382" i="1" a="1"/>
  <c r="H382" i="1" s="1"/>
  <c r="H381" i="1" a="1"/>
  <c r="H381" i="1" s="1"/>
  <c r="H380" i="1" a="1"/>
  <c r="H380" i="1" s="1"/>
  <c r="H379" i="1" a="1"/>
  <c r="H379" i="1" s="1"/>
  <c r="H378" i="1" a="1"/>
  <c r="H378" i="1" s="1"/>
  <c r="H377" i="1" a="1"/>
  <c r="H377" i="1" s="1"/>
  <c r="H376" i="1" a="1"/>
  <c r="H376" i="1" s="1"/>
  <c r="H375" i="1" a="1"/>
  <c r="H375" i="1" s="1"/>
  <c r="H374" i="1" a="1"/>
  <c r="H374" i="1" s="1"/>
  <c r="H373" i="1" a="1"/>
  <c r="H373" i="1" s="1"/>
  <c r="H372" i="1" a="1"/>
  <c r="H372" i="1" s="1"/>
  <c r="H371" i="1" a="1"/>
  <c r="H371" i="1" s="1"/>
  <c r="H370" i="1" a="1"/>
  <c r="H370" i="1" s="1"/>
  <c r="H369" i="1" a="1"/>
  <c r="H369" i="1" s="1"/>
  <c r="H368" i="1" a="1"/>
  <c r="H368" i="1" s="1"/>
  <c r="H367" i="1" a="1"/>
  <c r="H367" i="1" s="1"/>
  <c r="H366" i="1" a="1"/>
  <c r="H366" i="1" s="1"/>
  <c r="H365" i="1" a="1"/>
  <c r="H365" i="1" s="1"/>
  <c r="H364" i="1" a="1"/>
  <c r="H364" i="1" s="1"/>
  <c r="H363" i="1" a="1"/>
  <c r="H363" i="1" s="1"/>
  <c r="H362" i="1" a="1"/>
  <c r="H362" i="1" s="1"/>
  <c r="H361" i="1" a="1"/>
  <c r="H361" i="1" s="1"/>
  <c r="H360" i="1" a="1"/>
  <c r="H360" i="1" s="1"/>
  <c r="H359" i="1" a="1"/>
  <c r="H359" i="1" s="1"/>
  <c r="H358" i="1" a="1"/>
  <c r="H358" i="1" s="1"/>
  <c r="H357" i="1" a="1"/>
  <c r="H357" i="1" s="1"/>
  <c r="H356" i="1" a="1"/>
  <c r="H356" i="1" s="1"/>
  <c r="H355" i="1" a="1"/>
  <c r="H355" i="1" s="1"/>
  <c r="H354" i="1" a="1"/>
  <c r="H354" i="1" s="1"/>
  <c r="H353" i="1" a="1"/>
  <c r="H353" i="1" s="1"/>
  <c r="H352" i="1" a="1"/>
  <c r="H352" i="1" s="1"/>
  <c r="H351" i="1" a="1"/>
  <c r="H351" i="1" s="1"/>
  <c r="H350" i="1" a="1"/>
  <c r="H350" i="1" s="1"/>
  <c r="H349" i="1" a="1"/>
  <c r="H349" i="1" s="1"/>
  <c r="H348" i="1" a="1"/>
  <c r="H348" i="1" s="1"/>
  <c r="H347" i="1" a="1"/>
  <c r="H347" i="1" s="1"/>
  <c r="H346" i="1" a="1"/>
  <c r="H346" i="1" s="1"/>
  <c r="H345" i="1" a="1"/>
  <c r="H345" i="1" s="1"/>
  <c r="H344" i="1" a="1"/>
  <c r="H344" i="1" s="1"/>
  <c r="H343" i="1" a="1"/>
  <c r="H343" i="1" s="1"/>
  <c r="H342" i="1" a="1"/>
  <c r="H342" i="1" s="1"/>
  <c r="H341" i="1" a="1"/>
  <c r="H341" i="1" s="1"/>
  <c r="H340" i="1" a="1"/>
  <c r="H340" i="1" s="1"/>
  <c r="H339" i="1" a="1"/>
  <c r="H339" i="1" s="1"/>
  <c r="H338" i="1" a="1"/>
  <c r="H338" i="1" s="1"/>
  <c r="H337" i="1" a="1"/>
  <c r="H337" i="1" s="1"/>
  <c r="H336" i="1" a="1"/>
  <c r="H336" i="1" s="1"/>
  <c r="H335" i="1" a="1"/>
  <c r="H335" i="1" s="1"/>
  <c r="H334" i="1" a="1"/>
  <c r="H334" i="1" s="1"/>
  <c r="H333" i="1" a="1"/>
  <c r="H333" i="1" s="1"/>
  <c r="H332" i="1" a="1"/>
  <c r="H332" i="1" s="1"/>
  <c r="H331" i="1" a="1"/>
  <c r="H331" i="1" s="1"/>
  <c r="H330" i="1" a="1"/>
  <c r="H330" i="1" s="1"/>
  <c r="H329" i="1" a="1"/>
  <c r="H329" i="1" s="1"/>
  <c r="H328" i="1" a="1"/>
  <c r="H328" i="1" s="1"/>
  <c r="H327" i="1" a="1"/>
  <c r="H327" i="1" s="1"/>
  <c r="H326" i="1" a="1"/>
  <c r="H326" i="1" s="1"/>
  <c r="H325" i="1" a="1"/>
  <c r="H325" i="1" s="1"/>
  <c r="H324" i="1" a="1"/>
  <c r="H324" i="1" s="1"/>
  <c r="H323" i="1" a="1"/>
  <c r="H323" i="1" s="1"/>
  <c r="H322" i="1" a="1"/>
  <c r="H322" i="1" s="1"/>
  <c r="H321" i="1" a="1"/>
  <c r="H321" i="1" s="1"/>
  <c r="H320" i="1" a="1"/>
  <c r="H320" i="1" s="1"/>
  <c r="H319" i="1" a="1"/>
  <c r="H319" i="1" s="1"/>
  <c r="H318" i="1" a="1"/>
  <c r="H318" i="1" s="1"/>
  <c r="H317" i="1" a="1"/>
  <c r="H317" i="1" s="1"/>
  <c r="H316" i="1" a="1"/>
  <c r="H316" i="1" s="1"/>
  <c r="H315" i="1" a="1"/>
  <c r="H315" i="1" s="1"/>
  <c r="H314" i="1" a="1"/>
  <c r="H314" i="1" s="1"/>
  <c r="H313" i="1" a="1"/>
  <c r="H313" i="1" s="1"/>
  <c r="H83" i="18" l="1"/>
  <c r="O83" i="18" s="1"/>
  <c r="O77" i="18"/>
  <c r="I75" i="18"/>
  <c r="N75" i="18"/>
  <c r="F80" i="18"/>
  <c r="M80" i="18" s="1"/>
  <c r="M74" i="18"/>
  <c r="F82" i="18"/>
  <c r="M82" i="18" s="1"/>
  <c r="M76" i="18"/>
  <c r="G82" i="18"/>
  <c r="N82" i="18" s="1"/>
  <c r="N76" i="18"/>
  <c r="I77" i="18"/>
  <c r="F83" i="18"/>
  <c r="M83" i="18" s="1"/>
  <c r="G81" i="18"/>
  <c r="I17" i="2"/>
  <c r="D5" i="2"/>
  <c r="C5" i="2"/>
  <c r="B5" i="2"/>
  <c r="I74" i="18"/>
  <c r="I76" i="18"/>
  <c r="H80" i="18"/>
  <c r="H88" i="18"/>
  <c r="O88" i="18" s="1"/>
  <c r="F87" i="18"/>
  <c r="M87" i="18" s="1"/>
  <c r="H85" i="18"/>
  <c r="O85" i="18" s="1"/>
  <c r="H87" i="18"/>
  <c r="O87" i="18" s="1"/>
  <c r="G89" i="18"/>
  <c r="N89" i="18" s="1"/>
  <c r="G86" i="18"/>
  <c r="N86" i="18" s="1"/>
  <c r="F85" i="18"/>
  <c r="M85" i="18" s="1"/>
  <c r="G85" i="18"/>
  <c r="N85" i="18" s="1"/>
  <c r="H89" i="18" l="1"/>
  <c r="O89" i="18" s="1"/>
  <c r="G88" i="18"/>
  <c r="N88" i="18" s="1"/>
  <c r="I82" i="18"/>
  <c r="F88" i="18"/>
  <c r="M88" i="18" s="1"/>
  <c r="H86" i="18"/>
  <c r="O86" i="18" s="1"/>
  <c r="O80" i="18"/>
  <c r="B94" i="18" s="1"/>
  <c r="C94" i="18" s="1"/>
  <c r="G87" i="18"/>
  <c r="N87" i="18" s="1"/>
  <c r="N81" i="18"/>
  <c r="B95" i="18" s="1"/>
  <c r="C95" i="18" s="1"/>
  <c r="F86" i="18"/>
  <c r="M86" i="18" s="1"/>
  <c r="I83" i="18"/>
  <c r="F89" i="18"/>
  <c r="I81" i="18"/>
  <c r="I80" i="18"/>
  <c r="E45" i="21"/>
  <c r="G45" i="21"/>
  <c r="F45" i="21"/>
  <c r="I86" i="18" l="1"/>
  <c r="I88" i="18"/>
  <c r="I87" i="18"/>
  <c r="I89" i="18"/>
  <c r="M89" i="18"/>
  <c r="B93" i="18" s="1"/>
  <c r="C45" i="21"/>
  <c r="D33" i="2"/>
  <c r="E33" i="2"/>
  <c r="C93" i="18" l="1"/>
  <c r="C14" i="18" s="1"/>
  <c r="B33" i="2" s="1"/>
  <c r="B35" i="2" s="1"/>
  <c r="B41" i="2" s="1"/>
  <c r="G20" i="16" s="1"/>
  <c r="C33" i="2"/>
  <c r="G21" i="16" l="1"/>
  <c r="G22" i="16"/>
  <c r="G24" i="16"/>
  <c r="G23" i="16"/>
  <c r="G33" i="2"/>
  <c r="G34" i="2"/>
  <c r="G19" i="16"/>
  <c r="H19" i="18"/>
  <c r="F5" i="2" l="1"/>
  <c r="A6" i="2" l="1"/>
  <c r="E6" i="2" s="1"/>
  <c r="C6" i="2" l="1"/>
  <c r="B6" i="2"/>
  <c r="D6" i="2"/>
  <c r="F6" i="2" l="1"/>
  <c r="A7" i="2" l="1"/>
  <c r="E7" i="2" s="1"/>
  <c r="D7" i="2" l="1"/>
  <c r="B7" i="2"/>
  <c r="C7" i="2"/>
  <c r="F7" i="2" l="1"/>
  <c r="A8" i="2" s="1"/>
  <c r="E8" i="2" l="1"/>
  <c r="B8" i="2" l="1"/>
  <c r="D8" i="2"/>
  <c r="C8" i="2"/>
  <c r="F8" i="2" l="1"/>
  <c r="A9" i="2" l="1"/>
  <c r="E9" i="2" s="1"/>
  <c r="C9" i="2" l="1"/>
  <c r="D9" i="2"/>
  <c r="B9" i="2"/>
  <c r="F9" i="2" l="1"/>
  <c r="A10" i="2" l="1"/>
  <c r="E10" i="2" s="1"/>
  <c r="C10" i="2" l="1"/>
  <c r="D10" i="2"/>
  <c r="B10" i="2"/>
  <c r="F10" i="2" l="1"/>
  <c r="A11" i="2" s="1"/>
  <c r="E11" i="2" l="1"/>
  <c r="B11" i="2" l="1"/>
  <c r="D11" i="2"/>
  <c r="C11" i="2"/>
  <c r="F11" i="2" l="1"/>
  <c r="A12" i="2" l="1"/>
  <c r="E12" i="2" s="1"/>
  <c r="D12" i="2" l="1"/>
  <c r="B12" i="2"/>
  <c r="C12" i="2"/>
  <c r="F12" i="2" l="1"/>
  <c r="A13" i="2" s="1"/>
  <c r="E13" i="2" l="1"/>
  <c r="B13" i="2" l="1"/>
  <c r="C13" i="2"/>
  <c r="D13" i="2"/>
  <c r="F13" i="2" l="1"/>
  <c r="A14" i="2" s="1"/>
  <c r="E14" i="2" s="1"/>
  <c r="B14" i="2" l="1"/>
  <c r="D14" i="2"/>
  <c r="C14" i="2"/>
  <c r="F14" i="2" l="1"/>
  <c r="A15" i="2" s="1"/>
  <c r="E15" i="2" l="1"/>
  <c r="B15" i="2" l="1"/>
  <c r="C15" i="2"/>
  <c r="D15" i="2"/>
  <c r="F15" i="2" l="1"/>
  <c r="A16" i="2" s="1"/>
  <c r="B16" i="2" s="1"/>
  <c r="C16" i="2" l="1"/>
  <c r="E16" i="2"/>
  <c r="D16" i="2"/>
  <c r="F16" i="2" l="1"/>
  <c r="A17" i="2" s="1"/>
  <c r="B17" i="2" l="1"/>
  <c r="D17" i="2"/>
  <c r="C17" i="2"/>
  <c r="E17" i="2"/>
  <c r="F17" i="2" l="1"/>
  <c r="A18" i="2" s="1"/>
  <c r="E18" i="2" l="1"/>
  <c r="C18" i="2"/>
  <c r="D18" i="2"/>
  <c r="B18" i="2"/>
  <c r="F18" i="2" l="1"/>
  <c r="A19" i="2" s="1"/>
  <c r="E19" i="2" s="1"/>
  <c r="C19" i="2" l="1"/>
  <c r="B19" i="2"/>
  <c r="D19" i="2"/>
  <c r="F19" i="2" l="1"/>
  <c r="A20" i="2" s="1"/>
  <c r="C20" i="2" s="1"/>
  <c r="D20" i="2" l="1"/>
  <c r="B20" i="2"/>
  <c r="E20" i="2"/>
  <c r="F20" i="2" l="1"/>
  <c r="A21" i="2" s="1"/>
  <c r="E21" i="2" s="1"/>
  <c r="D21" i="2" l="1"/>
  <c r="C21" i="2"/>
  <c r="B21" i="2"/>
  <c r="F21" i="2" l="1"/>
  <c r="A22" i="2" s="1"/>
  <c r="E22" i="2" s="1"/>
  <c r="C22" i="2" l="1"/>
  <c r="B22" i="2"/>
  <c r="D22" i="2"/>
  <c r="D23" i="21"/>
  <c r="D29" i="21"/>
  <c r="G35" i="21"/>
  <c r="D35" i="21"/>
  <c r="G20" i="21"/>
  <c r="D14" i="21"/>
  <c r="G32" i="21"/>
  <c r="E44" i="21"/>
  <c r="G11" i="21"/>
  <c r="F17" i="21"/>
  <c r="G26" i="21"/>
  <c r="E17" i="21"/>
  <c r="E20" i="21"/>
  <c r="G38" i="21"/>
  <c r="D38" i="21"/>
  <c r="G29" i="21"/>
  <c r="F20" i="21"/>
  <c r="E38" i="21"/>
  <c r="E14" i="21"/>
  <c r="F29" i="21"/>
  <c r="G23" i="21"/>
  <c r="F35" i="21"/>
  <c r="G44" i="21"/>
  <c r="D44" i="21"/>
  <c r="G14" i="21"/>
  <c r="D17" i="21"/>
  <c r="E32" i="21"/>
  <c r="F11" i="21"/>
  <c r="D26" i="21"/>
  <c r="D11" i="21"/>
  <c r="E11" i="21"/>
  <c r="F23" i="21"/>
  <c r="F38" i="21"/>
  <c r="E35" i="21"/>
  <c r="F14" i="21"/>
  <c r="E26" i="21"/>
  <c r="D20" i="21"/>
  <c r="G17" i="21"/>
  <c r="D41" i="21"/>
  <c r="G41" i="21"/>
  <c r="E41" i="21"/>
  <c r="F26" i="21"/>
  <c r="E23" i="21"/>
  <c r="D32" i="21"/>
  <c r="F44" i="21"/>
  <c r="F32" i="21"/>
  <c r="E29" i="21"/>
  <c r="F41" i="21"/>
  <c r="C46" i="21" l="1"/>
  <c r="K24" i="2" s="1"/>
  <c r="F22" i="2"/>
  <c r="A23" i="2" s="1"/>
  <c r="D23" i="2" s="1"/>
  <c r="E23" i="2" l="1"/>
  <c r="C23" i="2"/>
  <c r="B23" i="2"/>
  <c r="F23" i="2" l="1"/>
  <c r="A24" i="2" s="1"/>
  <c r="D24" i="2" s="1"/>
  <c r="C24" i="2" l="1"/>
  <c r="B24" i="2"/>
  <c r="E24" i="2"/>
  <c r="F24" i="2" l="1"/>
  <c r="A25" i="2" s="1"/>
  <c r="B25" i="2" s="1"/>
  <c r="B26" i="2" s="1"/>
  <c r="E25" i="2" l="1"/>
  <c r="E26" i="2" s="1"/>
  <c r="D25" i="2"/>
  <c r="D26" i="2" s="1"/>
  <c r="C25" i="2"/>
  <c r="C26" i="2" s="1"/>
  <c r="F26" i="2" l="1"/>
  <c r="F25"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<sst xmlns="http://schemas.openxmlformats.org/spreadsheetml/2006/main" count="1651" uniqueCount="680">
  <si>
    <t xml:space="preserve">מספר רישוי </t>
  </si>
  <si>
    <t>תוצר ודגם רכב</t>
  </si>
  <si>
    <t>שנת ייצור</t>
  </si>
  <si>
    <t>תקן יורו</t>
  </si>
  <si>
    <t>משאית</t>
  </si>
  <si>
    <t>אוטובוס עירוני</t>
  </si>
  <si>
    <t>אוטובוס בין עירוני</t>
  </si>
  <si>
    <t>אוטובוס מפרקי</t>
  </si>
  <si>
    <t>סיכום שנתי</t>
  </si>
  <si>
    <t>מספר כלי רכב מכל תקן יורו</t>
  </si>
  <si>
    <t>סוג אמצעי הנעה</t>
  </si>
  <si>
    <t>מספר כלי רכב בכל סוג אמצעי הנעה</t>
  </si>
  <si>
    <t>דיזל</t>
  </si>
  <si>
    <t>חשמלי</t>
  </si>
  <si>
    <t>היברידי</t>
  </si>
  <si>
    <t>Euro IV 98% עם מסנן</t>
  </si>
  <si>
    <t>סה"כ כלי רכב</t>
  </si>
  <si>
    <t>פליטת חלקיקים ממוצעת מכלל צי כלי הרכב של החברה (גרם לק"מ)</t>
  </si>
  <si>
    <t>מספר משאיות במשקל הכולל נמוך מ-40 טון (רלוונטי לצי משאיות)</t>
  </si>
  <si>
    <t>מספר כלי רכב עליהם מותקנים אמצעי הפחתת הפליטות (יריעות סולריות)</t>
  </si>
  <si>
    <t>סך הכול לפי סוג</t>
  </si>
  <si>
    <t>Pre-Euro</t>
  </si>
  <si>
    <t>Euro I</t>
  </si>
  <si>
    <t>Euro II</t>
  </si>
  <si>
    <t>Euro II 98% עם מסנן</t>
  </si>
  <si>
    <t>Euro III</t>
  </si>
  <si>
    <t>Euro III 98% עם מסנן</t>
  </si>
  <si>
    <t>Euro IV</t>
  </si>
  <si>
    <t>Euro V</t>
  </si>
  <si>
    <t>Euro VI דיזל</t>
  </si>
  <si>
    <t>Euro VI גז דחוס או היברידי</t>
  </si>
  <si>
    <t>Zero Emission חשמלי</t>
  </si>
  <si>
    <t>סיכום פניות ציבור בנושא עשן</t>
  </si>
  <si>
    <t>שימו לב: בטבלה למטה סמנו ב-x את אופן הטיפול שבוצע בעקבות כל פנייה (ניתן לסמן יותר מעמודה אחת בכל שורה)</t>
  </si>
  <si>
    <t>תאריך פנייה</t>
  </si>
  <si>
    <t>מספר רישוי רכב</t>
  </si>
  <si>
    <t>הרכב עבר בהצלחה בדיקת זיהום אוויר בתוך 3 ימי עבודה</t>
  </si>
  <si>
    <t>הרכב הושבת זמנית עד שעבר בהצלחה בדיקת זיהום אוויר</t>
  </si>
  <si>
    <t>הרכב תוקן בעקבות הפנייה</t>
  </si>
  <si>
    <t>הרכב הושבת לחלוטין בעקבות הפנייה</t>
  </si>
  <si>
    <t>סיכום נתונים בדבר ביצוע הכשרה לנהיגה חסכונית בקרב נהגי כלי הרכב של החברה</t>
  </si>
  <si>
    <t>.</t>
  </si>
  <si>
    <t>שיעור (%) נהגי החברה שעברו הכשרה בשלוש השנים האחרונות</t>
  </si>
  <si>
    <t>תקן Euro וסוג הדלק</t>
  </si>
  <si>
    <t>סוגי רכבים</t>
  </si>
  <si>
    <t>אוטובוסים</t>
  </si>
  <si>
    <t>מקדם פליטת חלקיקים לרכב (גרם לק"מ)</t>
  </si>
  <si>
    <t>סך נסועה שנתית (ק"מ לשנה) לכלי הרכב מאותו תקן יורו ומאותו סוג</t>
  </si>
  <si>
    <t>E=פליטת חלקיקים ממוצעת מאותו תקן יורו ומאותו הסוג</t>
  </si>
  <si>
    <t>סך נסועה שנתית (ק"מ לשנה) לכלי הרכב מאותו תקן יורו ואותו סוג</t>
  </si>
  <si>
    <t>סה"כ נסועה שנתית (ק"מ לשנה)</t>
  </si>
  <si>
    <t>מקדם פליטה</t>
  </si>
  <si>
    <t>מקדם פליטה לחלקיקים [גרם לק"מ] לפי סוג רכב</t>
  </si>
  <si>
    <t>תקן Euro וסוג דלק</t>
  </si>
  <si>
    <t>אוטובוס</t>
  </si>
  <si>
    <t>Euro II עם מסנן חלקיקים</t>
  </si>
  <si>
    <t xml:space="preserve">Euro III עם מסנן חלקיקים </t>
  </si>
  <si>
    <t>יריעות סולריות</t>
  </si>
  <si>
    <t>אחוז הפחתה של מסנן</t>
  </si>
  <si>
    <t>לרכב דיזל</t>
  </si>
  <si>
    <t>לרכב המונע בגז טבעי דחוס או לרכב היברידי</t>
  </si>
  <si>
    <t>משקל כלי התחבורה (מעל 10 טון/מתחת/3.5)</t>
  </si>
  <si>
    <t>שנתון רכב (תקף לבנזין)</t>
  </si>
  <si>
    <t>סוג רכב</t>
  </si>
  <si>
    <t>אמצעי הנעה (סוג הדלק: סולר, בנזין וכו')</t>
  </si>
  <si>
    <t>יצור חשמל יח''פ/חח"י</t>
  </si>
  <si>
    <t>שנת יצור</t>
  </si>
  <si>
    <t>אמצעי הפחתת הפליטות המותקן ברכב (למשל, יריעות סולריות)</t>
  </si>
  <si>
    <t>מעל 10 טון</t>
  </si>
  <si>
    <t>שנתון 2004 ואילך</t>
  </si>
  <si>
    <t>בנזין</t>
  </si>
  <si>
    <t>יח"פ - יצרן חברה פרטי</t>
  </si>
  <si>
    <t>מתחת ל10 טון</t>
  </si>
  <si>
    <t>2000-2003</t>
  </si>
  <si>
    <t>חח"י - חברת חשמל ישראל</t>
  </si>
  <si>
    <t>3.5 טון</t>
  </si>
  <si>
    <t>שנתון 1999 או מוקדם יותר</t>
  </si>
  <si>
    <t>ביו-דלקים</t>
  </si>
  <si>
    <t>3.5 עד 10 טון</t>
  </si>
  <si>
    <t>שנתון 2005 ואילך</t>
  </si>
  <si>
    <t>LPG</t>
  </si>
  <si>
    <t>2001-2004</t>
  </si>
  <si>
    <t>גז טבעי דחוס CNG</t>
  </si>
  <si>
    <t>שנתון 2000 או מוקדם יותר</t>
  </si>
  <si>
    <t>גז טבעי נוזלי LNG</t>
  </si>
  <si>
    <t>סולר</t>
  </si>
  <si>
    <t>שנתון 2003 או מוקדם יותר</t>
  </si>
  <si>
    <t>ביו דיזל</t>
  </si>
  <si>
    <t>הנחיות</t>
  </si>
  <si>
    <t xml:space="preserve">גיליון זה מאפשר חישוב של פליטות ישירות כתוצאה מדליפות ממערכות הובלה בקירור או ממיזוג אוויר של הרכבים. </t>
  </si>
  <si>
    <t>יש לעדכן גיליון זה בין אם הטיפול בפועל נעשה על ידי מוסכי החברה או באם בוצע על ידי קבלן חיצוני. בשני המקרים יש להזין את נתוני כמות הקררים שנצרכו במשך השנה.</t>
  </si>
  <si>
    <t>סה"כ פליטות מסקטור זה:</t>
  </si>
  <si>
    <t>טון ש"ע פד"ח</t>
  </si>
  <si>
    <t>טבלה זו משמשת לדיווח כאשר ידועות כמויות נוזלי הקירור שהיו בשימוש במהלך השנה</t>
  </si>
  <si>
    <t>יש לבחור את הגז בשימוש</t>
  </si>
  <si>
    <t>יחידת מידה</t>
  </si>
  <si>
    <t>אחוז הדלף (נקבע על פי סוג המערכת)</t>
  </si>
  <si>
    <t>מקדם התחממות גלובלית (נקבע על פי סוג הגז)</t>
  </si>
  <si>
    <t>פליטה (טון ש"ע פד"ח)</t>
  </si>
  <si>
    <t>% מסך הפליטות במכלול 1</t>
  </si>
  <si>
    <t>יש לבחור את מקור הנתונים</t>
  </si>
  <si>
    <t>הערות</t>
  </si>
  <si>
    <t>HCFC-22</t>
  </si>
  <si>
    <t>ק"ג</t>
  </si>
  <si>
    <t>מערכת קירור לצורך הובלת מטען בקירור</t>
  </si>
  <si>
    <t>סה"כ פליטות מקטגוריה זו לפי גזים:</t>
  </si>
  <si>
    <t>סוג הגז</t>
  </si>
  <si>
    <t>מקדם התחממות גלובלית עדכני (AR5)</t>
  </si>
  <si>
    <t>סה"כ בק"ג</t>
  </si>
  <si>
    <t>סך ש"ע פד"ח (טון)</t>
  </si>
  <si>
    <t>CFC-12</t>
  </si>
  <si>
    <t>HCFC-123</t>
  </si>
  <si>
    <t>HFC-134A</t>
  </si>
  <si>
    <t>HFC-227EA</t>
  </si>
  <si>
    <t>PFC-116</t>
  </si>
  <si>
    <t>PFC-14</t>
  </si>
  <si>
    <t>PFC-218</t>
  </si>
  <si>
    <t>PFC-318</t>
  </si>
  <si>
    <t>R-404A</t>
  </si>
  <si>
    <t>R-407C</t>
  </si>
  <si>
    <t>R-410A</t>
  </si>
  <si>
    <t>R-507</t>
  </si>
  <si>
    <t>R1234yf</t>
  </si>
  <si>
    <t>R1234ze</t>
  </si>
  <si>
    <t>R1233zd</t>
  </si>
  <si>
    <t>מעוניינים לדווח על גז שאינו נמצא ברשימה? אנא פנו במייל לצוות המנגנון.</t>
  </si>
  <si>
    <t>סיכום פליטות בגיליון זה:</t>
  </si>
  <si>
    <t>טון גז נפלט</t>
  </si>
  <si>
    <t>ש"ע פד"ח</t>
  </si>
  <si>
    <t>HFC</t>
  </si>
  <si>
    <t>PFC</t>
  </si>
  <si>
    <t>תערובות</t>
  </si>
  <si>
    <t>פליטות עקיפות - חשמל שנרכש</t>
  </si>
  <si>
    <t>עבור חשמל שנרכש מחח"י, נתונים מקדמי הפליטה של הרשת הארצית. עבור חשמל שנרכש ממקור חיצוני אחר יש להזין בטבלה הבאה מקדמי פליטה לפד"ח, CH4 ,N2O כפי שהתקבלו מהמספק.</t>
  </si>
  <si>
    <t>מקור החשמל</t>
  </si>
  <si>
    <t>יחידות מידה</t>
  </si>
  <si>
    <t>מקדם פליטה שנתי משוקלל לרשת החשמל הארצית</t>
  </si>
  <si>
    <t>קוט"ש</t>
  </si>
  <si>
    <t>טון פד"ח לקוט"ש</t>
  </si>
  <si>
    <t>טון CH4 לקוט"ש</t>
  </si>
  <si>
    <t>טון N2O לקוט"ש</t>
  </si>
  <si>
    <t>צריכת חשמל ממקורות אחרים</t>
  </si>
  <si>
    <t>מקדם פליטה שנתי ממוצע (שהתקבל מהמספק)</t>
  </si>
  <si>
    <t>מספק 1 (נא לרשום פרטים בעמודת "הערות")</t>
  </si>
  <si>
    <t>מספק 2 (נא לרשום פרטים בעמודת "הערות")</t>
  </si>
  <si>
    <t>מספק 3 (נא לרשום פרטים בעמודת "הערות")</t>
  </si>
  <si>
    <t>CO2</t>
  </si>
  <si>
    <t>CH4</t>
  </si>
  <si>
    <t>N2O</t>
  </si>
  <si>
    <t>צריכת חשמל (קוט"ש)</t>
  </si>
  <si>
    <t xml:space="preserve">בגיליון זה יש לדווח על רכבים הנמצאים תחת אחריותה התפעולית של החברה בהתאם להוראות למניעה וצמצום של זיהום אוויר מצי כלי רכב לפי סעיפים 16 ו-41 לחוק אוויר נקי תשס"ח – 2008. </t>
  </si>
  <si>
    <t>שיטת החישוב להלן מבוססת על צריכת דלק. יש להזין את כמות הדלק שנצרכה ואת יחידות המידה עבור כל סוג כלי רכב ושנת ייצור.</t>
  </si>
  <si>
    <t>במידה וידועה תכולת האנרגיה של הדלק ניתן לחשב גם על פי תכולת אנרגיה (TJ) באמצעות בחירת היחידות המתאימות.</t>
  </si>
  <si>
    <t>מכוניות נוסעים</t>
  </si>
  <si>
    <t>אופנועים</t>
  </si>
  <si>
    <t>משאיות קלות (עד 3.5 טון)</t>
  </si>
  <si>
    <t>Liter</t>
  </si>
  <si>
    <t>ביו דלקים</t>
  </si>
  <si>
    <t>רכבים כבדים (מעל 3.5 טון)</t>
  </si>
  <si>
    <t>Kg</t>
  </si>
  <si>
    <t>סירות</t>
  </si>
  <si>
    <t>כלים חקלאיים</t>
  </si>
  <si>
    <t>ציוד בנין ותעשיה</t>
  </si>
  <si>
    <t>אחרים</t>
  </si>
  <si>
    <t>אוניות</t>
  </si>
  <si>
    <t>ציוד חקלאי</t>
  </si>
  <si>
    <t>קטרים מונעי דיזל</t>
  </si>
  <si>
    <t>אחר</t>
  </si>
  <si>
    <t>דלק שאריתי</t>
  </si>
  <si>
    <t>TJ</t>
  </si>
  <si>
    <t>דלק כבד (תזקיק מספר 6)</t>
  </si>
  <si>
    <t>תעופה</t>
  </si>
  <si>
    <t>כלי תעופה מונעי בנזין</t>
  </si>
  <si>
    <t>כלי תעופה מונעי דלק סילוני</t>
  </si>
  <si>
    <t>טון CH4</t>
  </si>
  <si>
    <t>טון N2O</t>
  </si>
  <si>
    <t>ק"ג פד"ח לליטר אוריאה</t>
  </si>
  <si>
    <t>קטגוריית כלי רכב</t>
  </si>
  <si>
    <t>מספר כלי רכב מסוג זה</t>
  </si>
  <si>
    <t>צריכת דלק כוללת (ליטר)</t>
  </si>
  <si>
    <t xml:space="preserve">תפוסת נוסעים ממוצעת שנתית (מספר נוסעים לכלי רכב בשנה) </t>
  </si>
  <si>
    <t>מקדם פליטה (ק"ג פד"ח לליטר)</t>
  </si>
  <si>
    <t>מקדם פליטה (ק"ג CH4 לליטר)</t>
  </si>
  <si>
    <t>מקדם פליטה (ק"ג N2O לליטר)</t>
  </si>
  <si>
    <t>ק"ג CO2</t>
  </si>
  <si>
    <t>ק"ג CH4</t>
  </si>
  <si>
    <t>ק"ג N2O</t>
  </si>
  <si>
    <t>ביו-דיזל (תערובת 20%)</t>
  </si>
  <si>
    <t>אוטובוס בינעירוני/תיירותי/הסעות</t>
  </si>
  <si>
    <t>נסועה שנתית כוללת (ק"מ)</t>
  </si>
  <si>
    <t>משקל הובלה ממוצע (טון לכלי רכב)</t>
  </si>
  <si>
    <t>SF6</t>
  </si>
  <si>
    <t>קטגוריית כלי הרכב</t>
  </si>
  <si>
    <t>מספר כלי הרכב מסוג זה</t>
  </si>
  <si>
    <t>תפוסת נוסעים ממוצעת שנתית (מספר נוסעים לכלי רכב בשנה):</t>
  </si>
  <si>
    <t>משקל הובלה ממוצע (טון לכלי רכב):</t>
  </si>
  <si>
    <t>רשימת גזי החממה והמדד היחסי לפוטנציאל ההתחממות הגלובלית שלהם</t>
  </si>
  <si>
    <t>לצורך החישובים, משתמשת המערכת במדדים יחסיים לפוטנציאל התחממות גלובלית של הגזים השונים.</t>
  </si>
  <si>
    <t>מדדים מעודכנים על פי הסכמי אמנת האקלים</t>
  </si>
  <si>
    <t>מדד התחממות גלובלית על פי UNFCCC</t>
  </si>
  <si>
    <t>בתוקף החל משנת 2020</t>
  </si>
  <si>
    <t>בתוקף עד 2012</t>
  </si>
  <si>
    <t>הגז</t>
  </si>
  <si>
    <t>IPCC Revised GWP</t>
  </si>
  <si>
    <t>recommended GWP</t>
  </si>
  <si>
    <t>gas</t>
  </si>
  <si>
    <t>(IPCC AR5, 2013)</t>
  </si>
  <si>
    <t>(UNFCCC, 2002)</t>
  </si>
  <si>
    <t>applicable through 2012</t>
  </si>
  <si>
    <r>
      <t>CO</t>
    </r>
    <r>
      <rPr>
        <vertAlign val="subscript"/>
        <sz val="12"/>
        <color indexed="8"/>
        <rFont val="Arial"/>
        <family val="2"/>
      </rPr>
      <t>2</t>
    </r>
  </si>
  <si>
    <r>
      <t>CH</t>
    </r>
    <r>
      <rPr>
        <vertAlign val="subscript"/>
        <sz val="12"/>
        <color indexed="8"/>
        <rFont val="Arial"/>
        <family val="2"/>
      </rPr>
      <t>4</t>
    </r>
  </si>
  <si>
    <r>
      <t>N</t>
    </r>
    <r>
      <rPr>
        <vertAlign val="subscript"/>
        <sz val="12"/>
        <color indexed="8"/>
        <rFont val="Arial"/>
        <family val="2"/>
      </rPr>
      <t>2</t>
    </r>
    <r>
      <rPr>
        <sz val="12"/>
        <color indexed="8"/>
        <rFont val="Arial"/>
        <family val="2"/>
      </rPr>
      <t>O</t>
    </r>
  </si>
  <si>
    <t>Hydrofluorocarbons (HFCs)</t>
  </si>
  <si>
    <t>R-12</t>
  </si>
  <si>
    <t>R-123</t>
  </si>
  <si>
    <t>HFC-23</t>
  </si>
  <si>
    <t>HFC-32</t>
  </si>
  <si>
    <t>HFC-41</t>
  </si>
  <si>
    <t>HFC-125</t>
  </si>
  <si>
    <t>HFC-134</t>
  </si>
  <si>
    <t>HFC-134a</t>
  </si>
  <si>
    <t>HFC-143</t>
  </si>
  <si>
    <t>HFC-143a</t>
  </si>
  <si>
    <t>HFC-152</t>
  </si>
  <si>
    <t>HFC-152a</t>
  </si>
  <si>
    <t>HFC-161</t>
  </si>
  <si>
    <t>HFC-227ea</t>
  </si>
  <si>
    <t>HFC-236cb</t>
  </si>
  <si>
    <t>HFC-236ea</t>
  </si>
  <si>
    <t>HFC-236fa</t>
  </si>
  <si>
    <t>HFC-245ca</t>
  </si>
  <si>
    <t>HFC-245fa</t>
  </si>
  <si>
    <t>HFC-365mfc</t>
  </si>
  <si>
    <t>HFC-43-10mee</t>
  </si>
  <si>
    <t>Perfluorinated compounds</t>
  </si>
  <si>
    <r>
      <t>CF</t>
    </r>
    <r>
      <rPr>
        <vertAlign val="subscript"/>
        <sz val="12"/>
        <color indexed="8"/>
        <rFont val="Arial"/>
        <family val="2"/>
      </rPr>
      <t>4</t>
    </r>
  </si>
  <si>
    <r>
      <t>C</t>
    </r>
    <r>
      <rPr>
        <vertAlign val="subscript"/>
        <sz val="12"/>
        <color indexed="8"/>
        <rFont val="Arial"/>
        <family val="2"/>
      </rPr>
      <t>2</t>
    </r>
    <r>
      <rPr>
        <sz val="12"/>
        <color indexed="8"/>
        <rFont val="Arial"/>
        <family val="2"/>
      </rPr>
      <t>F</t>
    </r>
    <r>
      <rPr>
        <vertAlign val="subscript"/>
        <sz val="12"/>
        <color indexed="8"/>
        <rFont val="Arial"/>
        <family val="2"/>
      </rPr>
      <t>6</t>
    </r>
  </si>
  <si>
    <r>
      <t>C</t>
    </r>
    <r>
      <rPr>
        <vertAlign val="subscript"/>
        <sz val="12"/>
        <color indexed="8"/>
        <rFont val="Arial"/>
        <family val="2"/>
      </rPr>
      <t>3</t>
    </r>
    <r>
      <rPr>
        <sz val="12"/>
        <color indexed="8"/>
        <rFont val="Arial"/>
        <family val="2"/>
      </rPr>
      <t>F</t>
    </r>
    <r>
      <rPr>
        <vertAlign val="subscript"/>
        <sz val="12"/>
        <color indexed="8"/>
        <rFont val="Arial"/>
        <family val="2"/>
      </rPr>
      <t>8</t>
    </r>
  </si>
  <si>
    <r>
      <t>c-C</t>
    </r>
    <r>
      <rPr>
        <vertAlign val="subscript"/>
        <sz val="12"/>
        <color indexed="8"/>
        <rFont val="Arial"/>
        <family val="2"/>
      </rPr>
      <t>4</t>
    </r>
    <r>
      <rPr>
        <sz val="12"/>
        <color indexed="8"/>
        <rFont val="Arial"/>
        <family val="2"/>
      </rPr>
      <t>F</t>
    </r>
    <r>
      <rPr>
        <vertAlign val="subscript"/>
        <sz val="12"/>
        <color indexed="8"/>
        <rFont val="Arial"/>
        <family val="2"/>
      </rPr>
      <t>8</t>
    </r>
  </si>
  <si>
    <t>PFC-31-10</t>
  </si>
  <si>
    <r>
      <t>C</t>
    </r>
    <r>
      <rPr>
        <vertAlign val="subscript"/>
        <sz val="12"/>
        <color indexed="8"/>
        <rFont val="Arial"/>
        <family val="2"/>
      </rPr>
      <t>4</t>
    </r>
    <r>
      <rPr>
        <sz val="12"/>
        <color indexed="8"/>
        <rFont val="Arial"/>
        <family val="2"/>
      </rPr>
      <t>F</t>
    </r>
    <r>
      <rPr>
        <vertAlign val="subscript"/>
        <sz val="12"/>
        <color indexed="8"/>
        <rFont val="Arial"/>
        <family val="2"/>
      </rPr>
      <t>10</t>
    </r>
  </si>
  <si>
    <r>
      <t>C</t>
    </r>
    <r>
      <rPr>
        <vertAlign val="subscript"/>
        <sz val="12"/>
        <color indexed="8"/>
        <rFont val="Arial"/>
        <family val="2"/>
      </rPr>
      <t>5</t>
    </r>
    <r>
      <rPr>
        <sz val="12"/>
        <color indexed="8"/>
        <rFont val="Arial"/>
        <family val="2"/>
      </rPr>
      <t>F</t>
    </r>
    <r>
      <rPr>
        <vertAlign val="subscript"/>
        <sz val="12"/>
        <color indexed="8"/>
        <rFont val="Arial"/>
        <family val="2"/>
      </rPr>
      <t>12</t>
    </r>
  </si>
  <si>
    <t>PFC-51-14</t>
  </si>
  <si>
    <r>
      <t>C</t>
    </r>
    <r>
      <rPr>
        <vertAlign val="subscript"/>
        <sz val="12"/>
        <color indexed="8"/>
        <rFont val="Arial"/>
        <family val="2"/>
      </rPr>
      <t>6</t>
    </r>
    <r>
      <rPr>
        <sz val="12"/>
        <color indexed="8"/>
        <rFont val="Arial"/>
        <family val="2"/>
      </rPr>
      <t>F</t>
    </r>
    <r>
      <rPr>
        <vertAlign val="subscript"/>
        <sz val="12"/>
        <color indexed="8"/>
        <rFont val="Arial"/>
        <family val="2"/>
      </rPr>
      <t>14</t>
    </r>
  </si>
  <si>
    <r>
      <t>C</t>
    </r>
    <r>
      <rPr>
        <vertAlign val="subscript"/>
        <sz val="12"/>
        <color indexed="8"/>
        <rFont val="Arial"/>
        <family val="2"/>
      </rPr>
      <t>10</t>
    </r>
    <r>
      <rPr>
        <sz val="12"/>
        <color indexed="8"/>
        <rFont val="Arial"/>
        <family val="2"/>
      </rPr>
      <t>F</t>
    </r>
    <r>
      <rPr>
        <vertAlign val="subscript"/>
        <sz val="12"/>
        <color indexed="8"/>
        <rFont val="Arial"/>
        <family val="2"/>
      </rPr>
      <t>18</t>
    </r>
  </si>
  <si>
    <r>
      <t>NF</t>
    </r>
    <r>
      <rPr>
        <vertAlign val="subscript"/>
        <sz val="12"/>
        <color indexed="8"/>
        <rFont val="Arial"/>
        <family val="2"/>
      </rPr>
      <t>3</t>
    </r>
  </si>
  <si>
    <r>
      <t>SF</t>
    </r>
    <r>
      <rPr>
        <vertAlign val="subscript"/>
        <sz val="12"/>
        <color indexed="8"/>
        <rFont val="Arial"/>
        <family val="2"/>
      </rPr>
      <t>6</t>
    </r>
  </si>
  <si>
    <r>
      <t>SF</t>
    </r>
    <r>
      <rPr>
        <vertAlign val="subscript"/>
        <sz val="12"/>
        <color indexed="8"/>
        <rFont val="Arial"/>
        <family val="2"/>
      </rPr>
      <t>5</t>
    </r>
    <r>
      <rPr>
        <sz val="12"/>
        <color indexed="8"/>
        <rFont val="Arial"/>
        <family val="2"/>
      </rPr>
      <t>CF</t>
    </r>
    <r>
      <rPr>
        <vertAlign val="subscript"/>
        <sz val="12"/>
        <color indexed="8"/>
        <rFont val="Arial"/>
        <family val="2"/>
      </rPr>
      <t>3</t>
    </r>
  </si>
  <si>
    <t>כמות בשימוש  (יש להזין את הנתונים בק"ג)</t>
  </si>
  <si>
    <t>כמות בשימוש (יש להזין את הנתונים בק"ג)</t>
  </si>
  <si>
    <t>מערכות מיזוג אויר וקירור מטען</t>
  </si>
  <si>
    <t>טווח משקלים</t>
  </si>
  <si>
    <t xml:space="preserve">משאית </t>
  </si>
  <si>
    <t>10,001-12,000</t>
  </si>
  <si>
    <t>12,001-14,000</t>
  </si>
  <si>
    <t>14,001-20,000</t>
  </si>
  <si>
    <t>26,001-28,000</t>
  </si>
  <si>
    <t>28,001-32,000</t>
  </si>
  <si>
    <t>32,001-40,000</t>
  </si>
  <si>
    <t>40,001 ומעלה</t>
  </si>
  <si>
    <t>20,001-26,000</t>
  </si>
  <si>
    <t>מספר כלי רכב מסוג זה לפי משקל</t>
  </si>
  <si>
    <t>משקל בק"ג</t>
  </si>
  <si>
    <t>לצורך החישובים, משתמשת המערכת במקדמי פליטה שונים, על פי התהליך הפולט וחומר הגלם או הבעירה.</t>
  </si>
  <si>
    <t>על פי התקנון, ברירת המחדל של מקדמי הפליטה היא מקדמי ה-IPCC. במקומות בהם ידועים מקדמים ספציפיים הרלוונטיים למדינת ישראל, נבחרו מקדמים אלו.</t>
  </si>
  <si>
    <t>במידה והחברה מעוניינת להשתמש במקדמים מחושבים ומדוייקים לתהליכי הייצור שלה, ניתן להשתמש בגיליון המתאים בשורה האחרונה, ולצרף אסמכתאות בהתאם.</t>
  </si>
  <si>
    <t>רשימות יחידות:</t>
  </si>
  <si>
    <t>list1</t>
  </si>
  <si>
    <t>list101</t>
  </si>
  <si>
    <t>list2</t>
  </si>
  <si>
    <t>list3</t>
  </si>
  <si>
    <t>list4</t>
  </si>
  <si>
    <t>list5</t>
  </si>
  <si>
    <t>list6</t>
  </si>
  <si>
    <t>list7</t>
  </si>
  <si>
    <t>list8</t>
  </si>
  <si>
    <t>list 9</t>
  </si>
  <si>
    <t>list11</t>
  </si>
  <si>
    <t>list12</t>
  </si>
  <si>
    <t>list13</t>
  </si>
  <si>
    <t>list24</t>
  </si>
  <si>
    <t>list117</t>
  </si>
  <si>
    <t>list 26</t>
  </si>
  <si>
    <t>list 18</t>
  </si>
  <si>
    <t>years</t>
  </si>
  <si>
    <t>Mscf</t>
  </si>
  <si>
    <t>Short Tons</t>
  </si>
  <si>
    <t>Gallons</t>
  </si>
  <si>
    <t>Mcf</t>
  </si>
  <si>
    <t>Pounds</t>
  </si>
  <si>
    <t>מגה וואט שעה</t>
  </si>
  <si>
    <t>תעשיית האנרגיה</t>
  </si>
  <si>
    <t>134A</t>
  </si>
  <si>
    <t>PFC-410</t>
  </si>
  <si>
    <t>נתוני רכש</t>
  </si>
  <si>
    <t>MMBtu</t>
  </si>
  <si>
    <t>Metric Tons</t>
  </si>
  <si>
    <t>Barrels</t>
  </si>
  <si>
    <t>Kilograms</t>
  </si>
  <si>
    <t>קילו וואט שעה</t>
  </si>
  <si>
    <t>תעשיית הייצור והבניה</t>
  </si>
  <si>
    <t>410A</t>
  </si>
  <si>
    <t>PFC-614</t>
  </si>
  <si>
    <t>חישוב ע"י מהנדס</t>
  </si>
  <si>
    <t>ton</t>
  </si>
  <si>
    <t>Liters</t>
  </si>
  <si>
    <t>Therms</t>
  </si>
  <si>
    <t>Short tons</t>
  </si>
  <si>
    <t>סקטור המסחר והמוסדות</t>
  </si>
  <si>
    <t>404A</t>
  </si>
  <si>
    <t>הערכה</t>
  </si>
  <si>
    <t>Cubic Meters</t>
  </si>
  <si>
    <t>PFC-318c</t>
  </si>
  <si>
    <t>list1001</t>
  </si>
  <si>
    <t>list1002</t>
  </si>
  <si>
    <t>list1003</t>
  </si>
  <si>
    <t>list1004</t>
  </si>
  <si>
    <t>list005</t>
  </si>
  <si>
    <t>list006</t>
  </si>
  <si>
    <t>list2909</t>
  </si>
  <si>
    <t>list3009</t>
  </si>
  <si>
    <t>Yes</t>
  </si>
  <si>
    <t>No</t>
  </si>
  <si>
    <t>liter</t>
  </si>
  <si>
    <t>407C</t>
  </si>
  <si>
    <t>list10021</t>
  </si>
  <si>
    <t>מקדמים עבור רכישת אנרגיה</t>
  </si>
  <si>
    <t>מקדמי הרשת הארצית לפי שנים:</t>
  </si>
  <si>
    <t>השנה שנבחרה:</t>
  </si>
  <si>
    <t>מקדם לפליטת CO2</t>
  </si>
  <si>
    <t>טון לקוט"ש</t>
  </si>
  <si>
    <t>מקדם לפליטת CH4</t>
  </si>
  <si>
    <t>מקדם לפליטת N2O</t>
  </si>
  <si>
    <t>החל משנת 2016, מקדם הפליטה המחושב הינו מקדם ממוצע המשוקלל בהתאם להיקף הייצור של כל אחד מספקי החשמל לרשת (כולל יח"פים המעבירים חשמל לרשת הארצית)</t>
  </si>
  <si>
    <t>מקדמי פליטה בהתאם לתכולת האנרגיה של הדלק הנצרך</t>
  </si>
  <si>
    <t>מקדמי פליטה בהתאם לכמות (נפח) הדלק הנצרך</t>
  </si>
  <si>
    <t>tCO2/TJ</t>
  </si>
  <si>
    <t>kgCO2/liter</t>
  </si>
  <si>
    <t>חישוב שווה ערך פד"ח לפליטה מבוצע על ידי הכפלה במקדמי התחממות גלובלית של NO2 ו- CH4</t>
  </si>
  <si>
    <t>רכבים פרטיים</t>
  </si>
  <si>
    <t>רכבים כבדים (מעל 3.5 טון כולל רכבים מעל 10 טון)</t>
  </si>
  <si>
    <t>תוספת אוריאה</t>
  </si>
  <si>
    <t>*חישוב הפליטה כתוצאה מהזרקת אוריאה מבוסס על תרחישים ממוצעים שבהם שיעור הזרקת האוריאה עומד על 5% עבור משאיות ואוטובוסים העומדים בתקן אירו 4</t>
  </si>
  <si>
    <t>E10 biogasoline (10% Ethanol)</t>
  </si>
  <si>
    <t>B5 Biodiesel (5% Bio-blend)</t>
  </si>
  <si>
    <t>Biodiesel (20% Bio-blend)</t>
  </si>
  <si>
    <t>רכבים קלים (עד 3.5 טון) (משודרגים)</t>
  </si>
  <si>
    <t>CNG</t>
  </si>
  <si>
    <t xml:space="preserve">רכבים קלים (עד 3.5 טון) </t>
  </si>
  <si>
    <t>המקדמים ל CNG לפי ק"ג דלק</t>
  </si>
  <si>
    <t>LNG</t>
  </si>
  <si>
    <t>NCV</t>
  </si>
  <si>
    <t>density</t>
  </si>
  <si>
    <t>kgCH4/liter</t>
  </si>
  <si>
    <t>kgN2O/liter</t>
  </si>
  <si>
    <t>TJ/1000t</t>
  </si>
  <si>
    <t>kg/liter</t>
  </si>
  <si>
    <t>HFC-23 (trifluoromethane)</t>
  </si>
  <si>
    <t>Metric tons</t>
  </si>
  <si>
    <t>HFC-32 (difluoromethane)</t>
  </si>
  <si>
    <t>HFC-41 (monofluoromethane)</t>
  </si>
  <si>
    <t>HFC-125 (pentafluoroethane)</t>
  </si>
  <si>
    <t>HFC-134 (1,1,2,2-tetrafluoroethane)</t>
  </si>
  <si>
    <t>HFC-134a (1,1,1,2-tetrafluoroethane)</t>
  </si>
  <si>
    <t>HFC-143 (1,1,2-trifluorethane)</t>
  </si>
  <si>
    <t>HFC-143a (1,1,1-trifluoroethane)</t>
  </si>
  <si>
    <t>HFC-152 (1,2-difluorethane)</t>
  </si>
  <si>
    <t>HFC-152a (1,1-difluoroethane)</t>
  </si>
  <si>
    <t>HFC-161 (ethyl fluoride)</t>
  </si>
  <si>
    <t>HFC-227ea (heptafluoropropane)</t>
  </si>
  <si>
    <t>HFC-236cb (1,1,1,2,2,3-hexafluoropropane)</t>
  </si>
  <si>
    <t>HFC-236ea (1,1,1,2,3,3-hexafluoropropane)</t>
  </si>
  <si>
    <t>HFC-236fa (1,1,1,3,3,3-hexafluoropropane)</t>
  </si>
  <si>
    <t>HFC-245ca (1,1,2,2,3-pentafluoropropane)</t>
  </si>
  <si>
    <t>HFC-245fa (1,1,1,3,3-pentafluoropropane)</t>
  </si>
  <si>
    <t>HFC-365mfc (pentafluorobutane)</t>
  </si>
  <si>
    <t>HFC-43-10mee (decafluoropentane)</t>
  </si>
  <si>
    <t>מקדמי פליטה למערכות מיזוג וקירור - לגיליון 2 וגיליון 5 מפורטים בגיליונות עצמם</t>
  </si>
  <si>
    <t>תערובת קירור</t>
  </si>
  <si>
    <t>מקור מידע למקדמי הפליטה בלינק הבא (לחץ)</t>
  </si>
  <si>
    <t>227EA</t>
  </si>
  <si>
    <t>מקדמי פליטה למערכות נייחות - לגיליון 4</t>
  </si>
  <si>
    <t>net calorific value</t>
  </si>
  <si>
    <t xml:space="preserve">מקדם פליטה </t>
  </si>
  <si>
    <t>צפיפות</t>
  </si>
  <si>
    <t>1000 ton are:</t>
  </si>
  <si>
    <t>ק"ג לליטר</t>
  </si>
  <si>
    <t>lit</t>
  </si>
  <si>
    <t>tCO2/ton</t>
  </si>
  <si>
    <t>tCO2/liter</t>
  </si>
  <si>
    <t>Distillate Fuel (No.1, No. 2, No. 4 Fuel Oil, Home Heating Oil &amp; Diesel Fuel)</t>
  </si>
  <si>
    <t>Heavy Fuel Oil (No. 5 and No. 6 Fuel Oil), bunker fuel</t>
  </si>
  <si>
    <t>Kerosene</t>
  </si>
  <si>
    <t>LPG - Unspecified</t>
  </si>
  <si>
    <t>Jet Fuel (Jet A, JP-8)</t>
  </si>
  <si>
    <t>Propane (liquid)</t>
  </si>
  <si>
    <t>Ethane</t>
  </si>
  <si>
    <t>Isobutane</t>
  </si>
  <si>
    <t>n-Butane</t>
  </si>
  <si>
    <t>Refinery (Still) Gas</t>
  </si>
  <si>
    <t>Crude oil</t>
  </si>
  <si>
    <t>Naphtha</t>
  </si>
  <si>
    <t>Petroleum Coke</t>
  </si>
  <si>
    <t>מקדמים עבור טבלה 4.2</t>
  </si>
  <si>
    <t>גז טבעי (תכולת חום ממוצעת)</t>
  </si>
  <si>
    <t>גז מטמנות</t>
  </si>
  <si>
    <t>גז מבוצה</t>
  </si>
  <si>
    <t>גז אחר (ממוצע)</t>
  </si>
  <si>
    <t>Flared Natural Gas</t>
  </si>
  <si>
    <t>מקדמים עבור טבלה 4.3</t>
  </si>
  <si>
    <t>Coal Type - Bituminous</t>
  </si>
  <si>
    <t>Coal Type - Anthracite</t>
  </si>
  <si>
    <t>Coal Type - Sub-Bituminous</t>
  </si>
  <si>
    <t>Coal Type - Lignite</t>
  </si>
  <si>
    <t>מקדמים עבור טבלה 4.4 - צמיגים</t>
  </si>
  <si>
    <t>NCV (MJ/kg)</t>
  </si>
  <si>
    <t>tCO2/ton tires</t>
  </si>
  <si>
    <t>מקדם פליטה (tCO2/TJ)</t>
  </si>
  <si>
    <t>צמיגי מכוניות נוסעים</t>
  </si>
  <si>
    <t>צמיגי משאיות</t>
  </si>
  <si>
    <t xml:space="preserve">מקדמי הפליטה לצמיגים מתוך: </t>
  </si>
  <si>
    <t>http://www.energetica21.com/digital/revistas/india06.html#/70/</t>
  </si>
  <si>
    <t>מקור</t>
  </si>
  <si>
    <t>סה"כ פליטות</t>
  </si>
  <si>
    <t>גזי קירור (טון ש"ע פד"ח)</t>
  </si>
  <si>
    <t>אחוז מסה"כ הפליטות</t>
  </si>
  <si>
    <t xml:space="preserve"> (טון ש"ע פד"ח)</t>
  </si>
  <si>
    <t>טון CO2</t>
  </si>
  <si>
    <t>עבור מכלול 1</t>
  </si>
  <si>
    <t>דיווחי חובה</t>
  </si>
  <si>
    <t>פליטות ישירות - מכלול 1</t>
  </si>
  <si>
    <t>צריכת דלק של כלי רכב</t>
  </si>
  <si>
    <t>מערכות קירור</t>
  </si>
  <si>
    <t>סה"כ פליטות - מכלול 1</t>
  </si>
  <si>
    <t>פליטות עקיפות - מכלול 2</t>
  </si>
  <si>
    <t>טעינה</t>
  </si>
  <si>
    <t>סה"כ פליטות - מכלול 2</t>
  </si>
  <si>
    <t>סה"כ מכלול 1</t>
  </si>
  <si>
    <t>סה"כ מכלול 2</t>
  </si>
  <si>
    <t>הצהרת אימות ואמינות הנתונים המדווחים</t>
  </si>
  <si>
    <r>
      <t>tCH</t>
    </r>
    <r>
      <rPr>
        <vertAlign val="subscript"/>
        <sz val="11"/>
        <color rgb="FF000000"/>
        <rFont val="Calibri"/>
        <family val="2"/>
      </rPr>
      <t>4</t>
    </r>
    <r>
      <rPr>
        <sz val="11"/>
        <color rgb="FF000000"/>
        <rFont val="Calibri"/>
        <family val="2"/>
      </rPr>
      <t>/TJ</t>
    </r>
  </si>
  <si>
    <r>
      <t>tN</t>
    </r>
    <r>
      <rPr>
        <vertAlign val="subscript"/>
        <sz val="11"/>
        <color rgb="FF000000"/>
        <rFont val="Calibri"/>
        <family val="2"/>
      </rPr>
      <t>2</t>
    </r>
    <r>
      <rPr>
        <sz val="11"/>
        <color rgb="FF000000"/>
        <rFont val="Calibri"/>
        <family val="2"/>
      </rPr>
      <t>O/TJ</t>
    </r>
  </si>
  <si>
    <r>
      <t>kgCH</t>
    </r>
    <r>
      <rPr>
        <vertAlign val="subscript"/>
        <sz val="11"/>
        <rFont val="Calibri"/>
        <family val="2"/>
      </rPr>
      <t>4</t>
    </r>
    <r>
      <rPr>
        <sz val="11"/>
        <rFont val="Calibri"/>
        <family val="2"/>
      </rPr>
      <t>/liter</t>
    </r>
  </si>
  <si>
    <r>
      <t>kgN</t>
    </r>
    <r>
      <rPr>
        <vertAlign val="subscript"/>
        <sz val="11"/>
        <rFont val="Calibri"/>
        <family val="2"/>
      </rPr>
      <t>2</t>
    </r>
    <r>
      <rPr>
        <sz val="11"/>
        <rFont val="Calibri"/>
        <family val="2"/>
      </rPr>
      <t>O/liter</t>
    </r>
  </si>
  <si>
    <r>
      <t>kgCO</t>
    </r>
    <r>
      <rPr>
        <b/>
        <vertAlign val="subscript"/>
        <sz val="11"/>
        <rFont val="Calibri"/>
        <family val="2"/>
      </rPr>
      <t>2</t>
    </r>
    <r>
      <rPr>
        <b/>
        <sz val="11"/>
        <rFont val="Calibri"/>
        <family val="2"/>
      </rPr>
      <t>e/liter</t>
    </r>
  </si>
  <si>
    <t>שם מלא:</t>
  </si>
  <si>
    <t>תפקיד:</t>
  </si>
  <si>
    <t>כתובת דואר אלקטרוני:</t>
  </si>
  <si>
    <t xml:space="preserve">יש להזין את הנתונים במשבצות האפורות. המשבצות הכחולות מתעדכנות באופן אוטומטי. </t>
  </si>
  <si>
    <t>מערכת דיווח פליטות מתחבורה</t>
  </si>
  <si>
    <t>המשרד להגנת הסביבה</t>
  </si>
  <si>
    <t>סקירת הגיליונות בקובץ:</t>
  </si>
  <si>
    <t>שם הגיליון</t>
  </si>
  <si>
    <t xml:space="preserve">דיווח פרטני </t>
  </si>
  <si>
    <t>מקדם הפליטה של הרכב לפי תקן יורו (לפי התוספת הראשונה בהוראות) מתעדכן באופן אוטומטי.</t>
  </si>
  <si>
    <t>מערכות מיזוג וקירור</t>
  </si>
  <si>
    <t>פליטות חלקיקים</t>
  </si>
  <si>
    <t>GWP</t>
  </si>
  <si>
    <t>מקדמי פליטה</t>
  </si>
  <si>
    <t>פניות בנושא עשן</t>
  </si>
  <si>
    <t>נהיגה חסכונית</t>
  </si>
  <si>
    <t>"הוראות למניעה וצמצום של זיהום אוויר מצי כלי רכב לפי סעיפים 16 ו-41 לחוק אוויר נקי, התשס"ח - 2008</t>
  </si>
  <si>
    <t>מתעדכן באופן אוטומטי.</t>
  </si>
  <si>
    <t>פליטות ישירות (מכלול 1) ממערכות קירור בכלי רכב</t>
  </si>
  <si>
    <t>פליטות עקיפות (מכלול 2) כתוצאה מטעינת כלי רכב מרשת החשמל</t>
  </si>
  <si>
    <t xml:space="preserve">בגיליון זה יש למלא את כלל הפרטים עבור כל רכב מתוך רישיון הרכב, וכמו כן למלא את הנסועה השנתית של כל רכב </t>
  </si>
  <si>
    <t xml:space="preserve">יש למלא את: גז בשימוש, כמות הגז שנצרכה בשנת הדיווח, ומקור הנתונים. </t>
  </si>
  <si>
    <t xml:space="preserve">חובת הדיווח חלה על כלי רכב כבדים שמעל 10 טון, כולל תמיסת האוריאה שבה השתמשו (שורות מודגשות להלן). </t>
  </si>
  <si>
    <t xml:space="preserve">תמיסת אוריאה תקנית (32.5%) </t>
  </si>
  <si>
    <t>סך צריכה  בכל כלי הרכב</t>
  </si>
  <si>
    <t>יח' מידה של מקדם הפליטה</t>
  </si>
  <si>
    <t>פליטות גז"ח [טון ש"ע פד"ח]</t>
  </si>
  <si>
    <t>בגיליון זה יש למלא סיכום פניות עשן שהתקבלו עבור השנה שחלפה.</t>
  </si>
  <si>
    <t>סיכום הפליטות מכלל הגיליונות - מתעדכן אוטומטית</t>
  </si>
  <si>
    <t>פרטי המדווח</t>
  </si>
  <si>
    <t>שם הישות המדווחת:</t>
  </si>
  <si>
    <t>שנת הדיווח:</t>
  </si>
  <si>
    <t>סקטור פעילות</t>
  </si>
  <si>
    <t>ח.פ:</t>
  </si>
  <si>
    <t>בגיליון זה יש למלא את כלל הפרטים הנדרשים לגבי הישות המדווחת, איש קשר, והצהרת האמינות</t>
  </si>
  <si>
    <t>פרטי הישות המדווחת</t>
  </si>
  <si>
    <t>טבלת עזר המפרטת את מקדמי ההתחממות הגלובלית.</t>
  </si>
  <si>
    <t>טבלת עזר המפרטת את מקדמי הפליטה בהם נעשה שימוש בקובץ.</t>
  </si>
  <si>
    <t>אקוטריידרס, מוסד שמואל נאמן</t>
  </si>
  <si>
    <t xml:space="preserve">מקדמי פליטה לצריכת דלק של כלי רכב </t>
  </si>
  <si>
    <t>נסועה שנתית כוללת  לשנת הדיווח (ק"מ)</t>
  </si>
  <si>
    <t>נסועה שנתית כוללת לשנת הדיווח (ק"מ)</t>
  </si>
  <si>
    <t xml:space="preserve"> הוראות למניעה וצמצום של זיהום אוויר מצי כלי רכב של חברת</t>
  </si>
  <si>
    <t>ח.פ</t>
  </si>
  <si>
    <t>לפי סעיפים 16 ו- 41 לחוק אוויר נקי, התשס"ח – 2008</t>
  </si>
  <si>
    <t>עמודה1</t>
  </si>
  <si>
    <t>פירוט כלי הרכב החשמליים המדווחים בדו"ח זה:</t>
  </si>
  <si>
    <t>יש להזין את כמויות החשמל שנצרך ע"י הארגון (ביחידות המתאימות) לשם טעינת כלי רכב חשמליים.</t>
  </si>
  <si>
    <t>מספר נהגי החברה שעברו הכשרה בשנת 2023</t>
  </si>
  <si>
    <t xml:space="preserve">טעינת חשמל לכלי הרכב </t>
  </si>
  <si>
    <t xml:space="preserve">יש למלא את: צריכת דלק כוללת (ליטר), תפוסת נוסעים ממוצעת שנתית (מספר נוסעים לכלי רכב בשנה),מקור הנתונים. </t>
  </si>
  <si>
    <t>שאר הקריטריונים מתעדכנים באופן אוטומטי.</t>
  </si>
  <si>
    <t>יש למלא את הצריכת חשמל לפי קוט"ש של רכבים חשמליים, תפוסת נוסעים ממוצעת שנתית,</t>
  </si>
  <si>
    <t>משקל הובלה ממוצע, נתוני רכישה ומקור הנתונים</t>
  </si>
  <si>
    <t>מטרת הגיליון</t>
  </si>
  <si>
    <t xml:space="preserve"> פליטות ישירות (מכלול 1) כתוצאה משריפת דלקים</t>
  </si>
  <si>
    <t>סיכום ביצוע נהיגה חסכונית</t>
  </si>
  <si>
    <t>סיכום מצבת ופליטות- אוטומטי</t>
  </si>
  <si>
    <t>מסנן חלקיקים</t>
  </si>
  <si>
    <r>
      <t xml:space="preserve"> חישוב הפליטות העקיפות כתוצאה מצריכת חשמל מפורט בתקציר התקנון לתחבורה (עמוד 7) בסעיף שכותרתו "</t>
    </r>
    <r>
      <rPr>
        <b/>
        <sz val="12"/>
        <rFont val="Calibri"/>
        <family val="2"/>
      </rPr>
      <t>חישוב</t>
    </r>
    <r>
      <rPr>
        <sz val="12"/>
        <rFont val="Calibri"/>
        <family val="2"/>
        <charset val="177"/>
      </rPr>
      <t xml:space="preserve"> </t>
    </r>
    <r>
      <rPr>
        <b/>
        <sz val="12"/>
        <rFont val="Calibri"/>
        <family val="2"/>
      </rPr>
      <t>פליטות מצריכת חשמל (מכלול 2)".</t>
    </r>
    <r>
      <rPr>
        <sz val="12"/>
        <rFont val="Calibri"/>
        <family val="2"/>
        <charset val="177"/>
      </rPr>
      <t xml:space="preserve"> </t>
    </r>
  </si>
  <si>
    <t xml:space="preserve">טופס זה משמש לריכוז הנתונים, חישוב ודיווח פליטות זיהום וגזי חממה שמקורם מתחבורה בהתאם להוראה 10 והוראה 12(א) בהוראות למניעה וצמצום של זיהום אוויר מצי כלי רכב כבד לפי סעיפים 16 ו-41 לחוק אוויר נקי, התשס"ח – 2008.  </t>
  </si>
  <si>
    <t>נתוני רכישה (בקוט"ש)</t>
  </si>
  <si>
    <t xml:space="preserve">יש להזין הנתונים במשבצות הלבנות שיעור הפליטה יחושב אוטומטית על פי המקדמים הנתונים. </t>
  </si>
  <si>
    <t>רשימת מקדמי הפליטה לגזי חממה</t>
  </si>
  <si>
    <t xml:space="preserve">יש להזין את כמויות הגז (בק"ג) עבור כל אחד מהקררים שנצרכו. מקדמי הפליטה מתייחסים לאחוז הגז הנפלט מתוך כמות גז אשר הוכנסה למערכת. </t>
  </si>
  <si>
    <t xml:space="preserve">רשת ארצית (מקדם פליטה שנתי ממוצע).  </t>
  </si>
  <si>
    <t xml:space="preserve">המקדם משתנה על פי שנת הדיווח, ומשקף פליטות ממוצעות מכלל ספקי החשמל לרשת הארצית. </t>
  </si>
  <si>
    <t>שנת הדיווח שנבחרה היא:</t>
  </si>
  <si>
    <t xml:space="preserve">המשבצות בצבע כחול מתעדכנות אוטומטית. </t>
  </si>
  <si>
    <t>רישום ודיווח פליטות גזי חממה ומזהמי אוויר לשנת 2024</t>
  </si>
  <si>
    <t>תחבורה ציבורית</t>
  </si>
  <si>
    <t xml:space="preserve">הסעים </t>
  </si>
  <si>
    <t>שינוע/הובלה/חלוקה</t>
  </si>
  <si>
    <t>טיפול באשפה</t>
  </si>
  <si>
    <t xml:space="preserve"> מספר ח.פ:</t>
  </si>
  <si>
    <t>מספר נהגי החברה שעברו הכשרה בשנת 2024</t>
  </si>
  <si>
    <r>
      <t xml:space="preserve">רישום ודיווח פליטות גזי חממה ומזהמי אוויר לשנת </t>
    </r>
    <r>
      <rPr>
        <b/>
        <sz val="16"/>
        <rFont val="Calibri"/>
        <family val="2"/>
      </rPr>
      <t>2024</t>
    </r>
  </si>
  <si>
    <r>
      <t xml:space="preserve">מקדם הפליטה של הרכב לפי תקן יורו </t>
    </r>
    <r>
      <rPr>
        <sz val="16"/>
        <rFont val="Calibri"/>
        <family val="2"/>
      </rPr>
      <t>(לפי התוספת הראשונה בהוראות)</t>
    </r>
    <r>
      <rPr>
        <b/>
        <sz val="16"/>
        <rFont val="Calibri"/>
        <family val="2"/>
      </rPr>
      <t xml:space="preserve">           </t>
    </r>
    <r>
      <rPr>
        <b/>
        <sz val="16"/>
        <color rgb="FFFF0000"/>
        <rFont val="Calibri"/>
        <family val="2"/>
      </rPr>
      <t>מילוי אוטומטי</t>
    </r>
  </si>
  <si>
    <r>
      <rPr>
        <sz val="16"/>
        <color rgb="FFFF0000"/>
        <rFont val="Calibri"/>
        <family val="2"/>
      </rPr>
      <t>*</t>
    </r>
    <r>
      <rPr>
        <sz val="16"/>
        <rFont val="Calibri"/>
        <family val="2"/>
      </rPr>
      <t xml:space="preserve">סוג רכב </t>
    </r>
  </si>
  <si>
    <r>
      <rPr>
        <b/>
        <sz val="16"/>
        <color rgb="FFFF0000"/>
        <rFont val="Calibri"/>
        <family val="2"/>
      </rPr>
      <t>*</t>
    </r>
    <r>
      <rPr>
        <b/>
        <sz val="16"/>
        <rFont val="Calibri"/>
        <family val="2"/>
      </rPr>
      <t xml:space="preserve">אמצעי הנעה </t>
    </r>
  </si>
  <si>
    <r>
      <rPr>
        <b/>
        <sz val="16"/>
        <color rgb="FFFF0000"/>
        <rFont val="Calibri"/>
        <family val="2"/>
      </rPr>
      <t>*</t>
    </r>
    <r>
      <rPr>
        <b/>
        <sz val="16"/>
        <rFont val="Calibri"/>
        <family val="2"/>
      </rPr>
      <t>שנת ייצור</t>
    </r>
  </si>
  <si>
    <r>
      <rPr>
        <b/>
        <sz val="16"/>
        <color rgb="FFFF0000"/>
        <rFont val="Calibri"/>
        <family val="2"/>
      </rPr>
      <t>*</t>
    </r>
    <r>
      <rPr>
        <b/>
        <sz val="16"/>
        <rFont val="Calibri"/>
        <family val="2"/>
      </rPr>
      <t>משקל כולל (ק"ג)</t>
    </r>
  </si>
  <si>
    <r>
      <rPr>
        <b/>
        <sz val="16"/>
        <color rgb="FFFF0000"/>
        <rFont val="Calibri"/>
        <family val="2"/>
      </rPr>
      <t>*</t>
    </r>
    <r>
      <rPr>
        <b/>
        <sz val="16"/>
        <rFont val="Calibri"/>
        <family val="2"/>
      </rPr>
      <t>תקן יורו</t>
    </r>
  </si>
  <si>
    <r>
      <t>אמצעי הפחתת הפליטות המותקן בשיטת רטרופיט ברכב בשימוש</t>
    </r>
    <r>
      <rPr>
        <b/>
        <sz val="14"/>
        <rFont val="Calibri"/>
        <family val="2"/>
      </rPr>
      <t xml:space="preserve"> </t>
    </r>
    <r>
      <rPr>
        <sz val="14"/>
        <rFont val="Calibri"/>
        <family val="2"/>
      </rPr>
      <t>(למשל יריעות סולריות או מסנן חלקיקים)</t>
    </r>
  </si>
  <si>
    <t xml:space="preserve">*מילוי מתוך רשימת הבחירה המוצעת. הרשימה מוצגת בעת עמידה על התא ולחיצה על הכפתור מצד שמאל של התא. </t>
  </si>
  <si>
    <t>בגיליון זה ממלאים סיכום לגבי ביצוע הכשרה לנהיגה חסכונית עבור במהלך 3 שנים האחרונות</t>
  </si>
  <si>
    <t>מספר רישוי</t>
  </si>
  <si>
    <t>תאריך רכישה</t>
  </si>
  <si>
    <t>תאריך מסירה</t>
  </si>
  <si>
    <t>תאריך רישוי</t>
  </si>
  <si>
    <t>גז טבעי דחוס</t>
  </si>
  <si>
    <t>שנת רכישה</t>
  </si>
  <si>
    <t>גז טבעי נוזלי</t>
  </si>
  <si>
    <t>סוג הנעה</t>
  </si>
  <si>
    <t>שנת הרכש</t>
  </si>
  <si>
    <t>מספר טלפון נייד:</t>
  </si>
  <si>
    <t>פרטי איש הקשר שמונה ע"י החברה לעניין יישום ההוראות המצהיר על אמינות הנתונים</t>
  </si>
  <si>
    <r>
      <t xml:space="preserve">סקטור פעילות </t>
    </r>
    <r>
      <rPr>
        <sz val="12"/>
        <rFont val="Calibri"/>
        <family val="2"/>
      </rPr>
      <t>(יש לבחור מתוך הרשימה בתא E8)</t>
    </r>
    <r>
      <rPr>
        <b/>
        <sz val="12"/>
        <rFont val="Calibri"/>
        <family val="2"/>
      </rPr>
      <t>:</t>
    </r>
  </si>
  <si>
    <t>פרטי ממלא הנתונים בדיווח</t>
  </si>
  <si>
    <t xml:space="preserve">גז טבעי נוזלי </t>
  </si>
  <si>
    <t>מספרי רישוי של כלי רכב עליהם התקבלה יותר מפניה אחת</t>
  </si>
  <si>
    <t>כמות פניות חוזרות לפי מספר רישוי</t>
  </si>
  <si>
    <t>סיכום כלל הפניות</t>
  </si>
  <si>
    <t xml:space="preserve">סיכום כמות כלי רכב עליהם התקבלו פניות חוזרות </t>
  </si>
  <si>
    <t>בגיליון זה מיועד לחברות תח"צ לצורך דווח על רכש אוטובוסים עירוניים מאופסי הפליטה שנרכשו החל משנת 2024 והלאה. הגיליון מחשב אוטומטית את אחוזי הרכש של אוטובוסים מאופסי הפליטה מסך הרכש האוטובוסים העירוניים שבוצע בחברה</t>
  </si>
  <si>
    <t>שיעור רכש מאופס הפליטות (%)</t>
  </si>
  <si>
    <t>דיווח מפורט על הרכש של אוטובוסים בכל סוגי הנעה שנרכשו החל משנת 2024 (מילוי ידני בכל שדות הטבלה):</t>
  </si>
  <si>
    <r>
      <t>דיווח רכש מאופס פליטו</t>
    </r>
    <r>
      <rPr>
        <b/>
        <sz val="12"/>
        <rFont val="Calibri"/>
        <family val="2"/>
      </rPr>
      <t>ת לתח"צ</t>
    </r>
  </si>
  <si>
    <t>(א) סיכום מצבת כלי הרכב ופליטות חלקיקים נשימים</t>
  </si>
  <si>
    <t>(ב) סיכום עמידה ביעדי רכש האוטובוסים העירוניים מאופסי הפליטה</t>
  </si>
  <si>
    <t>(ג) סיכום פליטות גזי חממה</t>
  </si>
  <si>
    <t>מספר הנהגים הקבועים על כלי רכב כבדים בחברה בשנת  2025</t>
  </si>
  <si>
    <t>מספר נהגי החברה שעברו הכשרה בשנת 2025</t>
  </si>
  <si>
    <r>
      <t>טבלת סיכומי רכש שנתיים של אוטובוסים עירוניים בחברה (</t>
    </r>
    <r>
      <rPr>
        <b/>
        <u/>
        <sz val="11"/>
        <color rgb="FFFF0000"/>
        <rFont val="Calibri"/>
        <family val="2"/>
      </rPr>
      <t>טבלה אוטומטית. אין למלא ידנית)</t>
    </r>
  </si>
  <si>
    <t>שיעור הרכש אוטובוסים מאופסי פליטה מכלל הרכש העירוני שבוצעו בשנת הרכש (%)</t>
  </si>
  <si>
    <t>סיכום כלל פניות חוזרות בשנת הדיווח</t>
  </si>
  <si>
    <r>
      <t xml:space="preserve">סוכום שנתי של פניות חוזרות </t>
    </r>
    <r>
      <rPr>
        <b/>
        <u/>
        <sz val="11"/>
        <color rgb="FFFF0000"/>
        <rFont val="Arial"/>
        <family val="2"/>
        <scheme val="minor"/>
      </rPr>
      <t>(טבלה אוטומטית)</t>
    </r>
  </si>
  <si>
    <t/>
  </si>
  <si>
    <t>40-261-72</t>
  </si>
  <si>
    <t>86-031-52</t>
  </si>
  <si>
    <t>56-635-31</t>
  </si>
  <si>
    <t>26-528-39</t>
  </si>
  <si>
    <t>14-615-58</t>
  </si>
  <si>
    <t>53-958-87</t>
  </si>
  <si>
    <t>97-916-86</t>
  </si>
  <si>
    <t>53-956-87</t>
  </si>
  <si>
    <t>68-564-89</t>
  </si>
  <si>
    <t>238-09-101</t>
  </si>
  <si>
    <t>238-38-901</t>
  </si>
  <si>
    <t>239-68-901</t>
  </si>
  <si>
    <t>53-957-87</t>
  </si>
  <si>
    <t>53-959-87</t>
  </si>
  <si>
    <t>238-97-101</t>
  </si>
  <si>
    <t>368-56-801</t>
  </si>
  <si>
    <t>393-24-301</t>
  </si>
  <si>
    <t>393-25-101</t>
  </si>
  <si>
    <t>590-75-601</t>
  </si>
  <si>
    <t>798-84-401</t>
  </si>
  <si>
    <t>246-44-301</t>
  </si>
  <si>
    <t>246-07-201</t>
  </si>
  <si>
    <t>674-87-001</t>
  </si>
  <si>
    <t>798-77-701</t>
  </si>
  <si>
    <t>798-76-301</t>
  </si>
  <si>
    <t>798-78-901</t>
  </si>
  <si>
    <t>674-25-401</t>
  </si>
  <si>
    <t>815-23-801</t>
  </si>
  <si>
    <t>815-23-701</t>
  </si>
  <si>
    <t>785-58-301</t>
  </si>
  <si>
    <t>785-58-401</t>
  </si>
  <si>
    <t>785-58-601</t>
  </si>
  <si>
    <t>785-59-201</t>
  </si>
  <si>
    <t>785-59-301</t>
  </si>
  <si>
    <t>785-60-301</t>
  </si>
  <si>
    <t>309-15-101</t>
  </si>
  <si>
    <t>309-15-201</t>
  </si>
  <si>
    <t>309-15-301</t>
  </si>
  <si>
    <t>309-15-401</t>
  </si>
  <si>
    <t>74-546-87</t>
  </si>
  <si>
    <t>791-57-301</t>
  </si>
  <si>
    <t>674-34-201</t>
  </si>
  <si>
    <t>351-51-402</t>
  </si>
  <si>
    <t>351-38-002</t>
  </si>
  <si>
    <t>351-38-202</t>
  </si>
  <si>
    <t>351-38-402</t>
  </si>
  <si>
    <t>351-38-502</t>
  </si>
  <si>
    <t>351-38-602</t>
  </si>
  <si>
    <t>351-51-202</t>
  </si>
  <si>
    <t>351-65-602</t>
  </si>
  <si>
    <t>351-38-302</t>
  </si>
  <si>
    <t>351-38-102</t>
  </si>
  <si>
    <t>351-51-302</t>
  </si>
  <si>
    <t>351-38-702</t>
  </si>
  <si>
    <t>309-63-001</t>
  </si>
  <si>
    <t>309-63-101</t>
  </si>
  <si>
    <t>353-22-502</t>
  </si>
  <si>
    <t>728-07-402</t>
  </si>
  <si>
    <t>728-07-502</t>
  </si>
  <si>
    <t>728-74-102</t>
  </si>
  <si>
    <t>725-83-102</t>
  </si>
  <si>
    <t>728-72-902</t>
  </si>
  <si>
    <t>725-82-902</t>
  </si>
  <si>
    <t>725-83-002</t>
  </si>
  <si>
    <t>725-82-802</t>
  </si>
  <si>
    <t>728-73-002</t>
  </si>
  <si>
    <t>728-76-202</t>
  </si>
  <si>
    <t>728-76-302</t>
  </si>
  <si>
    <t>728-74-202</t>
  </si>
  <si>
    <t>725-83-202</t>
  </si>
  <si>
    <t>728-73-102</t>
  </si>
  <si>
    <t>728-72-702</t>
  </si>
  <si>
    <t>728-72-602</t>
  </si>
  <si>
    <t>728-72-802</t>
  </si>
  <si>
    <t>725-83-302</t>
  </si>
  <si>
    <t>728-39-002</t>
  </si>
  <si>
    <t>728-38-902</t>
  </si>
  <si>
    <t>306-67-003</t>
  </si>
  <si>
    <t>304-97-103</t>
  </si>
  <si>
    <t>304-88-003</t>
  </si>
  <si>
    <t>304-97-003</t>
  </si>
  <si>
    <t>304-99-003</t>
  </si>
  <si>
    <t>304-96-803</t>
  </si>
  <si>
    <t>304-96-903</t>
  </si>
  <si>
    <t>304-87-903</t>
  </si>
  <si>
    <t>304-88-103</t>
  </si>
  <si>
    <t>304-75-003</t>
  </si>
  <si>
    <t>304-97-203</t>
  </si>
  <si>
    <t>316-17-403</t>
  </si>
  <si>
    <t>622-66-703</t>
  </si>
  <si>
    <t>306-72-503</t>
  </si>
  <si>
    <t>622-66-103</t>
  </si>
  <si>
    <t>622-66-203</t>
  </si>
  <si>
    <t>622-66-303</t>
  </si>
  <si>
    <t>622-66-403</t>
  </si>
  <si>
    <t>622-66-503</t>
  </si>
  <si>
    <t>757-58-803</t>
  </si>
  <si>
    <t>622-59-003</t>
  </si>
  <si>
    <t>206-47-904</t>
  </si>
  <si>
    <t>206-68-904</t>
  </si>
  <si>
    <t>206-69-004</t>
  </si>
  <si>
    <t>206-48-004</t>
  </si>
  <si>
    <t>מאן</t>
  </si>
  <si>
    <t>רנו</t>
  </si>
  <si>
    <t>מרצדס</t>
  </si>
  <si>
    <t>סקניה</t>
  </si>
  <si>
    <t>וולבו</t>
  </si>
  <si>
    <t>דף</t>
  </si>
  <si>
    <t>כימוטל בע"מ</t>
  </si>
  <si>
    <t>מרקו אלטיט</t>
  </si>
  <si>
    <t>מנהל טכני לוגיסטי</t>
  </si>
  <si>
    <t>marcoa@chemothal.co.il</t>
  </si>
  <si>
    <t>052-8346050</t>
  </si>
  <si>
    <t>נתון ממוסך מאיר</t>
  </si>
  <si>
    <t>מדדי צריכת רכב</t>
  </si>
  <si>
    <t>לא</t>
  </si>
  <si>
    <t>כן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</si>
</sst>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3" formatCode="_ * #,##0.00_ ;_ * \-#,##0.00_ ;_ * &quot;-&quot;??_ ;_ @_ "/>
    <numFmt numFmtId="164" formatCode="0.000"/>
    <numFmt numFmtId="165" formatCode="0.0000"/>
    <numFmt numFmtId="166" formatCode="_ * #,##0_ ;_ * \-#,##0_ ;_ * &quot;-&quot;??_ ;_ @_ "/>
    <numFmt numFmtId="167" formatCode="#,##0_ ;\-#,##0\ "/>
    <numFmt numFmtId="168" formatCode="#,##0.0_ ;\-#,##0.0\ "/>
    <numFmt numFmtId="169" formatCode="0.0"/>
    <numFmt numFmtId="170" formatCode="#,##0.0"/>
    <numFmt numFmtId="171" formatCode="#,##0.000"/>
    <numFmt numFmtId="172" formatCode="0.0%"/>
    <numFmt numFmtId="173" formatCode="_ * #,##0.00000000_ ;_ * \-#,##0.00000000_ ;_ * &quot;-&quot;??_ ;_ @_ "/>
    <numFmt numFmtId="174" formatCode="#,##0.000_ ;\-#,##0.000\ "/>
    <numFmt numFmtId="175" formatCode="#,##0.00_ ;\-#,##0.00\ "/>
    <numFmt numFmtId="176" formatCode="0_ ;\-0\ "/>
  </numFmts>
  <fonts count="123" x14ac:knownFonts="1">
    <font>
      <sz val="11"/>
      <color theme="1"/>
      <name val="Arial"/>
      <scheme val="minor"/>
    </font>
    <font>
      <sz val="11"/>
      <color theme="1"/>
      <name val="Arial"/>
      <family val="2"/>
      <charset val="177"/>
      <scheme val="minor"/>
    </font>
    <font>
      <sz val="14"/>
      <color theme="1"/>
      <name val="David"/>
      <family val="2"/>
    </font>
    <font>
      <sz val="11"/>
      <color theme="1"/>
      <name val="David"/>
      <family val="2"/>
    </font>
    <font>
      <b/>
      <sz val="14"/>
      <color rgb="FF000000"/>
      <name val="David"/>
      <family val="2"/>
    </font>
    <font>
      <sz val="10"/>
      <color theme="1"/>
      <name val="Arial"/>
      <family val="2"/>
    </font>
    <font>
      <b/>
      <sz val="14"/>
      <color theme="1"/>
      <name val="David"/>
      <family val="2"/>
    </font>
    <font>
      <b/>
      <i/>
      <sz val="16"/>
      <color theme="1"/>
      <name val="David"/>
      <family val="2"/>
    </font>
    <font>
      <sz val="14"/>
      <color theme="1"/>
      <name val="Arial"/>
      <family val="2"/>
    </font>
    <font>
      <sz val="11"/>
      <color theme="1"/>
      <name val="Arial"/>
      <family val="2"/>
    </font>
    <font>
      <b/>
      <sz val="14"/>
      <color rgb="FF8DB3E2"/>
      <name val="David"/>
      <family val="2"/>
    </font>
    <font>
      <sz val="11"/>
      <color theme="1"/>
      <name val="Arial"/>
      <family val="2"/>
      <scheme val="minor"/>
    </font>
    <font>
      <sz val="10"/>
      <color theme="1"/>
      <name val="David"/>
      <family val="2"/>
    </font>
    <font>
      <sz val="8"/>
      <name val="Arial"/>
      <family val="2"/>
      <scheme val="minor"/>
    </font>
    <font>
      <sz val="11"/>
      <color theme="1"/>
      <name val="Arial"/>
      <family val="2"/>
      <scheme val="minor"/>
    </font>
    <font>
      <sz val="11"/>
      <color theme="1"/>
      <name val="Calibri"/>
      <family val="2"/>
      <charset val="177"/>
    </font>
    <font>
      <sz val="11"/>
      <color theme="0"/>
      <name val="Calibri"/>
      <family val="2"/>
      <charset val="177"/>
    </font>
    <font>
      <b/>
      <sz val="12"/>
      <name val="Calibri"/>
      <family val="2"/>
    </font>
    <font>
      <sz val="12"/>
      <name val="Calibri"/>
      <family val="2"/>
      <charset val="177"/>
    </font>
    <font>
      <sz val="11"/>
      <name val="Calibri"/>
      <family val="2"/>
      <charset val="177"/>
    </font>
    <font>
      <sz val="12"/>
      <name val="Calibri"/>
      <family val="2"/>
    </font>
    <font>
      <sz val="14"/>
      <color indexed="8"/>
      <name val="Calibri"/>
      <family val="2"/>
      <charset val="177"/>
    </font>
    <font>
      <sz val="11"/>
      <color indexed="8"/>
      <name val="Calibri"/>
      <family val="2"/>
      <charset val="177"/>
    </font>
    <font>
      <b/>
      <sz val="12"/>
      <color indexed="8"/>
      <name val="Calibri"/>
      <family val="2"/>
    </font>
    <font>
      <sz val="12"/>
      <color indexed="8"/>
      <name val="Calibri"/>
      <family val="2"/>
      <charset val="177"/>
    </font>
    <font>
      <sz val="12"/>
      <color indexed="8"/>
      <name val="Calibri"/>
      <family val="2"/>
    </font>
    <font>
      <sz val="11"/>
      <color theme="1" tint="0.14999847407452621"/>
      <name val="Calibri"/>
      <family val="2"/>
      <charset val="177"/>
    </font>
    <font>
      <b/>
      <sz val="11"/>
      <color theme="1"/>
      <name val="Calibri"/>
      <family val="2"/>
    </font>
    <font>
      <sz val="11"/>
      <color rgb="FFFF0000"/>
      <name val="Calibri"/>
      <family val="2"/>
      <charset val="177"/>
    </font>
    <font>
      <sz val="14"/>
      <color theme="1"/>
      <name val="Calibri"/>
      <family val="2"/>
    </font>
    <font>
      <sz val="11"/>
      <color theme="1"/>
      <name val="Calibri"/>
      <family val="2"/>
    </font>
    <font>
      <sz val="16"/>
      <color theme="1"/>
      <name val="Calibri"/>
      <family val="2"/>
    </font>
    <font>
      <b/>
      <sz val="16"/>
      <color rgb="FF000000"/>
      <name val="Calibri"/>
      <family val="2"/>
    </font>
    <font>
      <b/>
      <sz val="16"/>
      <color theme="1"/>
      <name val="Calibri"/>
      <family val="2"/>
    </font>
    <font>
      <b/>
      <i/>
      <sz val="16"/>
      <color theme="1"/>
      <name val="Calibri"/>
      <family val="2"/>
    </font>
    <font>
      <b/>
      <sz val="20"/>
      <color theme="1"/>
      <name val="Calibri"/>
      <family val="2"/>
    </font>
    <font>
      <sz val="14"/>
      <name val="Calibri"/>
      <family val="2"/>
    </font>
    <font>
      <sz val="11"/>
      <name val="Calibri"/>
      <family val="2"/>
    </font>
    <font>
      <sz val="10"/>
      <name val="Calibri"/>
      <family val="2"/>
    </font>
    <font>
      <b/>
      <sz val="14"/>
      <name val="Calibri"/>
      <family val="2"/>
    </font>
    <font>
      <b/>
      <sz val="24"/>
      <name val="Calibri"/>
      <family val="2"/>
    </font>
    <font>
      <b/>
      <sz val="11"/>
      <name val="Calibri"/>
      <family val="2"/>
    </font>
    <font>
      <sz val="14"/>
      <name val="Calibri"/>
      <family val="2"/>
      <charset val="177"/>
    </font>
    <font>
      <b/>
      <sz val="14"/>
      <color theme="1"/>
      <name val="Calibri"/>
      <family val="2"/>
    </font>
    <font>
      <sz val="10"/>
      <color theme="1"/>
      <name val="David"/>
      <family val="2"/>
    </font>
    <font>
      <b/>
      <sz val="12"/>
      <color theme="1"/>
      <name val="Calibri"/>
      <family val="2"/>
    </font>
    <font>
      <b/>
      <sz val="18"/>
      <color theme="1"/>
      <name val="Calibri"/>
      <family val="2"/>
    </font>
    <font>
      <sz val="11"/>
      <color rgb="FFFF0000"/>
      <name val="Calibri"/>
      <family val="2"/>
    </font>
    <font>
      <vertAlign val="subscript"/>
      <sz val="12"/>
      <color indexed="8"/>
      <name val="Arial"/>
      <family val="2"/>
    </font>
    <font>
      <sz val="12"/>
      <color indexed="8"/>
      <name val="Arial"/>
      <family val="2"/>
    </font>
    <font>
      <b/>
      <i/>
      <sz val="12"/>
      <color indexed="8"/>
      <name val="Calibri"/>
      <family val="2"/>
    </font>
    <font>
      <sz val="12"/>
      <color indexed="8"/>
      <name val="David"/>
      <family val="2"/>
      <charset val="177"/>
    </font>
    <font>
      <sz val="10"/>
      <color theme="1"/>
      <name val="Calibri"/>
      <family val="2"/>
    </font>
    <font>
      <i/>
      <sz val="10"/>
      <color theme="1"/>
      <name val="Calibri"/>
      <family val="2"/>
    </font>
    <font>
      <b/>
      <sz val="10"/>
      <color theme="1"/>
      <name val="Calibri"/>
      <family val="2"/>
    </font>
    <font>
      <u/>
      <sz val="11"/>
      <color theme="10"/>
      <name val="Arial"/>
      <family val="2"/>
      <charset val="177"/>
    </font>
    <font>
      <sz val="10"/>
      <name val="Arial"/>
      <family val="2"/>
    </font>
    <font>
      <sz val="12"/>
      <color theme="1"/>
      <name val="Calibri"/>
      <family val="2"/>
    </font>
    <font>
      <sz val="14"/>
      <color indexed="8"/>
      <name val="Calibri"/>
      <family val="2"/>
    </font>
    <font>
      <sz val="11"/>
      <color theme="0"/>
      <name val="Calibri"/>
      <family val="2"/>
    </font>
    <font>
      <b/>
      <sz val="11"/>
      <color indexed="8"/>
      <name val="Calibri"/>
      <family val="2"/>
    </font>
    <font>
      <sz val="11"/>
      <color indexed="8"/>
      <name val="Calibri"/>
      <family val="2"/>
    </font>
    <font>
      <sz val="11"/>
      <color rgb="FF000000"/>
      <name val="Calibri"/>
      <family val="2"/>
    </font>
    <font>
      <vertAlign val="subscript"/>
      <sz val="11"/>
      <color rgb="FF000000"/>
      <name val="Calibri"/>
      <family val="2"/>
    </font>
    <font>
      <vertAlign val="subscript"/>
      <sz val="11"/>
      <name val="Calibri"/>
      <family val="2"/>
    </font>
    <font>
      <b/>
      <vertAlign val="subscript"/>
      <sz val="11"/>
      <name val="Calibri"/>
      <family val="2"/>
    </font>
    <font>
      <vertAlign val="superscript"/>
      <sz val="11"/>
      <color rgb="FFFF0000"/>
      <name val="Calibri"/>
      <family val="2"/>
    </font>
    <font>
      <vertAlign val="superscript"/>
      <sz val="11"/>
      <color theme="0"/>
      <name val="Calibri"/>
      <family val="2"/>
    </font>
    <font>
      <b/>
      <sz val="10"/>
      <color indexed="8"/>
      <name val="Calibri"/>
      <family val="2"/>
    </font>
    <font>
      <sz val="10"/>
      <color indexed="8"/>
      <name val="Calibri"/>
      <family val="2"/>
    </font>
    <font>
      <u/>
      <sz val="11"/>
      <color theme="10"/>
      <name val="Calibri"/>
      <family val="2"/>
    </font>
    <font>
      <b/>
      <sz val="10"/>
      <name val="Calibri"/>
      <family val="2"/>
    </font>
    <font>
      <b/>
      <sz val="24"/>
      <color theme="1"/>
      <name val="Calibri"/>
      <family val="2"/>
    </font>
    <font>
      <b/>
      <u/>
      <sz val="16"/>
      <color theme="1"/>
      <name val="Calibri"/>
      <family val="2"/>
    </font>
    <font>
      <b/>
      <sz val="20"/>
      <name val="Calibri"/>
      <family val="2"/>
    </font>
    <font>
      <sz val="11"/>
      <name val="Arial"/>
      <family val="2"/>
      <scheme val="minor"/>
    </font>
    <font>
      <sz val="11"/>
      <name val="Arial"/>
      <family val="2"/>
      <scheme val="minor"/>
    </font>
    <font>
      <b/>
      <sz val="11"/>
      <color theme="1"/>
      <name val="Arial"/>
      <family val="2"/>
      <charset val="177"/>
      <scheme val="minor"/>
    </font>
    <font>
      <b/>
      <u/>
      <sz val="12"/>
      <name val="Calibri"/>
      <family val="2"/>
    </font>
    <font>
      <sz val="26"/>
      <name val="Calibri"/>
      <family val="2"/>
    </font>
    <font>
      <sz val="26"/>
      <color theme="1"/>
      <name val="Calibri"/>
      <family val="2"/>
    </font>
    <font>
      <b/>
      <sz val="18"/>
      <name val="Calibri"/>
      <family val="2"/>
    </font>
    <font>
      <b/>
      <sz val="16"/>
      <name val="Calibri"/>
      <family val="2"/>
    </font>
    <font>
      <b/>
      <u/>
      <sz val="14"/>
      <name val="Calibri"/>
      <family val="2"/>
    </font>
    <font>
      <b/>
      <u/>
      <sz val="18"/>
      <name val="Calibri"/>
      <family val="2"/>
    </font>
    <font>
      <b/>
      <u/>
      <sz val="16"/>
      <name val="Calibri"/>
      <family val="2"/>
    </font>
    <font>
      <sz val="16"/>
      <name val="Calibri"/>
      <family val="2"/>
    </font>
    <font>
      <b/>
      <sz val="18"/>
      <color indexed="8"/>
      <name val="Calibri"/>
      <family val="2"/>
    </font>
    <font>
      <sz val="18"/>
      <name val="Calibri"/>
      <family val="2"/>
    </font>
    <font>
      <sz val="18"/>
      <color indexed="8"/>
      <name val="Calibri"/>
      <family val="2"/>
    </font>
    <font>
      <sz val="18"/>
      <color theme="1"/>
      <name val="Calibri"/>
      <family val="2"/>
    </font>
    <font>
      <sz val="18"/>
      <color theme="0"/>
      <name val="Calibri"/>
      <family val="2"/>
    </font>
    <font>
      <b/>
      <sz val="18"/>
      <name val="Arial"/>
      <family val="2"/>
      <scheme val="minor"/>
    </font>
    <font>
      <b/>
      <u/>
      <sz val="18"/>
      <color theme="1"/>
      <name val="Calibri"/>
      <family val="2"/>
    </font>
    <font>
      <sz val="16"/>
      <color indexed="8"/>
      <name val="Calibri"/>
      <family val="2"/>
      <charset val="177"/>
    </font>
    <font>
      <sz val="14"/>
      <color theme="1"/>
      <name val="Calibri"/>
      <family val="2"/>
      <charset val="177"/>
    </font>
    <font>
      <sz val="16"/>
      <color theme="1"/>
      <name val="Calibri"/>
      <family val="2"/>
      <charset val="177"/>
    </font>
    <font>
      <sz val="18"/>
      <color theme="1"/>
      <name val="Calibri"/>
      <family val="2"/>
      <charset val="177"/>
    </font>
    <font>
      <b/>
      <sz val="16"/>
      <name val="Arial"/>
      <family val="2"/>
      <scheme val="minor"/>
    </font>
    <font>
      <sz val="14"/>
      <color theme="1"/>
      <name val="Arial"/>
      <family val="2"/>
      <scheme val="minor"/>
    </font>
    <font>
      <b/>
      <sz val="18"/>
      <color theme="1"/>
      <name val="David"/>
      <family val="2"/>
      <charset val="177"/>
    </font>
    <font>
      <sz val="20"/>
      <color theme="1"/>
      <name val="Arial"/>
      <family val="2"/>
      <scheme val="minor"/>
    </font>
    <font>
      <sz val="11"/>
      <color theme="1"/>
      <name val="Arial"/>
      <family val="2"/>
      <scheme val="minor"/>
    </font>
    <font>
      <b/>
      <sz val="22"/>
      <color theme="1"/>
      <name val="Calibri"/>
      <family val="2"/>
    </font>
    <font>
      <b/>
      <sz val="16"/>
      <color indexed="8"/>
      <name val="Calibri"/>
      <family val="2"/>
    </font>
    <font>
      <b/>
      <sz val="16"/>
      <color rgb="FFFF0000"/>
      <name val="Calibri"/>
      <family val="2"/>
    </font>
    <font>
      <b/>
      <sz val="14"/>
      <color rgb="FFFF0000"/>
      <name val="Calibri"/>
      <family val="2"/>
    </font>
    <font>
      <sz val="16"/>
      <color rgb="FFFF0000"/>
      <name val="Calibri"/>
      <family val="2"/>
    </font>
    <font>
      <b/>
      <sz val="11"/>
      <color theme="1"/>
      <name val="Arial"/>
      <family val="2"/>
    </font>
    <font>
      <b/>
      <sz val="11"/>
      <color theme="1"/>
      <name val="Arial"/>
      <family val="2"/>
      <scheme val="minor"/>
    </font>
    <font>
      <b/>
      <sz val="11"/>
      <color theme="0"/>
      <name val="Arial"/>
      <family val="2"/>
      <scheme val="minor"/>
    </font>
    <font>
      <sz val="11"/>
      <color theme="0"/>
      <name val="Arial"/>
      <family val="2"/>
      <scheme val="minor"/>
    </font>
    <font>
      <b/>
      <sz val="11"/>
      <color theme="4"/>
      <name val="Arial"/>
      <family val="2"/>
      <scheme val="minor"/>
    </font>
    <font>
      <b/>
      <u/>
      <sz val="11"/>
      <color rgb="FFFF0000"/>
      <name val="Arial"/>
      <family val="2"/>
      <scheme val="minor"/>
    </font>
    <font>
      <sz val="16"/>
      <color indexed="8"/>
      <name val="Calibri"/>
      <family val="2"/>
    </font>
    <font>
      <sz val="12"/>
      <color theme="0"/>
      <name val="Arial"/>
      <family val="2"/>
      <scheme val="minor"/>
    </font>
    <font>
      <b/>
      <u/>
      <sz val="11"/>
      <color theme="1"/>
      <name val="Calibri"/>
      <family val="2"/>
    </font>
    <font>
      <b/>
      <u/>
      <sz val="11"/>
      <color rgb="FFFF0000"/>
      <name val="Calibri"/>
      <family val="2"/>
    </font>
    <font>
      <b/>
      <u/>
      <sz val="11"/>
      <name val="Arial"/>
      <family val="2"/>
      <scheme val="minor"/>
    </font>
    <font>
      <sz val="12"/>
      <color theme="1"/>
      <name val="Arial"/>
      <family val="2"/>
      <scheme val="minor"/>
    </font>
    <font>
      <b/>
      <sz val="10"/>
      <name val="Arial"/>
      <family val="2"/>
      <scheme val="minor"/>
    </font>
    <font>
      <b/>
      <sz val="12"/>
      <name val="Arial"/>
      <family val="2"/>
      <scheme val="minor"/>
    </font>
    <font>
      <u/>
      <sz val="11"/>
      <color theme="10"/>
      <name val="Arial"/>
      <scheme val="minor"/>
    </font>
  </fonts>
  <fills count="35">
    <fill>
      <patternFill patternType="none"/>
    </fill>
    <fill>
      <patternFill patternType="gray125"/>
    </fill>
    <fill>
      <patternFill patternType="solid">
        <fgColor rgb="FFBFBFBF"/>
        <bgColor rgb="FFBFBFBF"/>
      </patternFill>
    </fill>
    <fill>
      <patternFill patternType="solid">
        <fgColor theme="8" tint="0.59999389629810485"/>
        <bgColor rgb="FF8DB3E2"/>
      </patternFill>
    </fill>
    <fill>
      <patternFill patternType="solid">
        <fgColor theme="8" tint="0.59999389629810485"/>
        <bgColor indexed="64"/>
      </patternFill>
    </fill>
    <fill>
      <patternFill patternType="solid">
        <fgColor theme="7" tint="0.79998168889431442"/>
        <bgColor indexed="64"/>
      </patternFill>
    </fill>
    <fill>
      <patternFill patternType="solid">
        <fgColor theme="0"/>
        <bgColor indexed="64"/>
      </patternFill>
    </fill>
    <fill>
      <patternFill patternType="solid">
        <fgColor indexed="9"/>
        <bgColor indexed="64"/>
      </patternFill>
    </fill>
    <fill>
      <patternFill patternType="solid">
        <fgColor theme="0" tint="-0.14999847407452621"/>
        <bgColor indexed="64"/>
      </patternFill>
    </fill>
    <fill>
      <patternFill patternType="solid">
        <fgColor theme="2" tint="-0.14999847407452621"/>
        <bgColor indexed="64"/>
      </patternFill>
    </fill>
    <fill>
      <patternFill patternType="solid">
        <fgColor theme="4" tint="0.59999389629810485"/>
        <bgColor indexed="64"/>
      </patternFill>
    </fill>
    <fill>
      <patternFill patternType="solid">
        <fgColor theme="4" tint="0.39997558519241921"/>
        <bgColor rgb="FF8DB3E2"/>
      </patternFill>
    </fill>
    <fill>
      <patternFill patternType="solid">
        <fgColor theme="4" tint="0.59999389629810485"/>
        <bgColor rgb="FF8DB3E2"/>
      </patternFill>
    </fill>
    <fill>
      <patternFill patternType="solid">
        <fgColor indexed="42"/>
        <bgColor indexed="64"/>
      </patternFill>
    </fill>
    <fill>
      <patternFill patternType="solid">
        <fgColor indexed="44"/>
        <bgColor indexed="64"/>
      </patternFill>
    </fill>
    <fill>
      <patternFill patternType="solid">
        <fgColor rgb="FFFFFFCC"/>
        <bgColor indexed="64"/>
      </patternFill>
    </fill>
    <fill>
      <patternFill patternType="solid">
        <fgColor theme="6" tint="-0.249977111117893"/>
        <bgColor indexed="64"/>
      </patternFill>
    </fill>
    <fill>
      <patternFill patternType="solid">
        <fgColor theme="8" tint="0.39997558519241921"/>
        <bgColor indexed="64"/>
      </patternFill>
    </fill>
    <fill>
      <patternFill patternType="solid">
        <fgColor theme="8" tint="0.59999389629810485"/>
        <bgColor rgb="FFC6D9F0"/>
      </patternFill>
    </fill>
    <fill>
      <patternFill patternType="solid">
        <fgColor theme="0" tint="-0.14999847407452621"/>
        <bgColor rgb="FFC6D9F0"/>
      </patternFill>
    </fill>
    <fill>
      <patternFill patternType="solid">
        <fgColor theme="2" tint="-0.249977111117893"/>
        <bgColor indexed="64"/>
      </patternFill>
    </fill>
    <fill>
      <patternFill patternType="solid">
        <fgColor theme="0" tint="-0.249977111117893"/>
        <bgColor indexed="64"/>
      </patternFill>
    </fill>
    <fill>
      <patternFill patternType="solid">
        <fgColor theme="8" tint="0.59999389629810485"/>
        <bgColor rgb="FFF2DBDB"/>
      </patternFill>
    </fill>
    <fill>
      <patternFill patternType="solid">
        <fgColor theme="4" tint="0.39997558519241921"/>
        <bgColor indexed="64"/>
      </patternFill>
    </fill>
    <fill>
      <patternFill patternType="solid">
        <fgColor theme="1"/>
        <bgColor indexed="64"/>
      </patternFill>
    </fill>
    <fill>
      <patternFill patternType="solid">
        <fgColor theme="2"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8" tint="0.59999389629810485"/>
        <bgColor rgb="FFF2F2F2"/>
      </patternFill>
    </fill>
    <fill>
      <patternFill patternType="solid">
        <fgColor theme="8" tint="0.79998168889431442"/>
        <bgColor indexed="64"/>
      </patternFill>
    </fill>
    <fill>
      <patternFill patternType="solid">
        <fgColor theme="2"/>
        <bgColor indexed="64"/>
      </patternFill>
    </fill>
    <fill>
      <patternFill patternType="solid">
        <fgColor theme="8" tint="0.59999389629810485"/>
        <bgColor rgb="FFD8D8D8"/>
      </patternFill>
    </fill>
    <fill>
      <patternFill patternType="solid">
        <fgColor theme="8" tint="0.59999389629810485"/>
        <bgColor rgb="FFBFBFBF"/>
      </patternFill>
    </fill>
    <fill>
      <patternFill patternType="solid">
        <fgColor theme="8" tint="0.59999389629810485"/>
        <bgColor rgb="FFA5A5A5"/>
      </patternFill>
    </fill>
    <fill>
      <patternFill patternType="solid">
        <fgColor theme="6" tint="0.59999389629810485"/>
        <bgColor indexed="64"/>
      </patternFill>
    </fill>
  </fills>
  <borders count="115">
    <border>
      <left/>
      <right/>
      <top/>
      <bottom/>
      <diagonal/>
    </border>
    <border>
      <left/>
      <right/>
      <top/>
      <bottom/>
      <diagonal/>
    </border>
    <border>
      <left style="thin">
        <color rgb="FF000000"/>
      </left>
      <right/>
      <top/>
      <bottom/>
      <diagonal/>
    </border>
    <border>
      <left/>
      <right style="thin">
        <color rgb="FF000000"/>
      </right>
      <top/>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medium">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thin">
        <color rgb="FF000000"/>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auto="1"/>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10"/>
      </left>
      <right/>
      <top/>
      <bottom/>
      <diagonal/>
    </border>
    <border>
      <left style="thick">
        <color indexed="10"/>
      </left>
      <right/>
      <top style="thick">
        <color indexed="1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diagonal/>
    </border>
    <border>
      <left style="dashed">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dashed">
        <color indexed="64"/>
      </left>
      <right/>
      <top style="dashed">
        <color indexed="64"/>
      </top>
      <bottom style="hair">
        <color indexed="64"/>
      </bottom>
      <diagonal/>
    </border>
    <border>
      <left/>
      <right/>
      <top style="dashed">
        <color indexed="64"/>
      </top>
      <bottom style="hair">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hair">
        <color indexed="64"/>
      </top>
      <bottom style="dashed">
        <color indexed="64"/>
      </bottom>
      <diagonal/>
    </border>
    <border>
      <left/>
      <right/>
      <top style="hair">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dashed">
        <color indexed="64"/>
      </top>
      <bottom style="dash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thin">
        <color indexed="64"/>
      </right>
      <top style="thin">
        <color auto="1"/>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style="thin">
        <color rgb="FF000000"/>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s>
  <cellStyleXfs count="11">
    <xf numFmtId="0" fontId="0" fillId="0" borderId="0"/>
    <xf numFmtId="0" fontId="15" fillId="0" borderId="1"/>
    <xf numFmtId="43" fontId="22" fillId="0" borderId="1" applyFont="0" applyFill="0" applyBorder="0" applyAlignment="0" applyProtection="0"/>
    <xf numFmtId="9" fontId="22" fillId="0" borderId="1" applyFont="0" applyFill="0" applyBorder="0" applyAlignment="0" applyProtection="0"/>
    <xf numFmtId="0" fontId="11" fillId="0" borderId="1"/>
    <xf numFmtId="0" fontId="1" fillId="0" borderId="1"/>
    <xf numFmtId="0" fontId="55" fillId="0" borderId="1" applyNumberFormat="0" applyFill="0" applyBorder="0" applyAlignment="0" applyProtection="0">
      <alignment vertical="top"/>
      <protection locked="0"/>
    </xf>
    <xf numFmtId="0" fontId="56" fillId="0" borderId="1"/>
    <xf numFmtId="43" fontId="56" fillId="0" borderId="1" applyFont="0" applyFill="0" applyBorder="0" applyAlignment="0" applyProtection="0"/>
    <xf numFmtId="9" fontId="102" fillId="0" borderId="0" applyFont="0" applyFill="0" applyBorder="0" applyAlignment="0" applyProtection="0"/>
    <xf numFmtId="0" fontId="122" fillId="0" borderId="0" applyNumberFormat="0" applyFill="0" applyBorder="0" applyAlignment="0" applyProtection="0"/>
  </cellStyleXfs>
  <cellXfs count="1034">
    <xf numFmtId="0" fontId="0" fillId="0" borderId="0" xfId="0"/>
    <xf numFmtId="166" fontId="20" fillId="21" borderId="51" xfId="2" applyNumberFormat="1" applyFont="1" applyFill="1" applyBorder="1" applyAlignment="1" applyProtection="1">
      <alignment horizontal="center" vertical="center"/>
      <protection locked="0"/>
    </xf>
    <xf numFmtId="166" fontId="36" fillId="8" borderId="48" xfId="2" applyNumberFormat="1" applyFont="1" applyFill="1" applyBorder="1" applyAlignment="1" applyProtection="1">
      <alignment horizontal="center" vertical="center"/>
      <protection locked="0"/>
    </xf>
    <xf numFmtId="0" fontId="73" fillId="6" borderId="41" xfId="0" applyFont="1" applyFill="1" applyBorder="1" applyAlignment="1">
      <alignment horizontal="right" vertical="center" readingOrder="2"/>
    </xf>
    <xf numFmtId="0" fontId="30" fillId="6" borderId="0" xfId="0" applyFont="1" applyFill="1"/>
    <xf numFmtId="0" fontId="30" fillId="6" borderId="1" xfId="0" applyFont="1" applyFill="1" applyBorder="1"/>
    <xf numFmtId="0" fontId="36" fillId="0" borderId="0" xfId="0" applyFont="1" applyAlignment="1">
      <alignment horizontal="center"/>
    </xf>
    <xf numFmtId="3" fontId="36" fillId="0" borderId="0" xfId="0" applyNumberFormat="1" applyFont="1" applyAlignment="1">
      <alignment horizontal="center"/>
    </xf>
    <xf numFmtId="0" fontId="38" fillId="0" borderId="0" xfId="0" applyFont="1" applyAlignment="1">
      <alignment horizontal="center"/>
    </xf>
    <xf numFmtId="0" fontId="75" fillId="0" borderId="0" xfId="0" applyFont="1"/>
    <xf numFmtId="0" fontId="76" fillId="0" borderId="0" xfId="0" applyFont="1"/>
    <xf numFmtId="0" fontId="37" fillId="0" borderId="1" xfId="1" applyFont="1" applyAlignment="1" applyProtection="1">
      <alignment vertical="center"/>
      <protection hidden="1"/>
    </xf>
    <xf numFmtId="0" fontId="15" fillId="0" borderId="1" xfId="1" applyAlignment="1" applyProtection="1">
      <alignment vertical="center"/>
      <protection hidden="1"/>
    </xf>
    <xf numFmtId="0" fontId="35" fillId="0" borderId="1" xfId="1" applyFont="1" applyAlignment="1" applyProtection="1">
      <alignment horizontal="center" vertical="center"/>
      <protection hidden="1"/>
    </xf>
    <xf numFmtId="0" fontId="15" fillId="0" borderId="1" xfId="1" applyProtection="1">
      <protection hidden="1"/>
    </xf>
    <xf numFmtId="0" fontId="37" fillId="0" borderId="1" xfId="1" applyFont="1" applyProtection="1">
      <protection hidden="1"/>
    </xf>
    <xf numFmtId="0" fontId="19" fillId="0" borderId="1" xfId="1" applyFont="1" applyProtection="1">
      <protection hidden="1"/>
    </xf>
    <xf numFmtId="0" fontId="19" fillId="0" borderId="1" xfId="1" applyFont="1" applyAlignment="1" applyProtection="1">
      <alignment vertical="center"/>
      <protection hidden="1"/>
    </xf>
    <xf numFmtId="0" fontId="16" fillId="0" borderId="1" xfId="1" applyFont="1" applyAlignment="1" applyProtection="1">
      <alignment vertical="center"/>
      <protection hidden="1"/>
    </xf>
    <xf numFmtId="0" fontId="17" fillId="7" borderId="29" xfId="1" applyFont="1" applyFill="1" applyBorder="1" applyAlignment="1" applyProtection="1">
      <alignment vertical="center"/>
      <protection hidden="1"/>
    </xf>
    <xf numFmtId="0" fontId="15" fillId="7" borderId="30" xfId="1" applyFill="1" applyBorder="1" applyAlignment="1" applyProtection="1">
      <alignment vertical="center"/>
      <protection hidden="1"/>
    </xf>
    <xf numFmtId="0" fontId="15" fillId="6" borderId="30" xfId="1" applyFill="1" applyBorder="1" applyAlignment="1" applyProtection="1">
      <alignment vertical="center"/>
      <protection hidden="1"/>
    </xf>
    <xf numFmtId="0" fontId="15" fillId="7" borderId="1" xfId="1" applyFill="1" applyAlignment="1" applyProtection="1">
      <alignment vertical="center"/>
      <protection hidden="1"/>
    </xf>
    <xf numFmtId="0" fontId="15" fillId="6" borderId="1" xfId="1" applyFill="1" applyAlignment="1" applyProtection="1">
      <alignment vertical="center"/>
      <protection hidden="1"/>
    </xf>
    <xf numFmtId="0" fontId="15" fillId="6" borderId="35" xfId="1" applyFill="1" applyBorder="1" applyAlignment="1" applyProtection="1">
      <alignment vertical="center"/>
      <protection hidden="1"/>
    </xf>
    <xf numFmtId="0" fontId="17" fillId="7" borderId="29" xfId="1" applyFont="1" applyFill="1" applyBorder="1" applyAlignment="1" applyProtection="1">
      <alignment horizontal="right" vertical="center" readingOrder="2"/>
      <protection hidden="1"/>
    </xf>
    <xf numFmtId="0" fontId="18" fillId="7" borderId="32" xfId="1" applyFont="1" applyFill="1" applyBorder="1" applyAlignment="1" applyProtection="1">
      <alignment vertical="center"/>
      <protection hidden="1"/>
    </xf>
    <xf numFmtId="0" fontId="16" fillId="0" borderId="1" xfId="1" applyFont="1" applyProtection="1">
      <protection hidden="1"/>
    </xf>
    <xf numFmtId="0" fontId="24" fillId="0" borderId="1" xfId="1" applyFont="1" applyAlignment="1" applyProtection="1">
      <alignment horizontal="center" vertical="center"/>
      <protection hidden="1"/>
    </xf>
    <xf numFmtId="0" fontId="24" fillId="0" borderId="1" xfId="1" applyFont="1" applyAlignment="1" applyProtection="1">
      <alignment horizontal="right" vertical="center"/>
      <protection hidden="1"/>
    </xf>
    <xf numFmtId="165" fontId="24" fillId="0" borderId="1" xfId="1" applyNumberFormat="1" applyFont="1" applyAlignment="1" applyProtection="1">
      <alignment horizontal="center" vertical="center"/>
      <protection hidden="1"/>
    </xf>
    <xf numFmtId="0" fontId="15" fillId="0" borderId="1" xfId="1" applyAlignment="1" applyProtection="1">
      <alignment horizontal="center"/>
      <protection hidden="1"/>
    </xf>
    <xf numFmtId="0" fontId="28" fillId="0" borderId="1" xfId="1" applyFont="1" applyAlignment="1" applyProtection="1">
      <alignment vertical="center"/>
      <protection hidden="1"/>
    </xf>
    <xf numFmtId="0" fontId="17" fillId="4" borderId="38" xfId="1" applyFont="1" applyFill="1" applyBorder="1" applyAlignment="1" applyProtection="1">
      <alignment vertical="center"/>
      <protection hidden="1"/>
    </xf>
    <xf numFmtId="0" fontId="18" fillId="4" borderId="39" xfId="1" applyFont="1" applyFill="1" applyBorder="1" applyAlignment="1" applyProtection="1">
      <alignment vertical="center"/>
      <protection hidden="1"/>
    </xf>
    <xf numFmtId="2" fontId="18" fillId="4" borderId="44" xfId="1" applyNumberFormat="1" applyFont="1" applyFill="1" applyBorder="1" applyAlignment="1" applyProtection="1">
      <alignment horizontal="center" vertical="center"/>
      <protection hidden="1"/>
    </xf>
    <xf numFmtId="0" fontId="18" fillId="16" borderId="41" xfId="1" applyFont="1" applyFill="1" applyBorder="1" applyAlignment="1" applyProtection="1">
      <alignment horizontal="center"/>
      <protection hidden="1"/>
    </xf>
    <xf numFmtId="164" fontId="19" fillId="16" borderId="1" xfId="1" applyNumberFormat="1" applyFont="1" applyFill="1" applyAlignment="1" applyProtection="1">
      <alignment horizontal="center" vertical="center"/>
      <protection hidden="1"/>
    </xf>
    <xf numFmtId="0" fontId="18" fillId="16" borderId="43" xfId="1" applyFont="1" applyFill="1" applyBorder="1" applyAlignment="1" applyProtection="1">
      <alignment horizontal="center"/>
      <protection hidden="1"/>
    </xf>
    <xf numFmtId="164" fontId="19" fillId="16" borderId="44" xfId="1" applyNumberFormat="1" applyFont="1" applyFill="1" applyBorder="1" applyAlignment="1" applyProtection="1">
      <alignment horizontal="center" vertical="center"/>
      <protection hidden="1"/>
    </xf>
    <xf numFmtId="2" fontId="15" fillId="0" borderId="1" xfId="1" applyNumberFormat="1" applyAlignment="1" applyProtection="1">
      <alignment vertical="center"/>
      <protection hidden="1"/>
    </xf>
    <xf numFmtId="2" fontId="16" fillId="0" borderId="1" xfId="1" applyNumberFormat="1" applyFont="1" applyAlignment="1" applyProtection="1">
      <alignment vertical="center"/>
      <protection hidden="1"/>
    </xf>
    <xf numFmtId="0" fontId="72" fillId="0" borderId="1" xfId="1" applyFont="1" applyAlignment="1" applyProtection="1">
      <alignment horizontal="center" vertical="center"/>
      <protection hidden="1"/>
    </xf>
    <xf numFmtId="0" fontId="17" fillId="4" borderId="30" xfId="1" applyFont="1" applyFill="1" applyBorder="1" applyAlignment="1" applyProtection="1">
      <alignment vertical="center"/>
      <protection hidden="1"/>
    </xf>
    <xf numFmtId="0" fontId="20" fillId="4" borderId="30" xfId="1" applyFont="1" applyFill="1" applyBorder="1" applyAlignment="1" applyProtection="1">
      <alignment vertical="center"/>
      <protection hidden="1"/>
    </xf>
    <xf numFmtId="0" fontId="37" fillId="4" borderId="30" xfId="1" applyFont="1" applyFill="1" applyBorder="1" applyAlignment="1" applyProtection="1">
      <alignment vertical="center"/>
      <protection hidden="1"/>
    </xf>
    <xf numFmtId="0" fontId="39" fillId="7" borderId="30" xfId="1" applyFont="1" applyFill="1" applyBorder="1" applyAlignment="1" applyProtection="1">
      <alignment horizontal="right" vertical="center" readingOrder="2"/>
      <protection hidden="1"/>
    </xf>
    <xf numFmtId="0" fontId="29" fillId="7" borderId="30" xfId="1" applyFont="1" applyFill="1" applyBorder="1" applyAlignment="1" applyProtection="1">
      <alignment vertical="center"/>
      <protection hidden="1"/>
    </xf>
    <xf numFmtId="0" fontId="29" fillId="7" borderId="1" xfId="1" applyFont="1" applyFill="1" applyAlignment="1" applyProtection="1">
      <alignment vertical="center"/>
      <protection hidden="1"/>
    </xf>
    <xf numFmtId="0" fontId="58" fillId="4" borderId="25" xfId="1" applyFont="1" applyFill="1" applyBorder="1" applyAlignment="1" applyProtection="1">
      <alignment horizontal="center" vertical="center" readingOrder="2"/>
      <protection hidden="1"/>
    </xf>
    <xf numFmtId="0" fontId="58" fillId="4" borderId="24" xfId="1" applyFont="1" applyFill="1" applyBorder="1" applyAlignment="1" applyProtection="1">
      <alignment horizontal="center" vertical="center" readingOrder="2"/>
      <protection hidden="1"/>
    </xf>
    <xf numFmtId="167" fontId="15" fillId="0" borderId="1" xfId="1" applyNumberFormat="1" applyProtection="1">
      <protection hidden="1"/>
    </xf>
    <xf numFmtId="0" fontId="17" fillId="7" borderId="30" xfId="1" applyFont="1" applyFill="1" applyBorder="1" applyAlignment="1" applyProtection="1">
      <alignment horizontal="right" vertical="center" readingOrder="2"/>
      <protection hidden="1"/>
    </xf>
    <xf numFmtId="167" fontId="15" fillId="7" borderId="30" xfId="1" applyNumberFormat="1" applyFill="1" applyBorder="1" applyAlignment="1" applyProtection="1">
      <alignment vertical="center"/>
      <protection hidden="1"/>
    </xf>
    <xf numFmtId="0" fontId="15" fillId="7" borderId="32" xfId="1" applyFill="1" applyBorder="1" applyAlignment="1" applyProtection="1">
      <alignment vertical="center"/>
      <protection hidden="1"/>
    </xf>
    <xf numFmtId="167" fontId="15" fillId="7" borderId="1" xfId="1" applyNumberFormat="1" applyFill="1" applyAlignment="1" applyProtection="1">
      <alignment vertical="center"/>
      <protection hidden="1"/>
    </xf>
    <xf numFmtId="0" fontId="15" fillId="8" borderId="34" xfId="1" applyFill="1" applyBorder="1" applyAlignment="1" applyProtection="1">
      <alignment horizontal="center" vertical="center"/>
      <protection hidden="1"/>
    </xf>
    <xf numFmtId="0" fontId="25" fillId="8" borderId="24" xfId="1" applyFont="1" applyFill="1" applyBorder="1" applyAlignment="1" applyProtection="1">
      <alignment horizontal="center" vertical="center" readingOrder="2"/>
      <protection hidden="1"/>
    </xf>
    <xf numFmtId="0" fontId="39" fillId="10" borderId="24" xfId="1" applyFont="1" applyFill="1" applyBorder="1" applyAlignment="1" applyProtection="1">
      <alignment horizontal="center" vertical="center"/>
      <protection hidden="1"/>
    </xf>
    <xf numFmtId="0" fontId="39" fillId="10" borderId="24" xfId="1" applyFont="1" applyFill="1" applyBorder="1" applyAlignment="1" applyProtection="1">
      <alignment horizontal="center" vertical="center" wrapText="1"/>
      <protection hidden="1"/>
    </xf>
    <xf numFmtId="0" fontId="29" fillId="4" borderId="24" xfId="1" applyFont="1" applyFill="1" applyBorder="1" applyAlignment="1" applyProtection="1">
      <alignment horizontal="center"/>
      <protection hidden="1"/>
    </xf>
    <xf numFmtId="0" fontId="36" fillId="4" borderId="24" xfId="1" applyFont="1" applyFill="1" applyBorder="1" applyAlignment="1" applyProtection="1">
      <alignment horizontal="center" vertical="center"/>
      <protection hidden="1"/>
    </xf>
    <xf numFmtId="0" fontId="26" fillId="0" borderId="1" xfId="1" applyFont="1" applyAlignment="1" applyProtection="1">
      <alignment vertical="center"/>
      <protection hidden="1"/>
    </xf>
    <xf numFmtId="2" fontId="16" fillId="0" borderId="1" xfId="1" applyNumberFormat="1" applyFont="1" applyProtection="1">
      <protection hidden="1"/>
    </xf>
    <xf numFmtId="0" fontId="18" fillId="17" borderId="30" xfId="1" applyFont="1" applyFill="1" applyBorder="1" applyAlignment="1" applyProtection="1">
      <alignment vertical="center"/>
      <protection hidden="1"/>
    </xf>
    <xf numFmtId="0" fontId="18" fillId="7" borderId="1" xfId="1" applyFont="1" applyFill="1" applyAlignment="1" applyProtection="1">
      <alignment vertical="center"/>
      <protection hidden="1"/>
    </xf>
    <xf numFmtId="0" fontId="18" fillId="7" borderId="35" xfId="1" applyFont="1" applyFill="1" applyBorder="1" applyAlignment="1" applyProtection="1">
      <alignment vertical="center"/>
      <protection hidden="1"/>
    </xf>
    <xf numFmtId="0" fontId="21" fillId="0" borderId="1" xfId="1" applyFont="1" applyAlignment="1" applyProtection="1">
      <alignment horizontal="right" vertical="center"/>
      <protection hidden="1"/>
    </xf>
    <xf numFmtId="0" fontId="43" fillId="0" borderId="1" xfId="1" applyFont="1" applyAlignment="1" applyProtection="1">
      <alignment vertical="center"/>
      <protection hidden="1"/>
    </xf>
    <xf numFmtId="0" fontId="23" fillId="10" borderId="24" xfId="1" applyFont="1" applyFill="1" applyBorder="1" applyAlignment="1" applyProtection="1">
      <alignment horizontal="center" vertical="center" readingOrder="2"/>
      <protection hidden="1"/>
    </xf>
    <xf numFmtId="0" fontId="23" fillId="10" borderId="37" xfId="1" applyFont="1" applyFill="1" applyBorder="1" applyAlignment="1" applyProtection="1">
      <alignment horizontal="center" vertical="center" readingOrder="2"/>
      <protection hidden="1"/>
    </xf>
    <xf numFmtId="0" fontId="23" fillId="10" borderId="37" xfId="1" applyFont="1" applyFill="1" applyBorder="1" applyAlignment="1" applyProtection="1">
      <alignment horizontal="center" vertical="center" wrapText="1" readingOrder="2"/>
      <protection hidden="1"/>
    </xf>
    <xf numFmtId="0" fontId="45" fillId="4" borderId="26" xfId="1" applyFont="1" applyFill="1" applyBorder="1" applyAlignment="1" applyProtection="1">
      <alignment horizontal="center" vertical="center" wrapText="1"/>
      <protection hidden="1"/>
    </xf>
    <xf numFmtId="166" fontId="15" fillId="4" borderId="24" xfId="1" applyNumberFormat="1" applyFill="1" applyBorder="1" applyAlignment="1" applyProtection="1">
      <alignment vertical="center"/>
      <protection hidden="1"/>
    </xf>
    <xf numFmtId="166" fontId="25" fillId="4" borderId="51" xfId="2" applyNumberFormat="1" applyFont="1" applyFill="1" applyBorder="1" applyAlignment="1" applyProtection="1">
      <alignment horizontal="center" vertical="center"/>
      <protection hidden="1"/>
    </xf>
    <xf numFmtId="0" fontId="45" fillId="4" borderId="26" xfId="1" applyFont="1" applyFill="1" applyBorder="1" applyAlignment="1" applyProtection="1">
      <alignment horizontal="center" vertical="center" wrapText="1" readingOrder="2"/>
      <protection hidden="1"/>
    </xf>
    <xf numFmtId="0" fontId="45" fillId="4" borderId="26" xfId="1" applyFont="1" applyFill="1" applyBorder="1" applyAlignment="1" applyProtection="1">
      <alignment horizontal="center" wrapText="1"/>
      <protection hidden="1"/>
    </xf>
    <xf numFmtId="49" fontId="30" fillId="0" borderId="0" xfId="0" applyNumberFormat="1" applyFont="1" applyAlignment="1" applyProtection="1">
      <alignment vertical="center" readingOrder="2"/>
      <protection hidden="1"/>
    </xf>
    <xf numFmtId="0" fontId="36" fillId="0" borderId="1" xfId="1" applyFont="1" applyAlignment="1" applyProtection="1">
      <alignment horizontal="right" vertical="center"/>
      <protection hidden="1"/>
    </xf>
    <xf numFmtId="43" fontId="20" fillId="0" borderId="1" xfId="2" applyFont="1" applyFill="1" applyBorder="1" applyAlignment="1" applyProtection="1">
      <alignment horizontal="center" vertical="center"/>
      <protection hidden="1"/>
    </xf>
    <xf numFmtId="0" fontId="18" fillId="7" borderId="32" xfId="1" applyFont="1" applyFill="1" applyBorder="1" applyAlignment="1" applyProtection="1">
      <alignment horizontal="right" vertical="center" readingOrder="2"/>
      <protection hidden="1"/>
    </xf>
    <xf numFmtId="3" fontId="37" fillId="0" borderId="1" xfId="1" applyNumberFormat="1" applyFont="1" applyAlignment="1" applyProtection="1">
      <alignment horizontal="center" vertical="center"/>
      <protection hidden="1"/>
    </xf>
    <xf numFmtId="0" fontId="37" fillId="0" borderId="1" xfId="1" applyFont="1" applyAlignment="1" applyProtection="1">
      <alignment horizontal="center" vertical="center"/>
      <protection hidden="1"/>
    </xf>
    <xf numFmtId="0" fontId="20" fillId="0" borderId="1" xfId="1" applyFont="1" applyAlignment="1" applyProtection="1">
      <alignment horizontal="center" vertical="center"/>
      <protection hidden="1"/>
    </xf>
    <xf numFmtId="167" fontId="20" fillId="0" borderId="1" xfId="2" applyNumberFormat="1" applyFont="1" applyFill="1" applyBorder="1" applyAlignment="1" applyProtection="1">
      <alignment horizontal="center" vertical="center"/>
      <protection hidden="1"/>
    </xf>
    <xf numFmtId="0" fontId="17" fillId="4" borderId="41" xfId="1" applyFont="1" applyFill="1" applyBorder="1" applyAlignment="1" applyProtection="1">
      <alignment horizontal="center" vertical="center"/>
      <protection hidden="1"/>
    </xf>
    <xf numFmtId="0" fontId="17" fillId="4" borderId="41" xfId="1" applyFont="1" applyFill="1" applyBorder="1" applyAlignment="1" applyProtection="1">
      <alignment horizontal="center"/>
      <protection hidden="1"/>
    </xf>
    <xf numFmtId="0" fontId="17" fillId="4" borderId="43" xfId="1" applyFont="1" applyFill="1" applyBorder="1" applyAlignment="1" applyProtection="1">
      <alignment horizontal="center"/>
      <protection hidden="1"/>
    </xf>
    <xf numFmtId="0" fontId="31" fillId="0" borderId="0" xfId="0" applyFont="1" applyProtection="1">
      <protection hidden="1"/>
    </xf>
    <xf numFmtId="0" fontId="30" fillId="0" borderId="0" xfId="0" applyFont="1" applyProtection="1">
      <protection hidden="1"/>
    </xf>
    <xf numFmtId="0" fontId="34" fillId="0" borderId="0" xfId="0" applyFont="1" applyAlignment="1" applyProtection="1">
      <alignment vertical="center"/>
      <protection hidden="1"/>
    </xf>
    <xf numFmtId="0" fontId="46" fillId="12" borderId="4" xfId="0" applyFont="1" applyFill="1" applyBorder="1" applyAlignment="1" applyProtection="1">
      <alignment horizontal="center" vertical="center"/>
      <protection hidden="1"/>
    </xf>
    <xf numFmtId="0" fontId="46" fillId="12" borderId="5" xfId="0" applyFont="1" applyFill="1" applyBorder="1" applyAlignment="1" applyProtection="1">
      <alignment horizontal="center" vertical="center"/>
      <protection hidden="1"/>
    </xf>
    <xf numFmtId="0" fontId="46" fillId="12" borderId="6" xfId="0" applyFont="1" applyFill="1" applyBorder="1" applyAlignment="1" applyProtection="1">
      <alignment horizontal="center" vertical="center" wrapText="1"/>
      <protection hidden="1"/>
    </xf>
    <xf numFmtId="0" fontId="46" fillId="12" borderId="7" xfId="0" applyFont="1" applyFill="1" applyBorder="1" applyAlignment="1" applyProtection="1">
      <alignment horizontal="center" vertical="center" wrapText="1"/>
      <protection hidden="1"/>
    </xf>
    <xf numFmtId="0" fontId="33" fillId="32" borderId="9" xfId="0" applyFont="1" applyFill="1" applyBorder="1" applyAlignment="1" applyProtection="1">
      <alignment horizontal="center"/>
      <protection hidden="1"/>
    </xf>
    <xf numFmtId="0" fontId="31" fillId="28" borderId="8" xfId="0" applyFont="1" applyFill="1" applyBorder="1" applyAlignment="1" applyProtection="1">
      <alignment horizontal="center"/>
      <protection hidden="1"/>
    </xf>
    <xf numFmtId="0" fontId="31" fillId="28" borderId="9" xfId="0" applyFont="1" applyFill="1" applyBorder="1" applyAlignment="1" applyProtection="1">
      <alignment horizontal="center"/>
      <protection hidden="1"/>
    </xf>
    <xf numFmtId="0" fontId="33" fillId="3" borderId="10" xfId="0" applyFont="1" applyFill="1" applyBorder="1" applyAlignment="1" applyProtection="1">
      <alignment horizontal="center"/>
      <protection hidden="1"/>
    </xf>
    <xf numFmtId="0" fontId="33" fillId="28" borderId="11" xfId="0" applyFont="1" applyFill="1" applyBorder="1" applyAlignment="1" applyProtection="1">
      <alignment horizontal="center"/>
      <protection hidden="1"/>
    </xf>
    <xf numFmtId="0" fontId="33" fillId="32" borderId="11" xfId="0" applyFont="1" applyFill="1" applyBorder="1" applyAlignment="1" applyProtection="1">
      <alignment horizontal="center"/>
      <protection hidden="1"/>
    </xf>
    <xf numFmtId="0" fontId="33" fillId="3" borderId="12" xfId="0" applyFont="1" applyFill="1" applyBorder="1" applyAlignment="1" applyProtection="1">
      <alignment horizontal="center"/>
      <protection hidden="1"/>
    </xf>
    <xf numFmtId="0" fontId="32" fillId="12" borderId="14" xfId="0" applyFont="1" applyFill="1" applyBorder="1" applyAlignment="1" applyProtection="1">
      <alignment horizontal="right" readingOrder="2"/>
      <protection hidden="1"/>
    </xf>
    <xf numFmtId="0" fontId="32" fillId="12" borderId="15" xfId="0" applyFont="1" applyFill="1" applyBorder="1" applyAlignment="1" applyProtection="1">
      <alignment horizontal="right" readingOrder="2"/>
      <protection hidden="1"/>
    </xf>
    <xf numFmtId="0" fontId="32" fillId="12" borderId="7" xfId="0" applyFont="1" applyFill="1" applyBorder="1" applyAlignment="1" applyProtection="1">
      <alignment horizontal="right" readingOrder="2"/>
      <protection hidden="1"/>
    </xf>
    <xf numFmtId="0" fontId="33" fillId="28" borderId="7" xfId="0" applyFont="1" applyFill="1" applyBorder="1" applyAlignment="1" applyProtection="1">
      <alignment horizontal="center"/>
      <protection hidden="1"/>
    </xf>
    <xf numFmtId="0" fontId="31" fillId="0" borderId="0" xfId="0" applyFont="1" applyAlignment="1" applyProtection="1">
      <alignment horizontal="center"/>
      <protection hidden="1"/>
    </xf>
    <xf numFmtId="0" fontId="33" fillId="4" borderId="51" xfId="0" applyFont="1" applyFill="1" applyBorder="1" applyAlignment="1" applyProtection="1">
      <alignment horizontal="center"/>
      <protection hidden="1"/>
    </xf>
    <xf numFmtId="0" fontId="33" fillId="32" borderId="13" xfId="0" applyFont="1" applyFill="1" applyBorder="1" applyAlignment="1" applyProtection="1">
      <alignment horizontal="center"/>
      <protection hidden="1"/>
    </xf>
    <xf numFmtId="0" fontId="33" fillId="3" borderId="16" xfId="0" applyFont="1" applyFill="1" applyBorder="1" applyAlignment="1" applyProtection="1">
      <alignment horizontal="center"/>
      <protection hidden="1"/>
    </xf>
    <xf numFmtId="0" fontId="33" fillId="3" borderId="5" xfId="0" applyFont="1" applyFill="1" applyBorder="1" applyAlignment="1" applyProtection="1">
      <alignment horizontal="center"/>
      <protection hidden="1"/>
    </xf>
    <xf numFmtId="0" fontId="33" fillId="3" borderId="7" xfId="0" applyFont="1" applyFill="1" applyBorder="1" applyAlignment="1" applyProtection="1">
      <alignment horizontal="center"/>
      <protection hidden="1"/>
    </xf>
    <xf numFmtId="0" fontId="29" fillId="0" borderId="1" xfId="1" applyFont="1" applyProtection="1">
      <protection hidden="1"/>
    </xf>
    <xf numFmtId="0" fontId="29" fillId="0" borderId="0" xfId="0" applyFont="1" applyProtection="1">
      <protection hidden="1"/>
    </xf>
    <xf numFmtId="0" fontId="47" fillId="0" borderId="1" xfId="1" applyFont="1" applyProtection="1">
      <protection hidden="1"/>
    </xf>
    <xf numFmtId="0" fontId="24" fillId="7" borderId="48" xfId="1" applyFont="1" applyFill="1" applyBorder="1" applyAlignment="1" applyProtection="1">
      <alignment vertical="center"/>
      <protection hidden="1"/>
    </xf>
    <xf numFmtId="0" fontId="47" fillId="7" borderId="49" xfId="1" applyFont="1" applyFill="1" applyBorder="1" applyProtection="1">
      <protection hidden="1"/>
    </xf>
    <xf numFmtId="0" fontId="15" fillId="7" borderId="49" xfId="1" applyFill="1" applyBorder="1" applyProtection="1">
      <protection hidden="1"/>
    </xf>
    <xf numFmtId="0" fontId="47" fillId="7" borderId="50" xfId="1" applyFont="1" applyFill="1" applyBorder="1" applyProtection="1">
      <protection hidden="1"/>
    </xf>
    <xf numFmtId="0" fontId="23" fillId="29" borderId="30" xfId="1" applyFont="1" applyFill="1" applyBorder="1" applyAlignment="1" applyProtection="1">
      <alignment horizontal="center" vertical="center"/>
      <protection hidden="1"/>
    </xf>
    <xf numFmtId="0" fontId="23" fillId="29" borderId="31" xfId="1" applyFont="1" applyFill="1" applyBorder="1" applyAlignment="1" applyProtection="1">
      <alignment horizontal="center" vertical="center"/>
      <protection hidden="1"/>
    </xf>
    <xf numFmtId="0" fontId="23" fillId="29" borderId="1" xfId="1" applyFont="1" applyFill="1" applyAlignment="1" applyProtection="1">
      <alignment horizontal="center" vertical="center"/>
      <protection hidden="1"/>
    </xf>
    <xf numFmtId="0" fontId="23" fillId="29" borderId="33" xfId="1" applyFont="1" applyFill="1" applyBorder="1" applyAlignment="1" applyProtection="1">
      <alignment horizontal="center" vertical="center"/>
      <protection hidden="1"/>
    </xf>
    <xf numFmtId="0" fontId="25" fillId="29" borderId="1" xfId="1" applyFont="1" applyFill="1" applyAlignment="1" applyProtection="1">
      <alignment horizontal="center" vertical="center"/>
      <protection hidden="1"/>
    </xf>
    <xf numFmtId="0" fontId="25" fillId="29" borderId="33" xfId="1" applyFont="1" applyFill="1" applyBorder="1" applyAlignment="1" applyProtection="1">
      <alignment horizontal="center" vertical="center" wrapText="1"/>
      <protection hidden="1"/>
    </xf>
    <xf numFmtId="0" fontId="25" fillId="29" borderId="1" xfId="1" applyFont="1" applyFill="1" applyAlignment="1" applyProtection="1">
      <alignment vertical="center"/>
      <protection hidden="1"/>
    </xf>
    <xf numFmtId="0" fontId="51" fillId="0" borderId="1" xfId="1" applyFont="1" applyAlignment="1" applyProtection="1">
      <alignment horizontal="justify" readingOrder="2"/>
      <protection hidden="1"/>
    </xf>
    <xf numFmtId="0" fontId="25" fillId="29" borderId="35" xfId="1" applyFont="1" applyFill="1" applyBorder="1" applyAlignment="1" applyProtection="1">
      <alignment horizontal="center" vertical="center"/>
      <protection hidden="1"/>
    </xf>
    <xf numFmtId="0" fontId="25" fillId="29" borderId="36" xfId="1" applyFont="1" applyFill="1" applyBorder="1" applyAlignment="1" applyProtection="1">
      <alignment horizontal="center" vertical="center" wrapText="1"/>
      <protection hidden="1"/>
    </xf>
    <xf numFmtId="0" fontId="28" fillId="0" borderId="1" xfId="1" applyFont="1" applyProtection="1">
      <protection hidden="1"/>
    </xf>
    <xf numFmtId="0" fontId="30" fillId="0" borderId="1" xfId="1" applyFont="1" applyProtection="1">
      <protection hidden="1"/>
    </xf>
    <xf numFmtId="0" fontId="59" fillId="0" borderId="1" xfId="1" applyFont="1" applyProtection="1">
      <protection hidden="1"/>
    </xf>
    <xf numFmtId="0" fontId="25" fillId="7" borderId="29" xfId="1" applyFont="1" applyFill="1" applyBorder="1" applyAlignment="1" applyProtection="1">
      <alignment vertical="center"/>
      <protection hidden="1"/>
    </xf>
    <xf numFmtId="0" fontId="30" fillId="7" borderId="30" xfId="1" applyFont="1" applyFill="1" applyBorder="1" applyProtection="1">
      <protection hidden="1"/>
    </xf>
    <xf numFmtId="0" fontId="47" fillId="7" borderId="30" xfId="1" applyFont="1" applyFill="1" applyBorder="1" applyProtection="1">
      <protection hidden="1"/>
    </xf>
    <xf numFmtId="0" fontId="59" fillId="7" borderId="30" xfId="1" applyFont="1" applyFill="1" applyBorder="1" applyProtection="1">
      <protection hidden="1"/>
    </xf>
    <xf numFmtId="0" fontId="47" fillId="7" borderId="31" xfId="1" applyFont="1" applyFill="1" applyBorder="1" applyProtection="1">
      <protection hidden="1"/>
    </xf>
    <xf numFmtId="0" fontId="25" fillId="7" borderId="32" xfId="1" applyFont="1" applyFill="1" applyBorder="1" applyAlignment="1" applyProtection="1">
      <alignment vertical="center"/>
      <protection hidden="1"/>
    </xf>
    <xf numFmtId="0" fontId="30" fillId="7" borderId="1" xfId="1" applyFont="1" applyFill="1" applyProtection="1">
      <protection hidden="1"/>
    </xf>
    <xf numFmtId="0" fontId="47" fillId="7" borderId="1" xfId="1" applyFont="1" applyFill="1" applyProtection="1">
      <protection hidden="1"/>
    </xf>
    <xf numFmtId="0" fontId="59" fillId="7" borderId="1" xfId="1" applyFont="1" applyFill="1" applyProtection="1">
      <protection hidden="1"/>
    </xf>
    <xf numFmtId="0" fontId="47" fillId="7" borderId="33" xfId="1" applyFont="1" applyFill="1" applyBorder="1" applyProtection="1">
      <protection hidden="1"/>
    </xf>
    <xf numFmtId="0" fontId="25" fillId="7" borderId="34" xfId="1" applyFont="1" applyFill="1" applyBorder="1" applyAlignment="1" applyProtection="1">
      <alignment vertical="center"/>
      <protection hidden="1"/>
    </xf>
    <xf numFmtId="0" fontId="30" fillId="7" borderId="35" xfId="1" applyFont="1" applyFill="1" applyBorder="1" applyProtection="1">
      <protection hidden="1"/>
    </xf>
    <xf numFmtId="0" fontId="47" fillId="7" borderId="35" xfId="1" applyFont="1" applyFill="1" applyBorder="1" applyProtection="1">
      <protection hidden="1"/>
    </xf>
    <xf numFmtId="0" fontId="59" fillId="7" borderId="35" xfId="1" applyFont="1" applyFill="1" applyBorder="1" applyProtection="1">
      <protection hidden="1"/>
    </xf>
    <xf numFmtId="0" fontId="47" fillId="7" borderId="36" xfId="1" applyFont="1" applyFill="1" applyBorder="1" applyProtection="1">
      <protection hidden="1"/>
    </xf>
    <xf numFmtId="0" fontId="30" fillId="26" borderId="1" xfId="1" applyFont="1" applyFill="1" applyProtection="1">
      <protection hidden="1"/>
    </xf>
    <xf numFmtId="0" fontId="47" fillId="26" borderId="1" xfId="1" applyFont="1" applyFill="1" applyProtection="1">
      <protection hidden="1"/>
    </xf>
    <xf numFmtId="0" fontId="59" fillId="26" borderId="1" xfId="1" applyFont="1" applyFill="1" applyProtection="1">
      <protection hidden="1"/>
    </xf>
    <xf numFmtId="0" fontId="30" fillId="26" borderId="24" xfId="1" applyFont="1" applyFill="1" applyBorder="1" applyProtection="1">
      <protection hidden="1"/>
    </xf>
    <xf numFmtId="0" fontId="47" fillId="26" borderId="24" xfId="1" applyFont="1" applyFill="1" applyBorder="1" applyProtection="1">
      <protection hidden="1"/>
    </xf>
    <xf numFmtId="0" fontId="30" fillId="26" borderId="60" xfId="1" applyFont="1" applyFill="1" applyBorder="1" applyProtection="1">
      <protection hidden="1"/>
    </xf>
    <xf numFmtId="0" fontId="27" fillId="29" borderId="64" xfId="1" applyFont="1" applyFill="1" applyBorder="1" applyProtection="1">
      <protection hidden="1"/>
    </xf>
    <xf numFmtId="0" fontId="30" fillId="29" borderId="65" xfId="1" applyFont="1" applyFill="1" applyBorder="1" applyProtection="1">
      <protection hidden="1"/>
    </xf>
    <xf numFmtId="0" fontId="47" fillId="29" borderId="65" xfId="1" applyFont="1" applyFill="1" applyBorder="1" applyProtection="1">
      <protection hidden="1"/>
    </xf>
    <xf numFmtId="0" fontId="59" fillId="29" borderId="65" xfId="1" applyFont="1" applyFill="1" applyBorder="1" applyProtection="1">
      <protection hidden="1"/>
    </xf>
    <xf numFmtId="0" fontId="47" fillId="29" borderId="66" xfId="1" applyFont="1" applyFill="1" applyBorder="1" applyProtection="1">
      <protection hidden="1"/>
    </xf>
    <xf numFmtId="0" fontId="30" fillId="29" borderId="29" xfId="1" applyFont="1" applyFill="1" applyBorder="1" applyProtection="1">
      <protection hidden="1"/>
    </xf>
    <xf numFmtId="0" fontId="30" fillId="29" borderId="30" xfId="1" applyFont="1" applyFill="1" applyBorder="1" applyProtection="1">
      <protection hidden="1"/>
    </xf>
    <xf numFmtId="0" fontId="27" fillId="29" borderId="31" xfId="1" applyFont="1" applyFill="1" applyBorder="1" applyProtection="1">
      <protection hidden="1"/>
    </xf>
    <xf numFmtId="0" fontId="30" fillId="29" borderId="1" xfId="1" applyFont="1" applyFill="1" applyProtection="1">
      <protection hidden="1"/>
    </xf>
    <xf numFmtId="0" fontId="37" fillId="29" borderId="1" xfId="1" applyFont="1" applyFill="1" applyProtection="1">
      <protection hidden="1"/>
    </xf>
    <xf numFmtId="0" fontId="37" fillId="29" borderId="29" xfId="1" applyFont="1" applyFill="1" applyBorder="1" applyAlignment="1" applyProtection="1">
      <alignment horizontal="center"/>
      <protection hidden="1"/>
    </xf>
    <xf numFmtId="0" fontId="37" fillId="29" borderId="30" xfId="1" applyFont="1" applyFill="1" applyBorder="1" applyAlignment="1" applyProtection="1">
      <alignment horizontal="center"/>
      <protection hidden="1"/>
    </xf>
    <xf numFmtId="0" fontId="37" fillId="29" borderId="31" xfId="1" applyFont="1" applyFill="1" applyBorder="1" applyAlignment="1" applyProtection="1">
      <alignment horizontal="center"/>
      <protection hidden="1"/>
    </xf>
    <xf numFmtId="0" fontId="47" fillId="29" borderId="67" xfId="1" applyFont="1" applyFill="1" applyBorder="1" applyProtection="1">
      <protection hidden="1"/>
    </xf>
    <xf numFmtId="0" fontId="30" fillId="29" borderId="32" xfId="1" applyFont="1" applyFill="1" applyBorder="1" applyProtection="1">
      <protection hidden="1"/>
    </xf>
    <xf numFmtId="0" fontId="27" fillId="29" borderId="1" xfId="1" applyFont="1" applyFill="1" applyProtection="1">
      <protection hidden="1"/>
    </xf>
    <xf numFmtId="0" fontId="30" fillId="29" borderId="33" xfId="1" applyFont="1" applyFill="1" applyBorder="1" applyProtection="1">
      <protection hidden="1"/>
    </xf>
    <xf numFmtId="0" fontId="41" fillId="29" borderId="29" xfId="1" applyFont="1" applyFill="1" applyBorder="1" applyAlignment="1" applyProtection="1">
      <alignment horizontal="center"/>
      <protection hidden="1"/>
    </xf>
    <xf numFmtId="0" fontId="41" fillId="29" borderId="32" xfId="1" applyFont="1" applyFill="1" applyBorder="1" applyAlignment="1" applyProtection="1">
      <alignment horizontal="center"/>
      <protection hidden="1"/>
    </xf>
    <xf numFmtId="0" fontId="37" fillId="29" borderId="1" xfId="1" applyFont="1" applyFill="1" applyAlignment="1" applyProtection="1">
      <alignment horizontal="center"/>
      <protection hidden="1"/>
    </xf>
    <xf numFmtId="0" fontId="37" fillId="29" borderId="33" xfId="1" applyFont="1" applyFill="1" applyBorder="1" applyAlignment="1" applyProtection="1">
      <alignment horizontal="center"/>
      <protection hidden="1"/>
    </xf>
    <xf numFmtId="0" fontId="30" fillId="29" borderId="34" xfId="1" applyFont="1" applyFill="1" applyBorder="1" applyProtection="1">
      <protection hidden="1"/>
    </xf>
    <xf numFmtId="0" fontId="30" fillId="29" borderId="35" xfId="1" applyFont="1" applyFill="1" applyBorder="1" applyProtection="1">
      <protection hidden="1"/>
    </xf>
    <xf numFmtId="11" fontId="30" fillId="29" borderId="36" xfId="1" applyNumberFormat="1" applyFont="1" applyFill="1" applyBorder="1" applyProtection="1">
      <protection hidden="1"/>
    </xf>
    <xf numFmtId="0" fontId="47" fillId="29" borderId="33" xfId="1" applyFont="1" applyFill="1" applyBorder="1" applyProtection="1">
      <protection hidden="1"/>
    </xf>
    <xf numFmtId="0" fontId="37" fillId="29" borderId="35" xfId="1" applyFont="1" applyFill="1" applyBorder="1" applyAlignment="1" applyProtection="1">
      <alignment horizontal="center"/>
      <protection hidden="1"/>
    </xf>
    <xf numFmtId="0" fontId="37" fillId="29" borderId="36" xfId="1" applyFont="1" applyFill="1" applyBorder="1" applyAlignment="1" applyProtection="1">
      <alignment horizontal="center"/>
      <protection hidden="1"/>
    </xf>
    <xf numFmtId="0" fontId="60" fillId="29" borderId="29" xfId="1" applyFont="1" applyFill="1" applyBorder="1" applyAlignment="1" applyProtection="1">
      <alignment vertical="top" wrapText="1"/>
      <protection hidden="1"/>
    </xf>
    <xf numFmtId="0" fontId="61" fillId="29" borderId="30" xfId="1" applyFont="1" applyFill="1" applyBorder="1" applyAlignment="1" applyProtection="1">
      <alignment vertical="top" wrapText="1"/>
      <protection hidden="1"/>
    </xf>
    <xf numFmtId="0" fontId="62" fillId="29" borderId="30" xfId="1" applyFont="1" applyFill="1" applyBorder="1" applyAlignment="1" applyProtection="1">
      <alignment horizontal="center" wrapText="1" readingOrder="1"/>
      <protection hidden="1"/>
    </xf>
    <xf numFmtId="0" fontId="62" fillId="29" borderId="31" xfId="1" applyFont="1" applyFill="1" applyBorder="1" applyAlignment="1" applyProtection="1">
      <alignment horizontal="center" wrapText="1" readingOrder="1"/>
      <protection hidden="1"/>
    </xf>
    <xf numFmtId="0" fontId="30" fillId="29" borderId="27" xfId="1" applyFont="1" applyFill="1" applyBorder="1" applyProtection="1">
      <protection hidden="1"/>
    </xf>
    <xf numFmtId="0" fontId="37" fillId="29" borderId="27" xfId="1" applyFont="1" applyFill="1" applyBorder="1" applyAlignment="1" applyProtection="1">
      <alignment horizontal="center" readingOrder="1"/>
      <protection hidden="1"/>
    </xf>
    <xf numFmtId="0" fontId="41" fillId="29" borderId="28" xfId="1" applyFont="1" applyFill="1" applyBorder="1" applyAlignment="1" applyProtection="1">
      <alignment horizontal="center" wrapText="1" readingOrder="1"/>
      <protection hidden="1"/>
    </xf>
    <xf numFmtId="0" fontId="47" fillId="0" borderId="1" xfId="1" applyFont="1" applyAlignment="1" applyProtection="1">
      <alignment horizontal="right" readingOrder="2"/>
      <protection hidden="1"/>
    </xf>
    <xf numFmtId="0" fontId="60" fillId="29" borderId="32" xfId="1" applyFont="1" applyFill="1" applyBorder="1" applyAlignment="1" applyProtection="1">
      <alignment vertical="top" wrapText="1"/>
      <protection hidden="1"/>
    </xf>
    <xf numFmtId="0" fontId="37" fillId="29" borderId="30" xfId="1" applyFont="1" applyFill="1" applyBorder="1" applyProtection="1">
      <protection hidden="1"/>
    </xf>
    <xf numFmtId="0" fontId="37" fillId="29" borderId="31" xfId="1" applyFont="1" applyFill="1" applyBorder="1" applyProtection="1">
      <protection hidden="1"/>
    </xf>
    <xf numFmtId="0" fontId="66" fillId="0" borderId="1" xfId="1" applyFont="1" applyAlignment="1" applyProtection="1">
      <alignment horizontal="right" readingOrder="2"/>
      <protection hidden="1"/>
    </xf>
    <xf numFmtId="0" fontId="61" fillId="29" borderId="68" xfId="1" applyFont="1" applyFill="1" applyBorder="1" applyAlignment="1" applyProtection="1">
      <alignment vertical="top" wrapText="1"/>
      <protection hidden="1"/>
    </xf>
    <xf numFmtId="0" fontId="30" fillId="29" borderId="69" xfId="1" applyFont="1" applyFill="1" applyBorder="1" applyProtection="1">
      <protection hidden="1"/>
    </xf>
    <xf numFmtId="169" fontId="30" fillId="29" borderId="69" xfId="1" applyNumberFormat="1" applyFont="1" applyFill="1" applyBorder="1" applyAlignment="1" applyProtection="1">
      <alignment horizontal="center"/>
      <protection hidden="1"/>
    </xf>
    <xf numFmtId="164" fontId="30" fillId="29" borderId="69" xfId="1" applyNumberFormat="1" applyFont="1" applyFill="1" applyBorder="1" applyAlignment="1" applyProtection="1">
      <alignment horizontal="center"/>
      <protection hidden="1"/>
    </xf>
    <xf numFmtId="0" fontId="30" fillId="29" borderId="70" xfId="1" applyFont="1" applyFill="1" applyBorder="1" applyAlignment="1" applyProtection="1">
      <alignment horizontal="center"/>
      <protection hidden="1"/>
    </xf>
    <xf numFmtId="0" fontId="62" fillId="29" borderId="71" xfId="1" applyFont="1" applyFill="1" applyBorder="1" applyAlignment="1" applyProtection="1">
      <alignment horizontal="center" readingOrder="1"/>
      <protection hidden="1"/>
    </xf>
    <xf numFmtId="0" fontId="37" fillId="29" borderId="69" xfId="1" applyFont="1" applyFill="1" applyBorder="1" applyAlignment="1" applyProtection="1">
      <alignment horizontal="center" readingOrder="1"/>
      <protection hidden="1"/>
    </xf>
    <xf numFmtId="0" fontId="37" fillId="29" borderId="70" xfId="1" applyFont="1" applyFill="1" applyBorder="1" applyAlignment="1" applyProtection="1">
      <alignment horizontal="center"/>
      <protection hidden="1"/>
    </xf>
    <xf numFmtId="0" fontId="61" fillId="29" borderId="72" xfId="1" applyFont="1" applyFill="1" applyBorder="1" applyAlignment="1" applyProtection="1">
      <alignment horizontal="right" vertical="top" wrapText="1"/>
      <protection hidden="1"/>
    </xf>
    <xf numFmtId="0" fontId="30" fillId="29" borderId="73" xfId="1" applyFont="1" applyFill="1" applyBorder="1" applyProtection="1">
      <protection hidden="1"/>
    </xf>
    <xf numFmtId="169" fontId="30" fillId="29" borderId="74" xfId="1" applyNumberFormat="1" applyFont="1" applyFill="1" applyBorder="1" applyAlignment="1" applyProtection="1">
      <alignment horizontal="center"/>
      <protection hidden="1"/>
    </xf>
    <xf numFmtId="164" fontId="30" fillId="29" borderId="74" xfId="1" applyNumberFormat="1" applyFont="1" applyFill="1" applyBorder="1" applyAlignment="1" applyProtection="1">
      <alignment horizontal="center"/>
      <protection hidden="1"/>
    </xf>
    <xf numFmtId="0" fontId="30" fillId="29" borderId="75" xfId="1" applyFont="1" applyFill="1" applyBorder="1" applyAlignment="1" applyProtection="1">
      <alignment horizontal="center"/>
      <protection hidden="1"/>
    </xf>
    <xf numFmtId="0" fontId="37" fillId="29" borderId="74" xfId="1" applyFont="1" applyFill="1" applyBorder="1" applyAlignment="1" applyProtection="1">
      <alignment horizontal="center" readingOrder="1"/>
      <protection hidden="1"/>
    </xf>
    <xf numFmtId="0" fontId="61" fillId="29" borderId="76" xfId="1" applyFont="1" applyFill="1" applyBorder="1" applyAlignment="1" applyProtection="1">
      <alignment vertical="top" wrapText="1"/>
      <protection hidden="1"/>
    </xf>
    <xf numFmtId="0" fontId="30" fillId="29" borderId="77" xfId="1" applyFont="1" applyFill="1" applyBorder="1" applyProtection="1">
      <protection hidden="1"/>
    </xf>
    <xf numFmtId="0" fontId="37" fillId="29" borderId="78" xfId="1" applyFont="1" applyFill="1" applyBorder="1" applyAlignment="1" applyProtection="1">
      <alignment horizontal="center" readingOrder="1"/>
      <protection hidden="1"/>
    </xf>
    <xf numFmtId="169" fontId="30" fillId="29" borderId="78" xfId="1" applyNumberFormat="1" applyFont="1" applyFill="1" applyBorder="1" applyAlignment="1" applyProtection="1">
      <alignment horizontal="center"/>
      <protection hidden="1"/>
    </xf>
    <xf numFmtId="164" fontId="30" fillId="29" borderId="78" xfId="1" applyNumberFormat="1" applyFont="1" applyFill="1" applyBorder="1" applyAlignment="1" applyProtection="1">
      <alignment horizontal="center"/>
      <protection hidden="1"/>
    </xf>
    <xf numFmtId="164" fontId="30" fillId="29" borderId="79" xfId="1" applyNumberFormat="1" applyFont="1" applyFill="1" applyBorder="1" applyAlignment="1" applyProtection="1">
      <alignment horizontal="center"/>
      <protection hidden="1"/>
    </xf>
    <xf numFmtId="0" fontId="30" fillId="29" borderId="80" xfId="1" applyFont="1" applyFill="1" applyBorder="1" applyAlignment="1" applyProtection="1">
      <alignment horizontal="center"/>
      <protection hidden="1"/>
    </xf>
    <xf numFmtId="164" fontId="37" fillId="29" borderId="78" xfId="1" applyNumberFormat="1" applyFont="1" applyFill="1" applyBorder="1" applyAlignment="1" applyProtection="1">
      <alignment horizontal="center"/>
      <protection hidden="1"/>
    </xf>
    <xf numFmtId="0" fontId="37" fillId="29" borderId="78" xfId="1" applyFont="1" applyFill="1" applyBorder="1" applyAlignment="1" applyProtection="1">
      <alignment horizontal="center"/>
      <protection hidden="1"/>
    </xf>
    <xf numFmtId="0" fontId="37" fillId="29" borderId="79" xfId="1" applyFont="1" applyFill="1" applyBorder="1" applyAlignment="1" applyProtection="1">
      <alignment horizontal="center"/>
      <protection hidden="1"/>
    </xf>
    <xf numFmtId="0" fontId="61" fillId="29" borderId="81" xfId="1" applyFont="1" applyFill="1" applyBorder="1" applyAlignment="1" applyProtection="1">
      <alignment vertical="top" wrapText="1"/>
      <protection hidden="1"/>
    </xf>
    <xf numFmtId="0" fontId="30" fillId="29" borderId="82" xfId="1" applyFont="1" applyFill="1" applyBorder="1" applyProtection="1">
      <protection hidden="1"/>
    </xf>
    <xf numFmtId="0" fontId="61" fillId="29" borderId="83" xfId="1" applyFont="1" applyFill="1" applyBorder="1" applyAlignment="1" applyProtection="1">
      <alignment vertical="top" wrapText="1"/>
      <protection hidden="1"/>
    </xf>
    <xf numFmtId="0" fontId="30" fillId="29" borderId="84" xfId="1" applyFont="1" applyFill="1" applyBorder="1" applyProtection="1">
      <protection hidden="1"/>
    </xf>
    <xf numFmtId="0" fontId="60" fillId="29" borderId="80" xfId="1" applyFont="1" applyFill="1" applyBorder="1" applyAlignment="1" applyProtection="1">
      <alignment horizontal="right" vertical="top" wrapText="1"/>
      <protection hidden="1"/>
    </xf>
    <xf numFmtId="0" fontId="30" fillId="29" borderId="1" xfId="1" applyFont="1" applyFill="1" applyAlignment="1" applyProtection="1">
      <alignment horizontal="center"/>
      <protection hidden="1"/>
    </xf>
    <xf numFmtId="164" fontId="37" fillId="29" borderId="1" xfId="1" applyNumberFormat="1" applyFont="1" applyFill="1" applyAlignment="1" applyProtection="1">
      <alignment horizontal="center"/>
      <protection hidden="1"/>
    </xf>
    <xf numFmtId="0" fontId="61" fillId="29" borderId="71" xfId="1" applyFont="1" applyFill="1" applyBorder="1" applyAlignment="1" applyProtection="1">
      <alignment vertical="top" wrapText="1"/>
      <protection hidden="1"/>
    </xf>
    <xf numFmtId="0" fontId="61" fillId="29" borderId="85" xfId="1" applyFont="1" applyFill="1" applyBorder="1" applyAlignment="1" applyProtection="1">
      <alignment vertical="top" wrapText="1"/>
      <protection hidden="1"/>
    </xf>
    <xf numFmtId="0" fontId="30" fillId="29" borderId="74" xfId="1" applyFont="1" applyFill="1" applyBorder="1" applyProtection="1">
      <protection hidden="1"/>
    </xf>
    <xf numFmtId="0" fontId="60" fillId="29" borderId="80" xfId="1" applyFont="1" applyFill="1" applyBorder="1" applyAlignment="1" applyProtection="1">
      <alignment vertical="top" wrapText="1"/>
      <protection hidden="1"/>
    </xf>
    <xf numFmtId="0" fontId="30" fillId="29" borderId="78" xfId="1" applyFont="1" applyFill="1" applyBorder="1" applyProtection="1">
      <protection hidden="1"/>
    </xf>
    <xf numFmtId="0" fontId="30" fillId="29" borderId="78" xfId="1" applyFont="1" applyFill="1" applyBorder="1" applyAlignment="1" applyProtection="1">
      <alignment horizontal="center"/>
      <protection hidden="1"/>
    </xf>
    <xf numFmtId="0" fontId="62" fillId="29" borderId="69" xfId="1" applyFont="1" applyFill="1" applyBorder="1" applyAlignment="1" applyProtection="1">
      <alignment horizontal="center" readingOrder="1"/>
      <protection hidden="1"/>
    </xf>
    <xf numFmtId="164" fontId="30" fillId="29" borderId="75" xfId="1" applyNumberFormat="1" applyFont="1" applyFill="1" applyBorder="1" applyAlignment="1" applyProtection="1">
      <alignment horizontal="center"/>
      <protection hidden="1"/>
    </xf>
    <xf numFmtId="0" fontId="30" fillId="29" borderId="74" xfId="1" applyFont="1" applyFill="1" applyBorder="1" applyAlignment="1" applyProtection="1">
      <alignment horizontal="center"/>
      <protection hidden="1"/>
    </xf>
    <xf numFmtId="164" fontId="37" fillId="29" borderId="74" xfId="1" applyNumberFormat="1" applyFont="1" applyFill="1" applyBorder="1" applyAlignment="1" applyProtection="1">
      <alignment horizontal="center"/>
      <protection hidden="1"/>
    </xf>
    <xf numFmtId="0" fontId="37" fillId="29" borderId="75" xfId="1" applyFont="1" applyFill="1" applyBorder="1" applyAlignment="1" applyProtection="1">
      <alignment horizontal="center"/>
      <protection hidden="1"/>
    </xf>
    <xf numFmtId="164" fontId="30" fillId="29" borderId="70" xfId="1" applyNumberFormat="1" applyFont="1" applyFill="1" applyBorder="1" applyAlignment="1" applyProtection="1">
      <alignment horizontal="center"/>
      <protection hidden="1"/>
    </xf>
    <xf numFmtId="0" fontId="30" fillId="29" borderId="69" xfId="1" applyFont="1" applyFill="1" applyBorder="1" applyAlignment="1" applyProtection="1">
      <alignment horizontal="center"/>
      <protection hidden="1"/>
    </xf>
    <xf numFmtId="0" fontId="61" fillId="29" borderId="80" xfId="1" applyFont="1" applyFill="1" applyBorder="1" applyAlignment="1" applyProtection="1">
      <alignment vertical="top" wrapText="1"/>
      <protection hidden="1"/>
    </xf>
    <xf numFmtId="0" fontId="30" fillId="29" borderId="79" xfId="1" applyFont="1" applyFill="1" applyBorder="1" applyAlignment="1" applyProtection="1">
      <alignment horizontal="center"/>
      <protection hidden="1"/>
    </xf>
    <xf numFmtId="0" fontId="61" fillId="29" borderId="34" xfId="1" applyFont="1" applyFill="1" applyBorder="1" applyAlignment="1" applyProtection="1">
      <alignment vertical="center" wrapText="1"/>
      <protection hidden="1"/>
    </xf>
    <xf numFmtId="0" fontId="30" fillId="29" borderId="35" xfId="1" applyFont="1" applyFill="1" applyBorder="1" applyAlignment="1" applyProtection="1">
      <alignment vertical="center"/>
      <protection hidden="1"/>
    </xf>
    <xf numFmtId="164" fontId="30" fillId="29" borderId="35" xfId="1" applyNumberFormat="1" applyFont="1" applyFill="1" applyBorder="1" applyAlignment="1" applyProtection="1">
      <alignment horizontal="center" vertical="center"/>
      <protection hidden="1"/>
    </xf>
    <xf numFmtId="164" fontId="30" fillId="29" borderId="36" xfId="1" applyNumberFormat="1" applyFont="1" applyFill="1" applyBorder="1" applyAlignment="1" applyProtection="1">
      <alignment horizontal="center" vertical="center"/>
      <protection hidden="1"/>
    </xf>
    <xf numFmtId="169" fontId="30" fillId="29" borderId="35" xfId="1" applyNumberFormat="1" applyFont="1" applyFill="1" applyBorder="1" applyAlignment="1" applyProtection="1">
      <alignment horizontal="center" vertical="center"/>
      <protection hidden="1"/>
    </xf>
    <xf numFmtId="0" fontId="37" fillId="29" borderId="35" xfId="1" applyFont="1" applyFill="1" applyBorder="1" applyAlignment="1" applyProtection="1">
      <alignment horizontal="center" vertical="center" readingOrder="1"/>
      <protection hidden="1"/>
    </xf>
    <xf numFmtId="0" fontId="37" fillId="29" borderId="36" xfId="1" applyFont="1" applyFill="1" applyBorder="1" applyAlignment="1" applyProtection="1">
      <alignment horizontal="center" vertical="center"/>
      <protection hidden="1"/>
    </xf>
    <xf numFmtId="0" fontId="59" fillId="0" borderId="32" xfId="1" applyFont="1" applyBorder="1" applyAlignment="1" applyProtection="1">
      <alignment vertical="top" wrapText="1"/>
      <protection hidden="1"/>
    </xf>
    <xf numFmtId="164" fontId="59" fillId="0" borderId="1" xfId="1" applyNumberFormat="1" applyFont="1" applyAlignment="1" applyProtection="1">
      <alignment horizontal="center"/>
      <protection hidden="1"/>
    </xf>
    <xf numFmtId="0" fontId="61" fillId="29" borderId="29" xfId="1" applyFont="1" applyFill="1" applyBorder="1" applyAlignment="1" applyProtection="1">
      <alignment vertical="top" wrapText="1"/>
      <protection hidden="1"/>
    </xf>
    <xf numFmtId="164" fontId="30" fillId="29" borderId="30" xfId="1" applyNumberFormat="1" applyFont="1" applyFill="1" applyBorder="1" applyAlignment="1" applyProtection="1">
      <alignment horizontal="center"/>
      <protection hidden="1"/>
    </xf>
    <xf numFmtId="0" fontId="61" fillId="29" borderId="26" xfId="1" applyFont="1" applyFill="1" applyBorder="1" applyAlignment="1" applyProtection="1">
      <alignment vertical="top" wrapText="1"/>
      <protection hidden="1"/>
    </xf>
    <xf numFmtId="0" fontId="30" fillId="29" borderId="27" xfId="1" applyFont="1" applyFill="1" applyBorder="1" applyAlignment="1" applyProtection="1">
      <alignment horizontal="center"/>
      <protection hidden="1"/>
    </xf>
    <xf numFmtId="0" fontId="37" fillId="29" borderId="27" xfId="1" applyFont="1" applyFill="1" applyBorder="1" applyProtection="1">
      <protection hidden="1"/>
    </xf>
    <xf numFmtId="0" fontId="37" fillId="29" borderId="28" xfId="1" applyFont="1" applyFill="1" applyBorder="1" applyProtection="1">
      <protection hidden="1"/>
    </xf>
    <xf numFmtId="0" fontId="61" fillId="29" borderId="86" xfId="1" applyFont="1" applyFill="1" applyBorder="1" applyAlignment="1" applyProtection="1">
      <alignment vertical="top" wrapText="1"/>
      <protection hidden="1"/>
    </xf>
    <xf numFmtId="0" fontId="30" fillId="29" borderId="87" xfId="1" applyFont="1" applyFill="1" applyBorder="1" applyProtection="1">
      <protection hidden="1"/>
    </xf>
    <xf numFmtId="169" fontId="30" fillId="29" borderId="87" xfId="1" applyNumberFormat="1" applyFont="1" applyFill="1" applyBorder="1" applyAlignment="1" applyProtection="1">
      <alignment horizontal="center"/>
      <protection hidden="1"/>
    </xf>
    <xf numFmtId="0" fontId="30" fillId="29" borderId="87" xfId="1" applyFont="1" applyFill="1" applyBorder="1" applyAlignment="1" applyProtection="1">
      <alignment horizontal="center"/>
      <protection hidden="1"/>
    </xf>
    <xf numFmtId="164" fontId="30" fillId="29" borderId="87" xfId="1" applyNumberFormat="1" applyFont="1" applyFill="1" applyBorder="1" applyAlignment="1" applyProtection="1">
      <alignment horizontal="center"/>
      <protection hidden="1"/>
    </xf>
    <xf numFmtId="164" fontId="37" fillId="29" borderId="87" xfId="1" applyNumberFormat="1" applyFont="1" applyFill="1" applyBorder="1" applyAlignment="1" applyProtection="1">
      <alignment horizontal="center"/>
      <protection hidden="1"/>
    </xf>
    <xf numFmtId="0" fontId="37" fillId="29" borderId="88" xfId="1" applyFont="1" applyFill="1" applyBorder="1" applyAlignment="1" applyProtection="1">
      <alignment horizontal="center"/>
      <protection hidden="1"/>
    </xf>
    <xf numFmtId="169" fontId="30" fillId="29" borderId="84" xfId="1" applyNumberFormat="1" applyFont="1" applyFill="1" applyBorder="1" applyAlignment="1" applyProtection="1">
      <alignment horizontal="center"/>
      <protection hidden="1"/>
    </xf>
    <xf numFmtId="0" fontId="30" fillId="29" borderId="84" xfId="1" applyFont="1" applyFill="1" applyBorder="1" applyAlignment="1" applyProtection="1">
      <alignment horizontal="center"/>
      <protection hidden="1"/>
    </xf>
    <xf numFmtId="164" fontId="30" fillId="29" borderId="84" xfId="1" applyNumberFormat="1" applyFont="1" applyFill="1" applyBorder="1" applyAlignment="1" applyProtection="1">
      <alignment horizontal="center"/>
      <protection hidden="1"/>
    </xf>
    <xf numFmtId="164" fontId="37" fillId="29" borderId="84" xfId="1" applyNumberFormat="1" applyFont="1" applyFill="1" applyBorder="1" applyAlignment="1" applyProtection="1">
      <alignment horizontal="center"/>
      <protection hidden="1"/>
    </xf>
    <xf numFmtId="0" fontId="37" fillId="29" borderId="89" xfId="1" applyFont="1" applyFill="1" applyBorder="1" applyAlignment="1" applyProtection="1">
      <alignment horizontal="center"/>
      <protection hidden="1"/>
    </xf>
    <xf numFmtId="0" fontId="67" fillId="0" borderId="1" xfId="1" applyFont="1" applyAlignment="1" applyProtection="1">
      <alignment horizontal="justify" readingOrder="2"/>
      <protection hidden="1"/>
    </xf>
    <xf numFmtId="0" fontId="60" fillId="29" borderId="83" xfId="1" applyFont="1" applyFill="1" applyBorder="1" applyAlignment="1" applyProtection="1">
      <alignment vertical="top" wrapText="1"/>
      <protection hidden="1"/>
    </xf>
    <xf numFmtId="0" fontId="37" fillId="29" borderId="84" xfId="1" applyFont="1" applyFill="1" applyBorder="1" applyAlignment="1" applyProtection="1">
      <alignment horizontal="center"/>
      <protection hidden="1"/>
    </xf>
    <xf numFmtId="0" fontId="59" fillId="0" borderId="32" xfId="1" applyFont="1" applyBorder="1" applyProtection="1">
      <protection hidden="1"/>
    </xf>
    <xf numFmtId="2" fontId="30" fillId="29" borderId="84" xfId="1" applyNumberFormat="1" applyFont="1" applyFill="1" applyBorder="1" applyAlignment="1" applyProtection="1">
      <alignment horizontal="center"/>
      <protection hidden="1"/>
    </xf>
    <xf numFmtId="0" fontId="30" fillId="29" borderId="83" xfId="1" applyFont="1" applyFill="1" applyBorder="1" applyProtection="1">
      <protection hidden="1"/>
    </xf>
    <xf numFmtId="0" fontId="61" fillId="29" borderId="84" xfId="1" applyFont="1" applyFill="1" applyBorder="1" applyAlignment="1" applyProtection="1">
      <alignment vertical="top" wrapText="1"/>
      <protection hidden="1"/>
    </xf>
    <xf numFmtId="170" fontId="30" fillId="29" borderId="84" xfId="1" applyNumberFormat="1" applyFont="1" applyFill="1" applyBorder="1" applyAlignment="1" applyProtection="1">
      <alignment horizontal="center"/>
      <protection hidden="1"/>
    </xf>
    <xf numFmtId="171" fontId="30" fillId="29" borderId="84" xfId="1" applyNumberFormat="1" applyFont="1" applyFill="1" applyBorder="1" applyAlignment="1" applyProtection="1">
      <alignment horizontal="center"/>
      <protection hidden="1"/>
    </xf>
    <xf numFmtId="0" fontId="61" fillId="29" borderId="90" xfId="1" applyFont="1" applyFill="1" applyBorder="1" applyAlignment="1" applyProtection="1">
      <alignment vertical="top" wrapText="1"/>
      <protection hidden="1"/>
    </xf>
    <xf numFmtId="0" fontId="61" fillId="29" borderId="91" xfId="1" applyFont="1" applyFill="1" applyBorder="1" applyAlignment="1" applyProtection="1">
      <alignment vertical="top" wrapText="1"/>
      <protection hidden="1"/>
    </xf>
    <xf numFmtId="0" fontId="30" fillId="29" borderId="91" xfId="1" applyFont="1" applyFill="1" applyBorder="1" applyAlignment="1" applyProtection="1">
      <alignment horizontal="center"/>
      <protection hidden="1"/>
    </xf>
    <xf numFmtId="164" fontId="30" fillId="29" borderId="91" xfId="1" applyNumberFormat="1" applyFont="1" applyFill="1" applyBorder="1" applyAlignment="1" applyProtection="1">
      <alignment horizontal="center"/>
      <protection hidden="1"/>
    </xf>
    <xf numFmtId="0" fontId="47" fillId="29" borderId="91" xfId="1" applyFont="1" applyFill="1" applyBorder="1" applyAlignment="1" applyProtection="1">
      <alignment horizontal="center"/>
      <protection hidden="1"/>
    </xf>
    <xf numFmtId="0" fontId="47" fillId="29" borderId="92" xfId="1" applyFont="1" applyFill="1" applyBorder="1" applyAlignment="1" applyProtection="1">
      <alignment horizontal="center"/>
      <protection hidden="1"/>
    </xf>
    <xf numFmtId="0" fontId="30" fillId="5" borderId="29" xfId="1" applyFont="1" applyFill="1" applyBorder="1" applyProtection="1">
      <protection hidden="1"/>
    </xf>
    <xf numFmtId="0" fontId="30" fillId="5" borderId="30" xfId="1" applyFont="1" applyFill="1" applyBorder="1" applyProtection="1">
      <protection hidden="1"/>
    </xf>
    <xf numFmtId="0" fontId="30" fillId="5" borderId="31" xfId="1" applyFont="1" applyFill="1" applyBorder="1" applyProtection="1">
      <protection hidden="1"/>
    </xf>
    <xf numFmtId="0" fontId="68" fillId="5" borderId="32" xfId="1" applyFont="1" applyFill="1" applyBorder="1" applyAlignment="1" applyProtection="1">
      <alignment vertical="top"/>
      <protection hidden="1"/>
    </xf>
    <xf numFmtId="0" fontId="30" fillId="5" borderId="1" xfId="1" applyFont="1" applyFill="1" applyProtection="1">
      <protection hidden="1"/>
    </xf>
    <xf numFmtId="0" fontId="30" fillId="5" borderId="33" xfId="1" applyFont="1" applyFill="1" applyBorder="1" applyProtection="1">
      <protection hidden="1"/>
    </xf>
    <xf numFmtId="0" fontId="69" fillId="5" borderId="86" xfId="1" applyFont="1" applyFill="1" applyBorder="1" applyAlignment="1" applyProtection="1">
      <alignment vertical="top"/>
      <protection hidden="1"/>
    </xf>
    <xf numFmtId="0" fontId="30" fillId="5" borderId="87" xfId="1" applyFont="1" applyFill="1" applyBorder="1" applyProtection="1">
      <protection hidden="1"/>
    </xf>
    <xf numFmtId="0" fontId="30" fillId="5" borderId="88" xfId="1" applyFont="1" applyFill="1" applyBorder="1" applyProtection="1">
      <protection hidden="1"/>
    </xf>
    <xf numFmtId="0" fontId="30" fillId="5" borderId="83" xfId="1" applyFont="1" applyFill="1" applyBorder="1" applyAlignment="1" applyProtection="1">
      <alignment horizontal="right"/>
      <protection hidden="1"/>
    </xf>
    <xf numFmtId="0" fontId="30" fillId="5" borderId="84" xfId="1" applyFont="1" applyFill="1" applyBorder="1" applyProtection="1">
      <protection hidden="1"/>
    </xf>
    <xf numFmtId="0" fontId="30" fillId="5" borderId="84" xfId="1" applyFont="1" applyFill="1" applyBorder="1" applyAlignment="1" applyProtection="1">
      <alignment horizontal="right"/>
      <protection hidden="1"/>
    </xf>
    <xf numFmtId="0" fontId="71" fillId="5" borderId="83" xfId="7" applyFont="1" applyFill="1" applyBorder="1" applyAlignment="1" applyProtection="1">
      <alignment horizontal="right"/>
      <protection hidden="1"/>
    </xf>
    <xf numFmtId="166" fontId="38" fillId="5" borderId="84" xfId="8" applyNumberFormat="1" applyFont="1" applyFill="1" applyBorder="1" applyAlignment="1" applyProtection="1">
      <alignment horizontal="right"/>
      <protection hidden="1"/>
    </xf>
    <xf numFmtId="0" fontId="71" fillId="5" borderId="90" xfId="7" applyFont="1" applyFill="1" applyBorder="1" applyAlignment="1" applyProtection="1">
      <alignment horizontal="right"/>
      <protection hidden="1"/>
    </xf>
    <xf numFmtId="0" fontId="30" fillId="5" borderId="91" xfId="1" applyFont="1" applyFill="1" applyBorder="1" applyProtection="1">
      <protection hidden="1"/>
    </xf>
    <xf numFmtId="166" fontId="38" fillId="5" borderId="91" xfId="8" applyNumberFormat="1" applyFont="1" applyFill="1" applyBorder="1" applyAlignment="1" applyProtection="1">
      <alignment horizontal="right"/>
      <protection hidden="1"/>
    </xf>
    <xf numFmtId="0" fontId="30" fillId="5" borderId="34" xfId="1" applyFont="1" applyFill="1" applyBorder="1" applyProtection="1">
      <protection hidden="1"/>
    </xf>
    <xf numFmtId="0" fontId="30" fillId="5" borderId="35" xfId="1" applyFont="1" applyFill="1" applyBorder="1" applyProtection="1">
      <protection hidden="1"/>
    </xf>
    <xf numFmtId="0" fontId="30" fillId="5" borderId="36" xfId="1" applyFont="1" applyFill="1" applyBorder="1" applyProtection="1">
      <protection hidden="1"/>
    </xf>
    <xf numFmtId="0" fontId="27" fillId="27" borderId="26" xfId="1" applyFont="1" applyFill="1" applyBorder="1" applyProtection="1">
      <protection hidden="1"/>
    </xf>
    <xf numFmtId="0" fontId="30" fillId="27" borderId="27" xfId="1" applyFont="1" applyFill="1" applyBorder="1" applyProtection="1">
      <protection hidden="1"/>
    </xf>
    <xf numFmtId="0" fontId="30" fillId="27" borderId="28" xfId="1" applyFont="1" applyFill="1" applyBorder="1" applyProtection="1">
      <protection hidden="1"/>
    </xf>
    <xf numFmtId="0" fontId="30" fillId="27" borderId="86" xfId="1" applyFont="1" applyFill="1" applyBorder="1" applyAlignment="1" applyProtection="1">
      <alignment wrapText="1"/>
      <protection hidden="1"/>
    </xf>
    <xf numFmtId="0" fontId="30" fillId="27" borderId="87" xfId="1" applyFont="1" applyFill="1" applyBorder="1" applyAlignment="1" applyProtection="1">
      <alignment wrapText="1"/>
      <protection hidden="1"/>
    </xf>
    <xf numFmtId="0" fontId="30" fillId="27" borderId="88" xfId="1" applyFont="1" applyFill="1" applyBorder="1" applyAlignment="1" applyProtection="1">
      <alignment wrapText="1"/>
      <protection hidden="1"/>
    </xf>
    <xf numFmtId="0" fontId="47" fillId="0" borderId="1" xfId="1" applyFont="1" applyAlignment="1" applyProtection="1">
      <alignment wrapText="1"/>
      <protection hidden="1"/>
    </xf>
    <xf numFmtId="0" fontId="59" fillId="0" borderId="1" xfId="1" applyFont="1" applyAlignment="1" applyProtection="1">
      <alignment wrapText="1"/>
      <protection hidden="1"/>
    </xf>
    <xf numFmtId="0" fontId="30" fillId="0" borderId="1" xfId="1" applyFont="1" applyAlignment="1" applyProtection="1">
      <alignment wrapText="1"/>
      <protection hidden="1"/>
    </xf>
    <xf numFmtId="0" fontId="30" fillId="27" borderId="81" xfId="1" applyFont="1" applyFill="1" applyBorder="1" applyAlignment="1" applyProtection="1">
      <alignment wrapText="1"/>
      <protection hidden="1"/>
    </xf>
    <xf numFmtId="0" fontId="30" fillId="27" borderId="82" xfId="1" applyFont="1" applyFill="1" applyBorder="1" applyAlignment="1" applyProtection="1">
      <alignment wrapText="1"/>
      <protection hidden="1"/>
    </xf>
    <xf numFmtId="0" fontId="30" fillId="27" borderId="95" xfId="1" applyFont="1" applyFill="1" applyBorder="1" applyAlignment="1" applyProtection="1">
      <alignment wrapText="1"/>
      <protection hidden="1"/>
    </xf>
    <xf numFmtId="0" fontId="69" fillId="27" borderId="83" xfId="1" applyFont="1" applyFill="1" applyBorder="1" applyAlignment="1" applyProtection="1">
      <alignment vertical="top" wrapText="1"/>
      <protection hidden="1"/>
    </xf>
    <xf numFmtId="171" fontId="30" fillId="27" borderId="84" xfId="1" applyNumberFormat="1" applyFont="1" applyFill="1" applyBorder="1" applyAlignment="1" applyProtection="1">
      <alignment horizontal="center"/>
      <protection hidden="1"/>
    </xf>
    <xf numFmtId="171" fontId="30" fillId="27" borderId="89" xfId="1" applyNumberFormat="1" applyFont="1" applyFill="1" applyBorder="1" applyAlignment="1" applyProtection="1">
      <alignment horizontal="center"/>
      <protection hidden="1"/>
    </xf>
    <xf numFmtId="171" fontId="59" fillId="0" borderId="1" xfId="1" applyNumberFormat="1" applyFont="1" applyAlignment="1" applyProtection="1">
      <alignment wrapText="1"/>
      <protection hidden="1"/>
    </xf>
    <xf numFmtId="0" fontId="69" fillId="27" borderId="96" xfId="1" applyFont="1" applyFill="1" applyBorder="1" applyAlignment="1" applyProtection="1">
      <alignment vertical="top" wrapText="1"/>
      <protection hidden="1"/>
    </xf>
    <xf numFmtId="171" fontId="30" fillId="27" borderId="93" xfId="1" applyNumberFormat="1" applyFont="1" applyFill="1" applyBorder="1" applyAlignment="1" applyProtection="1">
      <alignment horizontal="center"/>
      <protection hidden="1"/>
    </xf>
    <xf numFmtId="171" fontId="30" fillId="27" borderId="94" xfId="1" applyNumberFormat="1" applyFont="1" applyFill="1" applyBorder="1" applyAlignment="1" applyProtection="1">
      <alignment horizontal="center"/>
      <protection hidden="1"/>
    </xf>
    <xf numFmtId="0" fontId="69" fillId="27" borderId="90" xfId="1" applyFont="1" applyFill="1" applyBorder="1" applyAlignment="1" applyProtection="1">
      <alignment vertical="top" wrapText="1"/>
      <protection hidden="1"/>
    </xf>
    <xf numFmtId="171" fontId="30" fillId="27" borderId="91" xfId="1" applyNumberFormat="1" applyFont="1" applyFill="1" applyBorder="1" applyAlignment="1" applyProtection="1">
      <alignment horizontal="center"/>
      <protection hidden="1"/>
    </xf>
    <xf numFmtId="171" fontId="30" fillId="27" borderId="92" xfId="1" applyNumberFormat="1" applyFont="1" applyFill="1" applyBorder="1" applyAlignment="1" applyProtection="1">
      <alignment horizontal="center"/>
      <protection hidden="1"/>
    </xf>
    <xf numFmtId="0" fontId="30" fillId="0" borderId="1" xfId="1" applyFont="1" applyAlignment="1" applyProtection="1">
      <alignment horizontal="center" vertical="center" readingOrder="1"/>
      <protection hidden="1"/>
    </xf>
    <xf numFmtId="0" fontId="30" fillId="0" borderId="1" xfId="1" applyFont="1" applyAlignment="1" applyProtection="1">
      <alignment horizontal="right"/>
      <protection hidden="1"/>
    </xf>
    <xf numFmtId="171" fontId="59" fillId="0" borderId="1" xfId="1" applyNumberFormat="1" applyFont="1" applyAlignment="1" applyProtection="1">
      <alignment horizontal="center"/>
      <protection hidden="1"/>
    </xf>
    <xf numFmtId="171" fontId="47" fillId="0" borderId="1" xfId="1" applyNumberFormat="1" applyFont="1" applyAlignment="1" applyProtection="1">
      <alignment horizontal="center"/>
      <protection hidden="1"/>
    </xf>
    <xf numFmtId="0" fontId="30" fillId="0" borderId="1" xfId="1" applyFont="1" applyAlignment="1" applyProtection="1">
      <alignment horizontal="center"/>
      <protection hidden="1"/>
    </xf>
    <xf numFmtId="0" fontId="69" fillId="0" borderId="1" xfId="1" applyFont="1" applyAlignment="1" applyProtection="1">
      <alignment vertical="top" wrapText="1"/>
      <protection hidden="1"/>
    </xf>
    <xf numFmtId="171" fontId="30" fillId="0" borderId="1" xfId="1" applyNumberFormat="1" applyFont="1" applyAlignment="1" applyProtection="1">
      <alignment horizontal="center"/>
      <protection hidden="1"/>
    </xf>
    <xf numFmtId="171" fontId="27" fillId="0" borderId="1" xfId="1" applyNumberFormat="1" applyFont="1" applyAlignment="1" applyProtection="1">
      <alignment horizontal="center"/>
      <protection hidden="1"/>
    </xf>
    <xf numFmtId="0" fontId="69" fillId="27" borderId="26" xfId="1" applyFont="1" applyFill="1" applyBorder="1" applyAlignment="1" applyProtection="1">
      <alignment horizontal="right" wrapText="1"/>
      <protection hidden="1"/>
    </xf>
    <xf numFmtId="0" fontId="69" fillId="27" borderId="27" xfId="1" applyFont="1" applyFill="1" applyBorder="1" applyAlignment="1" applyProtection="1">
      <alignment horizontal="right" wrapText="1"/>
      <protection hidden="1"/>
    </xf>
    <xf numFmtId="0" fontId="69" fillId="27" borderId="32" xfId="1" applyFont="1" applyFill="1" applyBorder="1" applyAlignment="1" applyProtection="1">
      <alignment horizontal="right" wrapText="1"/>
      <protection hidden="1"/>
    </xf>
    <xf numFmtId="0" fontId="30" fillId="27" borderId="88" xfId="1" applyFont="1" applyFill="1" applyBorder="1" applyAlignment="1" applyProtection="1">
      <alignment horizontal="center" wrapText="1"/>
      <protection hidden="1"/>
    </xf>
    <xf numFmtId="0" fontId="30" fillId="27" borderId="95" xfId="1" applyFont="1" applyFill="1" applyBorder="1" applyAlignment="1" applyProtection="1">
      <alignment horizontal="center" wrapText="1"/>
      <protection hidden="1"/>
    </xf>
    <xf numFmtId="0" fontId="30" fillId="27" borderId="1" xfId="1" applyFont="1" applyFill="1" applyAlignment="1" applyProtection="1">
      <alignment wrapText="1"/>
      <protection hidden="1"/>
    </xf>
    <xf numFmtId="0" fontId="30" fillId="27" borderId="33" xfId="1" applyFont="1" applyFill="1" applyBorder="1" applyAlignment="1" applyProtection="1">
      <alignment horizontal="center" wrapText="1"/>
      <protection hidden="1"/>
    </xf>
    <xf numFmtId="0" fontId="69" fillId="27" borderId="29" xfId="1" applyFont="1" applyFill="1" applyBorder="1" applyAlignment="1" applyProtection="1">
      <alignment horizontal="right" wrapText="1"/>
      <protection hidden="1"/>
    </xf>
    <xf numFmtId="0" fontId="69" fillId="27" borderId="30" xfId="1" applyFont="1" applyFill="1" applyBorder="1" applyAlignment="1" applyProtection="1">
      <alignment horizontal="center" wrapText="1"/>
      <protection hidden="1"/>
    </xf>
    <xf numFmtId="0" fontId="69" fillId="27" borderId="27" xfId="1" applyFont="1" applyFill="1" applyBorder="1" applyAlignment="1" applyProtection="1">
      <alignment horizontal="center" wrapText="1"/>
      <protection hidden="1"/>
    </xf>
    <xf numFmtId="171" fontId="30" fillId="27" borderId="28" xfId="1" applyNumberFormat="1" applyFont="1" applyFill="1" applyBorder="1" applyAlignment="1" applyProtection="1">
      <alignment horizontal="center"/>
      <protection hidden="1"/>
    </xf>
    <xf numFmtId="0" fontId="69" fillId="27" borderId="86" xfId="1" applyFont="1" applyFill="1" applyBorder="1" applyAlignment="1" applyProtection="1">
      <alignment horizontal="right" wrapText="1"/>
      <protection hidden="1"/>
    </xf>
    <xf numFmtId="0" fontId="69" fillId="27" borderId="87" xfId="1" applyFont="1" applyFill="1" applyBorder="1" applyAlignment="1" applyProtection="1">
      <alignment horizontal="center" wrapText="1"/>
      <protection hidden="1"/>
    </xf>
    <xf numFmtId="0" fontId="69" fillId="27" borderId="82" xfId="1" applyFont="1" applyFill="1" applyBorder="1" applyAlignment="1" applyProtection="1">
      <alignment horizontal="center" wrapText="1"/>
      <protection hidden="1"/>
    </xf>
    <xf numFmtId="171" fontId="30" fillId="27" borderId="95" xfId="1" applyNumberFormat="1" applyFont="1" applyFill="1" applyBorder="1" applyAlignment="1" applyProtection="1">
      <alignment horizontal="center"/>
      <protection hidden="1"/>
    </xf>
    <xf numFmtId="0" fontId="69" fillId="27" borderId="83" xfId="1" applyFont="1" applyFill="1" applyBorder="1" applyAlignment="1" applyProtection="1">
      <alignment horizontal="right" wrapText="1"/>
      <protection hidden="1"/>
    </xf>
    <xf numFmtId="0" fontId="69" fillId="27" borderId="84" xfId="1" applyFont="1" applyFill="1" applyBorder="1" applyAlignment="1" applyProtection="1">
      <alignment horizontal="center" wrapText="1"/>
      <protection hidden="1"/>
    </xf>
    <xf numFmtId="164" fontId="30" fillId="27" borderId="91" xfId="1" applyNumberFormat="1" applyFont="1" applyFill="1" applyBorder="1" applyAlignment="1" applyProtection="1">
      <alignment horizontal="center"/>
      <protection hidden="1"/>
    </xf>
    <xf numFmtId="0" fontId="69" fillId="27" borderId="93" xfId="1" applyFont="1" applyFill="1" applyBorder="1" applyAlignment="1" applyProtection="1">
      <alignment horizontal="right" wrapText="1"/>
      <protection hidden="1"/>
    </xf>
    <xf numFmtId="0" fontId="69" fillId="27" borderId="94" xfId="1" applyFont="1" applyFill="1" applyBorder="1" applyAlignment="1" applyProtection="1">
      <alignment horizontal="right" wrapText="1"/>
      <protection hidden="1"/>
    </xf>
    <xf numFmtId="0" fontId="30" fillId="27" borderId="32" xfId="1" applyFont="1" applyFill="1" applyBorder="1" applyProtection="1">
      <protection hidden="1"/>
    </xf>
    <xf numFmtId="0" fontId="30" fillId="27" borderId="1" xfId="1" applyFont="1" applyFill="1" applyProtection="1">
      <protection hidden="1"/>
    </xf>
    <xf numFmtId="0" fontId="30" fillId="27" borderId="30" xfId="1" applyFont="1" applyFill="1" applyBorder="1" applyProtection="1">
      <protection hidden="1"/>
    </xf>
    <xf numFmtId="0" fontId="30" fillId="27" borderId="31" xfId="1" applyFont="1" applyFill="1" applyBorder="1" applyProtection="1">
      <protection hidden="1"/>
    </xf>
    <xf numFmtId="0" fontId="30" fillId="27" borderId="33" xfId="1" applyFont="1" applyFill="1" applyBorder="1" applyProtection="1">
      <protection hidden="1"/>
    </xf>
    <xf numFmtId="164" fontId="30" fillId="27" borderId="84" xfId="1" applyNumberFormat="1" applyFont="1" applyFill="1" applyBorder="1" applyAlignment="1" applyProtection="1">
      <alignment horizontal="center"/>
      <protection hidden="1"/>
    </xf>
    <xf numFmtId="0" fontId="69" fillId="0" borderId="32" xfId="1" applyFont="1" applyBorder="1" applyAlignment="1" applyProtection="1">
      <alignment vertical="top" wrapText="1"/>
      <protection hidden="1"/>
    </xf>
    <xf numFmtId="164" fontId="30" fillId="0" borderId="1" xfId="1" applyNumberFormat="1" applyFont="1" applyAlignment="1" applyProtection="1">
      <alignment horizontal="center"/>
      <protection hidden="1"/>
    </xf>
    <xf numFmtId="0" fontId="47" fillId="27" borderId="30" xfId="1" applyFont="1" applyFill="1" applyBorder="1" applyProtection="1">
      <protection hidden="1"/>
    </xf>
    <xf numFmtId="0" fontId="47" fillId="27" borderId="31" xfId="1" applyFont="1" applyFill="1" applyBorder="1" applyProtection="1">
      <protection hidden="1"/>
    </xf>
    <xf numFmtId="0" fontId="69" fillId="27" borderId="1" xfId="1" applyFont="1" applyFill="1" applyAlignment="1" applyProtection="1">
      <alignment horizontal="right" wrapText="1"/>
      <protection hidden="1"/>
    </xf>
    <xf numFmtId="0" fontId="47" fillId="27" borderId="1" xfId="1" applyFont="1" applyFill="1" applyProtection="1">
      <protection hidden="1"/>
    </xf>
    <xf numFmtId="0" fontId="47" fillId="27" borderId="33" xfId="1" applyFont="1" applyFill="1" applyBorder="1" applyProtection="1">
      <protection hidden="1"/>
    </xf>
    <xf numFmtId="0" fontId="69" fillId="27" borderId="26" xfId="1" applyFont="1" applyFill="1" applyBorder="1" applyAlignment="1" applyProtection="1">
      <alignment vertical="top" wrapText="1"/>
      <protection hidden="1"/>
    </xf>
    <xf numFmtId="0" fontId="30" fillId="27" borderId="27" xfId="1" applyFont="1" applyFill="1" applyBorder="1" applyAlignment="1" applyProtection="1">
      <alignment horizontal="center"/>
      <protection hidden="1"/>
    </xf>
    <xf numFmtId="164" fontId="30" fillId="27" borderId="27" xfId="1" applyNumberFormat="1" applyFont="1" applyFill="1" applyBorder="1" applyAlignment="1" applyProtection="1">
      <alignment horizontal="center"/>
      <protection hidden="1"/>
    </xf>
    <xf numFmtId="0" fontId="47" fillId="27" borderId="28" xfId="1" applyFont="1" applyFill="1" applyBorder="1" applyAlignment="1" applyProtection="1">
      <alignment horizontal="center"/>
      <protection hidden="1"/>
    </xf>
    <xf numFmtId="0" fontId="69" fillId="27" borderId="34" xfId="1" applyFont="1" applyFill="1" applyBorder="1" applyAlignment="1" applyProtection="1">
      <alignment vertical="top" wrapText="1"/>
      <protection hidden="1"/>
    </xf>
    <xf numFmtId="0" fontId="30" fillId="27" borderId="35" xfId="1" applyFont="1" applyFill="1" applyBorder="1" applyProtection="1">
      <protection hidden="1"/>
    </xf>
    <xf numFmtId="164" fontId="30" fillId="27" borderId="35" xfId="1" applyNumberFormat="1" applyFont="1" applyFill="1" applyBorder="1" applyAlignment="1" applyProtection="1">
      <alignment horizontal="center"/>
      <protection hidden="1"/>
    </xf>
    <xf numFmtId="0" fontId="47" fillId="27" borderId="36" xfId="1" applyFont="1" applyFill="1" applyBorder="1" applyAlignment="1" applyProtection="1">
      <alignment horizontal="center"/>
      <protection hidden="1"/>
    </xf>
    <xf numFmtId="0" fontId="30" fillId="27" borderId="34" xfId="1" applyFont="1" applyFill="1" applyBorder="1" applyProtection="1">
      <protection hidden="1"/>
    </xf>
    <xf numFmtId="0" fontId="30" fillId="27" borderId="35" xfId="1" applyFont="1" applyFill="1" applyBorder="1" applyAlignment="1" applyProtection="1">
      <alignment horizontal="right"/>
      <protection hidden="1"/>
    </xf>
    <xf numFmtId="0" fontId="47" fillId="27" borderId="35" xfId="1" applyFont="1" applyFill="1" applyBorder="1" applyProtection="1">
      <protection hidden="1"/>
    </xf>
    <xf numFmtId="0" fontId="47" fillId="27" borderId="36" xfId="1" applyFont="1" applyFill="1" applyBorder="1" applyProtection="1">
      <protection hidden="1"/>
    </xf>
    <xf numFmtId="0" fontId="9" fillId="0" borderId="0" xfId="0" applyFont="1" applyAlignment="1" applyProtection="1">
      <alignment horizontal="center"/>
      <protection hidden="1"/>
    </xf>
    <xf numFmtId="0" fontId="0" fillId="0" borderId="0" xfId="0" applyProtection="1">
      <protection hidden="1"/>
    </xf>
    <xf numFmtId="0" fontId="4" fillId="0" borderId="0" xfId="0" applyFont="1" applyAlignment="1" applyProtection="1">
      <alignment horizontal="right" vertical="center" wrapText="1" readingOrder="2"/>
      <protection hidden="1"/>
    </xf>
    <xf numFmtId="0" fontId="4" fillId="0" borderId="0" xfId="0" applyFont="1" applyAlignment="1" applyProtection="1">
      <alignment horizontal="center" vertical="center" wrapText="1" readingOrder="2"/>
      <protection hidden="1"/>
    </xf>
    <xf numFmtId="0" fontId="27" fillId="19" borderId="37" xfId="0" applyFont="1" applyFill="1" applyBorder="1" applyAlignment="1" applyProtection="1">
      <alignment horizontal="center"/>
      <protection hidden="1"/>
    </xf>
    <xf numFmtId="0" fontId="54" fillId="8" borderId="37" xfId="0" applyFont="1" applyFill="1" applyBorder="1" applyAlignment="1" applyProtection="1">
      <alignment horizontal="center"/>
      <protection hidden="1"/>
    </xf>
    <xf numFmtId="0" fontId="52" fillId="10" borderId="54" xfId="0" applyFont="1" applyFill="1" applyBorder="1" applyAlignment="1" applyProtection="1">
      <alignment vertical="top" wrapText="1"/>
      <protection hidden="1"/>
    </xf>
    <xf numFmtId="164" fontId="53" fillId="10" borderId="54" xfId="0" applyNumberFormat="1" applyFont="1" applyFill="1" applyBorder="1" applyAlignment="1" applyProtection="1">
      <alignment horizontal="right"/>
      <protection hidden="1"/>
    </xf>
    <xf numFmtId="164" fontId="53" fillId="10" borderId="55" xfId="0" applyNumberFormat="1" applyFont="1" applyFill="1" applyBorder="1" applyAlignment="1" applyProtection="1">
      <alignment horizontal="right"/>
      <protection hidden="1"/>
    </xf>
    <xf numFmtId="0" fontId="52" fillId="20" borderId="24" xfId="0" applyFont="1" applyFill="1" applyBorder="1" applyAlignment="1" applyProtection="1">
      <alignment vertical="top" wrapText="1"/>
      <protection hidden="1"/>
    </xf>
    <xf numFmtId="0" fontId="30" fillId="20" borderId="24" xfId="0" applyFont="1" applyFill="1" applyBorder="1" applyProtection="1">
      <protection hidden="1"/>
    </xf>
    <xf numFmtId="0" fontId="52" fillId="17" borderId="58" xfId="0" applyFont="1" applyFill="1" applyBorder="1" applyAlignment="1" applyProtection="1">
      <alignment horizontal="right" vertical="top" wrapText="1" readingOrder="2"/>
      <protection hidden="1"/>
    </xf>
    <xf numFmtId="164" fontId="53" fillId="17" borderId="58" xfId="0" applyNumberFormat="1" applyFont="1" applyFill="1" applyBorder="1" applyAlignment="1" applyProtection="1">
      <alignment horizontal="right"/>
      <protection hidden="1"/>
    </xf>
    <xf numFmtId="164" fontId="53" fillId="17" borderId="59" xfId="0" applyNumberFormat="1" applyFont="1" applyFill="1" applyBorder="1" applyAlignment="1" applyProtection="1">
      <alignment horizontal="right"/>
      <protection hidden="1"/>
    </xf>
    <xf numFmtId="1" fontId="53" fillId="20" borderId="24" xfId="0" applyNumberFormat="1" applyFont="1" applyFill="1" applyBorder="1" applyAlignment="1" applyProtection="1">
      <alignment horizontal="right"/>
      <protection hidden="1"/>
    </xf>
    <xf numFmtId="0" fontId="52" fillId="17" borderId="58" xfId="0" applyFont="1" applyFill="1" applyBorder="1" applyAlignment="1" applyProtection="1">
      <alignment horizontal="right" vertical="center" wrapText="1" readingOrder="2"/>
      <protection hidden="1"/>
    </xf>
    <xf numFmtId="164" fontId="53" fillId="17" borderId="58" xfId="0" applyNumberFormat="1" applyFont="1" applyFill="1" applyBorder="1" applyAlignment="1" applyProtection="1">
      <alignment horizontal="right" vertical="center"/>
      <protection hidden="1"/>
    </xf>
    <xf numFmtId="164" fontId="53" fillId="17" borderId="59" xfId="0" applyNumberFormat="1" applyFont="1" applyFill="1" applyBorder="1" applyAlignment="1" applyProtection="1">
      <alignment horizontal="right" vertical="center"/>
      <protection hidden="1"/>
    </xf>
    <xf numFmtId="165" fontId="53" fillId="10" borderId="54" xfId="0" applyNumberFormat="1" applyFont="1" applyFill="1" applyBorder="1" applyAlignment="1" applyProtection="1">
      <alignment horizontal="right"/>
      <protection hidden="1"/>
    </xf>
    <xf numFmtId="165" fontId="53" fillId="10" borderId="55" xfId="0" applyNumberFormat="1" applyFont="1" applyFill="1" applyBorder="1" applyAlignment="1" applyProtection="1">
      <alignment horizontal="right"/>
      <protection hidden="1"/>
    </xf>
    <xf numFmtId="0" fontId="52" fillId="21" borderId="24" xfId="0" applyFont="1" applyFill="1" applyBorder="1" applyAlignment="1" applyProtection="1">
      <alignment vertical="top" wrapText="1"/>
      <protection hidden="1"/>
    </xf>
    <xf numFmtId="1" fontId="53" fillId="21" borderId="24" xfId="0" applyNumberFormat="1" applyFont="1" applyFill="1" applyBorder="1" applyAlignment="1" applyProtection="1">
      <alignment horizontal="right"/>
      <protection hidden="1"/>
    </xf>
    <xf numFmtId="165" fontId="53" fillId="17" borderId="58" xfId="0" applyNumberFormat="1" applyFont="1" applyFill="1" applyBorder="1" applyAlignment="1" applyProtection="1">
      <alignment horizontal="right"/>
      <protection hidden="1"/>
    </xf>
    <xf numFmtId="165" fontId="53" fillId="17" borderId="59" xfId="0" applyNumberFormat="1" applyFont="1" applyFill="1" applyBorder="1" applyAlignment="1" applyProtection="1">
      <alignment horizontal="right"/>
      <protection hidden="1"/>
    </xf>
    <xf numFmtId="0" fontId="52" fillId="10" borderId="54" xfId="0" applyFont="1" applyFill="1" applyBorder="1" applyAlignment="1" applyProtection="1">
      <alignment vertical="center" wrapText="1"/>
      <protection hidden="1"/>
    </xf>
    <xf numFmtId="164" fontId="53" fillId="10" borderId="54" xfId="0" applyNumberFormat="1" applyFont="1" applyFill="1" applyBorder="1" applyAlignment="1" applyProtection="1">
      <alignment horizontal="right" vertical="center"/>
      <protection hidden="1"/>
    </xf>
    <xf numFmtId="164" fontId="53" fillId="10" borderId="55" xfId="0" applyNumberFormat="1" applyFont="1" applyFill="1" applyBorder="1" applyAlignment="1" applyProtection="1">
      <alignment horizontal="right" vertical="center"/>
      <protection hidden="1"/>
    </xf>
    <xf numFmtId="0" fontId="52" fillId="21" borderId="24" xfId="0" applyFont="1" applyFill="1" applyBorder="1" applyAlignment="1" applyProtection="1">
      <alignment vertical="center" wrapText="1"/>
      <protection hidden="1"/>
    </xf>
    <xf numFmtId="1" fontId="53" fillId="21" borderId="24" xfId="0" applyNumberFormat="1" applyFont="1" applyFill="1" applyBorder="1" applyAlignment="1" applyProtection="1">
      <alignment horizontal="right" vertical="center"/>
      <protection hidden="1"/>
    </xf>
    <xf numFmtId="0" fontId="45" fillId="4" borderId="25" xfId="0" applyFont="1" applyFill="1" applyBorder="1" applyAlignment="1" applyProtection="1">
      <alignment horizontal="center" vertical="center" wrapText="1"/>
      <protection hidden="1"/>
    </xf>
    <xf numFmtId="3" fontId="52" fillId="4" borderId="25" xfId="0" applyNumberFormat="1" applyFont="1" applyFill="1" applyBorder="1" applyAlignment="1" applyProtection="1">
      <alignment horizontal="center" vertical="center"/>
      <protection hidden="1"/>
    </xf>
    <xf numFmtId="0" fontId="45" fillId="22" borderId="24" xfId="0" applyFont="1" applyFill="1" applyBorder="1" applyAlignment="1" applyProtection="1">
      <alignment horizontal="center" wrapText="1"/>
      <protection hidden="1"/>
    </xf>
    <xf numFmtId="165" fontId="52" fillId="4" borderId="24" xfId="0" applyNumberFormat="1" applyFont="1" applyFill="1" applyBorder="1" applyAlignment="1" applyProtection="1">
      <alignment horizontal="center" vertical="center" wrapText="1"/>
      <protection hidden="1"/>
    </xf>
    <xf numFmtId="0" fontId="52" fillId="4" borderId="24" xfId="0" applyFont="1" applyFill="1" applyBorder="1" applyAlignment="1" applyProtection="1">
      <alignment wrapText="1"/>
      <protection hidden="1"/>
    </xf>
    <xf numFmtId="164" fontId="9" fillId="0" borderId="0" xfId="0" applyNumberFormat="1" applyFont="1" applyProtection="1">
      <protection hidden="1"/>
    </xf>
    <xf numFmtId="0" fontId="11" fillId="0" borderId="0" xfId="0" applyFont="1" applyProtection="1">
      <protection hidden="1"/>
    </xf>
    <xf numFmtId="0" fontId="12" fillId="0" borderId="2" xfId="0" applyFont="1" applyBorder="1" applyProtection="1">
      <protection hidden="1"/>
    </xf>
    <xf numFmtId="0" fontId="5" fillId="0" borderId="0" xfId="0" applyFont="1" applyProtection="1">
      <protection hidden="1"/>
    </xf>
    <xf numFmtId="0" fontId="14" fillId="0" borderId="0" xfId="0" applyFont="1" applyProtection="1">
      <protection hidden="1"/>
    </xf>
    <xf numFmtId="0" fontId="9" fillId="0" borderId="11" xfId="0" applyFont="1" applyBorder="1" applyAlignment="1" applyProtection="1">
      <alignment horizontal="center" vertical="center" wrapText="1"/>
      <protection hidden="1"/>
    </xf>
    <xf numFmtId="0" fontId="9" fillId="0" borderId="11" xfId="0" applyFont="1" applyBorder="1" applyAlignment="1" applyProtection="1">
      <alignment horizontal="center"/>
      <protection hidden="1"/>
    </xf>
    <xf numFmtId="0" fontId="9" fillId="0" borderId="18" xfId="0" applyFont="1" applyBorder="1" applyProtection="1">
      <protection hidden="1"/>
    </xf>
    <xf numFmtId="0" fontId="9" fillId="0" borderId="17" xfId="0" applyFont="1" applyBorder="1" applyProtection="1">
      <protection hidden="1"/>
    </xf>
    <xf numFmtId="0" fontId="9" fillId="0" borderId="19" xfId="0" applyFont="1" applyBorder="1" applyProtection="1">
      <protection hidden="1"/>
    </xf>
    <xf numFmtId="0" fontId="44" fillId="0" borderId="2" xfId="0" applyFont="1" applyBorder="1" applyProtection="1">
      <protection hidden="1"/>
    </xf>
    <xf numFmtId="0" fontId="9" fillId="0" borderId="0" xfId="0" applyFont="1" applyAlignment="1" applyProtection="1">
      <alignment horizontal="center" vertical="center"/>
      <protection hidden="1"/>
    </xf>
    <xf numFmtId="164" fontId="9" fillId="0" borderId="11" xfId="0" applyNumberFormat="1" applyFont="1" applyBorder="1" applyProtection="1">
      <protection hidden="1"/>
    </xf>
    <xf numFmtId="0" fontId="3" fillId="0" borderId="2" xfId="0" applyFont="1" applyBorder="1" applyProtection="1">
      <protection hidden="1"/>
    </xf>
    <xf numFmtId="164" fontId="9" fillId="0" borderId="18" xfId="0" applyNumberFormat="1" applyFont="1" applyBorder="1" applyProtection="1">
      <protection hidden="1"/>
    </xf>
    <xf numFmtId="0" fontId="9" fillId="0" borderId="11" xfId="0" applyFont="1" applyBorder="1" applyProtection="1">
      <protection hidden="1"/>
    </xf>
    <xf numFmtId="164" fontId="9" fillId="0" borderId="22" xfId="0" applyNumberFormat="1" applyFont="1" applyBorder="1" applyProtection="1">
      <protection hidden="1"/>
    </xf>
    <xf numFmtId="164" fontId="9" fillId="0" borderId="20" xfId="0" applyNumberFormat="1" applyFont="1" applyBorder="1" applyProtection="1">
      <protection hidden="1"/>
    </xf>
    <xf numFmtId="164" fontId="9" fillId="0" borderId="23" xfId="0" applyNumberFormat="1" applyFont="1" applyBorder="1" applyProtection="1">
      <protection hidden="1"/>
    </xf>
    <xf numFmtId="164" fontId="9" fillId="0" borderId="2" xfId="0" applyNumberFormat="1" applyFont="1" applyBorder="1" applyProtection="1">
      <protection hidden="1"/>
    </xf>
    <xf numFmtId="0" fontId="9" fillId="2" borderId="1" xfId="0" applyFont="1" applyFill="1" applyBorder="1" applyProtection="1">
      <protection hidden="1"/>
    </xf>
    <xf numFmtId="0" fontId="9" fillId="0" borderId="0" xfId="0" applyFont="1" applyAlignment="1" applyProtection="1">
      <alignment wrapText="1"/>
      <protection hidden="1"/>
    </xf>
    <xf numFmtId="0" fontId="27" fillId="4" borderId="24" xfId="0" applyFont="1" applyFill="1" applyBorder="1" applyAlignment="1" applyProtection="1">
      <alignment horizontal="center" vertical="center"/>
      <protection hidden="1"/>
    </xf>
    <xf numFmtId="0" fontId="27" fillId="4" borderId="1" xfId="0" applyFont="1" applyFill="1" applyBorder="1" applyAlignment="1" applyProtection="1">
      <alignment horizontal="center" vertical="center"/>
      <protection hidden="1"/>
    </xf>
    <xf numFmtId="0" fontId="30" fillId="0" borderId="0" xfId="0" applyFont="1" applyAlignment="1" applyProtection="1">
      <alignment horizontal="right" vertical="center"/>
      <protection hidden="1"/>
    </xf>
    <xf numFmtId="49" fontId="30" fillId="0" borderId="0" xfId="0" applyNumberFormat="1" applyFont="1" applyAlignment="1" applyProtection="1">
      <alignment horizontal="right" vertical="center" readingOrder="2"/>
      <protection hidden="1"/>
    </xf>
    <xf numFmtId="0" fontId="27" fillId="5" borderId="24" xfId="0" applyFont="1" applyFill="1" applyBorder="1" applyAlignment="1" applyProtection="1">
      <alignment horizontal="right" vertical="center"/>
      <protection hidden="1"/>
    </xf>
    <xf numFmtId="0" fontId="30" fillId="0" borderId="1" xfId="0" applyFont="1" applyBorder="1" applyProtection="1">
      <protection hidden="1"/>
    </xf>
    <xf numFmtId="0" fontId="30" fillId="0" borderId="0" xfId="0" applyFont="1" applyAlignment="1" applyProtection="1">
      <alignment horizontal="right" vertical="center" readingOrder="2"/>
      <protection hidden="1"/>
    </xf>
    <xf numFmtId="0" fontId="30" fillId="0" borderId="0" xfId="0" applyFont="1" applyAlignment="1" applyProtection="1">
      <alignment horizontal="right"/>
      <protection hidden="1"/>
    </xf>
    <xf numFmtId="0" fontId="30" fillId="0" borderId="0" xfId="0" applyFont="1" applyAlignment="1" applyProtection="1">
      <alignment horizontal="center"/>
      <protection hidden="1"/>
    </xf>
    <xf numFmtId="0" fontId="35" fillId="4" borderId="1" xfId="1" applyFont="1" applyFill="1" applyAlignment="1" applyProtection="1">
      <alignment vertical="center"/>
      <protection hidden="1"/>
    </xf>
    <xf numFmtId="0" fontId="15" fillId="4" borderId="1" xfId="1" applyFill="1" applyAlignment="1" applyProtection="1">
      <alignment vertical="center"/>
      <protection hidden="1"/>
    </xf>
    <xf numFmtId="0" fontId="72" fillId="4" borderId="1" xfId="1" applyFont="1" applyFill="1" applyAlignment="1" applyProtection="1">
      <alignment horizontal="center" vertical="center"/>
      <protection hidden="1"/>
    </xf>
    <xf numFmtId="0" fontId="79" fillId="0" borderId="1" xfId="1" applyFont="1" applyProtection="1">
      <protection hidden="1"/>
    </xf>
    <xf numFmtId="0" fontId="80" fillId="0" borderId="1" xfId="1" applyFont="1" applyProtection="1">
      <protection hidden="1"/>
    </xf>
    <xf numFmtId="0" fontId="36" fillId="6" borderId="0" xfId="0" applyFont="1" applyFill="1" applyAlignment="1">
      <alignment horizontal="right" vertical="center" wrapText="1" readingOrder="2"/>
    </xf>
    <xf numFmtId="0" fontId="40" fillId="4" borderId="0" xfId="0" applyFont="1" applyFill="1" applyAlignment="1">
      <alignment horizontal="center"/>
    </xf>
    <xf numFmtId="164" fontId="18" fillId="16" borderId="1" xfId="1" applyNumberFormat="1" applyFont="1" applyFill="1" applyAlignment="1" applyProtection="1">
      <alignment horizontal="center" vertical="center"/>
      <protection hidden="1"/>
    </xf>
    <xf numFmtId="0" fontId="29" fillId="7" borderId="34" xfId="1" applyFont="1" applyFill="1" applyBorder="1" applyAlignment="1" applyProtection="1">
      <alignment horizontal="right" vertical="center"/>
      <protection hidden="1"/>
    </xf>
    <xf numFmtId="0" fontId="29" fillId="7" borderId="35" xfId="1" applyFont="1" applyFill="1" applyBorder="1" applyAlignment="1" applyProtection="1">
      <alignment horizontal="right" vertical="center"/>
      <protection hidden="1"/>
    </xf>
    <xf numFmtId="0" fontId="37" fillId="29" borderId="33" xfId="1" applyFont="1" applyFill="1" applyBorder="1" applyAlignment="1" applyProtection="1">
      <alignment horizontal="center" wrapText="1"/>
      <protection hidden="1"/>
    </xf>
    <xf numFmtId="0" fontId="37" fillId="29" borderId="70" xfId="1" applyFont="1" applyFill="1" applyBorder="1" applyAlignment="1" applyProtection="1">
      <alignment horizontal="center" wrapText="1"/>
      <protection hidden="1"/>
    </xf>
    <xf numFmtId="0" fontId="70" fillId="5" borderId="93" xfId="6" applyFont="1" applyFill="1" applyBorder="1" applyAlignment="1" applyProtection="1">
      <alignment horizontal="center" vertical="center" wrapText="1"/>
      <protection hidden="1"/>
    </xf>
    <xf numFmtId="0" fontId="70" fillId="5" borderId="94" xfId="6" applyFont="1" applyFill="1" applyBorder="1" applyAlignment="1" applyProtection="1">
      <alignment horizontal="center" vertical="center" wrapText="1"/>
      <protection hidden="1"/>
    </xf>
    <xf numFmtId="0" fontId="70" fillId="5" borderId="1" xfId="6" applyFont="1" applyFill="1" applyBorder="1" applyAlignment="1" applyProtection="1">
      <alignment horizontal="center" vertical="center" wrapText="1"/>
      <protection hidden="1"/>
    </xf>
    <xf numFmtId="0" fontId="70" fillId="5" borderId="33" xfId="6" applyFont="1" applyFill="1" applyBorder="1" applyAlignment="1" applyProtection="1">
      <alignment horizontal="center" vertical="center" wrapText="1"/>
      <protection hidden="1"/>
    </xf>
    <xf numFmtId="0" fontId="70" fillId="5" borderId="35" xfId="6" applyFont="1" applyFill="1" applyBorder="1" applyAlignment="1" applyProtection="1">
      <alignment horizontal="center" vertical="center" wrapText="1"/>
      <protection hidden="1"/>
    </xf>
    <xf numFmtId="0" fontId="70" fillId="5" borderId="36" xfId="6" applyFont="1" applyFill="1" applyBorder="1" applyAlignment="1" applyProtection="1">
      <alignment horizontal="center" vertical="center" wrapText="1"/>
      <protection hidden="1"/>
    </xf>
    <xf numFmtId="0" fontId="60" fillId="29" borderId="78" xfId="1" applyFont="1" applyFill="1" applyBorder="1" applyAlignment="1" applyProtection="1">
      <alignment horizontal="right" vertical="top" wrapText="1"/>
      <protection hidden="1"/>
    </xf>
    <xf numFmtId="0" fontId="37" fillId="0" borderId="0" xfId="0" applyFont="1" applyProtection="1">
      <protection locked="0"/>
    </xf>
    <xf numFmtId="0" fontId="33" fillId="0" borderId="1" xfId="1" applyFont="1" applyAlignment="1" applyProtection="1">
      <alignment horizontal="right" vertical="center"/>
      <protection hidden="1"/>
    </xf>
    <xf numFmtId="0" fontId="39" fillId="4" borderId="1" xfId="0" applyFont="1" applyFill="1" applyBorder="1" applyAlignment="1" applyProtection="1">
      <alignment vertical="center" readingOrder="2"/>
      <protection hidden="1"/>
    </xf>
    <xf numFmtId="0" fontId="39" fillId="4" borderId="1" xfId="0" applyFont="1" applyFill="1" applyBorder="1" applyAlignment="1" applyProtection="1">
      <alignment vertical="center" wrapText="1" readingOrder="2"/>
      <protection hidden="1"/>
    </xf>
    <xf numFmtId="0" fontId="74" fillId="0" borderId="1" xfId="1" applyFont="1" applyAlignment="1" applyProtection="1">
      <alignment horizontal="center" vertical="center" wrapText="1"/>
      <protection hidden="1"/>
    </xf>
    <xf numFmtId="0" fontId="17" fillId="4" borderId="1" xfId="0" applyFont="1" applyFill="1" applyBorder="1" applyAlignment="1" applyProtection="1">
      <alignment vertical="center" readingOrder="2"/>
      <protection hidden="1"/>
    </xf>
    <xf numFmtId="0" fontId="8" fillId="0" borderId="0" xfId="0" applyFont="1" applyProtection="1">
      <protection hidden="1"/>
    </xf>
    <xf numFmtId="0" fontId="6" fillId="0" borderId="0" xfId="0" applyFont="1" applyAlignment="1" applyProtection="1">
      <alignment horizontal="right" vertical="center" readingOrder="2"/>
      <protection hidden="1"/>
    </xf>
    <xf numFmtId="0" fontId="6" fillId="0" borderId="0" xfId="0" applyFont="1" applyAlignment="1" applyProtection="1">
      <alignment horizontal="center" vertical="center" wrapText="1" readingOrder="2"/>
      <protection hidden="1"/>
    </xf>
    <xf numFmtId="0" fontId="6" fillId="0" borderId="0" xfId="0" applyFont="1" applyAlignment="1" applyProtection="1">
      <alignment vertical="center"/>
      <protection hidden="1"/>
    </xf>
    <xf numFmtId="0" fontId="77" fillId="0" borderId="0" xfId="0" applyFont="1" applyAlignment="1" applyProtection="1">
      <alignment horizontal="right" vertical="center"/>
      <protection hidden="1"/>
    </xf>
    <xf numFmtId="0" fontId="2" fillId="0" borderId="0" xfId="0" applyFont="1" applyAlignment="1" applyProtection="1">
      <alignment vertical="center"/>
      <protection hidden="1"/>
    </xf>
    <xf numFmtId="0" fontId="8" fillId="0" borderId="0" xfId="0" applyFont="1" applyAlignment="1" applyProtection="1">
      <alignment vertical="center"/>
      <protection hidden="1"/>
    </xf>
    <xf numFmtId="0" fontId="6" fillId="4" borderId="0" xfId="0" applyFont="1" applyFill="1" applyAlignment="1" applyProtection="1">
      <alignment vertical="center"/>
      <protection hidden="1"/>
    </xf>
    <xf numFmtId="0" fontId="39" fillId="0" borderId="0" xfId="0" applyFont="1" applyAlignment="1" applyProtection="1">
      <alignment vertical="center" wrapText="1" readingOrder="2"/>
      <protection hidden="1"/>
    </xf>
    <xf numFmtId="0" fontId="17" fillId="10" borderId="37" xfId="1" applyFont="1" applyFill="1" applyBorder="1" applyAlignment="1" applyProtection="1">
      <alignment horizontal="center" vertical="center" wrapText="1" readingOrder="2"/>
      <protection hidden="1"/>
    </xf>
    <xf numFmtId="0" fontId="17" fillId="10" borderId="29" xfId="1" applyFont="1" applyFill="1" applyBorder="1" applyAlignment="1" applyProtection="1">
      <alignment horizontal="center" vertical="center" wrapText="1" readingOrder="2"/>
      <protection hidden="1"/>
    </xf>
    <xf numFmtId="0" fontId="17" fillId="10" borderId="29" xfId="1" applyFont="1" applyFill="1" applyBorder="1" applyAlignment="1" applyProtection="1">
      <alignment horizontal="center" vertical="center" readingOrder="2"/>
      <protection hidden="1"/>
    </xf>
    <xf numFmtId="0" fontId="17" fillId="10" borderId="30" xfId="1" applyFont="1" applyFill="1" applyBorder="1" applyAlignment="1" applyProtection="1">
      <alignment horizontal="center" vertical="center" wrapText="1" readingOrder="2"/>
      <protection hidden="1"/>
    </xf>
    <xf numFmtId="166" fontId="25" fillId="4" borderId="49" xfId="2" applyNumberFormat="1" applyFont="1" applyFill="1" applyBorder="1" applyAlignment="1" applyProtection="1">
      <alignment horizontal="center" vertical="center"/>
      <protection hidden="1"/>
    </xf>
    <xf numFmtId="166" fontId="25" fillId="4" borderId="48" xfId="2" applyNumberFormat="1" applyFont="1" applyFill="1" applyBorder="1" applyAlignment="1" applyProtection="1">
      <alignment horizontal="center" vertical="center"/>
      <protection hidden="1"/>
    </xf>
    <xf numFmtId="166" fontId="25" fillId="4" borderId="49" xfId="2" applyNumberFormat="1" applyFont="1" applyFill="1" applyBorder="1" applyAlignment="1" applyProtection="1">
      <alignment horizontal="center" vertical="center" readingOrder="1"/>
      <protection hidden="1"/>
    </xf>
    <xf numFmtId="166" fontId="20" fillId="24" borderId="48" xfId="2" applyNumberFormat="1" applyFont="1" applyFill="1" applyBorder="1" applyAlignment="1" applyProtection="1">
      <alignment horizontal="center" vertical="center"/>
      <protection hidden="1"/>
    </xf>
    <xf numFmtId="166" fontId="25" fillId="24" borderId="49" xfId="2" applyNumberFormat="1" applyFont="1" applyFill="1" applyBorder="1" applyAlignment="1" applyProtection="1">
      <alignment horizontal="center" vertical="center"/>
      <protection hidden="1"/>
    </xf>
    <xf numFmtId="166" fontId="25" fillId="4" borderId="44" xfId="2" applyNumberFormat="1" applyFont="1" applyFill="1" applyBorder="1" applyAlignment="1" applyProtection="1">
      <alignment horizontal="center" vertical="center"/>
      <protection hidden="1"/>
    </xf>
    <xf numFmtId="166" fontId="25" fillId="4" borderId="43" xfId="2" applyNumberFormat="1" applyFont="1" applyFill="1" applyBorder="1" applyAlignment="1" applyProtection="1">
      <alignment horizontal="center" vertical="center"/>
      <protection hidden="1"/>
    </xf>
    <xf numFmtId="0" fontId="39" fillId="4" borderId="30" xfId="1" applyFont="1" applyFill="1" applyBorder="1" applyAlignment="1" applyProtection="1">
      <alignment horizontal="center" vertical="center"/>
      <protection hidden="1"/>
    </xf>
    <xf numFmtId="168" fontId="20" fillId="4" borderId="26" xfId="2" applyNumberFormat="1" applyFont="1" applyFill="1" applyBorder="1" applyAlignment="1" applyProtection="1">
      <alignment horizontal="center" vertical="center"/>
      <protection hidden="1"/>
    </xf>
    <xf numFmtId="0" fontId="20" fillId="4" borderId="26" xfId="1" applyFont="1" applyFill="1" applyBorder="1" applyAlignment="1" applyProtection="1">
      <alignment horizontal="center" vertical="center"/>
      <protection hidden="1"/>
    </xf>
    <xf numFmtId="0" fontId="17" fillId="10" borderId="24" xfId="1" applyFont="1" applyFill="1" applyBorder="1" applyAlignment="1" applyProtection="1">
      <alignment horizontal="center" vertical="center" readingOrder="2"/>
      <protection hidden="1"/>
    </xf>
    <xf numFmtId="0" fontId="45" fillId="9" borderId="27" xfId="0" applyFont="1" applyFill="1" applyBorder="1" applyAlignment="1">
      <alignment horizontal="right" vertical="center" wrapText="1" indent="3" readingOrder="2"/>
    </xf>
    <xf numFmtId="0" fontId="45" fillId="9" borderId="27" xfId="0" applyFont="1" applyFill="1" applyBorder="1" applyAlignment="1">
      <alignment horizontal="right" vertical="center" wrapText="1" indent="18" readingOrder="2"/>
    </xf>
    <xf numFmtId="0" fontId="57" fillId="30" borderId="25" xfId="0" applyFont="1" applyFill="1" applyBorder="1" applyAlignment="1">
      <alignment horizontal="center" vertical="center" wrapText="1" readingOrder="2"/>
    </xf>
    <xf numFmtId="0" fontId="57" fillId="30" borderId="25" xfId="0" applyFont="1" applyFill="1" applyBorder="1" applyAlignment="1">
      <alignment horizontal="right" vertical="center" readingOrder="2"/>
    </xf>
    <xf numFmtId="0" fontId="57" fillId="30" borderId="1" xfId="0" applyFont="1" applyFill="1" applyBorder="1" applyAlignment="1">
      <alignment horizontal="right" vertical="center" readingOrder="2"/>
    </xf>
    <xf numFmtId="0" fontId="57" fillId="30" borderId="34" xfId="0" applyFont="1" applyFill="1" applyBorder="1" applyAlignment="1">
      <alignment horizontal="right" vertical="center" readingOrder="2"/>
    </xf>
    <xf numFmtId="0" fontId="57" fillId="30" borderId="60" xfId="0" applyFont="1" applyFill="1" applyBorder="1" applyAlignment="1">
      <alignment horizontal="right" vertical="center" readingOrder="2"/>
    </xf>
    <xf numFmtId="0" fontId="57" fillId="30" borderId="30" xfId="0" applyFont="1" applyFill="1" applyBorder="1" applyAlignment="1">
      <alignment horizontal="right" vertical="center" readingOrder="2"/>
    </xf>
    <xf numFmtId="0" fontId="57" fillId="30" borderId="36" xfId="0" applyFont="1" applyFill="1" applyBorder="1" applyAlignment="1">
      <alignment horizontal="right" vertical="center" readingOrder="2"/>
    </xf>
    <xf numFmtId="0" fontId="57" fillId="30" borderId="32" xfId="0" applyFont="1" applyFill="1" applyBorder="1" applyAlignment="1">
      <alignment horizontal="right" vertical="center" readingOrder="2"/>
    </xf>
    <xf numFmtId="0" fontId="57" fillId="30" borderId="33" xfId="0" applyFont="1" applyFill="1" applyBorder="1" applyAlignment="1">
      <alignment horizontal="right" vertical="center" readingOrder="2"/>
    </xf>
    <xf numFmtId="0" fontId="57" fillId="30" borderId="26" xfId="0" applyFont="1" applyFill="1" applyBorder="1" applyAlignment="1">
      <alignment horizontal="right" vertical="center" readingOrder="2"/>
    </xf>
    <xf numFmtId="0" fontId="57" fillId="30" borderId="27" xfId="0" applyFont="1" applyFill="1" applyBorder="1" applyAlignment="1">
      <alignment horizontal="right" vertical="center" readingOrder="2"/>
    </xf>
    <xf numFmtId="0" fontId="57" fillId="30" borderId="28" xfId="0" applyFont="1" applyFill="1" applyBorder="1" applyAlignment="1">
      <alignment horizontal="right" vertical="center" readingOrder="2"/>
    </xf>
    <xf numFmtId="0" fontId="40" fillId="4" borderId="0" xfId="0" applyFont="1" applyFill="1" applyAlignment="1">
      <alignment horizontal="right" indent="19"/>
    </xf>
    <xf numFmtId="0" fontId="45" fillId="0" borderId="1" xfId="0" applyFont="1" applyBorder="1" applyAlignment="1">
      <alignment horizontal="right" vertical="center" wrapText="1" indent="3" readingOrder="2"/>
    </xf>
    <xf numFmtId="0" fontId="30" fillId="0" borderId="1" xfId="0" applyFont="1" applyBorder="1"/>
    <xf numFmtId="0" fontId="43" fillId="9" borderId="24" xfId="0" applyFont="1" applyFill="1" applyBorder="1" applyAlignment="1">
      <alignment horizontal="right" vertical="center" wrapText="1" indent="3" readingOrder="2"/>
    </xf>
    <xf numFmtId="0" fontId="43" fillId="9" borderId="27" xfId="0" applyFont="1" applyFill="1" applyBorder="1" applyAlignment="1">
      <alignment horizontal="right" vertical="center" wrapText="1" indent="3" readingOrder="2"/>
    </xf>
    <xf numFmtId="0" fontId="45" fillId="0" borderId="24" xfId="0" applyFont="1" applyBorder="1" applyAlignment="1">
      <alignment horizontal="right" vertical="center" wrapText="1" indent="2" readingOrder="2"/>
    </xf>
    <xf numFmtId="0" fontId="45" fillId="0" borderId="37" xfId="0" applyFont="1" applyBorder="1" applyAlignment="1">
      <alignment horizontal="right" vertical="center" wrapText="1" indent="2" readingOrder="2"/>
    </xf>
    <xf numFmtId="0" fontId="41" fillId="6" borderId="25" xfId="0" applyFont="1" applyFill="1" applyBorder="1" applyAlignment="1">
      <alignment horizontal="right" vertical="center" wrapText="1" indent="1" readingOrder="2"/>
    </xf>
    <xf numFmtId="0" fontId="45" fillId="0" borderId="25" xfId="0" applyFont="1" applyBorder="1" applyAlignment="1">
      <alignment horizontal="right" vertical="center" wrapText="1" indent="2" readingOrder="2"/>
    </xf>
    <xf numFmtId="0" fontId="57" fillId="30" borderId="25" xfId="0" applyFont="1" applyFill="1" applyBorder="1" applyAlignment="1">
      <alignment horizontal="right" vertical="center" indent="2" readingOrder="2"/>
    </xf>
    <xf numFmtId="0" fontId="17" fillId="6" borderId="37" xfId="0" applyFont="1" applyFill="1" applyBorder="1" applyAlignment="1">
      <alignment horizontal="right" vertical="center" wrapText="1" indent="2" readingOrder="2"/>
    </xf>
    <xf numFmtId="0" fontId="20" fillId="30" borderId="60" xfId="0" applyFont="1" applyFill="1" applyBorder="1" applyAlignment="1">
      <alignment horizontal="center" vertical="center" wrapText="1" readingOrder="2"/>
    </xf>
    <xf numFmtId="0" fontId="57" fillId="30" borderId="60" xfId="0" applyFont="1" applyFill="1" applyBorder="1" applyAlignment="1">
      <alignment horizontal="center" vertical="center" wrapText="1" readingOrder="2"/>
    </xf>
    <xf numFmtId="0" fontId="57" fillId="30" borderId="24" xfId="0" applyFont="1" applyFill="1" applyBorder="1" applyAlignment="1">
      <alignment horizontal="right" vertical="top" wrapText="1" readingOrder="2"/>
    </xf>
    <xf numFmtId="0" fontId="46" fillId="6" borderId="1" xfId="0" applyFont="1" applyFill="1" applyBorder="1" applyAlignment="1">
      <alignment horizontal="center" vertical="center" wrapText="1" readingOrder="2"/>
    </xf>
    <xf numFmtId="0" fontId="39" fillId="4" borderId="1" xfId="0" applyFont="1" applyFill="1" applyBorder="1" applyAlignment="1">
      <alignment horizontal="right" indent="19"/>
    </xf>
    <xf numFmtId="0" fontId="40" fillId="4" borderId="1" xfId="0" applyFont="1" applyFill="1" applyBorder="1" applyAlignment="1">
      <alignment horizontal="center"/>
    </xf>
    <xf numFmtId="0" fontId="39" fillId="4" borderId="1" xfId="0" applyFont="1" applyFill="1" applyBorder="1" applyAlignment="1">
      <alignment horizontal="center"/>
    </xf>
    <xf numFmtId="0" fontId="42" fillId="4" borderId="1" xfId="0" applyFont="1" applyFill="1" applyBorder="1" applyAlignment="1">
      <alignment horizontal="right" indent="19"/>
    </xf>
    <xf numFmtId="0" fontId="42" fillId="4" borderId="1" xfId="0" applyFont="1" applyFill="1" applyBorder="1" applyAlignment="1">
      <alignment horizontal="center"/>
    </xf>
    <xf numFmtId="0" fontId="20" fillId="30" borderId="33" xfId="0" applyFont="1" applyFill="1" applyBorder="1" applyAlignment="1">
      <alignment horizontal="center" vertical="center" wrapText="1" readingOrder="2"/>
    </xf>
    <xf numFmtId="0" fontId="45" fillId="30" borderId="24" xfId="0" applyFont="1" applyFill="1" applyBorder="1" applyAlignment="1">
      <alignment horizontal="right" vertical="center" indent="2" readingOrder="2"/>
    </xf>
    <xf numFmtId="0" fontId="45" fillId="0" borderId="60" xfId="0" applyFont="1" applyBorder="1" applyAlignment="1">
      <alignment horizontal="right" vertical="center" wrapText="1" indent="2" readingOrder="2"/>
    </xf>
    <xf numFmtId="0" fontId="57" fillId="30" borderId="24" xfId="0" applyFont="1" applyFill="1" applyBorder="1" applyAlignment="1">
      <alignment horizontal="right" vertical="center" readingOrder="2"/>
    </xf>
    <xf numFmtId="0" fontId="35" fillId="0" borderId="1" xfId="1" applyFont="1" applyAlignment="1">
      <alignment horizontal="center" vertical="center" wrapText="1"/>
    </xf>
    <xf numFmtId="0" fontId="15" fillId="0" borderId="1" xfId="1" applyAlignment="1">
      <alignment vertical="center"/>
    </xf>
    <xf numFmtId="0" fontId="40" fillId="0" borderId="0" xfId="0" applyFont="1" applyAlignment="1">
      <alignment horizontal="right"/>
    </xf>
    <xf numFmtId="0" fontId="39" fillId="0" borderId="1" xfId="0" applyFont="1" applyBorder="1" applyAlignment="1" applyProtection="1">
      <alignment vertical="center" readingOrder="2"/>
      <protection hidden="1"/>
    </xf>
    <xf numFmtId="0" fontId="75" fillId="0" borderId="1" xfId="0" applyFont="1" applyBorder="1" applyProtection="1">
      <protection hidden="1"/>
    </xf>
    <xf numFmtId="0" fontId="84" fillId="0" borderId="0" xfId="0" applyFont="1" applyAlignment="1">
      <alignment horizontal="right"/>
    </xf>
    <xf numFmtId="0" fontId="85" fillId="0" borderId="0" xfId="0" applyFont="1" applyProtection="1">
      <protection hidden="1"/>
    </xf>
    <xf numFmtId="0" fontId="82" fillId="4" borderId="1" xfId="0" applyFont="1" applyFill="1" applyBorder="1" applyAlignment="1" applyProtection="1">
      <alignment vertical="center" readingOrder="2"/>
      <protection hidden="1"/>
    </xf>
    <xf numFmtId="0" fontId="81" fillId="4" borderId="1" xfId="0" applyFont="1" applyFill="1" applyBorder="1" applyAlignment="1" applyProtection="1">
      <alignment vertical="center" readingOrder="2"/>
      <protection hidden="1"/>
    </xf>
    <xf numFmtId="0" fontId="35" fillId="27" borderId="1" xfId="1" applyFont="1" applyFill="1" applyAlignment="1" applyProtection="1">
      <alignment horizontal="right" vertical="center"/>
      <protection hidden="1"/>
    </xf>
    <xf numFmtId="0" fontId="35" fillId="0" borderId="1" xfId="1" applyFont="1" applyAlignment="1" applyProtection="1">
      <alignment horizontal="right" vertical="center"/>
      <protection hidden="1"/>
    </xf>
    <xf numFmtId="0" fontId="81" fillId="4" borderId="1" xfId="0" applyFont="1" applyFill="1" applyBorder="1" applyAlignment="1" applyProtection="1">
      <alignment horizontal="right" vertical="center" readingOrder="2"/>
      <protection hidden="1"/>
    </xf>
    <xf numFmtId="0" fontId="86" fillId="7" borderId="32" xfId="1" applyFont="1" applyFill="1" applyBorder="1" applyAlignment="1" applyProtection="1">
      <alignment vertical="center"/>
      <protection hidden="1"/>
    </xf>
    <xf numFmtId="0" fontId="46" fillId="0" borderId="35" xfId="1" applyFont="1" applyBorder="1" applyAlignment="1" applyProtection="1">
      <alignment horizontal="right" vertical="center"/>
      <protection hidden="1"/>
    </xf>
    <xf numFmtId="0" fontId="46" fillId="0" borderId="24" xfId="1" applyFont="1" applyBorder="1" applyAlignment="1" applyProtection="1">
      <alignment horizontal="center" vertical="center" wrapText="1" readingOrder="2"/>
      <protection hidden="1"/>
    </xf>
    <xf numFmtId="0" fontId="81" fillId="0" borderId="24" xfId="1" applyFont="1" applyBorder="1" applyAlignment="1" applyProtection="1">
      <alignment horizontal="center" vertical="center"/>
      <protection hidden="1"/>
    </xf>
    <xf numFmtId="0" fontId="81" fillId="4" borderId="26" xfId="1" applyFont="1" applyFill="1" applyBorder="1" applyAlignment="1" applyProtection="1">
      <alignment horizontal="right" vertical="center"/>
      <protection hidden="1"/>
    </xf>
    <xf numFmtId="0" fontId="81" fillId="4" borderId="99" xfId="1" applyFont="1" applyFill="1" applyBorder="1" applyAlignment="1" applyProtection="1">
      <alignment horizontal="center" vertical="center"/>
      <protection hidden="1"/>
    </xf>
    <xf numFmtId="166" fontId="88" fillId="21" borderId="51" xfId="2" applyNumberFormat="1" applyFont="1" applyFill="1" applyBorder="1" applyAlignment="1" applyProtection="1">
      <alignment horizontal="center" vertical="center"/>
      <protection locked="0"/>
    </xf>
    <xf numFmtId="0" fontId="88" fillId="0" borderId="1" xfId="1" applyFont="1" applyProtection="1">
      <protection hidden="1"/>
    </xf>
    <xf numFmtId="0" fontId="88" fillId="0" borderId="1" xfId="1" applyFont="1" applyAlignment="1" applyProtection="1">
      <alignment vertical="center"/>
      <protection hidden="1"/>
    </xf>
    <xf numFmtId="0" fontId="89" fillId="0" borderId="1" xfId="1" applyFont="1" applyAlignment="1" applyProtection="1">
      <alignment horizontal="right" vertical="center"/>
      <protection hidden="1"/>
    </xf>
    <xf numFmtId="165" fontId="89" fillId="0" borderId="1" xfId="1" applyNumberFormat="1" applyFont="1" applyAlignment="1" applyProtection="1">
      <alignment horizontal="center" vertical="center"/>
      <protection hidden="1"/>
    </xf>
    <xf numFmtId="0" fontId="89" fillId="0" borderId="1" xfId="1" applyFont="1" applyAlignment="1" applyProtection="1">
      <alignment horizontal="center" vertical="center"/>
      <protection hidden="1"/>
    </xf>
    <xf numFmtId="164" fontId="89" fillId="0" borderId="1" xfId="1" applyNumberFormat="1" applyFont="1" applyAlignment="1" applyProtection="1">
      <alignment horizontal="center" vertical="center"/>
      <protection hidden="1"/>
    </xf>
    <xf numFmtId="0" fontId="91" fillId="0" borderId="1" xfId="1" applyFont="1" applyAlignment="1" applyProtection="1">
      <alignment vertical="center"/>
      <protection hidden="1"/>
    </xf>
    <xf numFmtId="0" fontId="46" fillId="23" borderId="32" xfId="1" applyFont="1" applyFill="1" applyBorder="1" applyAlignment="1" applyProtection="1">
      <alignment vertical="center" wrapText="1" readingOrder="2"/>
      <protection hidden="1"/>
    </xf>
    <xf numFmtId="0" fontId="46" fillId="23" borderId="1" xfId="1" applyFont="1" applyFill="1" applyAlignment="1" applyProtection="1">
      <alignment vertical="center" wrapText="1" readingOrder="2"/>
      <protection hidden="1"/>
    </xf>
    <xf numFmtId="0" fontId="81" fillId="23" borderId="1" xfId="1" applyFont="1" applyFill="1" applyAlignment="1" applyProtection="1">
      <alignment vertical="center" wrapText="1" readingOrder="2"/>
      <protection hidden="1"/>
    </xf>
    <xf numFmtId="0" fontId="90" fillId="0" borderId="26" xfId="1" applyFont="1" applyBorder="1" applyAlignment="1" applyProtection="1">
      <alignment horizontal="center" vertical="center" wrapText="1" readingOrder="2"/>
      <protection hidden="1"/>
    </xf>
    <xf numFmtId="166" fontId="89" fillId="7" borderId="47" xfId="2" applyNumberFormat="1" applyFont="1" applyFill="1" applyBorder="1" applyAlignment="1" applyProtection="1">
      <alignment horizontal="center" vertical="center"/>
      <protection hidden="1"/>
    </xf>
    <xf numFmtId="0" fontId="88" fillId="0" borderId="24" xfId="1" applyFont="1" applyBorder="1" applyProtection="1">
      <protection hidden="1"/>
    </xf>
    <xf numFmtId="0" fontId="90" fillId="6" borderId="26" xfId="1" applyFont="1" applyFill="1" applyBorder="1" applyAlignment="1" applyProtection="1">
      <alignment horizontal="center" vertical="center" wrapText="1" readingOrder="2"/>
      <protection hidden="1"/>
    </xf>
    <xf numFmtId="166" fontId="88" fillId="4" borderId="51" xfId="2" applyNumberFormat="1" applyFont="1" applyFill="1" applyBorder="1" applyAlignment="1" applyProtection="1">
      <alignment horizontal="center" vertical="center"/>
      <protection hidden="1"/>
    </xf>
    <xf numFmtId="0" fontId="90" fillId="0" borderId="24" xfId="1" applyFont="1" applyBorder="1" applyAlignment="1" applyProtection="1">
      <alignment horizontal="center" vertical="center" wrapText="1" readingOrder="2"/>
      <protection hidden="1"/>
    </xf>
    <xf numFmtId="166" fontId="89" fillId="4" borderId="52" xfId="2" applyNumberFormat="1" applyFont="1" applyFill="1" applyBorder="1" applyAlignment="1" applyProtection="1">
      <alignment horizontal="center" vertical="center"/>
      <protection hidden="1"/>
    </xf>
    <xf numFmtId="166" fontId="89" fillId="4" borderId="38" xfId="2" applyNumberFormat="1" applyFont="1" applyFill="1" applyBorder="1" applyAlignment="1" applyProtection="1">
      <alignment horizontal="center" vertical="center"/>
      <protection hidden="1"/>
    </xf>
    <xf numFmtId="166" fontId="89" fillId="4" borderId="51" xfId="2" applyNumberFormat="1" applyFont="1" applyFill="1" applyBorder="1" applyAlignment="1" applyProtection="1">
      <alignment horizontal="center" vertical="center"/>
      <protection hidden="1"/>
    </xf>
    <xf numFmtId="0" fontId="90" fillId="0" borderId="1" xfId="1" applyFont="1" applyAlignment="1" applyProtection="1">
      <alignment wrapText="1"/>
      <protection hidden="1"/>
    </xf>
    <xf numFmtId="0" fontId="90" fillId="0" borderId="1" xfId="1" applyFont="1" applyProtection="1">
      <protection hidden="1"/>
    </xf>
    <xf numFmtId="0" fontId="46" fillId="23" borderId="1" xfId="1" applyFont="1" applyFill="1" applyAlignment="1" applyProtection="1">
      <alignment horizontal="center" vertical="center" wrapText="1" readingOrder="2"/>
      <protection hidden="1"/>
    </xf>
    <xf numFmtId="0" fontId="46" fillId="23" borderId="1" xfId="1" applyFont="1" applyFill="1" applyAlignment="1" applyProtection="1">
      <alignment horizontal="center" vertical="center" readingOrder="2"/>
      <protection hidden="1"/>
    </xf>
    <xf numFmtId="0" fontId="81" fillId="23" borderId="1" xfId="1" applyFont="1" applyFill="1" applyAlignment="1" applyProtection="1">
      <alignment vertical="center" readingOrder="2"/>
      <protection hidden="1"/>
    </xf>
    <xf numFmtId="0" fontId="46" fillId="23" borderId="32" xfId="1" applyFont="1" applyFill="1" applyBorder="1" applyAlignment="1" applyProtection="1">
      <alignment horizontal="right" vertical="center" wrapText="1" readingOrder="2"/>
      <protection hidden="1"/>
    </xf>
    <xf numFmtId="0" fontId="82" fillId="4" borderId="38" xfId="1" applyFont="1" applyFill="1" applyBorder="1" applyAlignment="1" applyProtection="1">
      <alignment vertical="center"/>
      <protection hidden="1"/>
    </xf>
    <xf numFmtId="0" fontId="86" fillId="4" borderId="39" xfId="1" applyFont="1" applyFill="1" applyBorder="1" applyAlignment="1" applyProtection="1">
      <alignment vertical="center"/>
      <protection hidden="1"/>
    </xf>
    <xf numFmtId="0" fontId="86" fillId="4" borderId="40" xfId="1" applyFont="1" applyFill="1" applyBorder="1" applyAlignment="1" applyProtection="1">
      <alignment vertical="center"/>
      <protection hidden="1"/>
    </xf>
    <xf numFmtId="0" fontId="86" fillId="4" borderId="41" xfId="1" applyFont="1" applyFill="1" applyBorder="1" applyAlignment="1" applyProtection="1">
      <alignment vertical="center"/>
      <protection hidden="1"/>
    </xf>
    <xf numFmtId="0" fontId="86" fillId="4" borderId="41" xfId="1" applyFont="1" applyFill="1" applyBorder="1" applyAlignment="1" applyProtection="1">
      <alignment horizontal="center"/>
      <protection hidden="1"/>
    </xf>
    <xf numFmtId="2" fontId="86" fillId="4" borderId="42" xfId="1" applyNumberFormat="1" applyFont="1" applyFill="1" applyBorder="1" applyAlignment="1" applyProtection="1">
      <alignment horizontal="center" vertical="center"/>
      <protection hidden="1"/>
    </xf>
    <xf numFmtId="0" fontId="86" fillId="4" borderId="43" xfId="1" applyFont="1" applyFill="1" applyBorder="1" applyAlignment="1" applyProtection="1">
      <alignment horizontal="center"/>
      <protection hidden="1"/>
    </xf>
    <xf numFmtId="164" fontId="86" fillId="4" borderId="44" xfId="1" applyNumberFormat="1" applyFont="1" applyFill="1" applyBorder="1" applyAlignment="1" applyProtection="1">
      <alignment horizontal="center" vertical="center"/>
      <protection hidden="1"/>
    </xf>
    <xf numFmtId="2" fontId="86" fillId="4" borderId="45" xfId="1" applyNumberFormat="1" applyFont="1" applyFill="1" applyBorder="1" applyAlignment="1" applyProtection="1">
      <alignment horizontal="center" vertical="center"/>
      <protection hidden="1"/>
    </xf>
    <xf numFmtId="0" fontId="72" fillId="27" borderId="1" xfId="1" applyFont="1" applyFill="1" applyAlignment="1" applyProtection="1">
      <alignment horizontal="right" vertical="center"/>
      <protection hidden="1"/>
    </xf>
    <xf numFmtId="0" fontId="81" fillId="4" borderId="29" xfId="1" applyFont="1" applyFill="1" applyBorder="1" applyAlignment="1" applyProtection="1">
      <alignment vertical="center"/>
      <protection hidden="1"/>
    </xf>
    <xf numFmtId="0" fontId="50" fillId="23" borderId="27" xfId="1" applyFont="1" applyFill="1" applyBorder="1" applyAlignment="1" applyProtection="1">
      <alignment horizontal="center" vertical="center" wrapText="1"/>
      <protection hidden="1"/>
    </xf>
    <xf numFmtId="0" fontId="50" fillId="23" borderId="27" xfId="1" applyFont="1" applyFill="1" applyBorder="1" applyAlignment="1" applyProtection="1">
      <alignment horizontal="right" vertical="center"/>
      <protection hidden="1"/>
    </xf>
    <xf numFmtId="0" fontId="50" fillId="23" borderId="27" xfId="1" applyFont="1" applyFill="1" applyBorder="1" applyAlignment="1" applyProtection="1">
      <alignment horizontal="center" vertical="center"/>
      <protection hidden="1"/>
    </xf>
    <xf numFmtId="0" fontId="50" fillId="23" borderId="26" xfId="1" applyFont="1" applyFill="1" applyBorder="1" applyAlignment="1" applyProtection="1">
      <alignment horizontal="center" vertical="center"/>
      <protection hidden="1"/>
    </xf>
    <xf numFmtId="2" fontId="28" fillId="0" borderId="1" xfId="1" applyNumberFormat="1" applyFont="1" applyAlignment="1" applyProtection="1">
      <alignment vertical="center"/>
      <protection hidden="1"/>
    </xf>
    <xf numFmtId="0" fontId="37" fillId="0" borderId="1" xfId="1" applyFont="1" applyAlignment="1" applyProtection="1">
      <alignment horizontal="right" readingOrder="2"/>
      <protection hidden="1"/>
    </xf>
    <xf numFmtId="0" fontId="37" fillId="29" borderId="35" xfId="1" applyFont="1" applyFill="1" applyBorder="1" applyProtection="1">
      <protection hidden="1"/>
    </xf>
    <xf numFmtId="0" fontId="92" fillId="4" borderId="1" xfId="0" applyFont="1" applyFill="1" applyBorder="1" applyProtection="1">
      <protection hidden="1"/>
    </xf>
    <xf numFmtId="0" fontId="74" fillId="4" borderId="1" xfId="0" applyFont="1" applyFill="1" applyBorder="1" applyAlignment="1" applyProtection="1">
      <alignment vertical="center" readingOrder="2"/>
      <protection hidden="1"/>
    </xf>
    <xf numFmtId="0" fontId="88" fillId="6" borderId="32" xfId="1" applyFont="1" applyFill="1" applyBorder="1" applyAlignment="1" applyProtection="1">
      <alignment vertical="center"/>
      <protection hidden="1"/>
    </xf>
    <xf numFmtId="0" fontId="88" fillId="6" borderId="1" xfId="1" applyFont="1" applyFill="1" applyAlignment="1" applyProtection="1">
      <alignment vertical="center"/>
      <protection hidden="1"/>
    </xf>
    <xf numFmtId="0" fontId="81" fillId="6" borderId="32" xfId="1" applyFont="1" applyFill="1" applyBorder="1" applyAlignment="1" applyProtection="1">
      <alignment vertical="center"/>
      <protection hidden="1"/>
    </xf>
    <xf numFmtId="0" fontId="88" fillId="6" borderId="34" xfId="1" applyFont="1" applyFill="1" applyBorder="1" applyAlignment="1" applyProtection="1">
      <alignment vertical="center"/>
      <protection hidden="1"/>
    </xf>
    <xf numFmtId="0" fontId="88" fillId="6" borderId="35" xfId="1" applyFont="1" applyFill="1" applyBorder="1" applyAlignment="1" applyProtection="1">
      <alignment vertical="center"/>
      <protection hidden="1"/>
    </xf>
    <xf numFmtId="0" fontId="81" fillId="7" borderId="29" xfId="1" applyFont="1" applyFill="1" applyBorder="1" applyAlignment="1" applyProtection="1">
      <alignment horizontal="right" vertical="center" readingOrder="2"/>
      <protection hidden="1"/>
    </xf>
    <xf numFmtId="0" fontId="94" fillId="7" borderId="49" xfId="1" applyFont="1" applyFill="1" applyBorder="1" applyAlignment="1" applyProtection="1">
      <alignment horizontal="right" vertical="center"/>
      <protection hidden="1"/>
    </xf>
    <xf numFmtId="0" fontId="82" fillId="17" borderId="29" xfId="1" applyFont="1" applyFill="1" applyBorder="1" applyAlignment="1" applyProtection="1">
      <alignment vertical="center"/>
      <protection hidden="1"/>
    </xf>
    <xf numFmtId="43" fontId="94" fillId="4" borderId="49" xfId="2" applyFont="1" applyFill="1" applyBorder="1" applyAlignment="1" applyProtection="1">
      <alignment horizontal="center" vertical="center"/>
      <protection hidden="1"/>
    </xf>
    <xf numFmtId="0" fontId="43" fillId="0" borderId="1" xfId="1" applyFont="1" applyAlignment="1" applyProtection="1">
      <alignment vertical="top"/>
      <protection hidden="1"/>
    </xf>
    <xf numFmtId="0" fontId="42" fillId="4" borderId="38" xfId="1" applyFont="1" applyFill="1" applyBorder="1" applyAlignment="1" applyProtection="1">
      <alignment vertical="center"/>
      <protection hidden="1"/>
    </xf>
    <xf numFmtId="0" fontId="42" fillId="4" borderId="39" xfId="1" applyFont="1" applyFill="1" applyBorder="1" applyAlignment="1" applyProtection="1">
      <alignment vertical="center"/>
      <protection hidden="1"/>
    </xf>
    <xf numFmtId="0" fontId="42" fillId="4" borderId="40" xfId="1" applyFont="1" applyFill="1" applyBorder="1" applyAlignment="1" applyProtection="1">
      <alignment vertical="center"/>
      <protection hidden="1"/>
    </xf>
    <xf numFmtId="0" fontId="42" fillId="4" borderId="41" xfId="1" applyFont="1" applyFill="1" applyBorder="1" applyAlignment="1" applyProtection="1">
      <alignment vertical="center"/>
      <protection hidden="1"/>
    </xf>
    <xf numFmtId="0" fontId="42" fillId="4" borderId="41" xfId="1" applyFont="1" applyFill="1" applyBorder="1" applyAlignment="1" applyProtection="1">
      <alignment horizontal="center"/>
      <protection hidden="1"/>
    </xf>
    <xf numFmtId="0" fontId="42" fillId="4" borderId="43" xfId="1" applyFont="1" applyFill="1" applyBorder="1" applyAlignment="1" applyProtection="1">
      <alignment horizontal="center"/>
      <protection hidden="1"/>
    </xf>
    <xf numFmtId="2" fontId="42" fillId="4" borderId="44" xfId="1" applyNumberFormat="1" applyFont="1" applyFill="1" applyBorder="1" applyAlignment="1" applyProtection="1">
      <alignment horizontal="center" vertical="center"/>
      <protection hidden="1"/>
    </xf>
    <xf numFmtId="0" fontId="96" fillId="4" borderId="1" xfId="1" applyFont="1" applyFill="1" applyAlignment="1" applyProtection="1">
      <alignment vertical="center"/>
      <protection hidden="1"/>
    </xf>
    <xf numFmtId="0" fontId="96" fillId="0" borderId="1" xfId="1" applyFont="1" applyAlignment="1" applyProtection="1">
      <alignment vertical="center"/>
      <protection hidden="1"/>
    </xf>
    <xf numFmtId="0" fontId="33" fillId="0" borderId="24" xfId="1" applyFont="1" applyBorder="1" applyAlignment="1" applyProtection="1">
      <alignment horizontal="right" vertical="center"/>
      <protection hidden="1"/>
    </xf>
    <xf numFmtId="0" fontId="33" fillId="4" borderId="1" xfId="1" applyFont="1" applyFill="1" applyAlignment="1" applyProtection="1">
      <alignment horizontal="right" vertical="center"/>
      <protection hidden="1"/>
    </xf>
    <xf numFmtId="0" fontId="33" fillId="4" borderId="1" xfId="1" applyFont="1" applyFill="1" applyAlignment="1" applyProtection="1">
      <alignment horizontal="center" vertical="center"/>
      <protection hidden="1"/>
    </xf>
    <xf numFmtId="0" fontId="82" fillId="4" borderId="1" xfId="0" applyFont="1" applyFill="1" applyBorder="1" applyAlignment="1" applyProtection="1">
      <alignment vertical="center" wrapText="1" readingOrder="2"/>
      <protection hidden="1"/>
    </xf>
    <xf numFmtId="0" fontId="33" fillId="4" borderId="1" xfId="1" applyFont="1" applyFill="1" applyAlignment="1" applyProtection="1">
      <alignment vertical="center"/>
      <protection hidden="1"/>
    </xf>
    <xf numFmtId="0" fontId="98" fillId="4" borderId="1" xfId="0" applyFont="1" applyFill="1" applyBorder="1" applyProtection="1">
      <protection hidden="1"/>
    </xf>
    <xf numFmtId="0" fontId="33" fillId="0" borderId="1" xfId="1" applyFont="1" applyAlignment="1" applyProtection="1">
      <alignment horizontal="center" vertical="center"/>
      <protection hidden="1"/>
    </xf>
    <xf numFmtId="0" fontId="74" fillId="27" borderId="1" xfId="1" applyFont="1" applyFill="1" applyAlignment="1" applyProtection="1">
      <alignment horizontal="right" vertical="center" wrapText="1"/>
      <protection hidden="1"/>
    </xf>
    <xf numFmtId="0" fontId="74" fillId="27" borderId="1" xfId="1" applyFont="1" applyFill="1" applyAlignment="1" applyProtection="1">
      <alignment horizontal="right" vertical="center"/>
      <protection hidden="1"/>
    </xf>
    <xf numFmtId="0" fontId="82" fillId="27" borderId="1" xfId="1" applyFont="1" applyFill="1" applyAlignment="1" applyProtection="1">
      <alignment horizontal="center" vertical="center" wrapText="1"/>
      <protection hidden="1"/>
    </xf>
    <xf numFmtId="0" fontId="97" fillId="0" borderId="0" xfId="0" applyFont="1" applyProtection="1">
      <protection hidden="1"/>
    </xf>
    <xf numFmtId="0" fontId="35" fillId="4" borderId="1" xfId="1" applyFont="1" applyFill="1" applyAlignment="1" applyProtection="1">
      <alignment horizontal="center" vertical="center"/>
      <protection hidden="1"/>
    </xf>
    <xf numFmtId="0" fontId="74" fillId="4" borderId="1" xfId="0" applyFont="1" applyFill="1" applyBorder="1" applyAlignment="1" applyProtection="1">
      <alignment horizontal="center" vertical="center" readingOrder="2"/>
      <protection hidden="1"/>
    </xf>
    <xf numFmtId="0" fontId="101" fillId="4" borderId="0" xfId="0" applyFont="1" applyFill="1" applyProtection="1">
      <protection hidden="1"/>
    </xf>
    <xf numFmtId="0" fontId="57" fillId="0" borderId="32" xfId="0" applyFont="1" applyBorder="1" applyAlignment="1">
      <alignment vertical="center" wrapText="1"/>
    </xf>
    <xf numFmtId="0" fontId="45" fillId="9" borderId="30" xfId="0" applyFont="1" applyFill="1" applyBorder="1" applyAlignment="1">
      <alignment horizontal="right" vertical="center" wrapText="1" indent="18" readingOrder="2"/>
    </xf>
    <xf numFmtId="0" fontId="57" fillId="30" borderId="24" xfId="0" applyFont="1" applyFill="1" applyBorder="1" applyAlignment="1">
      <alignment horizontal="center" vertical="center" wrapText="1" readingOrder="2"/>
    </xf>
    <xf numFmtId="0" fontId="57" fillId="30" borderId="32" xfId="0" applyFont="1" applyFill="1" applyBorder="1" applyAlignment="1">
      <alignment horizontal="right" vertical="top" readingOrder="2"/>
    </xf>
    <xf numFmtId="0" fontId="57" fillId="30" borderId="24" xfId="0" applyFont="1" applyFill="1" applyBorder="1" applyAlignment="1">
      <alignment horizontal="right" vertical="center" wrapText="1" readingOrder="2"/>
    </xf>
    <xf numFmtId="0" fontId="45" fillId="9" borderId="24" xfId="0" applyFont="1" applyFill="1" applyBorder="1" applyAlignment="1">
      <alignment horizontal="right" vertical="center" wrapText="1" indent="1" readingOrder="2"/>
    </xf>
    <xf numFmtId="0" fontId="23" fillId="10" borderId="24" xfId="1" applyFont="1" applyFill="1" applyBorder="1" applyAlignment="1" applyProtection="1">
      <alignment horizontal="center" vertical="center" wrapText="1" readingOrder="2"/>
      <protection hidden="1"/>
    </xf>
    <xf numFmtId="0" fontId="100" fillId="0" borderId="0" xfId="0" applyFont="1" applyAlignment="1" applyProtection="1">
      <alignment vertical="center"/>
      <protection hidden="1"/>
    </xf>
    <xf numFmtId="0" fontId="33" fillId="3" borderId="4" xfId="0" applyFont="1" applyFill="1" applyBorder="1" applyAlignment="1" applyProtection="1">
      <alignment horizontal="center" wrapText="1"/>
      <protection hidden="1"/>
    </xf>
    <xf numFmtId="0" fontId="31" fillId="28" borderId="11" xfId="0" applyFont="1" applyFill="1" applyBorder="1" applyAlignment="1" applyProtection="1">
      <alignment horizontal="center"/>
      <protection hidden="1"/>
    </xf>
    <xf numFmtId="0" fontId="31" fillId="28" borderId="18" xfId="0" applyFont="1" applyFill="1" applyBorder="1" applyAlignment="1" applyProtection="1">
      <alignment horizontal="center"/>
      <protection hidden="1"/>
    </xf>
    <xf numFmtId="0" fontId="31" fillId="28" borderId="22" xfId="0" applyFont="1" applyFill="1" applyBorder="1" applyAlignment="1" applyProtection="1">
      <alignment horizontal="center"/>
      <protection hidden="1"/>
    </xf>
    <xf numFmtId="0" fontId="33" fillId="28" borderId="22" xfId="0" applyFont="1" applyFill="1" applyBorder="1" applyAlignment="1" applyProtection="1">
      <alignment horizontal="center"/>
      <protection hidden="1"/>
    </xf>
    <xf numFmtId="0" fontId="31" fillId="28" borderId="20" xfId="0" applyFont="1" applyFill="1" applyBorder="1" applyAlignment="1" applyProtection="1">
      <alignment horizontal="center"/>
      <protection hidden="1"/>
    </xf>
    <xf numFmtId="0" fontId="33" fillId="3" borderId="100" xfId="0" applyFont="1" applyFill="1" applyBorder="1" applyAlignment="1" applyProtection="1">
      <alignment horizontal="center"/>
      <protection hidden="1"/>
    </xf>
    <xf numFmtId="0" fontId="33" fillId="28" borderId="101" xfId="0" applyFont="1" applyFill="1" applyBorder="1" applyAlignment="1" applyProtection="1">
      <alignment horizontal="center"/>
      <protection hidden="1"/>
    </xf>
    <xf numFmtId="0" fontId="33" fillId="3" borderId="101" xfId="0" applyFont="1" applyFill="1" applyBorder="1" applyAlignment="1" applyProtection="1">
      <alignment horizontal="center"/>
      <protection hidden="1"/>
    </xf>
    <xf numFmtId="0" fontId="33" fillId="28" borderId="102" xfId="0" applyFont="1" applyFill="1" applyBorder="1" applyAlignment="1" applyProtection="1">
      <alignment horizontal="center"/>
      <protection hidden="1"/>
    </xf>
    <xf numFmtId="0" fontId="33" fillId="0" borderId="0" xfId="0" applyFont="1" applyAlignment="1" applyProtection="1">
      <alignment vertical="center"/>
      <protection hidden="1"/>
    </xf>
    <xf numFmtId="0" fontId="72" fillId="0" borderId="2" xfId="0" applyFont="1" applyBorder="1" applyAlignment="1" applyProtection="1">
      <alignment vertical="center"/>
      <protection hidden="1"/>
    </xf>
    <xf numFmtId="0" fontId="23" fillId="10" borderId="24" xfId="1" applyFont="1" applyFill="1" applyBorder="1" applyAlignment="1" applyProtection="1">
      <alignment horizontal="right" vertical="center" readingOrder="2"/>
      <protection hidden="1"/>
    </xf>
    <xf numFmtId="0" fontId="104" fillId="7" borderId="48" xfId="1" applyFont="1" applyFill="1" applyBorder="1" applyAlignment="1" applyProtection="1">
      <alignment horizontal="right" vertical="center"/>
      <protection hidden="1"/>
    </xf>
    <xf numFmtId="0" fontId="87" fillId="7" borderId="48" xfId="1" applyFont="1" applyFill="1" applyBorder="1" applyAlignment="1" applyProtection="1">
      <alignment horizontal="right" vertical="center"/>
      <protection hidden="1"/>
    </xf>
    <xf numFmtId="0" fontId="87" fillId="7" borderId="49" xfId="1" applyFont="1" applyFill="1" applyBorder="1" applyAlignment="1" applyProtection="1">
      <alignment horizontal="right" vertical="center"/>
      <protection hidden="1"/>
    </xf>
    <xf numFmtId="166" fontId="87" fillId="4" borderId="49" xfId="2" applyNumberFormat="1" applyFont="1" applyFill="1" applyBorder="1" applyAlignment="1" applyProtection="1">
      <alignment horizontal="center" vertical="center"/>
      <protection hidden="1"/>
    </xf>
    <xf numFmtId="0" fontId="87" fillId="7" borderId="50" xfId="1" applyFont="1" applyFill="1" applyBorder="1" applyAlignment="1" applyProtection="1">
      <alignment horizontal="right" vertical="center"/>
      <protection hidden="1"/>
    </xf>
    <xf numFmtId="0" fontId="89" fillId="7" borderId="50" xfId="1" applyFont="1" applyFill="1" applyBorder="1" applyAlignment="1" applyProtection="1">
      <alignment vertical="center"/>
      <protection hidden="1"/>
    </xf>
    <xf numFmtId="0" fontId="31" fillId="0" borderId="49" xfId="1" applyFont="1" applyBorder="1" applyAlignment="1" applyProtection="1">
      <alignment vertical="center"/>
      <protection hidden="1"/>
    </xf>
    <xf numFmtId="0" fontId="104" fillId="7" borderId="50" xfId="1" applyFont="1" applyFill="1" applyBorder="1" applyAlignment="1" applyProtection="1">
      <alignment vertical="center"/>
      <protection hidden="1"/>
    </xf>
    <xf numFmtId="0" fontId="39" fillId="6" borderId="1" xfId="0" applyFont="1" applyFill="1" applyBorder="1" applyAlignment="1">
      <alignment horizontal="right" vertical="center" readingOrder="2"/>
    </xf>
    <xf numFmtId="0" fontId="45" fillId="4" borderId="34" xfId="1" applyFont="1" applyFill="1" applyBorder="1" applyAlignment="1" applyProtection="1">
      <alignment horizontal="center" vertical="center" wrapText="1"/>
      <protection hidden="1"/>
    </xf>
    <xf numFmtId="166" fontId="15" fillId="4" borderId="25" xfId="1" applyNumberFormat="1" applyFill="1" applyBorder="1" applyAlignment="1" applyProtection="1">
      <alignment vertical="center"/>
      <protection hidden="1"/>
    </xf>
    <xf numFmtId="0" fontId="23" fillId="10" borderId="58" xfId="1" applyFont="1" applyFill="1" applyBorder="1" applyAlignment="1" applyProtection="1">
      <alignment horizontal="center" vertical="center" readingOrder="2"/>
      <protection hidden="1"/>
    </xf>
    <xf numFmtId="0" fontId="23" fillId="10" borderId="104" xfId="1" applyFont="1" applyFill="1" applyBorder="1" applyAlignment="1" applyProtection="1">
      <alignment horizontal="center" vertical="center" readingOrder="2"/>
      <protection hidden="1"/>
    </xf>
    <xf numFmtId="166" fontId="25" fillId="24" borderId="44" xfId="2" applyNumberFormat="1" applyFont="1" applyFill="1" applyBorder="1" applyAlignment="1" applyProtection="1">
      <alignment horizontal="center" vertical="center"/>
      <protection hidden="1"/>
    </xf>
    <xf numFmtId="0" fontId="23" fillId="10" borderId="103" xfId="1" applyFont="1" applyFill="1" applyBorder="1" applyAlignment="1" applyProtection="1">
      <alignment horizontal="center" vertical="center" wrapText="1" readingOrder="2"/>
      <protection hidden="1"/>
    </xf>
    <xf numFmtId="0" fontId="23" fillId="10" borderId="104" xfId="1" applyFont="1" applyFill="1" applyBorder="1" applyAlignment="1" applyProtection="1">
      <alignment horizontal="center" vertical="center" wrapText="1" readingOrder="2"/>
      <protection hidden="1"/>
    </xf>
    <xf numFmtId="0" fontId="17" fillId="10" borderId="28" xfId="1" applyFont="1" applyFill="1" applyBorder="1" applyAlignment="1" applyProtection="1">
      <alignment horizontal="center" vertical="center" wrapText="1" readingOrder="2"/>
      <protection hidden="1"/>
    </xf>
    <xf numFmtId="0" fontId="17" fillId="10" borderId="27" xfId="1" applyFont="1" applyFill="1" applyBorder="1" applyAlignment="1" applyProtection="1">
      <alignment horizontal="center" vertical="center" readingOrder="2"/>
      <protection hidden="1"/>
    </xf>
    <xf numFmtId="0" fontId="17" fillId="10" borderId="28" xfId="1" applyFont="1" applyFill="1" applyBorder="1" applyAlignment="1" applyProtection="1">
      <alignment horizontal="center" vertical="center" readingOrder="2"/>
      <protection hidden="1"/>
    </xf>
    <xf numFmtId="0" fontId="17" fillId="10" borderId="27" xfId="1" applyFont="1" applyFill="1" applyBorder="1" applyAlignment="1" applyProtection="1">
      <alignment horizontal="right" vertical="center" readingOrder="2"/>
      <protection hidden="1"/>
    </xf>
    <xf numFmtId="0" fontId="17" fillId="10" borderId="26" xfId="1" applyFont="1" applyFill="1" applyBorder="1" applyAlignment="1" applyProtection="1">
      <alignment horizontal="right" vertical="center" wrapText="1" readingOrder="2"/>
      <protection hidden="1"/>
    </xf>
    <xf numFmtId="0" fontId="23" fillId="7" borderId="49" xfId="1" applyFont="1" applyFill="1" applyBorder="1" applyAlignment="1" applyProtection="1">
      <alignment vertical="center"/>
      <protection hidden="1"/>
    </xf>
    <xf numFmtId="0" fontId="46" fillId="27" borderId="1" xfId="1" applyFont="1" applyFill="1" applyAlignment="1" applyProtection="1">
      <alignment horizontal="right" vertical="center"/>
      <protection hidden="1"/>
    </xf>
    <xf numFmtId="0" fontId="23" fillId="10" borderId="104" xfId="1" applyFont="1" applyFill="1" applyBorder="1" applyAlignment="1" applyProtection="1">
      <alignment horizontal="right" vertical="center" wrapText="1" readingOrder="2"/>
      <protection hidden="1"/>
    </xf>
    <xf numFmtId="166" fontId="20" fillId="24" borderId="43" xfId="2" applyNumberFormat="1" applyFont="1" applyFill="1" applyBorder="1" applyAlignment="1" applyProtection="1">
      <alignment horizontal="center" vertical="center"/>
      <protection hidden="1"/>
    </xf>
    <xf numFmtId="0" fontId="33" fillId="0" borderId="37" xfId="1" applyFont="1" applyBorder="1" applyAlignment="1" applyProtection="1">
      <alignment horizontal="right" vertical="center"/>
      <protection hidden="1"/>
    </xf>
    <xf numFmtId="0" fontId="17" fillId="10" borderId="24" xfId="1" applyFont="1" applyFill="1" applyBorder="1" applyAlignment="1" applyProtection="1">
      <alignment horizontal="right" vertical="center" readingOrder="2"/>
      <protection hidden="1"/>
    </xf>
    <xf numFmtId="0" fontId="15" fillId="8" borderId="26" xfId="1" applyFill="1" applyBorder="1" applyAlignment="1" applyProtection="1">
      <alignment horizontal="center" vertical="center"/>
      <protection hidden="1"/>
    </xf>
    <xf numFmtId="166" fontId="24" fillId="8" borderId="48" xfId="2" applyNumberFormat="1" applyFont="1" applyFill="1" applyBorder="1" applyAlignment="1" applyProtection="1">
      <alignment horizontal="center" vertical="center"/>
      <protection hidden="1"/>
    </xf>
    <xf numFmtId="0" fontId="25" fillId="8" borderId="98" xfId="1" applyFont="1" applyFill="1" applyBorder="1" applyAlignment="1" applyProtection="1">
      <alignment horizontal="center" vertical="center" readingOrder="2"/>
      <protection hidden="1"/>
    </xf>
    <xf numFmtId="0" fontId="25" fillId="8" borderId="26" xfId="1" applyFont="1" applyFill="1" applyBorder="1" applyAlignment="1" applyProtection="1">
      <alignment horizontal="center" vertical="center" readingOrder="2"/>
      <protection hidden="1"/>
    </xf>
    <xf numFmtId="167" fontId="24" fillId="8" borderId="26" xfId="2" applyNumberFormat="1" applyFont="1" applyFill="1" applyBorder="1" applyAlignment="1" applyProtection="1">
      <alignment horizontal="center" vertical="center"/>
      <protection hidden="1"/>
    </xf>
    <xf numFmtId="9" fontId="24" fillId="8" borderId="26" xfId="3" applyFont="1" applyFill="1" applyBorder="1" applyAlignment="1" applyProtection="1">
      <alignment horizontal="center" vertical="center"/>
      <protection hidden="1"/>
    </xf>
    <xf numFmtId="166" fontId="36" fillId="8" borderId="48" xfId="2" applyNumberFormat="1" applyFont="1" applyFill="1" applyBorder="1" applyAlignment="1" applyProtection="1">
      <alignment vertical="center"/>
      <protection locked="0"/>
    </xf>
    <xf numFmtId="0" fontId="58" fillId="4" borderId="36" xfId="1" applyFont="1" applyFill="1" applyBorder="1" applyAlignment="1" applyProtection="1">
      <alignment vertical="center" readingOrder="2"/>
      <protection hidden="1"/>
    </xf>
    <xf numFmtId="0" fontId="58" fillId="4" borderId="25" xfId="1" applyFont="1" applyFill="1" applyBorder="1" applyAlignment="1" applyProtection="1">
      <alignment vertical="center" readingOrder="2"/>
      <protection hidden="1"/>
    </xf>
    <xf numFmtId="167" fontId="36" fillId="4" borderId="26" xfId="2" applyNumberFormat="1" applyFont="1" applyFill="1" applyBorder="1" applyAlignment="1" applyProtection="1">
      <alignment vertical="center"/>
      <protection hidden="1"/>
    </xf>
    <xf numFmtId="9" fontId="36" fillId="4" borderId="26" xfId="3" applyFont="1" applyFill="1" applyBorder="1" applyAlignment="1" applyProtection="1">
      <alignment vertical="center"/>
      <protection hidden="1"/>
    </xf>
    <xf numFmtId="0" fontId="58" fillId="4" borderId="28" xfId="1" applyFont="1" applyFill="1" applyBorder="1" applyAlignment="1" applyProtection="1">
      <alignment vertical="center" readingOrder="2"/>
      <protection hidden="1"/>
    </xf>
    <xf numFmtId="167" fontId="36" fillId="4" borderId="34" xfId="2" applyNumberFormat="1" applyFont="1" applyFill="1" applyBorder="1" applyAlignment="1" applyProtection="1">
      <alignment vertical="center"/>
      <protection hidden="1"/>
    </xf>
    <xf numFmtId="0" fontId="29" fillId="4" borderId="26" xfId="1" applyFont="1" applyFill="1" applyBorder="1" applyProtection="1">
      <protection hidden="1"/>
    </xf>
    <xf numFmtId="0" fontId="15" fillId="8" borderId="32" xfId="1" applyFill="1" applyBorder="1" applyAlignment="1" applyProtection="1">
      <alignment horizontal="center" vertical="center"/>
      <protection hidden="1"/>
    </xf>
    <xf numFmtId="0" fontId="25" fillId="8" borderId="37" xfId="1" applyFont="1" applyFill="1" applyBorder="1" applyAlignment="1" applyProtection="1">
      <alignment horizontal="center" vertical="center" readingOrder="2"/>
      <protection hidden="1"/>
    </xf>
    <xf numFmtId="0" fontId="81" fillId="7" borderId="27" xfId="1" applyFont="1" applyFill="1" applyBorder="1" applyAlignment="1" applyProtection="1">
      <alignment vertical="center" readingOrder="2"/>
      <protection hidden="1"/>
    </xf>
    <xf numFmtId="0" fontId="81" fillId="7" borderId="28" xfId="1" applyFont="1" applyFill="1" applyBorder="1" applyAlignment="1" applyProtection="1">
      <alignment vertical="center" readingOrder="2"/>
      <protection hidden="1"/>
    </xf>
    <xf numFmtId="0" fontId="25" fillId="8" borderId="106" xfId="1" applyFont="1" applyFill="1" applyBorder="1" applyAlignment="1" applyProtection="1">
      <alignment horizontal="center" vertical="center" readingOrder="2"/>
      <protection hidden="1"/>
    </xf>
    <xf numFmtId="166" fontId="24" fillId="8" borderId="107" xfId="2" applyNumberFormat="1" applyFont="1" applyFill="1" applyBorder="1" applyAlignment="1" applyProtection="1">
      <alignment horizontal="center" vertical="center"/>
      <protection hidden="1"/>
    </xf>
    <xf numFmtId="0" fontId="39" fillId="10" borderId="37" xfId="1" applyFont="1" applyFill="1" applyBorder="1" applyAlignment="1" applyProtection="1">
      <alignment horizontal="right" vertical="top" wrapText="1" readingOrder="2"/>
      <protection hidden="1"/>
    </xf>
    <xf numFmtId="0" fontId="39" fillId="10" borderId="24" xfId="1" applyFont="1" applyFill="1" applyBorder="1" applyAlignment="1" applyProtection="1">
      <alignment horizontal="right" vertical="top" wrapText="1" readingOrder="2"/>
      <protection hidden="1"/>
    </xf>
    <xf numFmtId="166" fontId="36" fillId="8" borderId="51" xfId="2" applyNumberFormat="1" applyFont="1" applyFill="1" applyBorder="1" applyAlignment="1" applyProtection="1">
      <alignment vertical="center"/>
      <protection locked="0"/>
    </xf>
    <xf numFmtId="166" fontId="36" fillId="8" borderId="51" xfId="2" applyNumberFormat="1" applyFont="1" applyFill="1" applyBorder="1" applyAlignment="1" applyProtection="1">
      <alignment horizontal="center" vertical="center"/>
      <protection locked="0"/>
    </xf>
    <xf numFmtId="0" fontId="16" fillId="6" borderId="1" xfId="1" applyFont="1" applyFill="1" applyAlignment="1" applyProtection="1">
      <alignment vertical="center"/>
      <protection hidden="1"/>
    </xf>
    <xf numFmtId="0" fontId="16" fillId="6" borderId="35" xfId="1" applyFont="1" applyFill="1" applyBorder="1" applyAlignment="1" applyProtection="1">
      <alignment vertical="center"/>
      <protection hidden="1"/>
    </xf>
    <xf numFmtId="0" fontId="39" fillId="10" borderId="24" xfId="1" applyFont="1" applyFill="1" applyBorder="1" applyAlignment="1" applyProtection="1">
      <alignment vertical="center" wrapText="1"/>
      <protection hidden="1"/>
    </xf>
    <xf numFmtId="0" fontId="42" fillId="4" borderId="1" xfId="1" applyFont="1" applyFill="1" applyAlignment="1" applyProtection="1">
      <alignment horizontal="center" vertical="center" wrapText="1"/>
      <protection hidden="1"/>
    </xf>
    <xf numFmtId="0" fontId="18" fillId="4" borderId="42" xfId="1" applyFont="1" applyFill="1" applyBorder="1" applyAlignment="1" applyProtection="1">
      <alignment horizontal="center" vertical="center" wrapText="1"/>
      <protection hidden="1"/>
    </xf>
    <xf numFmtId="2" fontId="42" fillId="4" borderId="1" xfId="1" applyNumberFormat="1" applyFont="1" applyFill="1" applyAlignment="1" applyProtection="1">
      <alignment horizontal="center" vertical="center"/>
      <protection hidden="1"/>
    </xf>
    <xf numFmtId="2" fontId="42" fillId="4" borderId="42" xfId="1" applyNumberFormat="1" applyFont="1" applyFill="1" applyBorder="1" applyAlignment="1" applyProtection="1">
      <alignment horizontal="center" vertical="center"/>
      <protection hidden="1"/>
    </xf>
    <xf numFmtId="2" fontId="42" fillId="4" borderId="45" xfId="1" applyNumberFormat="1" applyFont="1" applyFill="1" applyBorder="1" applyAlignment="1" applyProtection="1">
      <alignment horizontal="center" vertical="center"/>
      <protection hidden="1"/>
    </xf>
    <xf numFmtId="0" fontId="18" fillId="4" borderId="40" xfId="1" applyFont="1" applyFill="1" applyBorder="1" applyAlignment="1" applyProtection="1">
      <alignment vertical="center"/>
      <protection hidden="1"/>
    </xf>
    <xf numFmtId="0" fontId="17" fillId="4" borderId="1" xfId="1" applyFont="1" applyFill="1" applyAlignment="1" applyProtection="1">
      <alignment vertical="center"/>
      <protection hidden="1"/>
    </xf>
    <xf numFmtId="0" fontId="17" fillId="4" borderId="42" xfId="1" applyFont="1" applyFill="1" applyBorder="1" applyAlignment="1" applyProtection="1">
      <alignment horizontal="center" vertical="center"/>
      <protection hidden="1"/>
    </xf>
    <xf numFmtId="2" fontId="18" fillId="4" borderId="1" xfId="1" applyNumberFormat="1" applyFont="1" applyFill="1" applyAlignment="1" applyProtection="1">
      <alignment horizontal="center" vertical="center"/>
      <protection hidden="1"/>
    </xf>
    <xf numFmtId="2" fontId="18" fillId="4" borderId="42" xfId="1" applyNumberFormat="1" applyFont="1" applyFill="1" applyBorder="1" applyAlignment="1" applyProtection="1">
      <alignment horizontal="center" vertical="center"/>
      <protection hidden="1"/>
    </xf>
    <xf numFmtId="2" fontId="18" fillId="4" borderId="45" xfId="1" applyNumberFormat="1" applyFont="1" applyFill="1" applyBorder="1" applyAlignment="1" applyProtection="1">
      <alignment horizontal="center" vertical="center"/>
      <protection hidden="1"/>
    </xf>
    <xf numFmtId="0" fontId="17" fillId="10" borderId="52" xfId="1" applyFont="1" applyFill="1" applyBorder="1" applyAlignment="1" applyProtection="1">
      <alignment horizontal="center" vertical="center" readingOrder="2"/>
      <protection hidden="1"/>
    </xf>
    <xf numFmtId="0" fontId="20" fillId="4" borderId="1" xfId="1" applyFont="1" applyFill="1" applyAlignment="1" applyProtection="1">
      <alignment vertical="center"/>
      <protection hidden="1"/>
    </xf>
    <xf numFmtId="0" fontId="20" fillId="4" borderId="35" xfId="1" applyFont="1" applyFill="1" applyBorder="1" applyAlignment="1" applyProtection="1">
      <alignment vertical="center"/>
      <protection hidden="1"/>
    </xf>
    <xf numFmtId="166" fontId="20" fillId="8" borderId="51" xfId="2" applyNumberFormat="1" applyFont="1" applyFill="1" applyBorder="1" applyAlignment="1" applyProtection="1">
      <alignment horizontal="center" vertical="center"/>
      <protection locked="0"/>
    </xf>
    <xf numFmtId="166" fontId="20" fillId="8" borderId="51" xfId="2" applyNumberFormat="1" applyFont="1" applyFill="1" applyBorder="1" applyAlignment="1" applyProtection="1">
      <alignment vertical="center"/>
      <protection locked="0"/>
    </xf>
    <xf numFmtId="168" fontId="20" fillId="4" borderId="24" xfId="2" applyNumberFormat="1" applyFont="1" applyFill="1" applyBorder="1" applyAlignment="1" applyProtection="1">
      <alignment horizontal="center" vertical="center"/>
      <protection hidden="1"/>
    </xf>
    <xf numFmtId="0" fontId="20" fillId="4" borderId="30" xfId="1" applyFont="1" applyFill="1" applyBorder="1" applyAlignment="1" applyProtection="1">
      <alignment vertical="center" wrapText="1"/>
      <protection hidden="1"/>
    </xf>
    <xf numFmtId="0" fontId="20" fillId="4" borderId="29" xfId="1" applyFont="1" applyFill="1" applyBorder="1" applyAlignment="1" applyProtection="1">
      <alignment vertical="center"/>
      <protection hidden="1"/>
    </xf>
    <xf numFmtId="0" fontId="20" fillId="4" borderId="29" xfId="1" applyFont="1" applyFill="1" applyBorder="1" applyAlignment="1" applyProtection="1">
      <alignment horizontal="right" vertical="center"/>
      <protection hidden="1"/>
    </xf>
    <xf numFmtId="3" fontId="20" fillId="8" borderId="51" xfId="1" applyNumberFormat="1" applyFont="1" applyFill="1" applyBorder="1" applyAlignment="1" applyProtection="1">
      <alignment horizontal="center" vertical="center"/>
      <protection locked="0"/>
    </xf>
    <xf numFmtId="0" fontId="39" fillId="4" borderId="1" xfId="1" applyFont="1" applyFill="1" applyAlignment="1" applyProtection="1">
      <alignment horizontal="center" vertical="center"/>
      <protection hidden="1"/>
    </xf>
    <xf numFmtId="0" fontId="20" fillId="4" borderId="24" xfId="1" applyFont="1" applyFill="1" applyBorder="1" applyAlignment="1" applyProtection="1">
      <alignment horizontal="center" vertical="center"/>
      <protection hidden="1"/>
    </xf>
    <xf numFmtId="3" fontId="37" fillId="4" borderId="1" xfId="1" applyNumberFormat="1" applyFont="1" applyFill="1" applyAlignment="1" applyProtection="1">
      <alignment horizontal="center" vertical="center"/>
      <protection hidden="1"/>
    </xf>
    <xf numFmtId="0" fontId="20" fillId="4" borderId="36" xfId="1" applyFont="1" applyFill="1" applyBorder="1" applyAlignment="1" applyProtection="1">
      <alignment vertical="center"/>
      <protection hidden="1"/>
    </xf>
    <xf numFmtId="3" fontId="37" fillId="4" borderId="34" xfId="1" applyNumberFormat="1" applyFont="1" applyFill="1" applyBorder="1" applyAlignment="1" applyProtection="1">
      <alignment horizontal="center" vertical="center"/>
      <protection hidden="1"/>
    </xf>
    <xf numFmtId="3" fontId="37" fillId="4" borderId="108" xfId="1" applyNumberFormat="1" applyFont="1" applyFill="1" applyBorder="1" applyAlignment="1" applyProtection="1">
      <alignment horizontal="center" vertical="center"/>
      <protection hidden="1"/>
    </xf>
    <xf numFmtId="3" fontId="37" fillId="4" borderId="36" xfId="1" applyNumberFormat="1" applyFont="1" applyFill="1" applyBorder="1" applyAlignment="1" applyProtection="1">
      <alignment horizontal="center" vertical="center"/>
      <protection hidden="1"/>
    </xf>
    <xf numFmtId="0" fontId="17" fillId="0" borderId="35" xfId="1" applyFont="1" applyBorder="1" applyAlignment="1" applyProtection="1">
      <alignment vertical="center"/>
      <protection hidden="1"/>
    </xf>
    <xf numFmtId="0" fontId="17" fillId="0" borderId="1" xfId="1" applyFont="1" applyAlignment="1" applyProtection="1">
      <alignment vertical="center"/>
      <protection hidden="1"/>
    </xf>
    <xf numFmtId="0" fontId="17" fillId="10" borderId="26" xfId="1" applyFont="1" applyFill="1" applyBorder="1" applyAlignment="1" applyProtection="1">
      <alignment horizontal="right" vertical="center" indent="4" readingOrder="2"/>
      <protection hidden="1"/>
    </xf>
    <xf numFmtId="0" fontId="20" fillId="4" borderId="33" xfId="1" applyFont="1" applyFill="1" applyBorder="1" applyAlignment="1" applyProtection="1">
      <alignment vertical="center"/>
      <protection hidden="1"/>
    </xf>
    <xf numFmtId="0" fontId="86" fillId="7" borderId="34" xfId="1" applyFont="1" applyFill="1" applyBorder="1" applyAlignment="1" applyProtection="1">
      <alignment vertical="center"/>
      <protection hidden="1"/>
    </xf>
    <xf numFmtId="173" fontId="20" fillId="8" borderId="51" xfId="2" applyNumberFormat="1" applyFont="1" applyFill="1" applyBorder="1" applyAlignment="1" applyProtection="1">
      <alignment horizontal="center" vertical="center"/>
      <protection locked="0"/>
    </xf>
    <xf numFmtId="173" fontId="37" fillId="8" borderId="51" xfId="1" applyNumberFormat="1" applyFont="1" applyFill="1" applyBorder="1" applyAlignment="1" applyProtection="1">
      <alignment horizontal="center" vertical="center"/>
      <protection locked="0"/>
    </xf>
    <xf numFmtId="0" fontId="15" fillId="0" borderId="50" xfId="1" applyBorder="1" applyAlignment="1" applyProtection="1">
      <alignment vertical="center"/>
      <protection hidden="1"/>
    </xf>
    <xf numFmtId="0" fontId="18" fillId="17" borderId="31" xfId="1" applyFont="1" applyFill="1" applyBorder="1" applyAlignment="1" applyProtection="1">
      <alignment vertical="center"/>
      <protection hidden="1"/>
    </xf>
    <xf numFmtId="0" fontId="18" fillId="7" borderId="33" xfId="1" applyFont="1" applyFill="1" applyBorder="1" applyAlignment="1" applyProtection="1">
      <alignment vertical="center"/>
      <protection hidden="1"/>
    </xf>
    <xf numFmtId="0" fontId="18" fillId="7" borderId="36" xfId="1" applyFont="1" applyFill="1" applyBorder="1" applyAlignment="1" applyProtection="1">
      <alignment vertical="center"/>
      <protection hidden="1"/>
    </xf>
    <xf numFmtId="164" fontId="18" fillId="16" borderId="1" xfId="1" applyNumberFormat="1" applyFont="1" applyFill="1" applyAlignment="1" applyProtection="1">
      <alignment vertical="center"/>
      <protection hidden="1"/>
    </xf>
    <xf numFmtId="164" fontId="18" fillId="16" borderId="44" xfId="1" applyNumberFormat="1" applyFont="1" applyFill="1" applyBorder="1" applyAlignment="1" applyProtection="1">
      <alignment vertical="center"/>
      <protection hidden="1"/>
    </xf>
    <xf numFmtId="166" fontId="88" fillId="21" borderId="48" xfId="2" applyNumberFormat="1" applyFont="1" applyFill="1" applyBorder="1" applyAlignment="1" applyProtection="1">
      <alignment vertical="center"/>
      <protection locked="0"/>
    </xf>
    <xf numFmtId="166" fontId="89" fillId="4" borderId="48" xfId="2" applyNumberFormat="1" applyFont="1" applyFill="1" applyBorder="1" applyAlignment="1" applyProtection="1">
      <alignment vertical="center"/>
      <protection hidden="1"/>
    </xf>
    <xf numFmtId="2" fontId="88" fillId="4" borderId="27" xfId="3" applyNumberFormat="1" applyFont="1" applyFill="1" applyBorder="1" applyAlignment="1" applyProtection="1">
      <alignment vertical="center"/>
      <protection hidden="1"/>
    </xf>
    <xf numFmtId="11" fontId="88" fillId="4" borderId="26" xfId="3" applyNumberFormat="1" applyFont="1" applyFill="1" applyBorder="1" applyAlignment="1" applyProtection="1">
      <alignment vertical="center"/>
      <protection hidden="1"/>
    </xf>
    <xf numFmtId="167" fontId="88" fillId="4" borderId="26" xfId="2" applyNumberFormat="1" applyFont="1" applyFill="1" applyBorder="1" applyAlignment="1" applyProtection="1">
      <alignment vertical="center"/>
      <protection hidden="1"/>
    </xf>
    <xf numFmtId="166" fontId="89" fillId="7" borderId="47" xfId="2" applyNumberFormat="1" applyFont="1" applyFill="1" applyBorder="1" applyAlignment="1" applyProtection="1">
      <alignment vertical="center"/>
      <protection hidden="1"/>
    </xf>
    <xf numFmtId="166" fontId="88" fillId="7" borderId="47" xfId="2" applyNumberFormat="1" applyFont="1" applyFill="1" applyBorder="1" applyAlignment="1" applyProtection="1">
      <alignment vertical="center"/>
      <protection hidden="1"/>
    </xf>
    <xf numFmtId="2" fontId="88" fillId="13" borderId="26" xfId="3" applyNumberFormat="1" applyFont="1" applyFill="1" applyBorder="1" applyAlignment="1" applyProtection="1">
      <alignment vertical="center"/>
      <protection hidden="1"/>
    </xf>
    <xf numFmtId="11" fontId="88" fillId="13" borderId="26" xfId="3" applyNumberFormat="1" applyFont="1" applyFill="1" applyBorder="1" applyAlignment="1" applyProtection="1">
      <alignment vertical="center"/>
      <protection hidden="1"/>
    </xf>
    <xf numFmtId="167" fontId="88" fillId="14" borderId="26" xfId="2" applyNumberFormat="1" applyFont="1" applyFill="1" applyBorder="1" applyAlignment="1" applyProtection="1">
      <alignment vertical="center"/>
      <protection hidden="1"/>
    </xf>
    <xf numFmtId="0" fontId="88" fillId="15" borderId="26" xfId="1" applyFont="1" applyFill="1" applyBorder="1" applyAlignment="1" applyProtection="1">
      <alignment vertical="center"/>
      <protection hidden="1"/>
    </xf>
    <xf numFmtId="166" fontId="88" fillId="7" borderId="46" xfId="2" applyNumberFormat="1" applyFont="1" applyFill="1" applyBorder="1" applyAlignment="1" applyProtection="1">
      <alignment vertical="center"/>
      <protection hidden="1"/>
    </xf>
    <xf numFmtId="166" fontId="89" fillId="4" borderId="43" xfId="2" applyNumberFormat="1" applyFont="1" applyFill="1" applyBorder="1" applyAlignment="1" applyProtection="1">
      <alignment vertical="center"/>
      <protection hidden="1"/>
    </xf>
    <xf numFmtId="0" fontId="46" fillId="0" borderId="24" xfId="1" applyFont="1" applyBorder="1" applyAlignment="1" applyProtection="1">
      <alignment vertical="center" wrapText="1" readingOrder="2"/>
      <protection hidden="1"/>
    </xf>
    <xf numFmtId="0" fontId="81" fillId="0" borderId="24" xfId="1" applyFont="1" applyBorder="1" applyAlignment="1" applyProtection="1">
      <alignment vertical="center" wrapText="1" readingOrder="2"/>
      <protection hidden="1"/>
    </xf>
    <xf numFmtId="0" fontId="81" fillId="0" borderId="26" xfId="1" applyFont="1" applyBorder="1" applyAlignment="1" applyProtection="1">
      <alignment vertical="center" wrapText="1"/>
      <protection hidden="1"/>
    </xf>
    <xf numFmtId="166" fontId="88" fillId="21" borderId="43" xfId="2" applyNumberFormat="1" applyFont="1" applyFill="1" applyBorder="1" applyAlignment="1" applyProtection="1">
      <alignment vertical="center"/>
      <protection locked="0"/>
    </xf>
    <xf numFmtId="166" fontId="89" fillId="4" borderId="38" xfId="2" applyNumberFormat="1" applyFont="1" applyFill="1" applyBorder="1" applyAlignment="1" applyProtection="1">
      <alignment vertical="center"/>
      <protection hidden="1"/>
    </xf>
    <xf numFmtId="166" fontId="88" fillId="21" borderId="38" xfId="2" applyNumberFormat="1" applyFont="1" applyFill="1" applyBorder="1" applyAlignment="1" applyProtection="1">
      <alignment vertical="center"/>
      <protection locked="0"/>
    </xf>
    <xf numFmtId="166" fontId="88" fillId="4" borderId="48" xfId="2" applyNumberFormat="1" applyFont="1" applyFill="1" applyBorder="1" applyAlignment="1" applyProtection="1">
      <alignment vertical="center"/>
      <protection hidden="1"/>
    </xf>
    <xf numFmtId="0" fontId="46" fillId="0" borderId="26" xfId="1" applyFont="1" applyBorder="1" applyAlignment="1" applyProtection="1">
      <alignment vertical="center" wrapText="1" readingOrder="2"/>
      <protection hidden="1"/>
    </xf>
    <xf numFmtId="0" fontId="46" fillId="0" borderId="26" xfId="1" applyFont="1" applyBorder="1" applyAlignment="1" applyProtection="1">
      <alignment vertical="center" wrapText="1"/>
      <protection hidden="1"/>
    </xf>
    <xf numFmtId="2" fontId="89" fillId="4" borderId="26" xfId="3" applyNumberFormat="1" applyFont="1" applyFill="1" applyBorder="1" applyAlignment="1" applyProtection="1">
      <alignment vertical="center"/>
      <protection hidden="1"/>
    </xf>
    <xf numFmtId="0" fontId="46" fillId="0" borderId="24" xfId="1" applyFont="1" applyBorder="1" applyAlignment="1" applyProtection="1">
      <alignment horizontal="right" vertical="top" wrapText="1" readingOrder="2"/>
      <protection hidden="1"/>
    </xf>
    <xf numFmtId="0" fontId="89" fillId="4" borderId="28" xfId="1" applyFont="1" applyFill="1" applyBorder="1" applyAlignment="1" applyProtection="1">
      <alignment horizontal="right" vertical="center"/>
      <protection hidden="1"/>
    </xf>
    <xf numFmtId="166" fontId="37" fillId="0" borderId="1" xfId="1" applyNumberFormat="1" applyFont="1" applyProtection="1">
      <protection hidden="1"/>
    </xf>
    <xf numFmtId="43" fontId="37" fillId="0" borderId="1" xfId="1" applyNumberFormat="1" applyFont="1" applyProtection="1">
      <protection hidden="1"/>
    </xf>
    <xf numFmtId="166" fontId="79" fillId="0" borderId="1" xfId="1" applyNumberFormat="1" applyFont="1" applyProtection="1">
      <protection hidden="1"/>
    </xf>
    <xf numFmtId="0" fontId="41" fillId="0" borderId="24" xfId="1" applyFont="1" applyBorder="1" applyAlignment="1" applyProtection="1">
      <alignment vertical="center"/>
      <protection hidden="1"/>
    </xf>
    <xf numFmtId="2" fontId="88" fillId="4" borderId="26" xfId="3" applyNumberFormat="1" applyFont="1" applyFill="1" applyBorder="1" applyAlignment="1" applyProtection="1">
      <alignment vertical="center" wrapText="1"/>
      <protection hidden="1"/>
    </xf>
    <xf numFmtId="0" fontId="15" fillId="0" borderId="44" xfId="1" applyBorder="1" applyAlignment="1" applyProtection="1">
      <alignment vertical="center"/>
      <protection hidden="1"/>
    </xf>
    <xf numFmtId="0" fontId="93" fillId="6" borderId="29" xfId="1" applyFont="1" applyFill="1" applyBorder="1" applyAlignment="1" applyProtection="1">
      <alignment horizontal="right" vertical="center"/>
      <protection hidden="1"/>
    </xf>
    <xf numFmtId="0" fontId="35" fillId="6" borderId="30" xfId="1" applyFont="1" applyFill="1" applyBorder="1" applyAlignment="1" applyProtection="1">
      <alignment horizontal="right" vertical="center"/>
      <protection hidden="1"/>
    </xf>
    <xf numFmtId="0" fontId="37" fillId="6" borderId="30" xfId="1" applyFont="1" applyFill="1" applyBorder="1" applyAlignment="1" applyProtection="1">
      <alignment vertical="center"/>
      <protection hidden="1"/>
    </xf>
    <xf numFmtId="0" fontId="19" fillId="6" borderId="31" xfId="1" applyFont="1" applyFill="1" applyBorder="1" applyAlignment="1" applyProtection="1">
      <alignment vertical="center"/>
      <protection hidden="1"/>
    </xf>
    <xf numFmtId="0" fontId="20" fillId="6" borderId="1" xfId="1" applyFont="1" applyFill="1" applyAlignment="1" applyProtection="1">
      <alignment vertical="center"/>
      <protection hidden="1"/>
    </xf>
    <xf numFmtId="0" fontId="37" fillId="6" borderId="1" xfId="1" applyFont="1" applyFill="1" applyAlignment="1" applyProtection="1">
      <alignment vertical="center"/>
      <protection hidden="1"/>
    </xf>
    <xf numFmtId="0" fontId="19" fillId="6" borderId="33" xfId="1" applyFont="1" applyFill="1" applyBorder="1" applyAlignment="1" applyProtection="1">
      <alignment vertical="center"/>
      <protection hidden="1"/>
    </xf>
    <xf numFmtId="0" fontId="20" fillId="6" borderId="35" xfId="1" applyFont="1" applyFill="1" applyBorder="1" applyAlignment="1" applyProtection="1">
      <alignment vertical="center"/>
      <protection hidden="1"/>
    </xf>
    <xf numFmtId="0" fontId="37" fillId="6" borderId="35" xfId="1" applyFont="1" applyFill="1" applyBorder="1" applyAlignment="1" applyProtection="1">
      <alignment vertical="center"/>
      <protection hidden="1"/>
    </xf>
    <xf numFmtId="0" fontId="19" fillId="6" borderId="36" xfId="1" applyFont="1" applyFill="1" applyBorder="1" applyAlignment="1" applyProtection="1">
      <alignment vertical="center"/>
      <protection hidden="1"/>
    </xf>
    <xf numFmtId="166" fontId="88" fillId="21" borderId="51" xfId="2" applyNumberFormat="1" applyFont="1" applyFill="1" applyBorder="1" applyAlignment="1" applyProtection="1">
      <alignment vertical="center"/>
      <protection locked="0"/>
    </xf>
    <xf numFmtId="166" fontId="88" fillId="21" borderId="52" xfId="2" applyNumberFormat="1" applyFont="1" applyFill="1" applyBorder="1" applyAlignment="1" applyProtection="1">
      <alignment vertical="center"/>
      <protection locked="0"/>
    </xf>
    <xf numFmtId="166" fontId="88" fillId="21" borderId="105" xfId="2" applyNumberFormat="1" applyFont="1" applyFill="1" applyBorder="1" applyAlignment="1" applyProtection="1">
      <alignment vertical="center"/>
      <protection locked="0"/>
    </xf>
    <xf numFmtId="0" fontId="86" fillId="4" borderId="1" xfId="1" applyFont="1" applyFill="1" applyAlignment="1" applyProtection="1">
      <alignment horizontal="center" vertical="center"/>
      <protection hidden="1"/>
    </xf>
    <xf numFmtId="0" fontId="86" fillId="4" borderId="42" xfId="1" applyFont="1" applyFill="1" applyBorder="1" applyAlignment="1" applyProtection="1">
      <alignment horizontal="right" vertical="center"/>
      <protection hidden="1"/>
    </xf>
    <xf numFmtId="175" fontId="86" fillId="4" borderId="1" xfId="1" applyNumberFormat="1" applyFont="1" applyFill="1" applyAlignment="1" applyProtection="1">
      <alignment horizontal="center" vertical="center"/>
      <protection hidden="1"/>
    </xf>
    <xf numFmtId="164" fontId="86" fillId="4" borderId="1" xfId="1" applyNumberFormat="1" applyFont="1" applyFill="1" applyAlignment="1" applyProtection="1">
      <alignment horizontal="center" vertical="center"/>
      <protection hidden="1"/>
    </xf>
    <xf numFmtId="174" fontId="46" fillId="4" borderId="49" xfId="1" applyNumberFormat="1" applyFont="1" applyFill="1" applyBorder="1" applyAlignment="1" applyProtection="1">
      <alignment horizontal="right" vertical="center"/>
      <protection hidden="1"/>
    </xf>
    <xf numFmtId="0" fontId="74" fillId="0" borderId="1" xfId="1" applyFont="1" applyAlignment="1" applyProtection="1">
      <alignment vertical="center" wrapText="1"/>
      <protection hidden="1"/>
    </xf>
    <xf numFmtId="0" fontId="6" fillId="0" borderId="0" xfId="0" applyFont="1" applyAlignment="1" applyProtection="1">
      <alignment horizontal="center" vertical="center"/>
      <protection hidden="1"/>
    </xf>
    <xf numFmtId="0" fontId="0" fillId="12" borderId="0" xfId="0" applyFill="1" applyAlignment="1" applyProtection="1">
      <alignment vertical="center"/>
      <protection hidden="1"/>
    </xf>
    <xf numFmtId="0" fontId="10" fillId="12" borderId="1" xfId="0" applyFont="1" applyFill="1" applyBorder="1" applyAlignment="1" applyProtection="1">
      <alignment vertical="center"/>
      <protection hidden="1"/>
    </xf>
    <xf numFmtId="0" fontId="9" fillId="0" borderId="0" xfId="0" applyFont="1" applyAlignment="1" applyProtection="1">
      <alignment vertical="center"/>
      <protection hidden="1"/>
    </xf>
    <xf numFmtId="0" fontId="7" fillId="0" borderId="0" xfId="0" applyFont="1" applyAlignment="1" applyProtection="1">
      <alignment vertical="center"/>
      <protection hidden="1"/>
    </xf>
    <xf numFmtId="0" fontId="9" fillId="21" borderId="24" xfId="0" applyFont="1" applyFill="1" applyBorder="1" applyAlignment="1" applyProtection="1">
      <alignment horizontal="center"/>
      <protection locked="0"/>
    </xf>
    <xf numFmtId="0" fontId="99" fillId="0" borderId="0" xfId="0" applyFont="1" applyProtection="1">
      <protection hidden="1"/>
    </xf>
    <xf numFmtId="14" fontId="9" fillId="21" borderId="24" xfId="0" applyNumberFormat="1" applyFont="1" applyFill="1" applyBorder="1" applyProtection="1">
      <protection locked="0"/>
    </xf>
    <xf numFmtId="0" fontId="9" fillId="21" borderId="24" xfId="0" applyFont="1" applyFill="1" applyBorder="1" applyProtection="1">
      <protection locked="0"/>
    </xf>
    <xf numFmtId="0" fontId="37" fillId="0" borderId="0" xfId="0" applyFont="1" applyProtection="1">
      <protection hidden="1"/>
    </xf>
    <xf numFmtId="0" fontId="47" fillId="29" borderId="60" xfId="1" applyFont="1" applyFill="1" applyBorder="1" applyProtection="1">
      <protection hidden="1"/>
    </xf>
    <xf numFmtId="0" fontId="47" fillId="29" borderId="25" xfId="1" applyFont="1" applyFill="1" applyBorder="1" applyProtection="1">
      <protection hidden="1"/>
    </xf>
    <xf numFmtId="0" fontId="33" fillId="28" borderId="19" xfId="0" applyFont="1" applyFill="1" applyBorder="1" applyAlignment="1" applyProtection="1">
      <alignment horizontal="right"/>
      <protection hidden="1"/>
    </xf>
    <xf numFmtId="0" fontId="33" fillId="28" borderId="21" xfId="0" applyFont="1" applyFill="1" applyBorder="1" applyAlignment="1" applyProtection="1">
      <alignment horizontal="right"/>
      <protection hidden="1"/>
    </xf>
    <xf numFmtId="0" fontId="33" fillId="28" borderId="11" xfId="0" applyFont="1" applyFill="1" applyBorder="1" applyAlignment="1" applyProtection="1">
      <alignment horizontal="right"/>
      <protection hidden="1"/>
    </xf>
    <xf numFmtId="0" fontId="33" fillId="28" borderId="11" xfId="0" applyFont="1" applyFill="1" applyBorder="1" applyAlignment="1" applyProtection="1">
      <alignment horizontal="right" wrapText="1"/>
      <protection hidden="1"/>
    </xf>
    <xf numFmtId="0" fontId="37" fillId="0" borderId="0" xfId="0" applyFont="1"/>
    <xf numFmtId="0" fontId="88" fillId="4" borderId="1" xfId="0" applyFont="1" applyFill="1" applyBorder="1" applyProtection="1">
      <protection hidden="1"/>
    </xf>
    <xf numFmtId="0" fontId="37" fillId="0" borderId="1" xfId="0" applyFont="1" applyBorder="1" applyProtection="1">
      <protection hidden="1"/>
    </xf>
    <xf numFmtId="1" fontId="36" fillId="0" borderId="0" xfId="0" applyNumberFormat="1" applyFont="1" applyAlignment="1">
      <alignment horizontal="center"/>
    </xf>
    <xf numFmtId="1" fontId="20" fillId="0" borderId="0" xfId="0" applyNumberFormat="1" applyFont="1" applyAlignment="1">
      <alignment horizontal="center"/>
    </xf>
    <xf numFmtId="0" fontId="39" fillId="0" borderId="0" xfId="0" applyFont="1" applyAlignment="1">
      <alignment horizontal="center"/>
    </xf>
    <xf numFmtId="166" fontId="86" fillId="21" borderId="51" xfId="2" applyNumberFormat="1" applyFont="1" applyFill="1" applyBorder="1" applyAlignment="1" applyProtection="1">
      <alignment horizontal="center" vertical="center"/>
      <protection locked="0"/>
    </xf>
    <xf numFmtId="1" fontId="86" fillId="21" borderId="51" xfId="2" applyNumberFormat="1" applyFont="1" applyFill="1" applyBorder="1" applyAlignment="1" applyProtection="1">
      <alignment horizontal="center" vertical="center"/>
      <protection locked="0"/>
    </xf>
    <xf numFmtId="164" fontId="86" fillId="31" borderId="24" xfId="0" applyNumberFormat="1" applyFont="1" applyFill="1" applyBorder="1" applyAlignment="1" applyProtection="1">
      <alignment horizontal="right" vertical="center"/>
      <protection hidden="1"/>
    </xf>
    <xf numFmtId="164" fontId="86" fillId="31" borderId="24" xfId="0" applyNumberFormat="1" applyFont="1" applyFill="1" applyBorder="1" applyAlignment="1" applyProtection="1">
      <alignment horizontal="right"/>
      <protection hidden="1"/>
    </xf>
    <xf numFmtId="164" fontId="82" fillId="11" borderId="23" xfId="0" applyNumberFormat="1" applyFont="1" applyFill="1" applyBorder="1" applyAlignment="1" applyProtection="1">
      <alignment horizontal="center" vertical="top" wrapText="1" readingOrder="2"/>
      <protection locked="0"/>
    </xf>
    <xf numFmtId="0" fontId="82" fillId="11" borderId="3" xfId="0" applyFont="1" applyFill="1" applyBorder="1" applyAlignment="1" applyProtection="1">
      <alignment horizontal="center" vertical="top" wrapText="1" readingOrder="2"/>
      <protection hidden="1"/>
    </xf>
    <xf numFmtId="0" fontId="82" fillId="11" borderId="23" xfId="0" applyFont="1" applyFill="1" applyBorder="1" applyAlignment="1" applyProtection="1">
      <alignment horizontal="center" vertical="top" wrapText="1" readingOrder="2"/>
      <protection hidden="1"/>
    </xf>
    <xf numFmtId="0" fontId="86" fillId="11" borderId="1" xfId="0" applyFont="1" applyFill="1" applyBorder="1" applyAlignment="1" applyProtection="1">
      <alignment horizontal="center" vertical="top" wrapText="1" readingOrder="2"/>
      <protection hidden="1"/>
    </xf>
    <xf numFmtId="1" fontId="82" fillId="11" borderId="1" xfId="0" applyNumberFormat="1" applyFont="1" applyFill="1" applyBorder="1" applyAlignment="1" applyProtection="1">
      <alignment horizontal="center" vertical="top" wrapText="1" readingOrder="2"/>
      <protection hidden="1"/>
    </xf>
    <xf numFmtId="3" fontId="82" fillId="11" borderId="23" xfId="0" applyNumberFormat="1" applyFont="1" applyFill="1" applyBorder="1" applyAlignment="1" applyProtection="1">
      <alignment horizontal="center" vertical="top" wrapText="1" readingOrder="2"/>
      <protection hidden="1"/>
    </xf>
    <xf numFmtId="0" fontId="82" fillId="11" borderId="1" xfId="0" applyFont="1" applyFill="1" applyBorder="1" applyAlignment="1" applyProtection="1">
      <alignment horizontal="center" vertical="top" wrapText="1" readingOrder="2"/>
      <protection hidden="1"/>
    </xf>
    <xf numFmtId="0" fontId="106" fillId="27" borderId="26" xfId="0" applyFont="1" applyFill="1" applyBorder="1" applyAlignment="1" applyProtection="1">
      <alignment horizontal="center" vertical="center" readingOrder="2"/>
      <protection hidden="1"/>
    </xf>
    <xf numFmtId="0" fontId="106" fillId="27" borderId="27" xfId="0" applyFont="1" applyFill="1" applyBorder="1" applyAlignment="1" applyProtection="1">
      <alignment horizontal="center" vertical="center" readingOrder="2"/>
      <protection hidden="1"/>
    </xf>
    <xf numFmtId="0" fontId="106" fillId="27" borderId="28" xfId="0" applyFont="1" applyFill="1" applyBorder="1" applyAlignment="1" applyProtection="1">
      <alignment horizontal="center" vertical="center" readingOrder="2"/>
      <protection hidden="1"/>
    </xf>
    <xf numFmtId="0" fontId="37" fillId="27" borderId="26" xfId="0" applyFont="1" applyFill="1" applyBorder="1"/>
    <xf numFmtId="9" fontId="108" fillId="33" borderId="109" xfId="9" applyFont="1" applyFill="1" applyBorder="1" applyAlignment="1" applyProtection="1">
      <alignment horizontal="center" vertical="center"/>
      <protection hidden="1"/>
    </xf>
    <xf numFmtId="1" fontId="9" fillId="21" borderId="24" xfId="9" applyNumberFormat="1" applyFont="1" applyFill="1" applyBorder="1" applyAlignment="1" applyProtection="1">
      <alignment horizontal="center"/>
      <protection locked="0"/>
    </xf>
    <xf numFmtId="0" fontId="109" fillId="0" borderId="0" xfId="0" applyFont="1" applyAlignment="1">
      <alignment vertical="top" wrapText="1"/>
    </xf>
    <xf numFmtId="0" fontId="11" fillId="0" borderId="0" xfId="0" applyFont="1"/>
    <xf numFmtId="0" fontId="111" fillId="0" borderId="0" xfId="0" applyFont="1"/>
    <xf numFmtId="0" fontId="110" fillId="0" borderId="0" xfId="0" applyFont="1" applyAlignment="1">
      <alignment vertical="top" wrapText="1"/>
    </xf>
    <xf numFmtId="0" fontId="81" fillId="4" borderId="1" xfId="0" applyFont="1" applyFill="1" applyBorder="1" applyAlignment="1" applyProtection="1">
      <alignment vertical="top"/>
      <protection hidden="1"/>
    </xf>
    <xf numFmtId="0" fontId="81" fillId="4" borderId="1" xfId="0" applyFont="1" applyFill="1" applyBorder="1" applyAlignment="1" applyProtection="1">
      <alignment horizontal="center" vertical="top" readingOrder="2"/>
      <protection hidden="1"/>
    </xf>
    <xf numFmtId="0" fontId="81" fillId="4" borderId="1" xfId="0" applyFont="1" applyFill="1" applyBorder="1" applyAlignment="1">
      <alignment horizontal="right" vertical="top"/>
    </xf>
    <xf numFmtId="0" fontId="81" fillId="4" borderId="1" xfId="0" applyFont="1" applyFill="1" applyBorder="1" applyAlignment="1" applyProtection="1">
      <alignment vertical="top" readingOrder="2"/>
      <protection hidden="1"/>
    </xf>
    <xf numFmtId="0" fontId="81" fillId="4" borderId="1" xfId="0" applyFont="1" applyFill="1" applyBorder="1" applyAlignment="1" applyProtection="1">
      <alignment horizontal="right" vertical="top" readingOrder="2"/>
      <protection hidden="1"/>
    </xf>
    <xf numFmtId="0" fontId="39" fillId="4" borderId="1" xfId="0" applyFont="1" applyFill="1" applyBorder="1" applyAlignment="1">
      <alignment horizontal="right" vertical="top"/>
    </xf>
    <xf numFmtId="0" fontId="40" fillId="4" borderId="1" xfId="0" applyFont="1" applyFill="1" applyBorder="1" applyAlignment="1">
      <alignment horizontal="center" vertical="top"/>
    </xf>
    <xf numFmtId="0" fontId="75" fillId="4" borderId="1" xfId="0" applyFont="1" applyFill="1" applyBorder="1" applyAlignment="1" applyProtection="1">
      <alignment vertical="top"/>
      <protection hidden="1"/>
    </xf>
    <xf numFmtId="0" fontId="39" fillId="4" borderId="1" xfId="0" applyFont="1" applyFill="1" applyBorder="1" applyAlignment="1">
      <alignment horizontal="center" vertical="top"/>
    </xf>
    <xf numFmtId="0" fontId="11" fillId="0" borderId="0" xfId="0" applyFont="1" applyAlignment="1">
      <alignment vertical="top" wrapText="1"/>
    </xf>
    <xf numFmtId="14" fontId="11" fillId="0" borderId="0" xfId="0" applyNumberFormat="1" applyFont="1" applyAlignment="1">
      <alignment vertical="top" wrapText="1"/>
    </xf>
    <xf numFmtId="14" fontId="11" fillId="0" borderId="0" xfId="0" applyNumberFormat="1" applyFont="1"/>
    <xf numFmtId="0" fontId="46" fillId="12" borderId="4" xfId="0" applyFont="1" applyFill="1" applyBorder="1" applyAlignment="1" applyProtection="1">
      <alignment horizontal="right" vertical="top"/>
      <protection hidden="1"/>
    </xf>
    <xf numFmtId="0" fontId="46" fillId="12" borderId="6" xfId="0" applyFont="1" applyFill="1" applyBorder="1" applyAlignment="1" applyProtection="1">
      <alignment horizontal="right" vertical="top" wrapText="1"/>
      <protection hidden="1"/>
    </xf>
    <xf numFmtId="0" fontId="46" fillId="12" borderId="5" xfId="0" applyFont="1" applyFill="1" applyBorder="1" applyAlignment="1" applyProtection="1">
      <alignment horizontal="right" vertical="top" wrapText="1"/>
      <protection hidden="1"/>
    </xf>
    <xf numFmtId="0" fontId="57" fillId="30" borderId="37" xfId="0" applyFont="1" applyFill="1" applyBorder="1" applyAlignment="1">
      <alignment horizontal="right" vertical="top" wrapText="1" readingOrder="2"/>
    </xf>
    <xf numFmtId="0" fontId="20" fillId="30" borderId="37" xfId="0" applyFont="1" applyFill="1" applyBorder="1" applyAlignment="1">
      <alignment horizontal="center" vertical="center" wrapText="1" readingOrder="2"/>
    </xf>
    <xf numFmtId="0" fontId="20" fillId="30" borderId="25" xfId="0" applyFont="1" applyFill="1" applyBorder="1" applyAlignment="1">
      <alignment horizontal="center" vertical="center" wrapText="1" readingOrder="2"/>
    </xf>
    <xf numFmtId="0" fontId="57" fillId="30" borderId="37" xfId="0" applyFont="1" applyFill="1" applyBorder="1" applyAlignment="1">
      <alignment horizontal="center" vertical="center" wrapText="1" readingOrder="2"/>
    </xf>
    <xf numFmtId="0" fontId="17" fillId="25" borderId="1" xfId="1" applyFont="1" applyFill="1"/>
    <xf numFmtId="0" fontId="17" fillId="23" borderId="1" xfId="1" applyFont="1" applyFill="1" applyAlignment="1">
      <alignment horizontal="center"/>
    </xf>
    <xf numFmtId="0" fontId="43" fillId="23" borderId="29" xfId="1" applyFont="1" applyFill="1" applyBorder="1" applyAlignment="1">
      <alignment horizontal="right"/>
    </xf>
    <xf numFmtId="0" fontId="43" fillId="23" borderId="30" xfId="1" applyFont="1" applyFill="1" applyBorder="1" applyAlignment="1">
      <alignment horizontal="center"/>
    </xf>
    <xf numFmtId="0" fontId="43" fillId="23" borderId="31" xfId="1" applyFont="1" applyFill="1" applyBorder="1" applyAlignment="1">
      <alignment horizontal="center"/>
    </xf>
    <xf numFmtId="0" fontId="17" fillId="25" borderId="32" xfId="1" applyFont="1" applyFill="1" applyBorder="1"/>
    <xf numFmtId="166" fontId="20" fillId="21" borderId="33" xfId="2" applyNumberFormat="1" applyFont="1" applyFill="1" applyBorder="1" applyAlignment="1" applyProtection="1">
      <alignment horizontal="center" vertical="center"/>
      <protection locked="0"/>
    </xf>
    <xf numFmtId="1" fontId="20" fillId="21" borderId="33" xfId="2" applyNumberFormat="1" applyFont="1" applyFill="1" applyBorder="1" applyAlignment="1" applyProtection="1">
      <alignment horizontal="center" vertical="center"/>
      <protection locked="0"/>
    </xf>
    <xf numFmtId="1" fontId="20" fillId="10" borderId="33" xfId="2" applyNumberFormat="1" applyFont="1" applyFill="1" applyBorder="1" applyAlignment="1" applyProtection="1">
      <alignment horizontal="center" vertical="center"/>
      <protection locked="0"/>
    </xf>
    <xf numFmtId="0" fontId="17" fillId="25" borderId="34" xfId="1" applyFont="1" applyFill="1" applyBorder="1"/>
    <xf numFmtId="0" fontId="17" fillId="25" borderId="35" xfId="1" applyFont="1" applyFill="1" applyBorder="1"/>
    <xf numFmtId="176" fontId="17" fillId="21" borderId="36" xfId="2" applyNumberFormat="1" applyFont="1" applyFill="1" applyBorder="1" applyAlignment="1" applyProtection="1">
      <alignment horizontal="center" vertical="center"/>
      <protection locked="0"/>
    </xf>
    <xf numFmtId="0" fontId="39" fillId="23" borderId="29" xfId="1" applyFont="1" applyFill="1" applyBorder="1" applyAlignment="1">
      <alignment horizontal="right"/>
    </xf>
    <xf numFmtId="0" fontId="39" fillId="23" borderId="30" xfId="1" applyFont="1" applyFill="1" applyBorder="1" applyAlignment="1">
      <alignment horizontal="center"/>
    </xf>
    <xf numFmtId="1" fontId="39" fillId="23" borderId="31" xfId="1" applyNumberFormat="1" applyFont="1" applyFill="1" applyBorder="1" applyAlignment="1">
      <alignment horizontal="center"/>
    </xf>
    <xf numFmtId="1" fontId="20" fillId="21" borderId="36" xfId="2" applyNumberFormat="1" applyFont="1" applyFill="1" applyBorder="1" applyAlignment="1" applyProtection="1">
      <alignment horizontal="center" vertical="center"/>
      <protection locked="0"/>
    </xf>
    <xf numFmtId="0" fontId="83" fillId="23" borderId="29" xfId="1" applyFont="1" applyFill="1" applyBorder="1" applyAlignment="1">
      <alignment horizontal="right"/>
    </xf>
    <xf numFmtId="0" fontId="83" fillId="23" borderId="30" xfId="1" applyFont="1" applyFill="1" applyBorder="1" applyAlignment="1">
      <alignment horizontal="right"/>
    </xf>
    <xf numFmtId="0" fontId="78" fillId="23" borderId="30" xfId="1" applyFont="1" applyFill="1" applyBorder="1" applyAlignment="1">
      <alignment horizontal="center"/>
    </xf>
    <xf numFmtId="1" fontId="78" fillId="23" borderId="31" xfId="1" applyNumberFormat="1" applyFont="1" applyFill="1" applyBorder="1" applyAlignment="1">
      <alignment horizontal="center"/>
    </xf>
    <xf numFmtId="0" fontId="17" fillId="23" borderId="32" xfId="1" applyFont="1" applyFill="1" applyBorder="1" applyAlignment="1">
      <alignment horizontal="right"/>
    </xf>
    <xf numFmtId="1" fontId="17" fillId="23" borderId="33" xfId="1" applyNumberFormat="1" applyFont="1" applyFill="1" applyBorder="1" applyAlignment="1">
      <alignment horizontal="center"/>
    </xf>
    <xf numFmtId="0" fontId="23" fillId="10" borderId="37" xfId="1" applyFont="1" applyFill="1" applyBorder="1" applyAlignment="1" applyProtection="1">
      <alignment horizontal="center" vertical="top" wrapText="1" readingOrder="2"/>
      <protection hidden="1"/>
    </xf>
    <xf numFmtId="0" fontId="97" fillId="0" borderId="1" xfId="0" applyFont="1" applyBorder="1" applyProtection="1">
      <protection hidden="1"/>
    </xf>
    <xf numFmtId="0" fontId="34" fillId="0" borderId="1" xfId="0" applyFont="1" applyBorder="1" applyAlignment="1" applyProtection="1">
      <alignment vertical="center"/>
      <protection hidden="1"/>
    </xf>
    <xf numFmtId="0" fontId="31" fillId="0" borderId="1" xfId="0" applyFont="1" applyBorder="1" applyProtection="1">
      <protection hidden="1"/>
    </xf>
    <xf numFmtId="0" fontId="112" fillId="0" borderId="0" xfId="0" applyFont="1" applyAlignment="1">
      <alignment vertical="top" wrapText="1"/>
    </xf>
    <xf numFmtId="0" fontId="41" fillId="29" borderId="34" xfId="1" applyFont="1" applyFill="1" applyBorder="1" applyAlignment="1" applyProtection="1">
      <alignment horizontal="center"/>
      <protection hidden="1"/>
    </xf>
    <xf numFmtId="166" fontId="20" fillId="21" borderId="1" xfId="2" applyNumberFormat="1" applyFont="1" applyFill="1" applyBorder="1" applyAlignment="1" applyProtection="1">
      <alignment horizontal="center" vertical="center"/>
      <protection locked="0"/>
    </xf>
    <xf numFmtId="0" fontId="0" fillId="28" borderId="7" xfId="0" applyFill="1" applyBorder="1" applyAlignment="1" applyProtection="1">
      <alignment horizontal="center"/>
      <protection hidden="1"/>
    </xf>
    <xf numFmtId="0" fontId="46" fillId="12" borderId="110" xfId="0" applyFont="1" applyFill="1" applyBorder="1" applyAlignment="1">
      <alignment horizontal="right" vertical="top" wrapText="1"/>
    </xf>
    <xf numFmtId="0" fontId="46" fillId="12" borderId="111" xfId="0" applyFont="1" applyFill="1" applyBorder="1" applyAlignment="1">
      <alignment horizontal="right" vertical="top" wrapText="1"/>
    </xf>
    <xf numFmtId="0" fontId="103" fillId="0" borderId="1" xfId="0" applyFont="1" applyBorder="1" applyAlignment="1" applyProtection="1">
      <alignment horizontal="right" vertical="center"/>
      <protection hidden="1"/>
    </xf>
    <xf numFmtId="0" fontId="103" fillId="0" borderId="2" xfId="0" applyFont="1" applyBorder="1" applyAlignment="1" applyProtection="1">
      <alignment horizontal="right" vertical="center"/>
      <protection hidden="1"/>
    </xf>
    <xf numFmtId="0" fontId="104" fillId="10" borderId="29" xfId="1" applyFont="1" applyFill="1" applyBorder="1" applyAlignment="1" applyProtection="1">
      <alignment horizontal="center"/>
      <protection hidden="1"/>
    </xf>
    <xf numFmtId="0" fontId="104" fillId="10" borderId="30" xfId="1" applyFont="1" applyFill="1" applyBorder="1" applyAlignment="1" applyProtection="1">
      <alignment horizontal="center" vertical="center"/>
      <protection hidden="1"/>
    </xf>
    <xf numFmtId="0" fontId="104" fillId="10" borderId="30" xfId="1" applyFont="1" applyFill="1" applyBorder="1" applyAlignment="1" applyProtection="1">
      <alignment horizontal="center"/>
      <protection hidden="1"/>
    </xf>
    <xf numFmtId="0" fontId="104" fillId="10" borderId="31" xfId="1" applyFont="1" applyFill="1" applyBorder="1" applyAlignment="1" applyProtection="1">
      <alignment horizontal="center" wrapText="1"/>
      <protection hidden="1"/>
    </xf>
    <xf numFmtId="0" fontId="104" fillId="10" borderId="32" xfId="1" applyFont="1" applyFill="1" applyBorder="1" applyAlignment="1" applyProtection="1">
      <alignment horizontal="center"/>
      <protection hidden="1"/>
    </xf>
    <xf numFmtId="0" fontId="104" fillId="10" borderId="1" xfId="1" applyFont="1" applyFill="1" applyAlignment="1" applyProtection="1">
      <alignment horizontal="center"/>
      <protection hidden="1"/>
    </xf>
    <xf numFmtId="0" fontId="104" fillId="10" borderId="35" xfId="1" applyFont="1" applyFill="1" applyBorder="1" applyAlignment="1" applyProtection="1">
      <alignment horizontal="center" wrapText="1"/>
      <protection hidden="1"/>
    </xf>
    <xf numFmtId="0" fontId="104" fillId="10" borderId="36" xfId="1" applyFont="1" applyFill="1" applyBorder="1" applyAlignment="1" applyProtection="1">
      <alignment horizontal="center"/>
      <protection hidden="1"/>
    </xf>
    <xf numFmtId="0" fontId="33" fillId="7" borderId="86" xfId="1" applyFont="1" applyFill="1" applyBorder="1" applyProtection="1">
      <protection hidden="1"/>
    </xf>
    <xf numFmtId="0" fontId="31" fillId="7" borderId="87" xfId="1" applyFont="1" applyFill="1" applyBorder="1" applyProtection="1">
      <protection hidden="1"/>
    </xf>
    <xf numFmtId="0" fontId="31" fillId="7" borderId="88" xfId="1" applyFont="1" applyFill="1" applyBorder="1" applyProtection="1">
      <protection hidden="1"/>
    </xf>
    <xf numFmtId="0" fontId="104" fillId="7" borderId="83" xfId="1" applyFont="1" applyFill="1" applyBorder="1" applyAlignment="1" applyProtection="1">
      <alignment horizontal="right"/>
      <protection hidden="1"/>
    </xf>
    <xf numFmtId="0" fontId="104" fillId="7" borderId="84" xfId="1" applyFont="1" applyFill="1" applyBorder="1" applyAlignment="1" applyProtection="1">
      <alignment horizontal="right"/>
      <protection hidden="1"/>
    </xf>
    <xf numFmtId="0" fontId="104" fillId="7" borderId="89" xfId="1" applyFont="1" applyFill="1" applyBorder="1" applyAlignment="1" applyProtection="1">
      <alignment horizontal="right"/>
      <protection hidden="1"/>
    </xf>
    <xf numFmtId="0" fontId="31" fillId="7" borderId="83" xfId="1" applyFont="1" applyFill="1" applyBorder="1" applyProtection="1">
      <protection hidden="1"/>
    </xf>
    <xf numFmtId="4" fontId="31" fillId="7" borderId="84" xfId="2" applyNumberFormat="1" applyFont="1" applyFill="1" applyBorder="1" applyAlignment="1" applyProtection="1">
      <alignment horizontal="center"/>
      <protection hidden="1"/>
    </xf>
    <xf numFmtId="4" fontId="31" fillId="7" borderId="84" xfId="2" applyNumberFormat="1" applyFont="1" applyFill="1" applyBorder="1" applyAlignment="1" applyProtection="1">
      <protection hidden="1"/>
    </xf>
    <xf numFmtId="9" fontId="114" fillId="7" borderId="89" xfId="3" applyFont="1" applyFill="1" applyBorder="1" applyAlignment="1" applyProtection="1">
      <alignment horizontal="center"/>
      <protection hidden="1"/>
    </xf>
    <xf numFmtId="0" fontId="104" fillId="7" borderId="83" xfId="1" applyFont="1" applyFill="1" applyBorder="1" applyProtection="1">
      <protection hidden="1"/>
    </xf>
    <xf numFmtId="172" fontId="114" fillId="7" borderId="89" xfId="3" applyNumberFormat="1" applyFont="1" applyFill="1" applyBorder="1" applyAlignment="1" applyProtection="1">
      <alignment horizontal="center"/>
      <protection hidden="1"/>
    </xf>
    <xf numFmtId="0" fontId="104" fillId="7" borderId="90" xfId="1" applyFont="1" applyFill="1" applyBorder="1" applyProtection="1">
      <protection hidden="1"/>
    </xf>
    <xf numFmtId="4" fontId="31" fillId="7" borderId="91" xfId="2" applyNumberFormat="1" applyFont="1" applyFill="1" applyBorder="1" applyAlignment="1" applyProtection="1">
      <alignment horizontal="center"/>
      <protection hidden="1"/>
    </xf>
    <xf numFmtId="4" fontId="31" fillId="7" borderId="91" xfId="2" applyNumberFormat="1" applyFont="1" applyFill="1" applyBorder="1" applyAlignment="1" applyProtection="1">
      <protection hidden="1"/>
    </xf>
    <xf numFmtId="0" fontId="31" fillId="0" borderId="92" xfId="1" applyFont="1" applyBorder="1" applyProtection="1">
      <protection hidden="1"/>
    </xf>
    <xf numFmtId="0" fontId="31" fillId="0" borderId="1" xfId="1" applyFont="1" applyProtection="1">
      <protection hidden="1"/>
    </xf>
    <xf numFmtId="0" fontId="33" fillId="0" borderId="29" xfId="1" applyFont="1" applyBorder="1" applyProtection="1">
      <protection hidden="1"/>
    </xf>
    <xf numFmtId="4" fontId="33" fillId="0" borderId="31" xfId="1" applyNumberFormat="1" applyFont="1" applyBorder="1" applyAlignment="1" applyProtection="1">
      <alignment horizontal="center"/>
      <protection hidden="1"/>
    </xf>
    <xf numFmtId="4" fontId="33" fillId="0" borderId="1" xfId="1" applyNumberFormat="1" applyFont="1" applyAlignment="1" applyProtection="1">
      <alignment horizontal="center"/>
      <protection hidden="1"/>
    </xf>
    <xf numFmtId="0" fontId="33" fillId="0" borderId="34" xfId="1" applyFont="1" applyBorder="1" applyProtection="1">
      <protection hidden="1"/>
    </xf>
    <xf numFmtId="4" fontId="33" fillId="0" borderId="36" xfId="1" applyNumberFormat="1" applyFont="1" applyBorder="1" applyAlignment="1" applyProtection="1">
      <alignment horizontal="center"/>
      <protection hidden="1"/>
    </xf>
    <xf numFmtId="0" fontId="75" fillId="0" borderId="0" xfId="0" applyFont="1" applyProtection="1">
      <protection hidden="1"/>
    </xf>
    <xf numFmtId="0" fontId="43" fillId="0" borderId="1" xfId="1" applyFont="1" applyProtection="1">
      <protection hidden="1"/>
    </xf>
    <xf numFmtId="0" fontId="17" fillId="4" borderId="1" xfId="0" applyFont="1" applyFill="1" applyBorder="1" applyAlignment="1" applyProtection="1">
      <alignment vertical="top" readingOrder="2"/>
      <protection hidden="1"/>
    </xf>
    <xf numFmtId="0" fontId="115" fillId="0" borderId="0" xfId="0" applyFont="1"/>
    <xf numFmtId="1" fontId="17" fillId="4" borderId="1" xfId="0" applyNumberFormat="1" applyFont="1" applyFill="1" applyBorder="1" applyAlignment="1" applyProtection="1">
      <alignment vertical="center" readingOrder="2"/>
      <protection hidden="1"/>
    </xf>
    <xf numFmtId="0" fontId="116" fillId="0" borderId="35" xfId="0" applyFont="1" applyBorder="1" applyAlignment="1">
      <alignment horizontal="right" vertical="top"/>
    </xf>
    <xf numFmtId="0" fontId="27" fillId="34" borderId="26" xfId="0" applyFont="1" applyFill="1" applyBorder="1" applyAlignment="1">
      <alignment horizontal="right" vertical="top" wrapText="1"/>
    </xf>
    <xf numFmtId="0" fontId="30" fillId="34" borderId="26" xfId="0" applyFont="1" applyFill="1" applyBorder="1" applyAlignment="1" applyProtection="1">
      <alignment horizontal="right" vertical="top" wrapText="1"/>
      <protection hidden="1"/>
    </xf>
    <xf numFmtId="0" fontId="30" fillId="34" borderId="24" xfId="0" applyFont="1" applyFill="1" applyBorder="1" applyAlignment="1" applyProtection="1">
      <alignment horizontal="right" vertical="top" wrapText="1"/>
      <protection hidden="1"/>
    </xf>
    <xf numFmtId="0" fontId="30" fillId="34" borderId="35" xfId="0" applyFont="1" applyFill="1" applyBorder="1" applyAlignment="1" applyProtection="1">
      <alignment horizontal="right" vertical="top" wrapText="1"/>
      <protection hidden="1"/>
    </xf>
    <xf numFmtId="0" fontId="27" fillId="34" borderId="24" xfId="0" applyFont="1" applyFill="1" applyBorder="1" applyAlignment="1">
      <alignment horizontal="right" vertical="top" wrapText="1"/>
    </xf>
    <xf numFmtId="0" fontId="27" fillId="0" borderId="0" xfId="0" applyFont="1"/>
    <xf numFmtId="0" fontId="30" fillId="0" borderId="0" xfId="0" applyFont="1"/>
    <xf numFmtId="9" fontId="41" fillId="0" borderId="0" xfId="9" applyFont="1"/>
    <xf numFmtId="0" fontId="118" fillId="0" borderId="0" xfId="0" applyFont="1"/>
    <xf numFmtId="0" fontId="82" fillId="4" borderId="112" xfId="0" applyFont="1" applyFill="1" applyBorder="1" applyAlignment="1" applyProtection="1">
      <alignment horizontal="right" vertical="top"/>
      <protection hidden="1"/>
    </xf>
    <xf numFmtId="9" fontId="33" fillId="4" borderId="113" xfId="9" applyFont="1" applyFill="1" applyBorder="1" applyAlignment="1">
      <alignment horizontal="right" vertical="top"/>
    </xf>
    <xf numFmtId="0" fontId="82" fillId="4" borderId="63" xfId="0" applyFont="1" applyFill="1" applyBorder="1" applyAlignment="1" applyProtection="1">
      <alignment horizontal="right" vertical="top"/>
      <protection hidden="1"/>
    </xf>
    <xf numFmtId="9" fontId="33" fillId="4" borderId="114" xfId="9" applyFont="1" applyFill="1" applyBorder="1" applyAlignment="1">
      <alignment horizontal="right" vertical="top"/>
    </xf>
    <xf numFmtId="0" fontId="11" fillId="0" borderId="1" xfId="0" applyFont="1" applyBorder="1" applyProtection="1">
      <protection hidden="1"/>
    </xf>
    <xf numFmtId="0" fontId="9" fillId="21" borderId="26" xfId="0" applyFont="1" applyFill="1" applyBorder="1" applyAlignment="1" applyProtection="1">
      <alignment horizontal="center"/>
      <protection locked="0"/>
    </xf>
    <xf numFmtId="0" fontId="109" fillId="0" borderId="1" xfId="0" applyFont="1" applyBorder="1" applyProtection="1">
      <protection hidden="1"/>
    </xf>
    <xf numFmtId="0" fontId="8" fillId="0" borderId="1" xfId="0" applyFont="1" applyBorder="1" applyAlignment="1" applyProtection="1">
      <alignment vertical="center"/>
      <protection hidden="1"/>
    </xf>
    <xf numFmtId="0" fontId="23" fillId="10" borderId="29" xfId="1" applyFont="1" applyFill="1" applyBorder="1" applyAlignment="1" applyProtection="1">
      <alignment horizontal="center" vertical="top" wrapText="1" readingOrder="2"/>
      <protection hidden="1"/>
    </xf>
    <xf numFmtId="0" fontId="6" fillId="0" borderId="1" xfId="0" applyFont="1" applyBorder="1" applyAlignment="1" applyProtection="1">
      <alignment horizontal="center" vertical="center" wrapText="1" readingOrder="2"/>
      <protection hidden="1"/>
    </xf>
    <xf numFmtId="0" fontId="9" fillId="21" borderId="26" xfId="0" applyFont="1" applyFill="1" applyBorder="1" applyProtection="1">
      <protection locked="0"/>
    </xf>
    <xf numFmtId="0" fontId="0" fillId="0" borderId="1" xfId="0" applyBorder="1" applyProtection="1">
      <protection hidden="1"/>
    </xf>
    <xf numFmtId="0" fontId="95" fillId="0" borderId="1" xfId="1" applyFont="1" applyAlignment="1" applyProtection="1">
      <alignment vertical="center"/>
      <protection hidden="1"/>
    </xf>
    <xf numFmtId="0" fontId="6" fillId="0" borderId="1" xfId="0" applyFont="1" applyBorder="1" applyAlignment="1" applyProtection="1">
      <alignment horizontal="right" vertical="center" readingOrder="2"/>
      <protection hidden="1"/>
    </xf>
    <xf numFmtId="0" fontId="99" fillId="0" borderId="1" xfId="0" applyFont="1" applyBorder="1" applyProtection="1">
      <protection hidden="1"/>
    </xf>
    <xf numFmtId="0" fontId="118" fillId="27" borderId="1" xfId="0" applyFont="1" applyFill="1" applyBorder="1" applyProtection="1">
      <protection hidden="1"/>
    </xf>
    <xf numFmtId="0" fontId="11" fillId="0" borderId="33" xfId="0" applyFont="1" applyBorder="1" applyProtection="1">
      <protection hidden="1"/>
    </xf>
    <xf numFmtId="0" fontId="75" fillId="0" borderId="60" xfId="0" applyFont="1" applyBorder="1" applyProtection="1">
      <protection hidden="1"/>
    </xf>
    <xf numFmtId="0" fontId="11" fillId="0" borderId="60" xfId="0" applyFont="1" applyBorder="1" applyProtection="1">
      <protection hidden="1"/>
    </xf>
    <xf numFmtId="0" fontId="109" fillId="0" borderId="33" xfId="0" applyFont="1" applyBorder="1" applyProtection="1">
      <protection hidden="1"/>
    </xf>
    <xf numFmtId="0" fontId="0" fillId="0" borderId="33" xfId="0" applyBorder="1" applyProtection="1">
      <protection hidden="1"/>
    </xf>
    <xf numFmtId="0" fontId="74" fillId="27" borderId="1" xfId="1" applyFont="1" applyFill="1" applyAlignment="1" applyProtection="1">
      <alignment vertical="center" wrapText="1"/>
      <protection hidden="1"/>
    </xf>
    <xf numFmtId="0" fontId="120" fillId="27" borderId="28" xfId="1" applyFont="1" applyFill="1" applyBorder="1" applyAlignment="1" applyProtection="1">
      <alignment horizontal="right" vertical="top" wrapText="1" readingOrder="2"/>
      <protection hidden="1"/>
    </xf>
    <xf numFmtId="0" fontId="120" fillId="27" borderId="24" xfId="1" applyFont="1" applyFill="1" applyBorder="1" applyAlignment="1" applyProtection="1">
      <alignment horizontal="right" vertical="top" wrapText="1" readingOrder="2"/>
      <protection hidden="1"/>
    </xf>
    <xf numFmtId="0" fontId="120" fillId="27" borderId="27" xfId="1" applyFont="1" applyFill="1" applyBorder="1" applyAlignment="1" applyProtection="1">
      <alignment horizontal="right" vertical="top" wrapText="1" readingOrder="2"/>
      <protection hidden="1"/>
    </xf>
    <xf numFmtId="0" fontId="45" fillId="4" borderId="1" xfId="1" applyFont="1" applyFill="1" applyAlignment="1" applyProtection="1">
      <alignment horizontal="center" vertical="center"/>
      <protection hidden="1"/>
    </xf>
    <xf numFmtId="0" fontId="17" fillId="4" borderId="1" xfId="0" applyFont="1" applyFill="1" applyBorder="1" applyAlignment="1" applyProtection="1">
      <alignment horizontal="center" vertical="center" readingOrder="2"/>
      <protection hidden="1"/>
    </xf>
    <xf numFmtId="0" fontId="121" fillId="4" borderId="1" xfId="0" applyFont="1" applyFill="1" applyBorder="1" applyProtection="1">
      <protection hidden="1"/>
    </xf>
    <xf numFmtId="0" fontId="119" fillId="4" borderId="0" xfId="0" applyFont="1" applyFill="1" applyProtection="1">
      <protection hidden="1"/>
    </xf>
    <xf numFmtId="0" fontId="37" fillId="0" borderId="0" xfId="0" applyFont="1" applyAlignment="1" applyProtection="1">
      <alignment horizontal="right"/>
      <protection hidden="1"/>
    </xf>
    <xf numFmtId="164" fontId="82" fillId="11" borderId="23" xfId="0" applyNumberFormat="1" applyFont="1" applyFill="1" applyBorder="1" applyAlignment="1" applyProtection="1">
      <alignment horizontal="right" vertical="top" wrapText="1" readingOrder="2"/>
      <protection hidden="1"/>
    </xf>
    <xf numFmtId="164" fontId="36" fillId="31" borderId="24" xfId="0" applyNumberFormat="1" applyFont="1" applyFill="1" applyBorder="1" applyAlignment="1" applyProtection="1">
      <alignment horizontal="right"/>
      <protection hidden="1"/>
    </xf>
    <xf numFmtId="164" fontId="36" fillId="4" borderId="24" xfId="0" applyNumberFormat="1" applyFont="1" applyFill="1" applyBorder="1" applyAlignment="1" applyProtection="1">
      <alignment horizontal="right"/>
      <protection hidden="1"/>
    </xf>
    <xf numFmtId="164" fontId="36" fillId="4" borderId="0" xfId="0" applyNumberFormat="1" applyFont="1" applyFill="1" applyAlignment="1" applyProtection="1">
      <alignment horizontal="right"/>
      <protection hidden="1"/>
    </xf>
    <xf numFmtId="164" fontId="36" fillId="0" borderId="0" xfId="0" applyNumberFormat="1" applyFont="1" applyAlignment="1" applyProtection="1">
      <alignment horizontal="right"/>
      <protection hidden="1"/>
    </xf>
    <xf numFmtId="1" fontId="122" fillId="21" borderId="33" xfId="10" applyNumberFormat="1" applyFill="1" applyBorder="1" applyAlignment="1" applyProtection="1">
      <alignment horizontal="center" vertical="center"/>
      <protection locked="0"/>
    </xf>
    <xf numFmtId="43" fontId="36" fillId="8" borderId="51" xfId="2" applyNumberFormat="1" applyFont="1" applyFill="1" applyBorder="1" applyAlignment="1" applyProtection="1">
      <alignment vertical="center"/>
      <protection locked="0"/>
    </xf>
    <xf numFmtId="10" fontId="88" fillId="4" borderId="26" xfId="9" applyNumberFormat="1" applyFont="1" applyFill="1" applyBorder="1" applyAlignment="1" applyProtection="1">
      <alignment vertical="center" wrapText="1"/>
      <protection hidden="1"/>
    </xf>
    <xf numFmtId="0" fontId="17" fillId="10" borderId="29" xfId="1" applyFont="1" applyFill="1" applyBorder="1" applyAlignment="1" applyProtection="1">
      <alignment horizontal="center" vertical="center" wrapText="1" readingOrder="2"/>
      <protection hidden="1"/>
    </xf>
    <xf numFmtId="0" fontId="17" fillId="10" borderId="34" xfId="1" applyFont="1" applyFill="1" applyBorder="1" applyAlignment="1" applyProtection="1">
      <alignment horizontal="center" vertical="center" wrapText="1" readingOrder="2"/>
      <protection hidden="1"/>
    </xf>
    <xf numFmtId="0" fontId="17" fillId="10" borderId="37" xfId="1" applyFont="1" applyFill="1" applyBorder="1" applyAlignment="1" applyProtection="1">
      <alignment horizontal="center" vertical="center" wrapText="1" readingOrder="2"/>
      <protection hidden="1"/>
    </xf>
    <xf numFmtId="0" fontId="17" fillId="10" borderId="25" xfId="1" applyFont="1" applyFill="1" applyBorder="1" applyAlignment="1" applyProtection="1">
      <alignment horizontal="center" vertical="center" wrapText="1" readingOrder="2"/>
      <protection hidden="1"/>
    </xf>
    <xf numFmtId="0" fontId="17" fillId="10" borderId="97" xfId="1" applyFont="1" applyFill="1" applyBorder="1" applyAlignment="1" applyProtection="1">
      <alignment horizontal="center" vertical="center" wrapText="1" readingOrder="2"/>
      <protection hidden="1"/>
    </xf>
    <xf numFmtId="0" fontId="17" fillId="10" borderId="29" xfId="1" applyFont="1" applyFill="1" applyBorder="1" applyAlignment="1" applyProtection="1">
      <alignment horizontal="center" vertical="center" readingOrder="2"/>
      <protection hidden="1"/>
    </xf>
    <xf numFmtId="0" fontId="17" fillId="10" borderId="34" xfId="1" applyFont="1" applyFill="1" applyBorder="1" applyAlignment="1" applyProtection="1">
      <alignment horizontal="center" vertical="center" readingOrder="2"/>
      <protection hidden="1"/>
    </xf>
    <xf numFmtId="167" fontId="17" fillId="10" borderId="29" xfId="1" applyNumberFormat="1" applyFont="1" applyFill="1" applyBorder="1" applyAlignment="1" applyProtection="1">
      <alignment horizontal="center" vertical="center" wrapText="1" readingOrder="2"/>
      <protection hidden="1"/>
    </xf>
    <xf numFmtId="167" fontId="17" fillId="10" borderId="34" xfId="1" applyNumberFormat="1" applyFont="1" applyFill="1" applyBorder="1" applyAlignment="1" applyProtection="1">
      <alignment horizontal="center" vertical="center" wrapText="1" readingOrder="2"/>
      <protection hidden="1"/>
    </xf>
    <xf numFmtId="0" fontId="37" fillId="4" borderId="28" xfId="1" applyFont="1" applyFill="1" applyBorder="1" applyAlignment="1" applyProtection="1">
      <alignment horizontal="right" vertical="center" wrapText="1"/>
      <protection hidden="1"/>
    </xf>
    <xf numFmtId="0" fontId="37" fillId="4" borderId="24" xfId="1" applyFont="1" applyFill="1" applyBorder="1" applyAlignment="1" applyProtection="1">
      <alignment horizontal="right" vertical="center" wrapText="1"/>
      <protection hidden="1"/>
    </xf>
    <xf numFmtId="0" fontId="37" fillId="4" borderId="34" xfId="1" applyFont="1" applyFill="1" applyBorder="1" applyAlignment="1" applyProtection="1">
      <alignment horizontal="right" vertical="center" wrapText="1"/>
      <protection hidden="1"/>
    </xf>
    <xf numFmtId="0" fontId="37" fillId="4" borderId="36" xfId="1" applyFont="1" applyFill="1" applyBorder="1" applyAlignment="1" applyProtection="1">
      <alignment horizontal="right" vertical="center" wrapText="1"/>
      <protection hidden="1"/>
    </xf>
    <xf numFmtId="0" fontId="37" fillId="4" borderId="26" xfId="1" applyFont="1" applyFill="1" applyBorder="1" applyAlignment="1" applyProtection="1">
      <alignment horizontal="right" vertical="center" wrapText="1"/>
      <protection hidden="1"/>
    </xf>
    <xf numFmtId="166" fontId="25" fillId="4" borderId="48" xfId="2" applyNumberFormat="1" applyFont="1" applyFill="1" applyBorder="1" applyAlignment="1" applyProtection="1">
      <alignment horizontal="center" vertical="center"/>
      <protection hidden="1"/>
    </xf>
    <xf numFmtId="166" fontId="25" fillId="4" borderId="50" xfId="2" applyNumberFormat="1" applyFont="1" applyFill="1" applyBorder="1" applyAlignment="1" applyProtection="1">
      <alignment horizontal="center" vertical="center"/>
      <protection hidden="1"/>
    </xf>
    <xf numFmtId="166" fontId="25" fillId="24" borderId="48" xfId="2" applyNumberFormat="1" applyFont="1" applyFill="1" applyBorder="1" applyAlignment="1" applyProtection="1">
      <alignment horizontal="center" vertical="center"/>
      <protection hidden="1"/>
    </xf>
    <xf numFmtId="166" fontId="25" fillId="24" borderId="50" xfId="2" applyNumberFormat="1" applyFont="1" applyFill="1" applyBorder="1" applyAlignment="1" applyProtection="1">
      <alignment horizontal="center" vertical="center"/>
      <protection hidden="1"/>
    </xf>
    <xf numFmtId="166" fontId="25" fillId="4" borderId="43" xfId="2" applyNumberFormat="1" applyFont="1" applyFill="1" applyBorder="1" applyAlignment="1" applyProtection="1">
      <alignment horizontal="center" vertical="center"/>
      <protection hidden="1"/>
    </xf>
    <xf numFmtId="166" fontId="25" fillId="4" borderId="45" xfId="2" applyNumberFormat="1" applyFont="1" applyFill="1" applyBorder="1" applyAlignment="1" applyProtection="1">
      <alignment horizontal="center" vertical="center"/>
      <protection hidden="1"/>
    </xf>
    <xf numFmtId="0" fontId="23" fillId="10" borderId="37" xfId="1" applyFont="1" applyFill="1" applyBorder="1" applyAlignment="1" applyProtection="1">
      <alignment horizontal="center" vertical="center" wrapText="1" readingOrder="2"/>
      <protection hidden="1"/>
    </xf>
    <xf numFmtId="166" fontId="25" fillId="4" borderId="48" xfId="2" applyNumberFormat="1" applyFont="1" applyFill="1" applyBorder="1" applyAlignment="1" applyProtection="1">
      <alignment horizontal="center" vertical="center" readingOrder="1"/>
      <protection hidden="1"/>
    </xf>
    <xf numFmtId="166" fontId="25" fillId="4" borderId="50" xfId="2" applyNumberFormat="1" applyFont="1" applyFill="1" applyBorder="1" applyAlignment="1" applyProtection="1">
      <alignment horizontal="center" vertical="center" readingOrder="1"/>
      <protection hidden="1"/>
    </xf>
    <xf numFmtId="0" fontId="33" fillId="10" borderId="48" xfId="0" applyFont="1" applyFill="1" applyBorder="1" applyAlignment="1" applyProtection="1">
      <alignment horizontal="right"/>
      <protection hidden="1"/>
    </xf>
    <xf numFmtId="0" fontId="33" fillId="10" borderId="49" xfId="0" applyFont="1" applyFill="1" applyBorder="1" applyAlignment="1" applyProtection="1">
      <alignment horizontal="right"/>
      <protection hidden="1"/>
    </xf>
    <xf numFmtId="0" fontId="33" fillId="10" borderId="50" xfId="0" applyFont="1" applyFill="1" applyBorder="1" applyAlignment="1" applyProtection="1">
      <alignment horizontal="right"/>
      <protection hidden="1"/>
    </xf>
    <xf numFmtId="0" fontId="45" fillId="8" borderId="61" xfId="0" applyFont="1" applyFill="1" applyBorder="1" applyAlignment="1" applyProtection="1">
      <alignment horizontal="center" vertical="center" wrapText="1"/>
      <protection hidden="1"/>
    </xf>
    <xf numFmtId="0" fontId="45" fillId="8" borderId="62" xfId="0" applyFont="1" applyFill="1" applyBorder="1" applyAlignment="1" applyProtection="1">
      <alignment horizontal="center" vertical="center" wrapText="1"/>
      <protection hidden="1"/>
    </xf>
    <xf numFmtId="0" fontId="45" fillId="8" borderId="63" xfId="0" applyFont="1" applyFill="1" applyBorder="1" applyAlignment="1" applyProtection="1">
      <alignment horizontal="center" vertical="center" wrapText="1"/>
      <protection hidden="1"/>
    </xf>
    <xf numFmtId="0" fontId="45" fillId="8" borderId="53" xfId="0" applyFont="1" applyFill="1" applyBorder="1" applyAlignment="1" applyProtection="1">
      <alignment horizontal="center" vertical="center" wrapText="1"/>
      <protection hidden="1"/>
    </xf>
    <xf numFmtId="0" fontId="20" fillId="8" borderId="56" xfId="0" applyFont="1" applyFill="1" applyBorder="1" applyAlignment="1" applyProtection="1">
      <alignment vertical="center"/>
      <protection hidden="1"/>
    </xf>
    <xf numFmtId="0" fontId="20" fillId="8" borderId="57" xfId="0" applyFont="1" applyFill="1" applyBorder="1" applyAlignment="1" applyProtection="1">
      <alignment vertical="center"/>
      <protection hidden="1"/>
    </xf>
    <xf numFmtId="0" fontId="20" fillId="8" borderId="56" xfId="0" applyFont="1" applyFill="1" applyBorder="1" applyProtection="1">
      <protection hidden="1"/>
    </xf>
    <xf numFmtId="0" fontId="20" fillId="8" borderId="57" xfId="0" applyFont="1" applyFill="1" applyBorder="1" applyProtection="1">
      <protection hidden="1"/>
    </xf>
    <xf numFmtId="0" fontId="39" fillId="0" borderId="0" xfId="0" applyFont="1" applyAlignment="1" applyProtection="1">
      <alignment horizontal="center" vertical="center" wrapText="1" readingOrder="2"/>
      <protection hidden="1"/>
    </xf>
    <xf numFmtId="0" fontId="37" fillId="0" borderId="0" xfId="0" applyFont="1" applyProtection="1">
      <protection hidden="1"/>
    </xf>
    <xf numFmtId="0" fontId="43" fillId="0" borderId="0" xfId="0" applyFont="1" applyAlignment="1" applyProtection="1">
      <alignment horizontal="center" vertical="center"/>
      <protection hidden="1"/>
    </xf>
    <xf numFmtId="0" fontId="30" fillId="0" borderId="0" xfId="0" applyFont="1" applyProtection="1">
      <protection hidden="1"/>
    </xf>
    <xf numFmtId="0" fontId="43" fillId="18" borderId="24" xfId="0" applyFont="1" applyFill="1" applyBorder="1" applyAlignment="1" applyProtection="1">
      <alignment horizontal="center"/>
      <protection hidden="1"/>
    </xf>
    <xf numFmtId="0" fontId="37" fillId="4" borderId="24" xfId="0" applyFont="1" applyFill="1" applyBorder="1" applyAlignment="1" applyProtection="1">
      <alignment horizontal="center"/>
      <protection hidden="1"/>
    </xf>
    <xf numFmtId="0" fontId="43" fillId="18" borderId="24" xfId="0" applyFont="1" applyFill="1" applyBorder="1" applyAlignment="1" applyProtection="1">
      <alignment horizontal="center" vertical="center" wrapText="1"/>
      <protection hidden="1"/>
    </xf>
    <xf numFmtId="0" fontId="43" fillId="18" borderId="37" xfId="0" applyFont="1" applyFill="1" applyBorder="1" applyAlignment="1" applyProtection="1">
      <alignment horizontal="center" vertical="center" wrapText="1"/>
      <protection hidden="1"/>
    </xf>
    <xf numFmtId="0" fontId="25" fillId="29" borderId="32" xfId="1" applyFont="1" applyFill="1" applyBorder="1" applyAlignment="1" applyProtection="1">
      <alignment horizontal="center" vertical="center"/>
      <protection hidden="1"/>
    </xf>
    <xf numFmtId="0" fontId="25" fillId="29" borderId="1" xfId="1" applyFont="1" applyFill="1" applyAlignment="1" applyProtection="1">
      <alignment horizontal="center" vertical="center"/>
      <protection hidden="1"/>
    </xf>
    <xf numFmtId="0" fontId="25" fillId="29" borderId="34" xfId="1" applyFont="1" applyFill="1" applyBorder="1" applyAlignment="1" applyProtection="1">
      <alignment horizontal="center" vertical="center"/>
      <protection hidden="1"/>
    </xf>
    <xf numFmtId="0" fontId="25" fillId="29" borderId="35" xfId="1" applyFont="1" applyFill="1" applyBorder="1" applyAlignment="1" applyProtection="1">
      <alignment horizontal="center" vertical="center"/>
      <protection hidden="1"/>
    </xf>
    <xf numFmtId="0" fontId="23" fillId="29" borderId="32" xfId="1" applyFont="1" applyFill="1" applyBorder="1" applyAlignment="1" applyProtection="1">
      <alignment horizontal="center" vertical="center"/>
      <protection hidden="1"/>
    </xf>
    <xf numFmtId="0" fontId="23" fillId="29" borderId="1" xfId="1" applyFont="1" applyFill="1" applyAlignment="1" applyProtection="1">
      <alignment horizontal="center" vertical="center"/>
      <protection hidden="1"/>
    </xf>
    <xf numFmtId="0" fontId="23" fillId="29" borderId="29" xfId="1" applyFont="1" applyFill="1" applyBorder="1" applyAlignment="1" applyProtection="1">
      <alignment horizontal="center" vertical="center" wrapText="1"/>
      <protection hidden="1"/>
    </xf>
    <xf numFmtId="0" fontId="23" fillId="29" borderId="30" xfId="1" applyFont="1" applyFill="1" applyBorder="1" applyAlignment="1" applyProtection="1">
      <alignment horizontal="center" vertical="center" wrapText="1"/>
      <protection hidden="1"/>
    </xf>
    <xf numFmtId="0" fontId="23" fillId="29" borderId="30" xfId="1" applyFont="1" applyFill="1" applyBorder="1" applyAlignment="1" applyProtection="1">
      <alignment horizontal="center" vertical="center"/>
      <protection hidden="1"/>
    </xf>
    <xf numFmtId="0" fontId="46" fillId="10" borderId="1" xfId="1" applyFont="1" applyFill="1" applyAlignment="1" applyProtection="1">
      <alignment horizontal="center" vertical="center"/>
      <protection hidden="1"/>
    </xf>
    <xf numFmtId="0" fontId="27" fillId="4" borderId="26" xfId="0" applyFont="1" applyFill="1" applyBorder="1" applyAlignment="1" applyProtection="1">
      <alignment horizontal="center" vertical="center"/>
      <protection hidden="1"/>
    </xf>
    <xf numFmtId="0" fontId="27" fillId="4" borderId="27" xfId="0" applyFont="1" applyFill="1" applyBorder="1" applyAlignment="1" applyProtection="1">
      <alignment horizontal="center" vertical="center"/>
      <protection hidden="1"/>
    </xf>
    <xf numFmtId="0" fontId="27" fillId="4" borderId="28" xfId="0" applyFont="1" applyFill="1" applyBorder="1" applyAlignment="1" applyProtection="1">
      <alignment horizontal="center" vertical="center"/>
      <protection hidden="1"/>
    </xf>
    <xf numFmtId="0" fontId="69" fillId="27" borderId="26" xfId="1" applyFont="1" applyFill="1" applyBorder="1" applyAlignment="1" applyProtection="1">
      <alignment horizontal="right" wrapText="1"/>
      <protection hidden="1"/>
    </xf>
    <xf numFmtId="0" fontId="69" fillId="27" borderId="27" xfId="1" applyFont="1" applyFill="1" applyBorder="1" applyAlignment="1" applyProtection="1">
      <alignment horizontal="right" wrapText="1"/>
      <protection hidden="1"/>
    </xf>
    <xf numFmtId="0" fontId="69" fillId="27" borderId="28" xfId="1" applyFont="1" applyFill="1" applyBorder="1" applyAlignment="1" applyProtection="1">
      <alignment horizontal="right" wrapText="1"/>
      <protection hidden="1"/>
    </xf>
    <xf numFmtId="0" fontId="69" fillId="27" borderId="34" xfId="1" applyFont="1" applyFill="1" applyBorder="1" applyAlignment="1" applyProtection="1">
      <alignment horizontal="right" wrapText="1"/>
      <protection hidden="1"/>
    </xf>
    <xf numFmtId="0" fontId="69" fillId="27" borderId="35" xfId="1" applyFont="1" applyFill="1" applyBorder="1" applyAlignment="1" applyProtection="1">
      <alignment horizontal="right" wrapText="1"/>
      <protection hidden="1"/>
    </xf>
    <xf numFmtId="0" fontId="69" fillId="27" borderId="30" xfId="1" applyFont="1" applyFill="1" applyBorder="1" applyAlignment="1" applyProtection="1">
      <alignment horizontal="right" wrapText="1"/>
      <protection hidden="1"/>
    </xf>
    <xf numFmtId="0" fontId="72" fillId="27" borderId="1" xfId="1" applyFont="1" applyFill="1" applyAlignment="1" applyProtection="1">
      <alignment horizontal="center" vertical="center"/>
      <protection hidden="1"/>
    </xf>
    <xf numFmtId="0" fontId="30" fillId="29" borderId="1" xfId="1" applyFont="1" applyFill="1" applyAlignment="1" applyProtection="1">
      <alignment horizontal="right" vertical="top" wrapText="1"/>
      <protection hidden="1"/>
    </xf>
    <xf numFmtId="0" fontId="30" fillId="29" borderId="30" xfId="1" applyFont="1" applyFill="1" applyBorder="1" applyAlignment="1" applyProtection="1">
      <alignment horizontal="center" vertical="center" wrapText="1"/>
      <protection hidden="1"/>
    </xf>
    <xf numFmtId="0" fontId="30" fillId="29" borderId="31" xfId="1" applyFont="1" applyFill="1" applyBorder="1" applyAlignment="1" applyProtection="1">
      <alignment horizontal="center" vertical="center" wrapText="1"/>
      <protection hidden="1"/>
    </xf>
  </cellXfs>
  <cellStyles count="11">
    <cellStyle name="Comma 2" xfId="2" xr:uid="{EA7AE6D3-77B5-423F-86C9-E8064A47DDBF}"/>
    <cellStyle name="Comma 2 2" xfId="8" xr:uid="{C6A92944-991C-435C-B76F-3B0F73BF7B2F}"/>
    <cellStyle name="Normal" xfId="0" builtinId="0"/>
    <cellStyle name="Normal 2" xfId="1" xr:uid="{ABDDC4BD-3D51-4066-9A18-43BAD5D05B31}"/>
    <cellStyle name="Normal 2 2" xfId="7" xr:uid="{875809FF-9DD3-47D9-8B75-85D7C5475825}"/>
    <cellStyle name="Normal 3" xfId="4" xr:uid="{016965D9-27E3-4FB3-9CE9-99ED2028D003}"/>
    <cellStyle name="Normal 4" xfId="5" xr:uid="{E8265B16-D1FA-4A66-9AEA-BC8C8BF64F37}"/>
    <cellStyle name="Percent" xfId="9" builtinId="5"/>
    <cellStyle name="Percent 2" xfId="3" xr:uid="{6ADAF4B4-BE96-41CD-880C-CEBEC52D94C9}"/>
    <cellStyle name="היפר-קישור" xfId="10" builtinId="8"/>
    <cellStyle name="היפר-קישור 2" xfId="6" xr:uid="{4543FB05-BCB2-41EE-9AA4-E760902C9D44}"/>
  </cellStyles>
  <dxfs count="96">
    <dxf>
      <font>
        <color theme="1"/>
      </font>
    </dxf>
    <dxf>
      <font>
        <color theme="1"/>
      </font>
    </dxf>
    <dxf>
      <font>
        <color rgb="FFFF0000"/>
      </font>
      <fill>
        <patternFill>
          <bgColor theme="0" tint="-0.24994659260841701"/>
        </patternFill>
      </fill>
    </dxf>
    <dxf>
      <font>
        <color rgb="FFFF0000"/>
      </font>
    </dxf>
    <dxf>
      <font>
        <color rgb="FFFF0000"/>
      </font>
    </dxf>
    <dxf>
      <font>
        <color rgb="FFFF0000"/>
      </font>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theme="0" tint="-0.24994659260841701"/>
        </patternFill>
      </fill>
    </dxf>
    <dxf>
      <font>
        <color rgb="FFFF0000"/>
      </font>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b/>
        <strike val="0"/>
        <outline val="0"/>
        <shadow val="0"/>
        <u val="none"/>
        <vertAlign val="baseline"/>
        <name val="Calibri"/>
        <family val="2"/>
        <scheme val="none"/>
      </font>
      <fill>
        <patternFill patternType="solid">
          <bgColor theme="8" tint="0.59999389629810485"/>
        </patternFill>
      </fill>
      <alignment horizontal="center" textRotation="0" wrapText="0" indent="0" justifyLastLine="0" shrinkToFit="0"/>
      <protection locked="1" hidden="1"/>
    </dxf>
    <dxf>
      <font>
        <b/>
        <strike val="0"/>
        <outline val="0"/>
        <shadow val="0"/>
        <u val="none"/>
        <vertAlign val="baseline"/>
        <name val="Calibri"/>
        <family val="2"/>
        <scheme val="none"/>
      </font>
      <fill>
        <patternFill patternType="solid">
          <bgColor theme="8" tint="0.59999389629810485"/>
        </patternFill>
      </fill>
      <alignment horizontal="center" textRotation="0" wrapText="0" indent="0" justifyLastLine="0" shrinkToFit="0"/>
      <border>
        <left style="thin">
          <color rgb="FF000000"/>
        </left>
        <right style="thin">
          <color rgb="FF000000"/>
        </right>
      </border>
      <protection locked="1" hidden="1"/>
    </dxf>
    <dxf>
      <font>
        <b/>
        <strike val="0"/>
        <outline val="0"/>
        <shadow val="0"/>
        <u val="none"/>
        <vertAlign val="baseline"/>
        <name val="Calibri"/>
        <family val="2"/>
        <scheme val="none"/>
      </font>
      <fill>
        <patternFill patternType="solid">
          <bgColor theme="8" tint="0.59999389629810485"/>
        </patternFill>
      </fill>
      <alignment horizontal="center" textRotation="0" wrapText="0" indent="0" justifyLastLine="0" shrinkToFit="0"/>
      <border>
        <left style="thin">
          <color rgb="FF000000"/>
        </left>
        <right style="thin">
          <color rgb="FF000000"/>
        </right>
      </border>
      <protection locked="1" hidden="1"/>
    </dxf>
    <dxf>
      <font>
        <b/>
        <strike val="0"/>
        <outline val="0"/>
        <shadow val="0"/>
        <u val="none"/>
        <vertAlign val="baseline"/>
        <name val="Calibri"/>
        <family val="2"/>
        <scheme val="none"/>
      </font>
      <fill>
        <patternFill patternType="solid">
          <bgColor theme="8" tint="0.59999389629810485"/>
        </patternFill>
      </fill>
      <alignment horizontal="center" textRotation="0" wrapText="0" indent="0" justifyLastLine="0" shrinkToFit="0"/>
      <protection locked="1" hidden="1"/>
    </dxf>
    <dxf>
      <font>
        <strike val="0"/>
        <outline val="0"/>
        <shadow val="0"/>
        <u val="none"/>
        <vertAlign val="baseline"/>
        <name val="Calibri"/>
        <family val="2"/>
        <scheme val="none"/>
      </font>
      <protection locked="1" hidden="1"/>
    </dxf>
    <dxf>
      <border diagonalUp="0" diagonalDown="0">
        <left style="medium">
          <color indexed="64"/>
        </left>
        <right style="medium">
          <color indexed="64"/>
        </right>
        <top style="medium">
          <color indexed="64"/>
        </top>
        <bottom style="medium">
          <color indexed="64"/>
        </bottom>
      </border>
    </dxf>
    <dxf>
      <font>
        <b/>
        <strike val="0"/>
        <outline val="0"/>
        <shadow val="0"/>
        <u val="none"/>
        <vertAlign val="baseline"/>
        <name val="Calibri"/>
        <family val="2"/>
        <scheme val="none"/>
      </font>
      <fill>
        <patternFill patternType="solid">
          <bgColor theme="8" tint="0.59999389629810485"/>
        </patternFill>
      </fill>
      <alignment horizontal="center" textRotation="0" wrapText="0" indent="0" justifyLastLine="0" shrinkToFit="0"/>
      <protection locked="1" hidden="1"/>
    </dxf>
    <dxf>
      <border outline="0">
        <bottom style="medium">
          <color rgb="FF000000"/>
        </bottom>
      </border>
    </dxf>
    <dxf>
      <alignment horizontal="right" vertical="top" textRotation="0" indent="0" justifyLastLine="0" shrinkToFit="0" readingOrder="0"/>
      <protection locked="1" hidden="1"/>
    </dxf>
    <dxf>
      <font>
        <strike val="0"/>
        <outline val="0"/>
        <shadow val="0"/>
        <u val="none"/>
        <vertAlign val="baseline"/>
        <name val="Calibri"/>
        <family val="2"/>
        <scheme val="none"/>
      </font>
      <fill>
        <patternFill patternType="solid">
          <fgColor rgb="FF8DB3E2"/>
          <bgColor theme="8" tint="0.59999389629810485"/>
        </patternFill>
      </fill>
      <protection locked="1" hidden="1"/>
    </dxf>
    <dxf>
      <font>
        <strike val="0"/>
        <outline val="0"/>
        <shadow val="0"/>
        <u val="none"/>
        <vertAlign val="baseline"/>
        <name val="Calibri"/>
        <family val="2"/>
        <scheme val="none"/>
      </font>
      <fill>
        <patternFill patternType="solid">
          <bgColor theme="8" tint="0.59999389629810485"/>
        </patternFill>
      </fill>
      <protection locked="1" hidden="1"/>
    </dxf>
    <dxf>
      <font>
        <strike val="0"/>
        <outline val="0"/>
        <shadow val="0"/>
        <u val="none"/>
        <vertAlign val="baseline"/>
        <name val="Calibri"/>
        <family val="2"/>
        <scheme val="none"/>
      </font>
      <fill>
        <patternFill patternType="solid">
          <bgColor theme="8" tint="0.59999389629810485"/>
        </patternFill>
      </fill>
      <protection locked="1" hidden="1"/>
    </dxf>
    <dxf>
      <font>
        <strike val="0"/>
        <outline val="0"/>
        <shadow val="0"/>
        <u val="none"/>
        <vertAlign val="baseline"/>
        <name val="Calibri"/>
        <family val="2"/>
        <scheme val="none"/>
      </font>
      <fill>
        <patternFill patternType="solid">
          <bgColor theme="8" tint="0.59999389629810485"/>
        </patternFill>
      </fill>
      <protection locked="1" hidden="1"/>
    </dxf>
    <dxf>
      <font>
        <strike val="0"/>
        <outline val="0"/>
        <shadow val="0"/>
        <u val="none"/>
        <vertAlign val="baseline"/>
        <name val="Calibri"/>
        <family val="2"/>
        <scheme val="none"/>
      </font>
      <fill>
        <patternFill patternType="solid">
          <bgColor theme="8" tint="0.59999389629810485"/>
        </patternFill>
      </fill>
      <protection locked="1" hidden="1"/>
    </dxf>
    <dxf>
      <font>
        <strike val="0"/>
        <outline val="0"/>
        <shadow val="0"/>
        <u val="none"/>
        <vertAlign val="baseline"/>
        <name val="Calibri"/>
        <family val="2"/>
        <scheme val="none"/>
      </font>
      <fill>
        <patternFill patternType="solid">
          <bgColor theme="8" tint="0.59999389629810485"/>
        </patternFill>
      </fill>
      <protection locked="1" hidden="1"/>
    </dxf>
    <dxf>
      <font>
        <strike val="0"/>
        <outline val="0"/>
        <shadow val="0"/>
        <u val="none"/>
        <vertAlign val="baseline"/>
        <name val="Calibri"/>
        <family val="2"/>
        <scheme val="none"/>
      </font>
      <protection locked="1" hidden="1"/>
    </dxf>
    <dxf>
      <font>
        <strike val="0"/>
        <outline val="0"/>
        <shadow val="0"/>
        <u val="none"/>
        <vertAlign val="baseline"/>
        <name val="Calibri"/>
        <family val="2"/>
        <scheme val="none"/>
      </font>
      <fill>
        <patternFill patternType="solid">
          <bgColor theme="8" tint="0.59999389629810485"/>
        </patternFill>
      </fill>
      <protection locked="1" hidden="1"/>
    </dxf>
    <dxf>
      <font>
        <strike val="0"/>
        <outline val="0"/>
        <shadow val="0"/>
        <u val="none"/>
        <vertAlign val="baseline"/>
        <sz val="18"/>
        <color theme="1"/>
        <name val="Calibri"/>
        <family val="2"/>
        <scheme val="none"/>
      </font>
      <fill>
        <patternFill patternType="solid">
          <fgColor rgb="FF8DB3E2"/>
          <bgColor theme="4" tint="0.59999389629810485"/>
        </patternFill>
      </fill>
      <alignment horizontal="center" vertical="center" textRotation="0" indent="0" justifyLastLine="0" shrinkToFit="0" readingOrder="0"/>
      <protection locked="1" hidden="1"/>
    </dxf>
    <dxf>
      <numFmt numFmtId="13" formatCode="0%"/>
      <alignment horizontal="center" textRotation="0" indent="0" justifyLastLine="0" shrinkToFit="0" readingOrder="0"/>
      <protection locked="1" hidden="1"/>
    </dxf>
    <dxf>
      <font>
        <b/>
        <sz val="12"/>
        <color indexed="8"/>
        <name val="Calibri"/>
        <family val="2"/>
        <scheme val="none"/>
      </font>
      <fill>
        <patternFill patternType="solid">
          <fgColor indexed="64"/>
          <bgColor theme="4" tint="0.59999389629810485"/>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vertical/>
        <horizontal/>
      </border>
      <protection locked="1" hidden="1"/>
    </dxf>
    <dxf>
      <protection locked="1" hidden="1"/>
    </dxf>
    <dxf>
      <alignment horizontal="center" textRotation="0" indent="0" justifyLastLine="0" shrinkToFit="0" readingOrder="0"/>
      <protection locked="1" hidden="1"/>
    </dxf>
    <dxf>
      <fill>
        <patternFill patternType="solid">
          <fgColor rgb="FF8DB3E2"/>
          <bgColor theme="4" tint="0.59999389629810485"/>
        </patternFill>
      </fill>
      <alignment vertical="center" textRotation="0" wrapText="0" indent="0" justifyLastLine="0" shrinkToFit="0"/>
      <protection locked="1" hidden="1"/>
    </dxf>
    <dxf>
      <font>
        <strike val="0"/>
        <outline val="0"/>
        <shadow val="0"/>
        <u val="none"/>
        <vertAlign val="baseline"/>
        <sz val="11"/>
        <color theme="0"/>
        <name val="Arial"/>
        <scheme val="minor"/>
      </font>
      <numFmt numFmtId="0" formatCode="General"/>
    </dxf>
    <dxf>
      <font>
        <b/>
        <i val="0"/>
        <strike val="0"/>
        <condense val="0"/>
        <extend val="0"/>
        <outline val="0"/>
        <shadow val="0"/>
        <u val="none"/>
        <vertAlign val="baseline"/>
        <sz val="11"/>
        <color theme="1"/>
        <name val="Arial"/>
        <family val="2"/>
        <scheme val="minor"/>
      </font>
      <alignment horizontal="general" vertical="top" textRotation="0" wrapText="1" indent="0" justifyLastLine="0" shrinkToFit="0" readingOrder="0"/>
    </dxf>
    <dxf>
      <font>
        <strike val="0"/>
        <outline val="0"/>
        <shadow val="0"/>
        <u val="none"/>
        <vertAlign val="baseline"/>
        <color auto="1"/>
        <name val="Calibri"/>
        <family val="2"/>
        <scheme val="none"/>
      </font>
      <protection locked="0" hidden="0"/>
    </dxf>
    <dxf>
      <font>
        <strike val="0"/>
        <outline val="0"/>
        <shadow val="0"/>
        <u val="none"/>
        <vertAlign val="baseline"/>
        <color auto="1"/>
        <name val="Calibri"/>
        <family val="2"/>
        <scheme val="none"/>
      </font>
      <alignment horizontal="right" textRotation="0" indent="0" justifyLastLine="0" shrinkToFit="0"/>
      <protection locked="1" hidden="1"/>
    </dxf>
    <dxf>
      <font>
        <strike val="0"/>
        <outline val="0"/>
        <shadow val="0"/>
        <u val="none"/>
        <vertAlign val="baseline"/>
        <color auto="1"/>
        <name val="Calibri"/>
        <family val="2"/>
        <scheme val="none"/>
      </font>
      <protection locked="1" hidden="0"/>
    </dxf>
    <dxf>
      <font>
        <strike val="0"/>
        <outline val="0"/>
        <shadow val="0"/>
        <u val="none"/>
        <vertAlign val="baseline"/>
        <color auto="1"/>
        <name val="Calibri"/>
        <family val="2"/>
        <scheme val="none"/>
      </font>
      <protection locked="1" hidden="0"/>
    </dxf>
    <dxf>
      <font>
        <strike val="0"/>
        <outline val="0"/>
        <shadow val="0"/>
        <u val="none"/>
        <vertAlign val="baseline"/>
        <color auto="1"/>
        <name val="Calibri"/>
        <family val="2"/>
        <scheme val="none"/>
      </font>
      <protection locked="1" hidden="0"/>
    </dxf>
    <dxf>
      <font>
        <strike val="0"/>
        <outline val="0"/>
        <shadow val="0"/>
        <u val="none"/>
        <vertAlign val="baseline"/>
        <color auto="1"/>
        <name val="Calibri"/>
        <family val="2"/>
        <scheme val="none"/>
      </font>
      <protection locked="1" hidden="0"/>
    </dxf>
    <dxf>
      <font>
        <strike val="0"/>
        <outline val="0"/>
        <shadow val="0"/>
        <u val="none"/>
        <vertAlign val="baseline"/>
        <color auto="1"/>
        <name val="Calibri"/>
        <family val="2"/>
        <scheme val="none"/>
      </font>
      <protection locked="1" hidden="0"/>
    </dxf>
    <dxf>
      <font>
        <strike val="0"/>
        <outline val="0"/>
        <shadow val="0"/>
        <u val="none"/>
        <vertAlign val="baseline"/>
        <color auto="1"/>
        <name val="Calibri"/>
        <family val="2"/>
        <scheme val="none"/>
      </font>
      <protection locked="1" hidden="0"/>
    </dxf>
    <dxf>
      <font>
        <strike val="0"/>
        <outline val="0"/>
        <shadow val="0"/>
        <u val="none"/>
        <vertAlign val="baseline"/>
        <color auto="1"/>
        <name val="Calibri"/>
        <family val="2"/>
        <scheme val="none"/>
      </font>
      <protection locked="1" hidden="0"/>
    </dxf>
    <dxf>
      <font>
        <strike val="0"/>
        <outline val="0"/>
        <shadow val="0"/>
        <u val="none"/>
        <vertAlign val="baseline"/>
        <color auto="1"/>
        <name val="Calibri"/>
        <family val="2"/>
        <scheme val="none"/>
      </font>
      <protection locked="1" hidden="0"/>
    </dxf>
    <dxf>
      <font>
        <strike val="0"/>
        <outline val="0"/>
        <shadow val="0"/>
        <u val="none"/>
        <vertAlign val="baseline"/>
        <color auto="1"/>
        <name val="Calibri"/>
        <family val="2"/>
        <scheme val="none"/>
      </font>
      <protection locked="1" hidden="0"/>
    </dxf>
    <dxf>
      <font>
        <strike val="0"/>
        <outline val="0"/>
        <shadow val="0"/>
        <u val="none"/>
        <vertAlign val="baseline"/>
        <sz val="14"/>
        <color auto="1"/>
        <name val="Calibri"/>
        <family val="2"/>
        <scheme val="none"/>
      </font>
      <alignment horizontal="center" vertical="top" textRotation="0" wrapText="1" indent="0" justifyLastLine="0" shrinkToFit="0" readingOrder="2"/>
      <protection locked="1" hidden="0"/>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5" defaultTableStyle="TableStyleMedium2" defaultPivotStyle="PivotStyleLight16">
    <tableStyle name="דיווח פרטני-style" pivot="0" count="3" xr9:uid="{00000000-0011-0000-FFFF-FFFF00000000}">
      <tableStyleElement type="headerRow" dxfId="95"/>
      <tableStyleElement type="firstRowStripe" dxfId="94"/>
      <tableStyleElement type="secondRowStripe" dxfId="93"/>
    </tableStyle>
    <tableStyle name="סיכום דיווח פרטני-style" pivot="0" count="3" xr9:uid="{00000000-0011-0000-FFFF-FFFF01000000}">
      <tableStyleElement type="headerRow" dxfId="92"/>
      <tableStyleElement type="firstRowStripe" dxfId="91"/>
      <tableStyleElement type="secondRowStripe" dxfId="90"/>
    </tableStyle>
    <tableStyle name="סיכום דיווח פרטני-style 2" pivot="0" count="3" xr9:uid="{00000000-0011-0000-FFFF-FFFF02000000}">
      <tableStyleElement type="headerRow" dxfId="89"/>
      <tableStyleElement type="firstRowStripe" dxfId="88"/>
      <tableStyleElement type="secondRowStripe" dxfId="87"/>
    </tableStyle>
    <tableStyle name="דיווח נסועה ופליטות-style" pivot="0" count="3" xr9:uid="{00000000-0011-0000-FFFF-FFFF03000000}">
      <tableStyleElement type="headerRow" dxfId="86"/>
      <tableStyleElement type="firstRowStripe" dxfId="85"/>
      <tableStyleElement type="secondRowStripe" dxfId="84"/>
    </tableStyle>
    <tableStyle name="נהיגה חסכונית-style" pivot="0" count="3" xr9:uid="{00000000-0011-0000-FFFF-FFFF04000000}">
      <tableStyleElement type="headerRow" dxfId="83"/>
      <tableStyleElement type="firstRowStripe" dxfId="82"/>
      <tableStyleElement type="secondRowStripe" dxfId="81"/>
    </tableStyle>
  </tableStyles>
  <colors>
    <mruColors>
      <color rgb="FF2ACC32"/>
      <color rgb="FF29E33B"/>
      <color rgb="FF009E47"/>
      <color rgb="FF007A37"/>
      <color rgb="FF009644"/>
      <color rgb="FF00D661"/>
      <color rgb="FF45E754"/>
      <color rgb="FF66F0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3.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Types" Target="richData/rdRichValueTypes.xml"/></Relationships>
</file>

<file path=xl/drawings/drawing1.xml><?xml version="1.0" encoding="utf-8"?>
<xdr:wsDr xmlns:xdr="http://schemas.openxmlformats.org/drawingml/2006/spreadsheetDrawing" xmlns:a="http://schemas.openxmlformats.org/drawingml/2006/main">
  <xdr:oneCellAnchor>
    <xdr:from>
      <xdr:col>0</xdr:col>
      <xdr:colOff>31750</xdr:colOff>
      <xdr:row>2</xdr:row>
      <xdr:rowOff>76200</xdr:rowOff>
    </xdr:from>
    <xdr:ext cx="7162800" cy="1098550"/>
    <xdr:sp macro="" textlink="">
      <xdr:nvSpPr>
        <xdr:cNvPr id="2" name="TextBox 1">
          <a:extLst>
            <a:ext uri="{FF2B5EF4-FFF2-40B4-BE49-F238E27FC236}">
              <a16:creationId xmlns:a16="http://schemas.microsoft.com/office/drawing/2014/main" id="{51601776-C9C1-4F1E-9A57-8B02DA55D488}"/>
            </a:ext>
          </a:extLst>
        </xdr:cNvPr>
        <xdr:cNvSpPr txBox="1"/>
      </xdr:nvSpPr>
      <xdr:spPr>
        <a:xfrm>
          <a:off x="10813872200" y="546100"/>
          <a:ext cx="7162800" cy="1098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1" anchor="t">
          <a:noAutofit/>
        </a:bodyPr>
        <a:lstStyle/>
        <a:p>
          <a:pPr algn="r" rtl="1"/>
          <a:r>
            <a:rPr lang="he-IL" sz="1100" b="1">
              <a:latin typeface="Calibri" panose="020F0502020204030204" pitchFamily="34" charset="0"/>
              <a:ea typeface="Calibri" panose="020F0502020204030204" pitchFamily="34" charset="0"/>
              <a:cs typeface="Calibri" panose="020F0502020204030204" pitchFamily="34" charset="0"/>
            </a:rPr>
            <a:t>הסבר</a:t>
          </a:r>
          <a:r>
            <a:rPr lang="he-IL" sz="1100" b="1" baseline="0">
              <a:latin typeface="Calibri" panose="020F0502020204030204" pitchFamily="34" charset="0"/>
              <a:ea typeface="Calibri" panose="020F0502020204030204" pitchFamily="34" charset="0"/>
              <a:cs typeface="Calibri" panose="020F0502020204030204" pitchFamily="34" charset="0"/>
            </a:rPr>
            <a:t> על הדיווח  לגיליון: </a:t>
          </a:r>
          <a:endParaRPr lang="he-IL" sz="1100" b="1">
            <a:latin typeface="Calibri" panose="020F0502020204030204" pitchFamily="34" charset="0"/>
            <a:ea typeface="Calibri" panose="020F0502020204030204" pitchFamily="34" charset="0"/>
            <a:cs typeface="Calibri" panose="020F0502020204030204" pitchFamily="34" charset="0"/>
          </a:endParaRPr>
        </a:p>
        <a:p>
          <a:pPr algn="r" rtl="1"/>
          <a:r>
            <a:rPr lang="he-IL" sz="1100">
              <a:latin typeface="Calibri" panose="020F0502020204030204" pitchFamily="34" charset="0"/>
              <a:ea typeface="Calibri" panose="020F0502020204030204" pitchFamily="34" charset="0"/>
              <a:cs typeface="Calibri" panose="020F0502020204030204" pitchFamily="34" charset="0"/>
            </a:rPr>
            <a:t>1)</a:t>
          </a:r>
          <a:r>
            <a:rPr lang="he-IL" sz="1100" baseline="0">
              <a:latin typeface="Calibri" panose="020F0502020204030204" pitchFamily="34" charset="0"/>
              <a:ea typeface="Calibri" panose="020F0502020204030204" pitchFamily="34" charset="0"/>
              <a:cs typeface="Calibri" panose="020F0502020204030204" pitchFamily="34" charset="0"/>
            </a:rPr>
            <a:t> </a:t>
          </a:r>
          <a:r>
            <a:rPr lang="he-IL" sz="1100">
              <a:latin typeface="Calibri" panose="020F0502020204030204" pitchFamily="34" charset="0"/>
              <a:ea typeface="Calibri" panose="020F0502020204030204" pitchFamily="34" charset="0"/>
              <a:cs typeface="Calibri" panose="020F0502020204030204" pitchFamily="34" charset="0"/>
            </a:rPr>
            <a:t>גיליון זה מיועד לדיווח על ידי מפעילי צי תחבורה הציבורית הכפופים להוראות בדבר </a:t>
          </a:r>
          <a:r>
            <a:rPr lang="he-IL" sz="1100" b="1">
              <a:latin typeface="Calibri" panose="020F0502020204030204" pitchFamily="34" charset="0"/>
              <a:ea typeface="Calibri" panose="020F0502020204030204" pitchFamily="34" charset="0"/>
              <a:cs typeface="Calibri" panose="020F0502020204030204" pitchFamily="34" charset="0"/>
            </a:rPr>
            <a:t>הרכש אוטובוסים עירוניים מאופסי פליטה. </a:t>
          </a:r>
        </a:p>
        <a:p>
          <a:pPr algn="r" rtl="1"/>
          <a:r>
            <a:rPr lang="he-IL" sz="1100">
              <a:latin typeface="Calibri" panose="020F0502020204030204" pitchFamily="34" charset="0"/>
              <a:ea typeface="Calibri" panose="020F0502020204030204" pitchFamily="34" charset="0"/>
              <a:cs typeface="Calibri" panose="020F0502020204030204" pitchFamily="34" charset="0"/>
            </a:rPr>
            <a:t>2) יש למלא את הנתונים על רכש אוטובוסים עירוניים </a:t>
          </a:r>
          <a:r>
            <a:rPr lang="he-IL" sz="1100" u="sng">
              <a:latin typeface="Calibri" panose="020F0502020204030204" pitchFamily="34" charset="0"/>
              <a:ea typeface="Calibri" panose="020F0502020204030204" pitchFamily="34" charset="0"/>
              <a:cs typeface="Calibri" panose="020F0502020204030204" pitchFamily="34" charset="0"/>
            </a:rPr>
            <a:t>בכל סוגי הנעות</a:t>
          </a:r>
          <a:r>
            <a:rPr lang="he-IL" sz="1100" u="sng" baseline="0">
              <a:latin typeface="Calibri" panose="020F0502020204030204" pitchFamily="34" charset="0"/>
              <a:ea typeface="Calibri" panose="020F0502020204030204" pitchFamily="34" charset="0"/>
              <a:cs typeface="Calibri" panose="020F0502020204030204" pitchFamily="34" charset="0"/>
            </a:rPr>
            <a:t> </a:t>
          </a:r>
          <a:r>
            <a:rPr lang="he-IL" sz="1100">
              <a:latin typeface="Calibri" panose="020F0502020204030204" pitchFamily="34" charset="0"/>
              <a:ea typeface="Calibri" panose="020F0502020204030204" pitchFamily="34" charset="0"/>
              <a:cs typeface="Calibri" panose="020F0502020204030204" pitchFamily="34" charset="0"/>
            </a:rPr>
            <a:t>חל משנת הרכש </a:t>
          </a:r>
          <a:r>
            <a:rPr lang="he-IL" sz="1100" b="1">
              <a:latin typeface="Calibri" panose="020F0502020204030204" pitchFamily="34" charset="0"/>
              <a:ea typeface="Calibri" panose="020F0502020204030204" pitchFamily="34" charset="0"/>
              <a:cs typeface="Calibri" panose="020F0502020204030204" pitchFamily="34" charset="0"/>
            </a:rPr>
            <a:t>2024 והלאה. </a:t>
          </a:r>
        </a:p>
        <a:p>
          <a:pPr algn="r" rtl="1"/>
          <a:r>
            <a:rPr lang="he-IL" sz="1100" b="1">
              <a:latin typeface="Calibri" panose="020F0502020204030204" pitchFamily="34" charset="0"/>
              <a:ea typeface="Calibri" panose="020F0502020204030204" pitchFamily="34" charset="0"/>
              <a:cs typeface="Calibri" panose="020F0502020204030204" pitchFamily="34" charset="0"/>
            </a:rPr>
            <a:t>3) גיליון</a:t>
          </a:r>
          <a:r>
            <a:rPr lang="he-IL" sz="1100" b="1" baseline="0">
              <a:latin typeface="Calibri" panose="020F0502020204030204" pitchFamily="34" charset="0"/>
              <a:ea typeface="Calibri" panose="020F0502020204030204" pitchFamily="34" charset="0"/>
              <a:cs typeface="Calibri" panose="020F0502020204030204" pitchFamily="34" charset="0"/>
            </a:rPr>
            <a:t> יחשב אוטומטית (</a:t>
          </a:r>
          <a:r>
            <a:rPr lang="he-IL" sz="1100" b="1" baseline="0">
              <a:solidFill>
                <a:schemeClr val="accent3">
                  <a:lumMod val="75000"/>
                </a:schemeClr>
              </a:solidFill>
              <a:latin typeface="Calibri" panose="020F0502020204030204" pitchFamily="34" charset="0"/>
              <a:ea typeface="Calibri" panose="020F0502020204030204" pitchFamily="34" charset="0"/>
              <a:cs typeface="Calibri" panose="020F0502020204030204" pitchFamily="34" charset="0"/>
            </a:rPr>
            <a:t>טבלה ירוקה</a:t>
          </a:r>
          <a:r>
            <a:rPr lang="he-IL" sz="1100" b="1" baseline="0">
              <a:latin typeface="Calibri" panose="020F0502020204030204" pitchFamily="34" charset="0"/>
              <a:ea typeface="Calibri" panose="020F0502020204030204" pitchFamily="34" charset="0"/>
              <a:cs typeface="Calibri" panose="020F0502020204030204" pitchFamily="34" charset="0"/>
            </a:rPr>
            <a:t>) את שיעור הרכש מאופס הפליטות מכלל רכש האוטובוסים העירוניים שבוצע בשנת הרכש המדווחת.</a:t>
          </a:r>
          <a:endParaRPr lang="he-IL" sz="1100" b="1">
            <a:latin typeface="Calibri" panose="020F0502020204030204" pitchFamily="34" charset="0"/>
            <a:ea typeface="Calibri" panose="020F0502020204030204" pitchFamily="34" charset="0"/>
            <a:cs typeface="Calibri" panose="020F0502020204030204" pitchFamily="34" charset="0"/>
          </a:endParaRPr>
        </a:p>
        <a:p>
          <a:pPr algn="r" rtl="1"/>
          <a:r>
            <a:rPr lang="he-IL" sz="1100" b="1">
              <a:latin typeface="Calibri" panose="020F0502020204030204" pitchFamily="34" charset="0"/>
              <a:ea typeface="Calibri" panose="020F0502020204030204" pitchFamily="34" charset="0"/>
              <a:cs typeface="Calibri" panose="020F0502020204030204" pitchFamily="34" charset="0"/>
            </a:rPr>
            <a:t>4) </a:t>
          </a:r>
          <a:r>
            <a:rPr lang="he-IL" sz="1100" b="1" u="sng">
              <a:solidFill>
                <a:srgbClr val="FF0000"/>
              </a:solidFill>
              <a:latin typeface="Calibri" panose="020F0502020204030204" pitchFamily="34" charset="0"/>
              <a:ea typeface="Calibri" panose="020F0502020204030204" pitchFamily="34" charset="0"/>
              <a:cs typeface="Calibri" panose="020F0502020204030204" pitchFamily="34" charset="0"/>
            </a:rPr>
            <a:t>גיליון זה אינו מיועד לפרסום לציבור. </a:t>
          </a:r>
        </a:p>
      </xdr:txBody>
    </xdr:sp>
    <xdr:clientData/>
  </xdr:one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fb t="e">#NAME?</fb>
    <v>4</v>
    <v>1</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5:I4450" headerRowDxfId="80" dataDxfId="79" totalsRowDxfId="78">
  <autoFilter ref="A5:I4450" xr:uid="{00000000-000C-0000-FFFF-FFFF00000000}"/>
  <sortState xmlns:xlrd2="http://schemas.microsoft.com/office/spreadsheetml/2017/richdata2" ref="A6:I4450">
    <sortCondition ref="A5:A4450"/>
  </sortState>
  <tableColumns count="9">
    <tableColumn id="1" xr3:uid="{00000000-0010-0000-0000-000001000000}" name="מספר רישוי " dataDxfId="77"/>
    <tableColumn id="2" xr3:uid="{00000000-0010-0000-0000-000002000000}" name="תוצר ודגם רכב" dataDxfId="76"/>
    <tableColumn id="3" xr3:uid="{00000000-0010-0000-0000-000003000000}" name="*סוג רכב " dataDxfId="75"/>
    <tableColumn id="4" xr3:uid="{00000000-0010-0000-0000-000004000000}" name="*אמצעי הנעה " dataDxfId="74"/>
    <tableColumn id="5" xr3:uid="{00000000-0010-0000-0000-000005000000}" name="*שנת ייצור" dataDxfId="73"/>
    <tableColumn id="6" xr3:uid="{00000000-0010-0000-0000-000006000000}" name="*משקל כולל (ק&quot;ג)" dataDxfId="72"/>
    <tableColumn id="7" xr3:uid="{00000000-0010-0000-0000-000007000000}" name="*תקן יורו" dataDxfId="71"/>
    <tableColumn id="8" xr3:uid="{00000000-0010-0000-0000-000008000000}" name="מקדם הפליטה של הרכב לפי תקן יורו (לפי התוספת הראשונה בהוראות)           מילוי אוטומטי" dataDxfId="70"/>
    <tableColumn id="9" xr3:uid="{00000000-0010-0000-0000-000009000000}" name="אמצעי הפחתת הפליטות המותקן בשיטת רטרופיט ברכב בשימוש (למשל יריעות סולריות או מסנן חלקיקים)" dataDxfId="69"/>
  </tableColumns>
  <tableStyleInfo name="TableStyleLight2"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5998CE6-9B24-4A25-8EFA-C2B379374594}" name="tblReport" displayName="tblReport" ref="A11:G17800" totalsRowShown="0" headerRowDxfId="68">
  <autoFilter ref="A11:G17800" xr:uid="{D5998CE6-9B24-4A25-8EFA-C2B379374594}"/>
  <tableColumns count="7">
    <tableColumn id="1" xr3:uid="{CC2B4B76-0366-4F72-92D3-15087765D16F}" name="מספר רישוי"/>
    <tableColumn id="2" xr3:uid="{AB05FEA4-1B58-464D-B742-DE28A0EE9953}" name="שנת ייצור"/>
    <tableColumn id="3" xr3:uid="{7DA1C774-709D-4589-A16C-BD7E526F6466}" name="סוג הנעה"/>
    <tableColumn id="4" xr3:uid="{9CAD4B40-91B2-4748-AEF7-48A68E9BCE4F}" name="תאריך רכישה"/>
    <tableColumn id="5" xr3:uid="{CFBC4D57-1625-4B2B-ABAC-757AD9B0C3BF}" name="תאריך מסירה"/>
    <tableColumn id="6" xr3:uid="{17E64AE4-D6CE-421A-83B5-6EA5C876C39A}" name="תאריך רישוי"/>
    <tableColumn id="7" xr3:uid="{19930D0D-A56D-4889-9576-FD7B9AE65386}" name="שנת רכישה" dataDxfId="67">
      <calculatedColumnFormula>IF(D12="","",YEAR(D12))</calculatedColumnFormula>
    </tableColumn>
  </tableColumns>
  <tableStyleInfo name="TableStyleLight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A8:B13" headerRowDxfId="66" dataDxfId="65" totalsRowDxfId="64">
  <tableColumns count="2">
    <tableColumn id="1" xr3:uid="{00000000-0010-0000-0400-000001000000}" name="עמודה1" dataDxfId="63" dataCellStyle="Normal 2"/>
    <tableColumn id="2" xr3:uid="{00000000-0010-0000-0400-000002000000}" name="." dataDxfId="62">
      <calculatedColumnFormula>(B7+B8+B6)/B5</calculatedColumnFormula>
    </tableColumn>
  </tableColumns>
  <tableStyleInfo name="נהיגה חסכונית-style"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4:F26" headerRowDxfId="61" dataDxfId="60" totalsRowDxfId="59">
  <tableColumns count="6">
    <tableColumn id="1" xr3:uid="{00000000-0010-0000-0100-000001000000}" name="שנת ייצור" dataDxfId="58"/>
    <tableColumn id="2" xr3:uid="{00000000-0010-0000-0100-000002000000}" name="משאית" dataDxfId="57"/>
    <tableColumn id="3" xr3:uid="{00000000-0010-0000-0100-000003000000}" name="אוטובוס עירוני" dataDxfId="56">
      <calculatedColumnFormula>COUNTIFS('דיווח פרטני'!$E:$E,$A5,'דיווח פרטני'!$C:$C,C$4)</calculatedColumnFormula>
    </tableColumn>
    <tableColumn id="4" xr3:uid="{00000000-0010-0000-0100-000004000000}" name="אוטובוס בינעירוני/תיירותי/הסעות" dataDxfId="55">
      <calculatedColumnFormula>COUNTIFS('דיווח פרטני'!$E:$E,$A5,'דיווח פרטני'!$C:$C,D$4)</calculatedColumnFormula>
    </tableColumn>
    <tableColumn id="5" xr3:uid="{00000000-0010-0000-0100-000005000000}" name="אוטובוס מפרקי" dataDxfId="54">
      <calculatedColumnFormula>COUNTIFS('דיווח פרטני'!$E:$E,$A5,'דיווח פרטני'!$C:$C,E$4)</calculatedColumnFormula>
    </tableColumn>
    <tableColumn id="6" xr3:uid="{00000000-0010-0000-0100-000006000000}" name="סיכום שנתי" dataDxfId="53"/>
  </tableColumns>
  <tableStyleInfo name="סיכום דיווח פרטני-style"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H4:K17" headerRowDxfId="52" dataDxfId="50" totalsRowDxfId="48" headerRowBorderDxfId="51" tableBorderDxfId="49">
  <tableColumns count="4">
    <tableColumn id="1" xr3:uid="{00000000-0010-0000-0200-000001000000}" name="תקן יורו" dataDxfId="47"/>
    <tableColumn id="2" xr3:uid="{00000000-0010-0000-0200-000002000000}" name="מספר כלי רכב מכל תקן יורו" dataDxfId="46">
      <calculatedColumnFormula>COUNTIF('דיווח פרטני'!$G:$G, H5)</calculatedColumnFormula>
    </tableColumn>
    <tableColumn id="3" xr3:uid="{00000000-0010-0000-0200-000003000000}" name="סוג אמצעי הנעה" dataDxfId="45"/>
    <tableColumn id="4" xr3:uid="{00000000-0010-0000-0200-000004000000}" name="מספר כלי רכב בכל סוג אמצעי הנעה" dataDxfId="44">
      <calculatedColumnFormula>COUNTIF('דיווח פרטני'!$D:$D, J5)</calculatedColumnFormula>
    </tableColumn>
  </tableColumns>
  <tableStyleInfo name="סיכום דיווח פרטני-style 2"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table" Target="../tables/table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ior.org.uk/app/images/downloads/2014%20FGAS%20Regulation%20&amp;%20GWP%20Values%2030.5.14.pdf" TargetMode="External"/><Relationship Id="rId1" Type="http://schemas.openxmlformats.org/officeDocument/2006/relationships/hyperlink" Target="http://www.ior.org.uk/app/images/downloads/2014%20FGAS%20Regulation%20&amp;%20GWP%20Values%2030.5.14.pdf"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mailto:marcoa@chemothal.co.il" TargetMode="External"/><Relationship Id="rId1" Type="http://schemas.openxmlformats.org/officeDocument/2006/relationships/hyperlink" Target="mailto:marcoa@chemothal.co.il" TargetMode="Externa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1C1E5-6144-4EAA-B138-1D4420B3B2E2}">
  <sheetPr codeName="Sheet1"/>
  <dimension ref="A1:H25"/>
  <sheetViews>
    <sheetView rightToLeft="1" topLeftCell="A9" zoomScale="70" zoomScaleNormal="70" workbookViewId="0">
      <selection activeCell="A14" sqref="A14"/>
    </sheetView>
  </sheetViews>
  <sheetFormatPr defaultRowHeight="14.25" x14ac:dyDescent="0.2"/>
  <cols>
    <col min="1" max="1" width="33.375" customWidth="1"/>
    <col min="2" max="2" width="24.625" customWidth="1"/>
    <col min="3" max="3" width="28.375" customWidth="1"/>
    <col min="7" max="7" width="97.875" customWidth="1"/>
    <col min="8" max="8" width="51.125" customWidth="1"/>
  </cols>
  <sheetData>
    <row r="1" spans="1:8" ht="31.5" x14ac:dyDescent="0.5">
      <c r="A1" s="503" t="s">
        <v>449</v>
      </c>
      <c r="B1" s="446"/>
      <c r="C1" s="446"/>
      <c r="D1" s="446"/>
      <c r="E1" s="446"/>
      <c r="F1" s="446"/>
      <c r="G1" s="446"/>
      <c r="H1" s="446"/>
    </row>
    <row r="2" spans="1:8" ht="31.5" x14ac:dyDescent="0.5">
      <c r="A2" s="518" t="s">
        <v>461</v>
      </c>
      <c r="B2" s="519"/>
      <c r="C2" s="519"/>
      <c r="D2" s="519"/>
      <c r="E2" s="519"/>
      <c r="F2" s="519"/>
      <c r="G2" s="519"/>
      <c r="H2" s="519"/>
    </row>
    <row r="3" spans="1:8" ht="21" x14ac:dyDescent="0.35">
      <c r="A3" s="518" t="s">
        <v>521</v>
      </c>
      <c r="B3" s="520"/>
      <c r="C3" s="520"/>
      <c r="D3" s="520"/>
      <c r="E3" s="520"/>
      <c r="F3" s="520"/>
      <c r="G3" s="520"/>
      <c r="H3" s="520"/>
    </row>
    <row r="4" spans="1:8" ht="18.75" x14ac:dyDescent="0.3">
      <c r="A4" s="521" t="s">
        <v>450</v>
      </c>
      <c r="B4" s="522"/>
      <c r="C4" s="522"/>
      <c r="D4" s="522"/>
      <c r="E4" s="522"/>
      <c r="F4" s="522"/>
      <c r="G4" s="522"/>
      <c r="H4" s="522"/>
    </row>
    <row r="5" spans="1:8" ht="18.75" x14ac:dyDescent="0.3">
      <c r="A5" s="521" t="s">
        <v>483</v>
      </c>
      <c r="B5" s="522"/>
      <c r="C5" s="522"/>
      <c r="D5" s="522"/>
      <c r="E5" s="522"/>
      <c r="F5" s="522"/>
      <c r="G5" s="522"/>
      <c r="H5" s="522"/>
    </row>
    <row r="6" spans="1:8" ht="18.75" x14ac:dyDescent="0.2">
      <c r="A6" s="445"/>
      <c r="B6" s="445"/>
      <c r="C6" s="445"/>
      <c r="D6" s="445"/>
      <c r="E6" s="445"/>
      <c r="F6" s="445"/>
      <c r="G6" s="445"/>
      <c r="H6" s="445"/>
    </row>
    <row r="7" spans="1:8" ht="15" customHeight="1" x14ac:dyDescent="0.2">
      <c r="A7" s="653" t="s">
        <v>505</v>
      </c>
      <c r="B7" s="624"/>
      <c r="C7" s="517"/>
      <c r="D7" s="517"/>
      <c r="E7" s="517"/>
      <c r="F7" s="517"/>
      <c r="G7" s="517"/>
      <c r="H7" s="517"/>
    </row>
    <row r="8" spans="1:8" ht="12.6" customHeight="1" x14ac:dyDescent="0.2">
      <c r="B8" s="445"/>
      <c r="C8" s="445"/>
      <c r="D8" s="445"/>
      <c r="E8" s="445"/>
      <c r="F8" s="445"/>
      <c r="G8" s="445"/>
      <c r="H8" s="445"/>
    </row>
    <row r="9" spans="1:8" ht="21" x14ac:dyDescent="0.25">
      <c r="A9" s="3" t="s">
        <v>451</v>
      </c>
      <c r="B9" s="4"/>
      <c r="C9" s="4"/>
      <c r="D9" s="4"/>
      <c r="E9" s="4"/>
      <c r="F9" s="4"/>
      <c r="G9" s="4"/>
      <c r="H9" s="4"/>
    </row>
    <row r="10" spans="1:8" ht="15.75" x14ac:dyDescent="0.25">
      <c r="A10" s="504"/>
      <c r="C10" s="4"/>
      <c r="D10" s="4"/>
      <c r="E10" s="505"/>
      <c r="F10" s="5"/>
      <c r="G10" s="5"/>
      <c r="H10" s="5"/>
    </row>
    <row r="11" spans="1:8" ht="15.6" customHeight="1" x14ac:dyDescent="0.2">
      <c r="A11" s="506" t="s">
        <v>452</v>
      </c>
      <c r="B11" s="507" t="s">
        <v>499</v>
      </c>
      <c r="C11" s="489"/>
      <c r="D11" s="490"/>
      <c r="E11" s="490"/>
      <c r="F11" s="625"/>
      <c r="G11" s="625"/>
      <c r="H11" s="629" t="s">
        <v>101</v>
      </c>
    </row>
    <row r="12" spans="1:8" ht="27.95" customHeight="1" x14ac:dyDescent="0.2">
      <c r="A12" s="508" t="s">
        <v>474</v>
      </c>
      <c r="B12" s="497" t="s">
        <v>479</v>
      </c>
      <c r="C12" s="492"/>
      <c r="D12" s="492"/>
      <c r="E12" s="494"/>
      <c r="F12" s="501"/>
      <c r="G12" s="496"/>
      <c r="H12" s="626"/>
    </row>
    <row r="13" spans="1:8" ht="34.5" customHeight="1" x14ac:dyDescent="0.2">
      <c r="A13" s="509" t="s">
        <v>453</v>
      </c>
      <c r="B13" s="499" t="s">
        <v>465</v>
      </c>
      <c r="C13" s="495"/>
      <c r="D13" s="495"/>
      <c r="E13" s="495"/>
      <c r="F13" s="498"/>
      <c r="G13" s="496"/>
      <c r="H13" s="848" t="s">
        <v>454</v>
      </c>
    </row>
    <row r="14" spans="1:8" ht="45" customHeight="1" x14ac:dyDescent="0.2">
      <c r="A14" s="509" t="s">
        <v>552</v>
      </c>
      <c r="B14" s="500" t="s">
        <v>549</v>
      </c>
      <c r="C14" s="501"/>
      <c r="D14" s="501"/>
      <c r="E14" s="501"/>
      <c r="F14" s="501"/>
      <c r="G14" s="501"/>
      <c r="H14" s="516"/>
    </row>
    <row r="15" spans="1:8" ht="20.45" customHeight="1" x14ac:dyDescent="0.2">
      <c r="A15" s="513" t="s">
        <v>431</v>
      </c>
      <c r="B15" s="627" t="s">
        <v>495</v>
      </c>
      <c r="C15" s="493"/>
      <c r="D15" s="493"/>
      <c r="E15" s="493"/>
      <c r="F15" s="493"/>
      <c r="G15" s="493"/>
      <c r="H15" s="849"/>
    </row>
    <row r="16" spans="1:8" ht="24" customHeight="1" x14ac:dyDescent="0.2">
      <c r="A16" s="510"/>
      <c r="B16" s="627" t="s">
        <v>496</v>
      </c>
      <c r="C16" s="493"/>
      <c r="D16" s="493"/>
      <c r="E16" s="493"/>
      <c r="F16" s="493"/>
      <c r="G16" s="493"/>
      <c r="H16" s="850"/>
    </row>
    <row r="17" spans="1:8" ht="21" customHeight="1" x14ac:dyDescent="0.2">
      <c r="A17" s="525" t="s">
        <v>455</v>
      </c>
      <c r="B17" s="526" t="s">
        <v>466</v>
      </c>
      <c r="C17" s="500"/>
      <c r="D17" s="501"/>
      <c r="E17" s="501"/>
      <c r="F17" s="501"/>
      <c r="G17" s="502"/>
      <c r="H17" s="523"/>
    </row>
    <row r="18" spans="1:8" ht="24.6" customHeight="1" x14ac:dyDescent="0.2">
      <c r="A18" s="513" t="s">
        <v>494</v>
      </c>
      <c r="B18" s="493" t="s">
        <v>497</v>
      </c>
      <c r="C18" s="493"/>
      <c r="D18" s="493"/>
      <c r="E18" s="493"/>
      <c r="F18" s="493"/>
      <c r="G18" s="493"/>
      <c r="H18" s="851"/>
    </row>
    <row r="19" spans="1:8" ht="17.100000000000001" customHeight="1" x14ac:dyDescent="0.2">
      <c r="A19" s="510"/>
      <c r="B19" s="493" t="s">
        <v>498</v>
      </c>
      <c r="C19" s="493"/>
      <c r="D19" s="493"/>
      <c r="E19" s="493"/>
      <c r="F19" s="493"/>
      <c r="G19" s="493"/>
      <c r="H19" s="491"/>
    </row>
    <row r="20" spans="1:8" ht="15.6" customHeight="1" x14ac:dyDescent="0.2">
      <c r="A20" s="511" t="s">
        <v>456</v>
      </c>
      <c r="B20" s="501" t="s">
        <v>462</v>
      </c>
      <c r="C20" s="501"/>
      <c r="D20" s="501"/>
      <c r="E20" s="501"/>
      <c r="F20" s="501"/>
      <c r="G20" s="501"/>
      <c r="H20" s="514"/>
    </row>
    <row r="21" spans="1:8" ht="15.6" customHeight="1" x14ac:dyDescent="0.2">
      <c r="A21" s="508" t="s">
        <v>459</v>
      </c>
      <c r="B21" s="501" t="s">
        <v>472</v>
      </c>
      <c r="C21" s="501"/>
      <c r="D21" s="501"/>
      <c r="E21" s="501"/>
      <c r="F21" s="501"/>
      <c r="G21" s="501"/>
      <c r="H21" s="626"/>
    </row>
    <row r="22" spans="1:8" ht="42" customHeight="1" x14ac:dyDescent="0.2">
      <c r="A22" s="508" t="s">
        <v>460</v>
      </c>
      <c r="B22" s="501" t="s">
        <v>530</v>
      </c>
      <c r="C22" s="501"/>
      <c r="D22" s="501"/>
      <c r="E22" s="501"/>
      <c r="F22" s="501"/>
      <c r="G22" s="501"/>
      <c r="H22" s="628"/>
    </row>
    <row r="23" spans="1:8" ht="15.6" customHeight="1" x14ac:dyDescent="0.2">
      <c r="A23" s="524" t="s">
        <v>502</v>
      </c>
      <c r="B23" s="501" t="s">
        <v>473</v>
      </c>
      <c r="C23" s="501"/>
      <c r="D23" s="501"/>
      <c r="E23" s="501"/>
      <c r="F23" s="501"/>
      <c r="G23" s="501"/>
      <c r="H23" s="626"/>
    </row>
    <row r="24" spans="1:8" ht="15.6" customHeight="1" x14ac:dyDescent="0.2">
      <c r="A24" s="512" t="s">
        <v>457</v>
      </c>
      <c r="B24" s="501" t="s">
        <v>481</v>
      </c>
      <c r="C24" s="501"/>
      <c r="D24" s="501"/>
      <c r="E24" s="501"/>
      <c r="F24" s="501"/>
      <c r="G24" s="501"/>
      <c r="H24" s="515"/>
    </row>
    <row r="25" spans="1:8" ht="15.6" customHeight="1" x14ac:dyDescent="0.2">
      <c r="A25" s="512" t="s">
        <v>458</v>
      </c>
      <c r="B25" s="501" t="s">
        <v>482</v>
      </c>
      <c r="C25" s="501"/>
      <c r="D25" s="501"/>
      <c r="E25" s="501"/>
      <c r="F25" s="501"/>
      <c r="G25" s="501"/>
      <c r="H25" s="626"/>
    </row>
  </sheetData>
  <sheetProtection selectLockedCell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tabColor rgb="FFFFFF00"/>
  </sheetPr>
  <dimension ref="A1:Q954"/>
  <sheetViews>
    <sheetView rightToLeft="1" tabSelected="1" zoomScale="55" zoomScaleNormal="55" workbookViewId="0">
      <selection activeCell="J31" sqref="J31"/>
    </sheetView>
  </sheetViews>
  <sheetFormatPr defaultColWidth="12.625" defaultRowHeight="15" customHeight="1" x14ac:dyDescent="0.25"/>
  <cols>
    <col min="1" max="1" width="13.625" style="89" customWidth="1"/>
    <col min="2" max="2" width="13.875" style="89" customWidth="1"/>
    <col min="3" max="3" width="21" style="89" customWidth="1"/>
    <col min="4" max="4" width="30" style="89" customWidth="1"/>
    <col min="5" max="5" width="29.875" style="89" customWidth="1"/>
    <col min="6" max="6" width="16.625" style="89" customWidth="1"/>
    <col min="7" max="7" width="13.375" style="89" customWidth="1"/>
    <col min="8" max="8" width="28.875" style="89" customWidth="1"/>
    <col min="9" max="9" width="16.375" style="89" customWidth="1"/>
    <col min="10" max="10" width="24.125" style="89" customWidth="1"/>
    <col min="11" max="11" width="22.375" style="89" customWidth="1"/>
    <col min="12" max="13" width="9" style="89" customWidth="1"/>
    <col min="14" max="14" width="17.375" style="89" customWidth="1"/>
    <col min="15" max="15" width="38.375" style="89" customWidth="1"/>
    <col min="16" max="17" width="8.625" style="89" customWidth="1"/>
    <col min="18" max="16384" width="12.625" style="89"/>
  </cols>
  <sheetData>
    <row r="1" spans="1:17" s="620" customFormat="1" ht="18" customHeight="1" x14ac:dyDescent="0.35">
      <c r="A1" s="590" t="s">
        <v>487</v>
      </c>
      <c r="B1" s="621"/>
      <c r="C1" s="621"/>
      <c r="D1" s="622" t="str">
        <f>'פרטי המדווח'!$E$6</f>
        <v>כימוטל בע"מ</v>
      </c>
      <c r="E1" s="590" t="s">
        <v>488</v>
      </c>
      <c r="F1" s="589">
        <f>'פרטי המדווח'!$E$7</f>
        <v>510212681</v>
      </c>
      <c r="G1" s="621"/>
      <c r="H1" s="621"/>
      <c r="I1" s="631"/>
      <c r="J1" s="631"/>
      <c r="K1" s="631"/>
    </row>
    <row r="2" spans="1:17" s="620" customFormat="1" ht="45.95" customHeight="1" x14ac:dyDescent="0.35">
      <c r="A2" s="590" t="s">
        <v>489</v>
      </c>
      <c r="B2" s="621"/>
      <c r="C2" s="621"/>
      <c r="D2" s="621"/>
      <c r="E2" s="623"/>
      <c r="F2" s="621"/>
      <c r="G2" s="621"/>
      <c r="H2" s="621"/>
      <c r="I2" s="631"/>
      <c r="J2" s="631"/>
      <c r="K2" s="631"/>
      <c r="N2" s="875"/>
    </row>
    <row r="3" spans="1:17" ht="38.450000000000003" customHeight="1" thickBot="1" x14ac:dyDescent="0.4">
      <c r="A3" s="885" t="s">
        <v>553</v>
      </c>
      <c r="B3" s="642"/>
      <c r="C3" s="642"/>
      <c r="D3" s="90"/>
      <c r="E3" s="90"/>
      <c r="F3" s="90"/>
      <c r="G3" s="90"/>
      <c r="H3" s="90"/>
      <c r="I3" s="90"/>
      <c r="J3" s="90"/>
      <c r="K3" s="90"/>
      <c r="L3" s="90"/>
      <c r="M3" s="876"/>
      <c r="N3" s="884" t="s">
        <v>554</v>
      </c>
      <c r="P3" s="88"/>
      <c r="Q3" s="88"/>
    </row>
    <row r="4" spans="1:17" ht="82.5" customHeight="1" thickBot="1" x14ac:dyDescent="0.4">
      <c r="A4" s="91" t="s">
        <v>2</v>
      </c>
      <c r="B4" s="92" t="s">
        <v>4</v>
      </c>
      <c r="C4" s="93" t="s">
        <v>5</v>
      </c>
      <c r="D4" s="93" t="s">
        <v>188</v>
      </c>
      <c r="E4" s="93" t="s">
        <v>7</v>
      </c>
      <c r="F4" s="94" t="s">
        <v>8</v>
      </c>
      <c r="G4" s="88"/>
      <c r="H4" s="845" t="s">
        <v>3</v>
      </c>
      <c r="I4" s="847" t="s">
        <v>9</v>
      </c>
      <c r="J4" s="846" t="s">
        <v>10</v>
      </c>
      <c r="K4" s="846" t="s">
        <v>11</v>
      </c>
      <c r="L4" s="88"/>
      <c r="M4" s="877"/>
      <c r="N4" s="882" t="s">
        <v>539</v>
      </c>
      <c r="O4" s="883" t="s">
        <v>559</v>
      </c>
      <c r="P4" s="88"/>
      <c r="Q4" s="88"/>
    </row>
    <row r="5" spans="1:17" ht="26.45" customHeight="1" x14ac:dyDescent="0.35">
      <c r="A5" s="95">
        <f>IF(ISERROR(LARGE('דיווח פרטני'!$E$6:$E$2557, 1))," ",LARGE('דיווח פרטני'!$E$6:$E$2557, 1))</f>
        <v>2025</v>
      </c>
      <c r="B5" s="96">
        <f>COUNTIFS('דיווח פרטני'!$E:$E,$A5,'דיווח פרטני'!$C:$C,B$4)</f>
        <v>6</v>
      </c>
      <c r="C5" s="97">
        <f>COUNTIFS('דיווח פרטני'!$E:$E,$A5,'דיווח פרטני'!$C:$C,C$4)</f>
        <v>0</v>
      </c>
      <c r="D5" s="97">
        <f>COUNTIFS('דיווח פרטני'!$E:$E,$A5,'דיווח פרטני'!$C:$C,D$4)</f>
        <v>0</v>
      </c>
      <c r="E5" s="97">
        <f>COUNTIFS('דיווח פרטני'!$E:$E,$A5,'דיווח פרטני'!$C:$C,E$4)</f>
        <v>0</v>
      </c>
      <c r="F5" s="98">
        <f t="shared" ref="F5:F26" si="0">SUM(B5:E5)</f>
        <v>6</v>
      </c>
      <c r="G5" s="88"/>
      <c r="H5" s="802" t="str">
        <f>גיליון3!T15</f>
        <v>Pre-Euro</v>
      </c>
      <c r="I5" s="633">
        <f>COUNTIF('דיווח פרטני'!$G:$G, H5)</f>
        <v>0</v>
      </c>
      <c r="J5" s="804" t="s">
        <v>14</v>
      </c>
      <c r="K5" s="634">
        <f>COUNTIF('דיווח פרטני'!$D:$D, J5)</f>
        <v>0</v>
      </c>
      <c r="L5" s="88"/>
      <c r="M5" s="88"/>
      <c r="N5" s="931" t="str">
        <f>IF('דיווח רכש מאופס פליטות- תח"צ'!I12="","",'דיווח רכש מאופס פליטות- תח"צ'!I12)</f>
        <v/>
      </c>
      <c r="O5" s="932" t="str">
        <f>IF('דיווח רכש מאופס פליטות- תח"צ'!P12="","",'דיווח רכש מאופס פליטות- תח"צ'!P12)</f>
        <v/>
      </c>
      <c r="P5" s="88"/>
      <c r="Q5" s="88"/>
    </row>
    <row r="6" spans="1:17" ht="20.25" customHeight="1" x14ac:dyDescent="0.35">
      <c r="A6" s="100">
        <f>IF(ISERROR(LARGE('דיווח פרטני'!$E$6:$E$2557, SUM($F$5:F5)+1))," ",LARGE('דיווח פרטני'!$E$6:$E$2557, SUM($F$5:F5)+1))</f>
        <v>2024</v>
      </c>
      <c r="B6" s="96">
        <f>COUNTIFS('דיווח פרטני'!$E:$E,$A6,'דיווח פרטני'!$C:$C,B$4)</f>
        <v>8</v>
      </c>
      <c r="C6" s="97">
        <f>COUNTIFS('דיווח פרטני'!$E:$E,$A6,'דיווח פרטני'!$C:$C,C$4)</f>
        <v>0</v>
      </c>
      <c r="D6" s="97">
        <f>COUNTIFS('דיווח פרטני'!$E:$E,$A6,'דיווח פרטני'!$C:$C,D$4)</f>
        <v>0</v>
      </c>
      <c r="E6" s="97">
        <f>COUNTIFS('דיווח פרטני'!$E:$E,$A6,'דיווח פרטני'!$C:$C,E$4)</f>
        <v>0</v>
      </c>
      <c r="F6" s="101">
        <f t="shared" si="0"/>
        <v>8</v>
      </c>
      <c r="G6" s="88"/>
      <c r="H6" s="802" t="str">
        <f>גיליון3!T16</f>
        <v>Euro I</v>
      </c>
      <c r="I6" s="633">
        <f>COUNTIF('דיווח פרטני'!$G:$G, H6)</f>
        <v>0</v>
      </c>
      <c r="J6" s="804" t="s">
        <v>13</v>
      </c>
      <c r="K6" s="634">
        <f>COUNTIF('דיווח פרטני'!$D:$D, J6)</f>
        <v>0</v>
      </c>
      <c r="L6" s="88"/>
      <c r="M6" s="88"/>
      <c r="N6" s="931" t="str">
        <f>IF('דיווח רכש מאופס פליטות- תח"צ'!I13="","",'דיווח רכש מאופס פליטות- תח"צ'!I13)</f>
        <v/>
      </c>
      <c r="O6" s="932" t="str">
        <f>IF('דיווח רכש מאופס פליטות- תח"צ'!P13="","",'דיווח רכש מאופס פליטות- תח"צ'!P13)</f>
        <v/>
      </c>
      <c r="P6" s="88"/>
      <c r="Q6" s="88"/>
    </row>
    <row r="7" spans="1:17" ht="20.25" customHeight="1" x14ac:dyDescent="0.35">
      <c r="A7" s="100">
        <f>IF(ISERROR(LARGE('דיווח פרטני'!$E$6:$E$2557, SUM($F$5:F6)+1))," ",LARGE('דיווח פרטני'!$E$6:$E$2557, SUM($F$5:F6)+1))</f>
        <v>2023</v>
      </c>
      <c r="B7" s="96">
        <f>COUNTIFS('דיווח פרטני'!$E:$E,$A7,'דיווח פרטני'!$C:$C,B$4)</f>
        <v>12</v>
      </c>
      <c r="C7" s="97">
        <f>COUNTIFS('דיווח פרטני'!$E:$E,$A7,'דיווח פרטני'!$C:$C,C$4)</f>
        <v>0</v>
      </c>
      <c r="D7" s="97">
        <f>COUNTIFS('דיווח פרטני'!$E:$E,$A7,'דיווח פרטני'!$C:$C,D$4)</f>
        <v>0</v>
      </c>
      <c r="E7" s="97">
        <f>COUNTIFS('דיווח פרטני'!$E:$E,$A7,'דיווח פרטני'!$C:$C,E$4)</f>
        <v>0</v>
      </c>
      <c r="F7" s="101">
        <f t="shared" si="0"/>
        <v>12</v>
      </c>
      <c r="G7" s="88"/>
      <c r="H7" s="802" t="str">
        <f>גיליון3!T17</f>
        <v>Euro II</v>
      </c>
      <c r="I7" s="633">
        <f>COUNTIF('דיווח פרטני'!$G:$G, H7)</f>
        <v>0</v>
      </c>
      <c r="J7" s="804" t="s">
        <v>85</v>
      </c>
      <c r="K7" s="634">
        <f>COUNTIF('דיווח פרטני'!$D:$D, J7)</f>
        <v>102</v>
      </c>
      <c r="L7" s="88"/>
      <c r="M7" s="88"/>
      <c r="N7" s="931" t="str">
        <f>IF('דיווח רכש מאופס פליטות- תח"צ'!I14="","",'דיווח רכש מאופס פליטות- תח"צ'!I14)</f>
        <v/>
      </c>
      <c r="O7" s="932" t="str">
        <f>IF('דיווח רכש מאופס פליטות- תח"צ'!P14="","",'דיווח רכש מאופס פליטות- תח"צ'!P14)</f>
        <v/>
      </c>
      <c r="P7" s="88"/>
      <c r="Q7" s="88"/>
    </row>
    <row r="8" spans="1:17" ht="20.25" customHeight="1" x14ac:dyDescent="0.35">
      <c r="A8" s="100">
        <f>IF(ISERROR(LARGE('דיווח פרטני'!$E$6:$E$2557, SUM($F$5:F7)+1))," ",LARGE('דיווח פרטני'!$E$6:$E$2557, SUM($F$5:F7)+1))</f>
        <v>2022</v>
      </c>
      <c r="B8" s="96">
        <f>COUNTIFS('דיווח פרטני'!$E:$E,$A8,'דיווח פרטני'!$C:$C,B$4)</f>
        <v>19</v>
      </c>
      <c r="C8" s="97">
        <f>COUNTIFS('דיווח פרטני'!$E:$E,$A8,'דיווח פרטני'!$C:$C,C$4)</f>
        <v>0</v>
      </c>
      <c r="D8" s="97">
        <f>COUNTIFS('דיווח פרטני'!$E:$E,$A8,'דיווח פרטני'!$C:$C,D$4)</f>
        <v>0</v>
      </c>
      <c r="E8" s="97">
        <f>COUNTIFS('דיווח פרטני'!$E:$E,$A8,'דיווח פרטני'!$C:$C,E$4)</f>
        <v>0</v>
      </c>
      <c r="F8" s="101">
        <f t="shared" si="0"/>
        <v>19</v>
      </c>
      <c r="G8" s="88"/>
      <c r="H8" s="802" t="str">
        <f>גיליון3!T18</f>
        <v>Euro II 98% עם מסנן</v>
      </c>
      <c r="I8" s="633">
        <f>COUNTIF('דיווח פרטני'!$G:$G, H8)</f>
        <v>0</v>
      </c>
      <c r="J8" s="804" t="s">
        <v>187</v>
      </c>
      <c r="K8" s="634">
        <f>COUNTIF('דיווח פרטני'!$D:$D, J8)</f>
        <v>0</v>
      </c>
      <c r="L8" s="88"/>
      <c r="M8" s="88"/>
      <c r="N8" s="931" t="str">
        <f>IF('דיווח רכש מאופס פליטות- תח"צ'!I15="","",'דיווח רכש מאופס פליטות- תח"צ'!I15)</f>
        <v/>
      </c>
      <c r="O8" s="932" t="str">
        <f>IF('דיווח רכש מאופס פליטות- תח"צ'!P15="","",'דיווח רכש מאופס פליטות- תח"צ'!P15)</f>
        <v/>
      </c>
      <c r="P8" s="88"/>
      <c r="Q8" s="88"/>
    </row>
    <row r="9" spans="1:17" ht="20.25" customHeight="1" x14ac:dyDescent="0.35">
      <c r="A9" s="100">
        <f>IF(ISERROR(LARGE('דיווח פרטני'!$E$6:$E$2557, SUM($F$5:F8)+1))," ",LARGE('דיווח פרטני'!$E$6:$E$2557, SUM($F$5:F8)+1))</f>
        <v>2021</v>
      </c>
      <c r="B9" s="96">
        <f>COUNTIFS('דיווח פרטני'!$E:$E,$A9,'דיווח פרטני'!$C:$C,B$4)</f>
        <v>17</v>
      </c>
      <c r="C9" s="97">
        <f>COUNTIFS('דיווח פרטני'!$E:$E,$A9,'דיווח פרטני'!$C:$C,C$4)</f>
        <v>0</v>
      </c>
      <c r="D9" s="97">
        <f>COUNTIFS('דיווח פרטני'!$E:$E,$A9,'דיווח פרטני'!$C:$C,D$4)</f>
        <v>0</v>
      </c>
      <c r="E9" s="97">
        <f>COUNTIFS('דיווח פרטני'!$E:$E,$A9,'דיווח פרטני'!$C:$C,E$4)</f>
        <v>0</v>
      </c>
      <c r="F9" s="101">
        <f t="shared" si="0"/>
        <v>17</v>
      </c>
      <c r="G9" s="88"/>
      <c r="H9" s="802" t="str">
        <f>גיליון3!T19</f>
        <v>Euro III</v>
      </c>
      <c r="I9" s="633">
        <f>COUNTIF('דיווח פרטני'!$G:$G, H9)</f>
        <v>0</v>
      </c>
      <c r="J9" s="805" t="s">
        <v>535</v>
      </c>
      <c r="K9" s="634">
        <f>COUNTIF('דיווח פרטני'!$D:$D, J9)</f>
        <v>0</v>
      </c>
      <c r="L9" s="88"/>
      <c r="M9" s="88"/>
      <c r="N9" s="931" t="str">
        <f>IF('דיווח רכש מאופס פליטות- תח"צ'!I16="","",'דיווח רכש מאופס פליטות- תח"צ'!I16)</f>
        <v/>
      </c>
      <c r="O9" s="932" t="str">
        <f>IF('דיווח רכש מאופס פליטות- תח"צ'!P16="","",'דיווח רכש מאופס פליטות- תח"צ'!P16)</f>
        <v/>
      </c>
      <c r="P9" s="88"/>
      <c r="Q9" s="88"/>
    </row>
    <row r="10" spans="1:17" ht="20.25" customHeight="1" x14ac:dyDescent="0.35">
      <c r="A10" s="100">
        <f>IF(ISERROR(LARGE('דיווח פרטני'!$E$6:$E$2557, SUM($F$5:F9)+1))," ",LARGE('דיווח פרטני'!$E$6:$E$2557, SUM($F$5:F9)+1))</f>
        <v>2020</v>
      </c>
      <c r="B10" s="96">
        <f>COUNTIFS('דיווח פרטני'!$E:$E,$A10,'דיווח פרטני'!$C:$C,B$4)</f>
        <v>14</v>
      </c>
      <c r="C10" s="97">
        <f>COUNTIFS('דיווח פרטני'!$E:$E,$A10,'דיווח פרטני'!$C:$C,C$4)</f>
        <v>0</v>
      </c>
      <c r="D10" s="97">
        <f>COUNTIFS('דיווח פרטני'!$E:$E,$A10,'דיווח פרטני'!$C:$C,D$4)</f>
        <v>0</v>
      </c>
      <c r="E10" s="97">
        <f>COUNTIFS('דיווח פרטני'!$E:$E,$A10,'דיווח פרטני'!$C:$C,E$4)</f>
        <v>0</v>
      </c>
      <c r="F10" s="101">
        <f t="shared" si="0"/>
        <v>14</v>
      </c>
      <c r="G10" s="88"/>
      <c r="H10" s="802" t="str">
        <f>גיליון3!T20</f>
        <v>Euro III 98% עם מסנן</v>
      </c>
      <c r="I10" s="633">
        <f>COUNTIF('דיווח פרטני'!$G:$G, H10)</f>
        <v>0</v>
      </c>
      <c r="J10" s="804" t="s">
        <v>537</v>
      </c>
      <c r="K10" s="634">
        <f>COUNTIF('דיווח פרטני'!$D:$D, J10)</f>
        <v>0</v>
      </c>
      <c r="L10" s="88"/>
      <c r="M10" s="88"/>
      <c r="N10" s="931" t="str">
        <f>IF('דיווח רכש מאופס פליטות- תח"צ'!I17="","",'דיווח רכש מאופס פליטות- תח"צ'!I17)</f>
        <v/>
      </c>
      <c r="O10" s="932" t="str">
        <f>IF('דיווח רכש מאופס פליטות- תח"צ'!P17="","",'דיווח רכש מאופס פליטות- תח"צ'!P17)</f>
        <v/>
      </c>
      <c r="P10" s="88"/>
      <c r="Q10" s="88"/>
    </row>
    <row r="11" spans="1:17" ht="20.25" customHeight="1" x14ac:dyDescent="0.35">
      <c r="A11" s="100">
        <f>IF(ISERROR(LARGE('דיווח פרטני'!$E$6:$E$2557, SUM($F$5:F10)+1))," ",LARGE('דיווח פרטני'!$E$6:$E$2557, SUM($F$5:F10)+1))</f>
        <v>2019</v>
      </c>
      <c r="B11" s="96">
        <f>COUNTIFS('דיווח פרטני'!$E:$E,$A11,'דיווח פרטני'!$C:$C,B$4)</f>
        <v>7</v>
      </c>
      <c r="C11" s="97">
        <f>COUNTIFS('דיווח פרטני'!$E:$E,$A11,'דיווח פרטני'!$C:$C,C$4)</f>
        <v>0</v>
      </c>
      <c r="D11" s="97">
        <f>COUNTIFS('דיווח פרטני'!$E:$E,$A11,'דיווח פרטני'!$C:$C,D$4)</f>
        <v>0</v>
      </c>
      <c r="E11" s="97">
        <f>COUNTIFS('דיווח פרטני'!$E:$E,$A11,'דיווח פרטני'!$C:$C,E$4)</f>
        <v>0</v>
      </c>
      <c r="F11" s="101">
        <f t="shared" si="0"/>
        <v>7</v>
      </c>
      <c r="G11" s="88"/>
      <c r="H11" s="802" t="str">
        <f>גיליון3!T21</f>
        <v>Euro IV</v>
      </c>
      <c r="I11" s="633">
        <f>COUNTIF('דיווח פרטני'!$G:$G, H11)</f>
        <v>0</v>
      </c>
      <c r="J11" s="99"/>
      <c r="K11" s="634">
        <f>COUNTIF('דיווח פרטני'!$D:$D, J11)</f>
        <v>0</v>
      </c>
      <c r="L11" s="88"/>
      <c r="M11" s="88"/>
      <c r="N11" s="931" t="str">
        <f>IF('דיווח רכש מאופס פליטות- תח"צ'!I18="","",'דיווח רכש מאופס פליטות- תח"צ'!I18)</f>
        <v/>
      </c>
      <c r="O11" s="932" t="str">
        <f>IF('דיווח רכש מאופס פליטות- תח"צ'!P18="","",'דיווח רכש מאופס פליטות- תח"צ'!P18)</f>
        <v/>
      </c>
      <c r="P11" s="88"/>
      <c r="Q11" s="88"/>
    </row>
    <row r="12" spans="1:17" ht="20.25" customHeight="1" x14ac:dyDescent="0.35">
      <c r="A12" s="100">
        <f>IF(ISERROR(LARGE('דיווח פרטני'!$E$6:$E$2557, SUM($F$5:F11)+1))," ",LARGE('דיווח פרטני'!$E$6:$E$2557, SUM($F$5:F11)+1))</f>
        <v>2018</v>
      </c>
      <c r="B12" s="96">
        <f>COUNTIFS('דיווח פרטני'!$E:$E,$A12,'דיווח פרטני'!$C:$C,B$4)</f>
        <v>9</v>
      </c>
      <c r="C12" s="97">
        <f>COUNTIFS('דיווח פרטני'!$E:$E,$A12,'דיווח פרטני'!$C:$C,C$4)</f>
        <v>0</v>
      </c>
      <c r="D12" s="97">
        <f>COUNTIFS('דיווח פרטני'!$E:$E,$A12,'דיווח פרטני'!$C:$C,D$4)</f>
        <v>0</v>
      </c>
      <c r="E12" s="97">
        <f>COUNTIFS('דיווח פרטני'!$E:$E,$A12,'דיווח פרטני'!$C:$C,E$4)</f>
        <v>0</v>
      </c>
      <c r="F12" s="101">
        <f t="shared" si="0"/>
        <v>9</v>
      </c>
      <c r="G12" s="88"/>
      <c r="H12" s="802" t="s">
        <v>15</v>
      </c>
      <c r="I12" s="633">
        <f>COUNTIF('דיווח פרטני'!$G:$G, H12)</f>
        <v>0</v>
      </c>
      <c r="J12" s="99"/>
      <c r="K12" s="634">
        <f>COUNTIF('דיווח פרטני'!$D:$D, J12)</f>
        <v>0</v>
      </c>
      <c r="L12" s="88"/>
      <c r="M12" s="88"/>
      <c r="N12" s="931" t="str">
        <f>IF('דיווח רכש מאופס פליטות- תח"צ'!I19="","",'דיווח רכש מאופס פליטות- תח"צ'!I19)</f>
        <v/>
      </c>
      <c r="O12" s="932" t="str">
        <f>IF('דיווח רכש מאופס פליטות- תח"צ'!P19="","",'דיווח רכש מאופס פליטות- תח"צ'!P19)</f>
        <v/>
      </c>
      <c r="P12" s="88"/>
      <c r="Q12" s="88"/>
    </row>
    <row r="13" spans="1:17" ht="20.25" customHeight="1" x14ac:dyDescent="0.35">
      <c r="A13" s="100">
        <f>IF(ISERROR(LARGE('דיווח פרטני'!$E$6:$E$2557, SUM($F$5:F12)+1))," ",LARGE('דיווח פרטני'!$E$6:$E$2557, SUM($F$5:F12)+1))</f>
        <v>2017</v>
      </c>
      <c r="B13" s="96">
        <f>COUNTIFS('דיווח פרטני'!$E:$E,$A13,'דיווח פרטני'!$C:$C,B$4)</f>
        <v>5</v>
      </c>
      <c r="C13" s="97">
        <f>COUNTIFS('דיווח פרטני'!$E:$E,$A13,'דיווח פרטני'!$C:$C,C$4)</f>
        <v>0</v>
      </c>
      <c r="D13" s="97">
        <f>COUNTIFS('דיווח פרטני'!$E:$E,$A13,'דיווח פרטני'!$C:$C,D$4)</f>
        <v>0</v>
      </c>
      <c r="E13" s="97">
        <f>COUNTIFS('דיווח פרטני'!$E:$E,$A13,'דיווח פרטני'!$C:$C,E$4)</f>
        <v>0</v>
      </c>
      <c r="F13" s="101">
        <f t="shared" si="0"/>
        <v>5</v>
      </c>
      <c r="G13" s="88"/>
      <c r="H13" s="802" t="str">
        <f>גיליון3!T23</f>
        <v>Euro V</v>
      </c>
      <c r="I13" s="633">
        <f>COUNTIF('דיווח פרטני'!$G:$G, H13)</f>
        <v>3</v>
      </c>
      <c r="J13" s="99"/>
      <c r="K13" s="634">
        <f>COUNTIF('דיווח פרטני'!$D:$D, J13)</f>
        <v>0</v>
      </c>
      <c r="L13" s="88"/>
      <c r="M13" s="88"/>
      <c r="N13" s="931" t="str">
        <f>IF('דיווח רכש מאופס פליטות- תח"צ'!I20="","",'דיווח רכש מאופס פליטות- תח"צ'!I20)</f>
        <v/>
      </c>
      <c r="O13" s="932" t="str">
        <f>IF('דיווח רכש מאופס פליטות- תח"צ'!P20="","",'דיווח רכש מאופס פליטות- תח"צ'!P20)</f>
        <v/>
      </c>
      <c r="P13" s="88"/>
      <c r="Q13" s="88"/>
    </row>
    <row r="14" spans="1:17" ht="20.25" customHeight="1" x14ac:dyDescent="0.35">
      <c r="A14" s="100">
        <f>IF(ISERROR(LARGE('דיווח פרטני'!$E$6:$E$2557, SUM($F$5:F13)+1))," ",LARGE('דיווח פרטני'!$E$6:$E$2557, SUM($F$5:F13)+1))</f>
        <v>2016</v>
      </c>
      <c r="B14" s="96">
        <f>COUNTIFS('דיווח פרטני'!$E:$E,$A14,'דיווח פרטני'!$C:$C,B$4)</f>
        <v>2</v>
      </c>
      <c r="C14" s="97">
        <f>COUNTIFS('דיווח פרטני'!$E:$E,$A14,'דיווח פרטני'!$C:$C,C$4)</f>
        <v>0</v>
      </c>
      <c r="D14" s="97">
        <f>COUNTIFS('דיווח פרטני'!$E:$E,$A14,'דיווח פרטני'!$C:$C,D$4)</f>
        <v>0</v>
      </c>
      <c r="E14" s="97">
        <f>COUNTIFS('דיווח פרטני'!$E:$E,$A14,'דיווח פרטני'!$C:$C,E$4)</f>
        <v>0</v>
      </c>
      <c r="F14" s="101">
        <f t="shared" si="0"/>
        <v>2</v>
      </c>
      <c r="G14" s="88"/>
      <c r="H14" s="802" t="str">
        <f>גיליון3!T24</f>
        <v>Euro VI דיזל</v>
      </c>
      <c r="I14" s="633">
        <f>COUNTIF('דיווח פרטני'!$G:$G, H14)</f>
        <v>99</v>
      </c>
      <c r="J14" s="99"/>
      <c r="K14" s="634">
        <f>COUNTIF('דיווח פרטני'!$D:$D, J14)</f>
        <v>0</v>
      </c>
      <c r="L14" s="88"/>
      <c r="M14" s="88"/>
      <c r="N14" s="931" t="str">
        <f>IF('דיווח רכש מאופס פליטות- תח"צ'!I21="","",'דיווח רכש מאופס פליטות- תח"צ'!I21)</f>
        <v/>
      </c>
      <c r="O14" s="932" t="str">
        <f>IF('דיווח רכש מאופס פליטות- תח"צ'!P21="","",'דיווח רכש מאופס פליטות- תח"צ'!P21)</f>
        <v/>
      </c>
      <c r="P14" s="88"/>
      <c r="Q14" s="88"/>
    </row>
    <row r="15" spans="1:17" ht="20.25" customHeight="1" x14ac:dyDescent="0.35">
      <c r="A15" s="100">
        <f>IF(ISERROR(LARGE('דיווח פרטני'!$E$6:$E$2557, SUM($F$5:F14)+1))," ",LARGE('דיווח פרטני'!$E$6:$E$2557, SUM($F$5:F14)+1))</f>
        <v>2015</v>
      </c>
      <c r="B15" s="96">
        <f>COUNTIFS('דיווח פרטני'!$E:$E,$A15,'דיווח פרטני'!$C:$C,B$4)</f>
        <v>1</v>
      </c>
      <c r="C15" s="97">
        <f>COUNTIFS('דיווח פרטני'!$E:$E,$A15,'דיווח פרטני'!$C:$C,C$4)</f>
        <v>0</v>
      </c>
      <c r="D15" s="97">
        <f>COUNTIFS('דיווח פרטני'!$E:$E,$A15,'דיווח פרטני'!$C:$C,D$4)</f>
        <v>0</v>
      </c>
      <c r="E15" s="97">
        <f>COUNTIFS('דיווח פרטני'!$E:$E,$A15,'דיווח פרטני'!$C:$C,E$4)</f>
        <v>0</v>
      </c>
      <c r="F15" s="101">
        <f t="shared" si="0"/>
        <v>1</v>
      </c>
      <c r="G15" s="88"/>
      <c r="H15" s="802" t="str">
        <f>גיליון3!T25</f>
        <v>Euro VI גז דחוס או היברידי</v>
      </c>
      <c r="I15" s="633">
        <f>COUNTIF('דיווח פרטני'!$G:$G, H15)</f>
        <v>0</v>
      </c>
      <c r="J15" s="99"/>
      <c r="K15" s="634">
        <f>COUNTIF('דיווח פרטני'!$D:$D, J15)</f>
        <v>0</v>
      </c>
      <c r="L15" s="88"/>
      <c r="M15" s="88"/>
      <c r="N15" s="931" t="str">
        <f>IF('דיווח רכש מאופס פליטות- תח"צ'!I22="","",'דיווח רכש מאופס פליטות- תח"צ'!I22)</f>
        <v/>
      </c>
      <c r="O15" s="932" t="str">
        <f>IF('דיווח רכש מאופס פליטות- תח"צ'!P22="","",'דיווח רכש מאופס פליטות- תח"צ'!P22)</f>
        <v/>
      </c>
      <c r="P15" s="88"/>
      <c r="Q15" s="88"/>
    </row>
    <row r="16" spans="1:17" ht="20.25" customHeight="1" thickBot="1" x14ac:dyDescent="0.4">
      <c r="A16" s="100">
        <f>IF(ISERROR(LARGE('דיווח פרטני'!$E$6:$E$2557, SUM($F$5:F15)+1))," ",LARGE('דיווח פרטני'!$E$6:$E$2557, SUM($F$5:F15)+1))</f>
        <v>2014</v>
      </c>
      <c r="B16" s="96">
        <f>COUNTIFS('דיווח פרטני'!$E:$E,$A16,'דיווח פרטני'!$C:$C,B$4)</f>
        <v>1</v>
      </c>
      <c r="C16" s="97">
        <f>COUNTIFS('דיווח פרטני'!$E:$E,$A16,'דיווח פרטני'!$C:$C,C$4)</f>
        <v>0</v>
      </c>
      <c r="D16" s="97">
        <f>COUNTIFS('דיווח פרטני'!$E:$E,$A16,'דיווח פרטני'!$C:$C,D$4)</f>
        <v>0</v>
      </c>
      <c r="E16" s="97">
        <f>COUNTIFS('דיווח פרטני'!$E:$E,$A16,'דיווח פרטני'!$C:$C,E$4)</f>
        <v>0</v>
      </c>
      <c r="F16" s="101">
        <f t="shared" si="0"/>
        <v>1</v>
      </c>
      <c r="G16" s="88"/>
      <c r="H16" s="803" t="str">
        <f>גיליון3!T26</f>
        <v>Zero Emission חשמלי</v>
      </c>
      <c r="I16" s="635">
        <f>COUNTIF('דיווח פרטני'!$G:$G, H16)</f>
        <v>0</v>
      </c>
      <c r="J16" s="636"/>
      <c r="K16" s="637">
        <f>COUNTIF('דיווח פרטני'!$D:$D, J16)</f>
        <v>0</v>
      </c>
      <c r="L16" s="88"/>
      <c r="M16" s="88"/>
      <c r="N16" s="931" t="str">
        <f>IF('דיווח רכש מאופס פליטות- תח"צ'!I23="","",'דיווח רכש מאופס פליטות- תח"צ'!I23)</f>
        <v/>
      </c>
      <c r="O16" s="932" t="str">
        <f>IF('דיווח רכש מאופס פליטות- תח"צ'!P23="","",'דיווח רכש מאופס פליטות- תח"צ'!P23)</f>
        <v/>
      </c>
      <c r="P16" s="88"/>
      <c r="Q16" s="88"/>
    </row>
    <row r="17" spans="1:17" ht="23.25" customHeight="1" thickBot="1" x14ac:dyDescent="0.4">
      <c r="A17" s="100">
        <f>IF(ISERROR(LARGE('דיווח פרטני'!$E$6:$E$2557, SUM($F$5:F16)+1))," ",LARGE('דיווח פרטני'!$E$6:$E$2557, SUM($F$5:F16)+1))</f>
        <v>2012</v>
      </c>
      <c r="B17" s="96">
        <f>COUNTIFS('דיווח פרטני'!$E:$E,$A17,'דיווח פרטני'!$C:$C,B$4)</f>
        <v>1</v>
      </c>
      <c r="C17" s="97">
        <f>COUNTIFS('דיווח פרטני'!$E:$E,$A17,'דיווח פרטני'!$C:$C,C$4)</f>
        <v>0</v>
      </c>
      <c r="D17" s="97">
        <f>COUNTIFS('דיווח פרטני'!$E:$E,$A17,'דיווח פרטני'!$C:$C,D$4)</f>
        <v>0</v>
      </c>
      <c r="E17" s="97">
        <f>COUNTIFS('דיווח פרטני'!$E:$E,$A17,'דיווח פרטני'!$C:$C,E$4)</f>
        <v>0</v>
      </c>
      <c r="F17" s="101">
        <f t="shared" si="0"/>
        <v>1</v>
      </c>
      <c r="G17" s="88"/>
      <c r="H17" s="638" t="s">
        <v>16</v>
      </c>
      <c r="I17" s="639">
        <f>SUBTOTAL(109,I5:I16)</f>
        <v>102</v>
      </c>
      <c r="J17" s="640"/>
      <c r="K17" s="641">
        <f>SUBTOTAL(109,K5:K16)</f>
        <v>102</v>
      </c>
      <c r="L17" s="88"/>
      <c r="M17" s="88"/>
      <c r="N17" s="931" t="str">
        <f>IF('דיווח רכש מאופס פליטות- תח"צ'!I24="","",'דיווח רכש מאופס פליטות- תח"צ'!I24)</f>
        <v/>
      </c>
      <c r="O17" s="932" t="str">
        <f>IF('דיווח רכש מאופס פליטות- תח"צ'!P24="","",'דיווח רכש מאופס פליטות- תח"צ'!P24)</f>
        <v/>
      </c>
      <c r="P17" s="88"/>
      <c r="Q17" s="88"/>
    </row>
    <row r="18" spans="1:17" ht="26.25" customHeight="1" thickBot="1" x14ac:dyDescent="0.4">
      <c r="A18" s="100" t="str">
        <f>IF(ISERROR(LARGE('דיווח פרטני'!$E$6:$E$2557, SUM($F$5:F17)+1))," ",LARGE('דיווח פרטני'!$E$6:$E$2557, SUM($F$5:F17)+1))</f>
        <v xml:space="preserve"> </v>
      </c>
      <c r="B18" s="96">
        <f>COUNTIFS('דיווח פרטני'!$E:$E,$A18,'דיווח פרטני'!$C:$C,B$4)</f>
        <v>0</v>
      </c>
      <c r="C18" s="97">
        <f>COUNTIFS('דיווח פרטני'!$E:$E,$A18,'דיווח פרטני'!$C:$C,C$4)</f>
        <v>0</v>
      </c>
      <c r="D18" s="97">
        <f>COUNTIFS('דיווח פרטני'!$E:$E,$A18,'דיווח פרטני'!$C:$C,D$4)</f>
        <v>0</v>
      </c>
      <c r="E18" s="97">
        <f>COUNTIFS('דיווח פרטני'!$E:$E,$A18,'דיווח פרטני'!$C:$C,E$4)</f>
        <v>0</v>
      </c>
      <c r="F18" s="101">
        <f t="shared" si="0"/>
        <v>0</v>
      </c>
      <c r="G18" s="88"/>
      <c r="H18" s="88"/>
      <c r="I18" s="88"/>
      <c r="J18" s="88"/>
      <c r="K18" s="88"/>
      <c r="L18" s="88"/>
      <c r="M18" s="88"/>
      <c r="N18" s="933" t="str">
        <f>IF('דיווח רכש מאופס פליטות- תח"צ'!I25="","",'דיווח רכש מאופס פליטות- תח"צ'!I25)</f>
        <v/>
      </c>
      <c r="O18" s="934" t="str">
        <f>IF('דיווח רכש מאופס פליטות- תח"צ'!P25="","",'דיווח רכש מאופס פליטות- תח"צ'!P25)</f>
        <v/>
      </c>
      <c r="P18" s="88"/>
      <c r="Q18" s="88"/>
    </row>
    <row r="19" spans="1:17" ht="20.25" customHeight="1" thickBot="1" x14ac:dyDescent="0.4">
      <c r="A19" s="100" t="str">
        <f>IF(ISERROR(LARGE('דיווח פרטני'!$E$6:$E$2557, SUM($F$5:F18)+1))," ",LARGE('דיווח פרטני'!$E$6:$E$2557, SUM($F$5:F18)+1))</f>
        <v xml:space="preserve"> </v>
      </c>
      <c r="B19" s="96">
        <f>COUNTIFS('דיווח פרטני'!$E:$E,$A19,'דיווח פרטני'!$C:$C,B$4)</f>
        <v>0</v>
      </c>
      <c r="C19" s="97">
        <f>COUNTIFS('דיווח פרטני'!$E:$E,$A19,'דיווח פרטני'!$C:$C,C$4)</f>
        <v>0</v>
      </c>
      <c r="D19" s="97">
        <f>COUNTIFS('דיווח פרטני'!$E:$E,$A19,'דיווח פרטני'!$C:$C,D$4)</f>
        <v>0</v>
      </c>
      <c r="E19" s="97">
        <f>COUNTIFS('דיווח פרטני'!$E:$E,$A19,'דיווח פרטני'!$C:$C,E$4)</f>
        <v>0</v>
      </c>
      <c r="F19" s="101">
        <f t="shared" si="0"/>
        <v>0</v>
      </c>
      <c r="G19" s="88"/>
      <c r="H19" s="88"/>
      <c r="I19" s="88"/>
      <c r="J19" s="88"/>
      <c r="K19" s="88"/>
      <c r="L19" s="88"/>
      <c r="M19" s="88"/>
      <c r="N19" s="88"/>
      <c r="O19" s="88"/>
      <c r="P19" s="88"/>
      <c r="Q19" s="88"/>
    </row>
    <row r="20" spans="1:17" ht="19.5" customHeight="1" thickBot="1" x14ac:dyDescent="0.4">
      <c r="A20" s="100" t="str">
        <f>IF(ISERROR(LARGE('דיווח פרטני'!$E$6:$E$2557, SUM($F$5:F19)+1))," ",LARGE('דיווח פרטני'!$E$6:$E$2557, SUM($F$5:F19)+1))</f>
        <v xml:space="preserve"> </v>
      </c>
      <c r="B20" s="96">
        <f>COUNTIFS('דיווח פרטני'!$E:$E,$A20,'דיווח פרטני'!$C:$C,B$4)</f>
        <v>0</v>
      </c>
      <c r="C20" s="97">
        <f>COUNTIFS('דיווח פרטני'!$E:$E,$A20,'דיווח פרטני'!$C:$C,C$4)</f>
        <v>0</v>
      </c>
      <c r="D20" s="97">
        <f>COUNTIFS('דיווח פרטני'!$E:$E,$A20,'דיווח פרטני'!$C:$C,D$4)</f>
        <v>0</v>
      </c>
      <c r="E20" s="97">
        <f>COUNTIFS('דיווח פרטני'!$E:$E,$A20,'דיווח פרטני'!$C:$C,E$4)</f>
        <v>0</v>
      </c>
      <c r="F20" s="101">
        <f t="shared" si="0"/>
        <v>0</v>
      </c>
      <c r="G20" s="88"/>
      <c r="H20" s="102" t="s">
        <v>18</v>
      </c>
      <c r="I20" s="103"/>
      <c r="J20" s="104"/>
      <c r="K20" s="105">
        <f>SUM('טעינת חשמל לכלי רכב'!N19:N25,'טעינת חשמל לכלי רכב'!O19:O25,'צריכת דלק של כלי רכב'!B44:B47,'צריכת דלק של כלי רכב'!B50:B53,'צריכת דלק של כלי רכב'!B56:B59,'צריכת דלק של כלי רכב'!B62:B65,'צריכת דלק של כלי רכב'!B68:B71,'צריכת דלק של כלי רכב'!B74:B77,'צריכת דלק של כלי רכב'!B80:B83)</f>
        <v>26</v>
      </c>
      <c r="L20" s="88"/>
      <c r="M20" s="88"/>
      <c r="N20" s="88"/>
      <c r="O20" s="88"/>
      <c r="P20" s="88"/>
      <c r="Q20" s="88"/>
    </row>
    <row r="21" spans="1:17" ht="20.25" customHeight="1" thickBot="1" x14ac:dyDescent="0.4">
      <c r="A21" s="100" t="str">
        <f>IF(ISERROR(LARGE('דיווח פרטני'!$E$6:$E$2557, SUM($F$5:F20)+1))," ",LARGE('דיווח פרטני'!$E$6:$E$2557, SUM($F$5:F20)+1))</f>
        <v xml:space="preserve"> </v>
      </c>
      <c r="B21" s="96">
        <f>COUNTIFS('דיווח פרטני'!$E:$E,$A21,'דיווח פרטני'!$C:$C,B$4)</f>
        <v>0</v>
      </c>
      <c r="C21" s="97">
        <f>COUNTIFS('דיווח פרטני'!$E:$E,$A21,'דיווח פרטני'!$C:$C,C$4)</f>
        <v>0</v>
      </c>
      <c r="D21" s="97">
        <f>COUNTIFS('דיווח פרטני'!$E:$E,$A21,'דיווח פרטני'!$C:$C,D$4)</f>
        <v>0</v>
      </c>
      <c r="E21" s="97">
        <f>COUNTIFS('דיווח פרטני'!$E:$E,$A21,'דיווח פרטני'!$C:$C,E$4)</f>
        <v>0</v>
      </c>
      <c r="F21" s="101">
        <f t="shared" si="0"/>
        <v>0</v>
      </c>
      <c r="G21" s="88"/>
      <c r="H21" s="88"/>
      <c r="I21" s="88"/>
      <c r="J21" s="88"/>
      <c r="K21" s="88"/>
      <c r="L21" s="88"/>
      <c r="M21" s="88"/>
      <c r="N21" s="88"/>
      <c r="O21" s="88"/>
      <c r="P21" s="88"/>
      <c r="Q21" s="88"/>
    </row>
    <row r="22" spans="1:17" ht="21.75" thickBot="1" x14ac:dyDescent="0.4">
      <c r="A22" s="100" t="str">
        <f>IF(ISERROR(LARGE('דיווח פרטני'!$E$6:$E$2557, SUM($F$5:F21)+1))," ",LARGE('דיווח פרטני'!$E$6:$E$2557, SUM($F$5:F21)+1))</f>
        <v xml:space="preserve"> </v>
      </c>
      <c r="B22" s="96">
        <f>COUNTIFS('דיווח פרטני'!$E:$E,$A22,'דיווח פרטני'!$C:$C,B$4)</f>
        <v>0</v>
      </c>
      <c r="C22" s="97">
        <f>COUNTIFS('דיווח פרטני'!$E:$E,$A22,'דיווח פרטני'!$C:$C,C$4)</f>
        <v>0</v>
      </c>
      <c r="D22" s="97">
        <f>COUNTIFS('דיווח פרטני'!$E:$E,$A22,'דיווח פרטני'!$C:$C,D$4)</f>
        <v>0</v>
      </c>
      <c r="E22" s="97">
        <f>COUNTIFS('דיווח פרטני'!$E:$E,$A22,'דיווח פרטני'!$C:$C,E$4)</f>
        <v>0</v>
      </c>
      <c r="F22" s="101">
        <f t="shared" si="0"/>
        <v>0</v>
      </c>
      <c r="G22" s="106"/>
      <c r="H22" s="102" t="s">
        <v>19</v>
      </c>
      <c r="I22" s="103"/>
      <c r="J22" s="104"/>
      <c r="K22" s="881">
        <f>COUNTA('דיווח פרטני'!I6:I4450)</f>
        <v>0</v>
      </c>
      <c r="L22" s="88"/>
      <c r="M22" s="88"/>
      <c r="N22" s="88"/>
      <c r="O22" s="88"/>
      <c r="P22" s="88"/>
      <c r="Q22" s="88"/>
    </row>
    <row r="23" spans="1:17" ht="20.25" customHeight="1" thickBot="1" x14ac:dyDescent="0.4">
      <c r="A23" s="100" t="str">
        <f>IF(ISERROR(LARGE('דיווח פרטני'!$E$6:$E$2557, SUM($F$5:F22)+1))," ",LARGE('דיווח פרטני'!$E$6:$E$2557, SUM($F$5:F22)+1))</f>
        <v xml:space="preserve"> </v>
      </c>
      <c r="B23" s="96">
        <f>COUNTIFS('דיווח פרטני'!$E:$E,$A23,'דיווח פרטני'!$C:$C,B$4)</f>
        <v>0</v>
      </c>
      <c r="C23" s="97">
        <f>COUNTIFS('דיווח פרטני'!$E:$E,$A23,'דיווח פרטני'!$C:$C,C$4)</f>
        <v>0</v>
      </c>
      <c r="D23" s="97">
        <f>COUNTIFS('דיווח פרטני'!$E:$E,$A23,'דיווח פרטני'!$C:$C,D$4)</f>
        <v>0</v>
      </c>
      <c r="E23" s="97">
        <f>COUNTIFS('דיווח פרטני'!$E:$E,$A23,'דיווח פרטני'!$C:$C,E$4)</f>
        <v>0</v>
      </c>
      <c r="F23" s="101">
        <f t="shared" si="0"/>
        <v>0</v>
      </c>
      <c r="G23" s="88"/>
      <c r="H23" s="88"/>
      <c r="I23" s="88"/>
      <c r="J23" s="88"/>
      <c r="K23" s="88"/>
      <c r="L23" s="88"/>
      <c r="M23" s="88"/>
      <c r="N23" s="88"/>
      <c r="O23" s="88"/>
      <c r="P23" s="88"/>
      <c r="Q23" s="88"/>
    </row>
    <row r="24" spans="1:17" ht="20.25" customHeight="1" thickBot="1" x14ac:dyDescent="0.4">
      <c r="A24" s="100" t="str">
        <f>IF(ISERROR(LARGE('דיווח פרטני'!$E$6:$E$2557, SUM($F$5:F23)+1))," ",LARGE('דיווח פרטני'!$E$6:$E$2557, SUM($F$5:F23)+1))</f>
        <v xml:space="preserve"> </v>
      </c>
      <c r="B24" s="96">
        <f>COUNTIFS('דיווח פרטני'!$E:$E,$A24,'דיווח פרטני'!$C:$C,B$4)</f>
        <v>0</v>
      </c>
      <c r="C24" s="97">
        <f>COUNTIFS('דיווח פרטני'!$E:$E,$A24,'דיווח פרטני'!$C:$C,C$4)</f>
        <v>0</v>
      </c>
      <c r="D24" s="97">
        <f>COUNTIFS('דיווח פרטני'!$E:$E,$A24,'דיווח פרטני'!$C:$C,D$4)</f>
        <v>0</v>
      </c>
      <c r="E24" s="97">
        <f>COUNTIFS('דיווח פרטני'!$E:$E,$A24,'דיווח פרטני'!$C:$C,E$4)</f>
        <v>0</v>
      </c>
      <c r="F24" s="101">
        <f t="shared" si="0"/>
        <v>0</v>
      </c>
      <c r="G24" s="88"/>
      <c r="H24" s="992" t="s">
        <v>17</v>
      </c>
      <c r="I24" s="993"/>
      <c r="J24" s="994"/>
      <c r="K24" s="107" t="e">
        <f>'פליטות חלקיקים'!C46</f>
        <v>#REF!</v>
      </c>
      <c r="L24" s="88"/>
      <c r="M24" s="88"/>
      <c r="N24" s="88"/>
      <c r="O24" s="88"/>
      <c r="P24" s="88"/>
      <c r="Q24" s="88"/>
    </row>
    <row r="25" spans="1:17" ht="20.25" customHeight="1" thickBot="1" x14ac:dyDescent="0.4">
      <c r="A25" s="108" t="str">
        <f>IF(ISERROR(LARGE('דיווח פרטני'!$E$6:$E$2557, SUM($F$5:F24)+1))," ",LARGE('דיווח פרטני'!$E$6:$E$2557, SUM($F$5:F24)+1))</f>
        <v xml:space="preserve"> </v>
      </c>
      <c r="B25" s="96">
        <f>COUNTIFS('דיווח פרטני'!$E:$E,$A25,'דיווח פרטני'!$C:$C,B$4)</f>
        <v>0</v>
      </c>
      <c r="C25" s="97">
        <f>COUNTIFS('דיווח פרטני'!$E:$E,$A25,'דיווח פרטני'!$C:$C,C$4)</f>
        <v>0</v>
      </c>
      <c r="D25" s="97">
        <f>COUNTIFS('דיווח פרטני'!$E:$E,$A25,'דיווח פרטני'!$C:$C,D$4)</f>
        <v>0</v>
      </c>
      <c r="E25" s="97">
        <f>COUNTIFS('דיווח פרטני'!$E:$E,$A25,'דיווח פרטני'!$C:$C,E$4)</f>
        <v>0</v>
      </c>
      <c r="F25" s="109">
        <f t="shared" si="0"/>
        <v>0</v>
      </c>
      <c r="G25" s="88"/>
      <c r="H25" s="88"/>
      <c r="I25" s="88"/>
      <c r="J25" s="88"/>
      <c r="K25" s="88"/>
      <c r="L25" s="88"/>
      <c r="M25" s="88"/>
      <c r="N25" s="88"/>
      <c r="O25" s="88"/>
      <c r="P25" s="88"/>
      <c r="Q25" s="88"/>
    </row>
    <row r="26" spans="1:17" ht="39.950000000000003" customHeight="1" thickBot="1" x14ac:dyDescent="0.4">
      <c r="A26" s="632" t="s">
        <v>20</v>
      </c>
      <c r="B26" s="110">
        <f>SUM(B5:B25)</f>
        <v>102</v>
      </c>
      <c r="C26" s="110">
        <f t="shared" ref="C26:E26" si="1">SUM(C5:C25)</f>
        <v>0</v>
      </c>
      <c r="D26" s="110">
        <f t="shared" si="1"/>
        <v>0</v>
      </c>
      <c r="E26" s="110">
        <f t="shared" si="1"/>
        <v>0</v>
      </c>
      <c r="F26" s="111">
        <f t="shared" si="0"/>
        <v>102</v>
      </c>
      <c r="G26" s="88"/>
      <c r="H26" s="88"/>
      <c r="I26" s="88"/>
      <c r="J26" s="88"/>
      <c r="K26" s="88"/>
      <c r="L26" s="88"/>
      <c r="M26" s="88"/>
      <c r="N26" s="88"/>
      <c r="O26" s="88"/>
      <c r="P26" s="88"/>
      <c r="Q26" s="88"/>
    </row>
    <row r="27" spans="1:17" ht="20.25" customHeight="1" x14ac:dyDescent="0.35">
      <c r="A27" s="88"/>
      <c r="B27" s="88"/>
      <c r="C27" s="88"/>
      <c r="D27" s="88"/>
      <c r="E27" s="88"/>
      <c r="F27" s="88"/>
      <c r="G27" s="88"/>
      <c r="H27" s="88"/>
      <c r="I27" s="88"/>
      <c r="J27" s="88"/>
      <c r="K27" s="88"/>
      <c r="L27" s="88"/>
      <c r="M27" s="88"/>
      <c r="N27" s="88"/>
      <c r="O27" s="88"/>
      <c r="P27" s="88"/>
      <c r="Q27" s="88"/>
    </row>
    <row r="28" spans="1:17" ht="36.6" customHeight="1" x14ac:dyDescent="0.35">
      <c r="A28" s="643" t="s">
        <v>555</v>
      </c>
      <c r="B28" s="88"/>
      <c r="C28" s="88"/>
      <c r="D28" s="88"/>
      <c r="E28" s="88"/>
      <c r="F28" s="88"/>
      <c r="G28" s="88"/>
      <c r="H28" s="88"/>
      <c r="I28" s="88"/>
      <c r="J28" s="88"/>
      <c r="K28" s="88"/>
      <c r="L28" s="88"/>
      <c r="M28" s="88"/>
      <c r="N28" s="88"/>
      <c r="O28" s="88"/>
      <c r="P28" s="88"/>
      <c r="Q28" s="88"/>
    </row>
    <row r="29" spans="1:17" ht="20.25" customHeight="1" x14ac:dyDescent="0.35">
      <c r="A29" s="886" t="s">
        <v>422</v>
      </c>
      <c r="B29" s="887" t="s">
        <v>423</v>
      </c>
      <c r="C29" s="887"/>
      <c r="D29" s="887"/>
      <c r="E29" s="887"/>
      <c r="F29" s="888" t="s">
        <v>424</v>
      </c>
      <c r="G29" s="889" t="s">
        <v>425</v>
      </c>
      <c r="H29" s="88"/>
      <c r="I29" s="88"/>
      <c r="J29" s="88"/>
      <c r="K29" s="88"/>
      <c r="L29" s="88"/>
      <c r="M29" s="88"/>
      <c r="N29" s="88"/>
      <c r="O29" s="88"/>
      <c r="P29" s="88"/>
      <c r="Q29" s="88"/>
    </row>
    <row r="30" spans="1:17" ht="20.25" customHeight="1" x14ac:dyDescent="0.35">
      <c r="A30" s="890"/>
      <c r="B30" s="891" t="s">
        <v>426</v>
      </c>
      <c r="C30" s="891" t="s">
        <v>427</v>
      </c>
      <c r="D30" s="891" t="s">
        <v>175</v>
      </c>
      <c r="E30" s="891" t="s">
        <v>174</v>
      </c>
      <c r="F30" s="892"/>
      <c r="G30" s="893" t="s">
        <v>428</v>
      </c>
      <c r="H30" s="88"/>
      <c r="I30" s="88"/>
      <c r="J30" s="88"/>
      <c r="K30" s="88"/>
      <c r="L30" s="88"/>
      <c r="M30" s="88"/>
      <c r="N30" s="88"/>
      <c r="O30" s="88"/>
      <c r="P30" s="88"/>
      <c r="Q30" s="88"/>
    </row>
    <row r="31" spans="1:17" ht="20.25" customHeight="1" x14ac:dyDescent="0.35">
      <c r="A31" s="894" t="s">
        <v>429</v>
      </c>
      <c r="B31" s="895"/>
      <c r="C31" s="895"/>
      <c r="D31" s="895"/>
      <c r="E31" s="895"/>
      <c r="F31" s="895"/>
      <c r="G31" s="896"/>
      <c r="H31" s="88"/>
      <c r="I31" s="88"/>
      <c r="J31" s="88"/>
      <c r="K31" s="88"/>
      <c r="L31" s="88"/>
      <c r="M31" s="88"/>
      <c r="N31" s="88"/>
      <c r="O31" s="88"/>
      <c r="P31" s="88"/>
      <c r="Q31" s="88"/>
    </row>
    <row r="32" spans="1:17" ht="20.25" customHeight="1" x14ac:dyDescent="0.35">
      <c r="A32" s="897" t="s">
        <v>430</v>
      </c>
      <c r="B32" s="898"/>
      <c r="C32" s="898"/>
      <c r="D32" s="898"/>
      <c r="E32" s="898"/>
      <c r="F32" s="898"/>
      <c r="G32" s="899"/>
      <c r="H32" s="88"/>
      <c r="I32" s="88"/>
      <c r="J32" s="88"/>
      <c r="K32" s="88"/>
      <c r="L32" s="88"/>
      <c r="M32" s="88"/>
      <c r="N32" s="88"/>
      <c r="O32" s="88"/>
      <c r="P32" s="88"/>
      <c r="Q32" s="88"/>
    </row>
    <row r="33" spans="1:17" ht="20.25" customHeight="1" x14ac:dyDescent="0.35">
      <c r="A33" s="900" t="s">
        <v>431</v>
      </c>
      <c r="B33" s="901">
        <f>'צריכת דלק של כלי רכב'!C14</f>
        <v>6751.0423876272453</v>
      </c>
      <c r="C33" s="902">
        <f>'צריכת דלק של כלי רכב'!B93</f>
        <v>6650.6230767710449</v>
      </c>
      <c r="D33" s="902">
        <f>'צריכת דלק של כלי רכב'!B94</f>
        <v>0.34272802339999986</v>
      </c>
      <c r="E33" s="902">
        <f>'צריכת דלק של כלי רכב'!B95</f>
        <v>0.34272802339999986</v>
      </c>
      <c r="F33" s="902"/>
      <c r="G33" s="903">
        <f>IFERROR(+B33/$B$41,"")</f>
        <v>0.9997401077065905</v>
      </c>
      <c r="H33" s="88"/>
      <c r="I33" s="88"/>
      <c r="J33" s="88"/>
      <c r="K33" s="88"/>
      <c r="L33" s="88"/>
      <c r="M33" s="88"/>
      <c r="N33" s="88"/>
      <c r="O33" s="88"/>
      <c r="P33" s="88"/>
      <c r="Q33" s="88"/>
    </row>
    <row r="34" spans="1:17" ht="20.25" customHeight="1" x14ac:dyDescent="0.35">
      <c r="A34" s="900" t="s">
        <v>432</v>
      </c>
      <c r="B34" s="901">
        <f>'מערכות מיזוג וקירור'!F14</f>
        <v>1.7550000000000003</v>
      </c>
      <c r="C34" s="902"/>
      <c r="D34" s="902"/>
      <c r="E34" s="902"/>
      <c r="F34" s="902">
        <f>SUM('מערכות מיזוג וקירור'!C62:C64)</f>
        <v>1.7550000000000001</v>
      </c>
      <c r="G34" s="903">
        <f>IFERROR(+B34/$B$41,"")</f>
        <v>2.5989229340948151E-4</v>
      </c>
      <c r="H34" s="88"/>
      <c r="I34" s="88"/>
      <c r="J34" s="88"/>
      <c r="K34" s="88"/>
      <c r="L34" s="88"/>
      <c r="M34" s="88"/>
      <c r="N34" s="88"/>
      <c r="O34" s="88"/>
      <c r="P34" s="88"/>
      <c r="Q34" s="88"/>
    </row>
    <row r="35" spans="1:17" ht="20.25" customHeight="1" x14ac:dyDescent="0.35">
      <c r="A35" s="904" t="s">
        <v>433</v>
      </c>
      <c r="B35" s="901">
        <f>+SUM(B33:B34)</f>
        <v>6752.7973876272454</v>
      </c>
      <c r="C35" s="902"/>
      <c r="D35" s="902"/>
      <c r="E35" s="902"/>
      <c r="F35" s="902"/>
      <c r="G35" s="903"/>
      <c r="H35" s="88"/>
      <c r="I35" s="88"/>
      <c r="J35" s="88"/>
      <c r="K35" s="88"/>
      <c r="L35" s="88"/>
      <c r="M35" s="88"/>
      <c r="N35" s="88"/>
      <c r="O35" s="88"/>
      <c r="P35" s="88"/>
      <c r="Q35" s="88"/>
    </row>
    <row r="36" spans="1:17" ht="20.25" customHeight="1" x14ac:dyDescent="0.35">
      <c r="A36" s="897" t="s">
        <v>434</v>
      </c>
      <c r="B36" s="898"/>
      <c r="C36" s="898"/>
      <c r="D36" s="898"/>
      <c r="E36" s="898"/>
      <c r="F36" s="898"/>
      <c r="G36" s="899"/>
      <c r="H36" s="88"/>
      <c r="I36" s="88"/>
      <c r="J36" s="88"/>
      <c r="K36" s="88"/>
      <c r="L36" s="88"/>
      <c r="M36" s="88"/>
      <c r="N36" s="88"/>
      <c r="O36" s="88"/>
      <c r="P36" s="88"/>
      <c r="Q36" s="88"/>
    </row>
    <row r="37" spans="1:17" ht="20.25" customHeight="1" x14ac:dyDescent="0.35">
      <c r="A37" s="900" t="s">
        <v>435</v>
      </c>
      <c r="B37" s="901">
        <f>'טעינת חשמל לכלי רכב'!C12</f>
        <v>0</v>
      </c>
      <c r="C37" s="902">
        <f>'טעינת חשמל לכלי רכב'!C50</f>
        <v>0</v>
      </c>
      <c r="D37" s="902">
        <f>'טעינת חשמל לכלי רכב'!C52</f>
        <v>0</v>
      </c>
      <c r="E37" s="902">
        <f>'טעינת חשמל לכלי רכב'!C51</f>
        <v>0</v>
      </c>
      <c r="F37" s="902"/>
      <c r="G37" s="905"/>
      <c r="H37" s="88"/>
      <c r="I37" s="88"/>
      <c r="J37" s="88"/>
      <c r="K37" s="88"/>
      <c r="L37" s="88"/>
      <c r="M37" s="88"/>
      <c r="N37" s="88"/>
      <c r="O37" s="88"/>
      <c r="P37" s="88"/>
      <c r="Q37" s="88"/>
    </row>
    <row r="38" spans="1:17" ht="20.25" customHeight="1" x14ac:dyDescent="0.35">
      <c r="A38" s="906" t="s">
        <v>436</v>
      </c>
      <c r="B38" s="907">
        <f>+B37</f>
        <v>0</v>
      </c>
      <c r="C38" s="908"/>
      <c r="D38" s="908"/>
      <c r="E38" s="908"/>
      <c r="F38" s="908"/>
      <c r="G38" s="909"/>
      <c r="H38" s="88"/>
      <c r="I38" s="88"/>
      <c r="J38" s="88"/>
      <c r="K38" s="88"/>
      <c r="L38" s="88"/>
      <c r="M38" s="88"/>
      <c r="N38" s="88"/>
      <c r="O38" s="88"/>
      <c r="P38" s="88"/>
      <c r="Q38" s="88"/>
    </row>
    <row r="39" spans="1:17" ht="20.25" customHeight="1" x14ac:dyDescent="0.35">
      <c r="A39" s="910"/>
      <c r="B39" s="910"/>
      <c r="C39" s="910"/>
      <c r="D39" s="910"/>
      <c r="E39" s="910"/>
      <c r="F39" s="910"/>
      <c r="G39" s="910"/>
      <c r="H39" s="917"/>
      <c r="I39" s="88"/>
      <c r="J39" s="88"/>
      <c r="K39" s="88"/>
      <c r="L39" s="88"/>
      <c r="M39" s="88"/>
      <c r="N39" s="88"/>
      <c r="O39" s="88"/>
      <c r="P39" s="88"/>
      <c r="Q39" s="88"/>
    </row>
    <row r="40" spans="1:17" ht="20.25" customHeight="1" x14ac:dyDescent="0.35">
      <c r="A40" s="910"/>
      <c r="B40" s="910"/>
      <c r="C40" s="910"/>
      <c r="D40" s="910"/>
      <c r="E40" s="910"/>
      <c r="F40" s="910"/>
      <c r="G40" s="910"/>
      <c r="H40" s="112"/>
      <c r="I40" s="88"/>
      <c r="J40" s="88"/>
      <c r="K40" s="88"/>
      <c r="L40" s="88"/>
      <c r="M40" s="88"/>
      <c r="N40" s="88"/>
      <c r="O40" s="88"/>
      <c r="P40" s="88"/>
      <c r="Q40" s="88"/>
    </row>
    <row r="41" spans="1:17" ht="20.25" customHeight="1" x14ac:dyDescent="0.35">
      <c r="A41" s="911" t="s">
        <v>437</v>
      </c>
      <c r="B41" s="912">
        <f>+B35</f>
        <v>6752.7973876272454</v>
      </c>
      <c r="C41" s="913"/>
      <c r="D41" s="913"/>
      <c r="E41" s="913"/>
      <c r="F41" s="910"/>
      <c r="G41" s="910"/>
      <c r="H41" s="112"/>
      <c r="I41" s="88"/>
      <c r="J41" s="88"/>
      <c r="K41" s="88"/>
      <c r="L41" s="88"/>
      <c r="M41" s="88"/>
      <c r="N41" s="88"/>
      <c r="O41" s="88"/>
      <c r="P41" s="88"/>
      <c r="Q41" s="88"/>
    </row>
    <row r="42" spans="1:17" ht="20.25" customHeight="1" x14ac:dyDescent="0.35">
      <c r="A42" s="914" t="s">
        <v>438</v>
      </c>
      <c r="B42" s="915">
        <f>+B38</f>
        <v>0</v>
      </c>
      <c r="C42" s="913"/>
      <c r="D42" s="913"/>
      <c r="E42" s="913"/>
      <c r="F42" s="910"/>
      <c r="G42" s="910"/>
      <c r="H42" s="112"/>
      <c r="I42" s="88"/>
      <c r="J42" s="88"/>
      <c r="K42" s="88"/>
      <c r="L42" s="88"/>
      <c r="M42" s="88"/>
      <c r="N42" s="88"/>
      <c r="O42" s="88"/>
      <c r="P42" s="88"/>
      <c r="Q42" s="88"/>
    </row>
    <row r="43" spans="1:17" ht="20.25" customHeight="1" x14ac:dyDescent="0.35">
      <c r="A43" s="113"/>
      <c r="B43" s="113"/>
      <c r="C43" s="113"/>
      <c r="D43" s="113"/>
      <c r="E43" s="113"/>
      <c r="F43" s="113"/>
      <c r="G43" s="113"/>
      <c r="H43" s="113"/>
      <c r="I43" s="88"/>
      <c r="J43" s="88"/>
      <c r="K43" s="88"/>
      <c r="L43" s="88"/>
      <c r="M43" s="88"/>
      <c r="N43" s="88"/>
      <c r="O43" s="88"/>
      <c r="P43" s="88"/>
      <c r="Q43" s="88"/>
    </row>
    <row r="44" spans="1:17" ht="20.25" customHeight="1" x14ac:dyDescent="0.35">
      <c r="A44" s="88"/>
      <c r="B44" s="88"/>
      <c r="C44" s="88"/>
      <c r="D44" s="88"/>
      <c r="E44" s="88"/>
      <c r="F44" s="88"/>
      <c r="G44" s="88"/>
      <c r="H44" s="88"/>
      <c r="I44" s="88"/>
      <c r="J44" s="88"/>
      <c r="K44" s="88"/>
      <c r="L44" s="88"/>
      <c r="M44" s="88"/>
      <c r="N44" s="88"/>
      <c r="O44" s="88"/>
      <c r="P44" s="88"/>
      <c r="Q44" s="88"/>
    </row>
    <row r="45" spans="1:17" ht="20.25" customHeight="1" x14ac:dyDescent="0.35">
      <c r="A45" s="88"/>
      <c r="B45" s="88"/>
      <c r="C45" s="88"/>
      <c r="D45" s="88"/>
      <c r="E45" s="88"/>
      <c r="F45" s="88"/>
      <c r="G45" s="88"/>
      <c r="H45" s="88"/>
      <c r="I45" s="88"/>
      <c r="J45" s="88"/>
      <c r="K45" s="88"/>
      <c r="L45" s="88"/>
      <c r="M45" s="88"/>
      <c r="N45" s="88"/>
      <c r="O45" s="88"/>
      <c r="P45" s="88"/>
      <c r="Q45" s="88"/>
    </row>
    <row r="46" spans="1:17" ht="20.25" customHeight="1" x14ac:dyDescent="0.35">
      <c r="A46" s="88"/>
      <c r="B46" s="88"/>
      <c r="C46" s="88"/>
      <c r="D46" s="88"/>
      <c r="E46" s="88"/>
      <c r="F46" s="88"/>
      <c r="G46" s="88"/>
      <c r="H46" s="88"/>
      <c r="I46" s="88"/>
      <c r="J46" s="88"/>
      <c r="K46" s="88"/>
      <c r="L46" s="88"/>
      <c r="M46" s="88"/>
      <c r="N46" s="88"/>
      <c r="O46" s="88"/>
      <c r="P46" s="88"/>
      <c r="Q46" s="88"/>
    </row>
    <row r="47" spans="1:17" ht="20.25" customHeight="1" x14ac:dyDescent="0.35">
      <c r="A47" s="88"/>
      <c r="B47" s="88"/>
      <c r="C47" s="88"/>
      <c r="D47" s="88"/>
      <c r="E47" s="88"/>
      <c r="F47" s="88"/>
      <c r="G47" s="88"/>
      <c r="H47" s="88"/>
      <c r="I47" s="88"/>
      <c r="J47" s="88"/>
      <c r="K47" s="88"/>
      <c r="L47" s="88"/>
      <c r="M47" s="88"/>
      <c r="N47" s="88"/>
      <c r="O47" s="88"/>
      <c r="P47" s="88"/>
      <c r="Q47" s="88"/>
    </row>
    <row r="48" spans="1:17" ht="20.25" customHeight="1" x14ac:dyDescent="0.35">
      <c r="A48" s="88"/>
      <c r="B48" s="88"/>
      <c r="C48" s="88"/>
      <c r="D48" s="88"/>
      <c r="E48" s="88"/>
      <c r="F48" s="88"/>
      <c r="G48" s="88"/>
      <c r="H48" s="88"/>
      <c r="I48" s="88"/>
      <c r="J48" s="88"/>
      <c r="K48" s="88"/>
      <c r="L48" s="88"/>
      <c r="M48" s="88"/>
      <c r="N48" s="88"/>
      <c r="O48" s="88"/>
      <c r="P48" s="88"/>
      <c r="Q48" s="88"/>
    </row>
    <row r="49" spans="1:17" ht="20.25" customHeight="1" x14ac:dyDescent="0.35">
      <c r="A49" s="88"/>
      <c r="B49" s="88"/>
      <c r="C49" s="88"/>
      <c r="D49" s="88"/>
      <c r="E49" s="88"/>
      <c r="F49" s="88"/>
      <c r="G49" s="88"/>
      <c r="H49" s="88"/>
      <c r="I49" s="88"/>
      <c r="J49" s="88"/>
      <c r="K49" s="88"/>
      <c r="L49" s="88"/>
      <c r="M49" s="88"/>
      <c r="N49" s="88"/>
      <c r="O49" s="88"/>
      <c r="P49" s="88"/>
      <c r="Q49" s="88"/>
    </row>
    <row r="50" spans="1:17" ht="20.25" customHeight="1" x14ac:dyDescent="0.35">
      <c r="A50" s="88"/>
      <c r="B50" s="88"/>
      <c r="C50" s="88"/>
      <c r="D50" s="88"/>
      <c r="E50" s="88"/>
      <c r="F50" s="88"/>
      <c r="G50" s="88"/>
      <c r="H50" s="88"/>
      <c r="I50" s="88"/>
      <c r="J50" s="88"/>
      <c r="K50" s="88"/>
      <c r="L50" s="88"/>
      <c r="M50" s="88"/>
      <c r="N50" s="88"/>
      <c r="O50" s="88"/>
      <c r="P50" s="88"/>
      <c r="Q50" s="88"/>
    </row>
    <row r="51" spans="1:17" ht="20.25" customHeight="1" x14ac:dyDescent="0.35">
      <c r="A51" s="88"/>
      <c r="B51" s="88"/>
      <c r="C51" s="88"/>
      <c r="D51" s="88"/>
      <c r="E51" s="88"/>
      <c r="F51" s="88"/>
      <c r="G51" s="88"/>
      <c r="H51" s="88"/>
      <c r="I51" s="88"/>
      <c r="J51" s="88"/>
      <c r="K51" s="88"/>
      <c r="L51" s="88"/>
      <c r="M51" s="88"/>
      <c r="N51" s="88"/>
      <c r="O51" s="88"/>
      <c r="P51" s="88"/>
      <c r="Q51" s="88"/>
    </row>
    <row r="52" spans="1:17" ht="20.25" customHeight="1" x14ac:dyDescent="0.35">
      <c r="A52" s="88"/>
      <c r="B52" s="88"/>
      <c r="C52" s="88"/>
      <c r="D52" s="88"/>
      <c r="E52" s="88"/>
      <c r="F52" s="88"/>
      <c r="G52" s="88"/>
      <c r="H52" s="88"/>
      <c r="I52" s="88"/>
      <c r="J52" s="88"/>
      <c r="K52" s="88"/>
      <c r="L52" s="88"/>
      <c r="M52" s="88"/>
      <c r="N52" s="88"/>
      <c r="O52" s="88"/>
      <c r="P52" s="88"/>
      <c r="Q52" s="88"/>
    </row>
    <row r="53" spans="1:17" ht="20.25" customHeight="1" x14ac:dyDescent="0.35">
      <c r="A53" s="88"/>
      <c r="B53" s="88"/>
      <c r="C53" s="88"/>
      <c r="D53" s="88"/>
      <c r="E53" s="88"/>
      <c r="F53" s="88"/>
      <c r="G53" s="88"/>
      <c r="H53" s="88"/>
      <c r="I53" s="88"/>
      <c r="J53" s="88"/>
      <c r="K53" s="88"/>
      <c r="L53" s="88"/>
      <c r="M53" s="88"/>
      <c r="N53" s="88"/>
      <c r="O53" s="88"/>
      <c r="P53" s="88"/>
      <c r="Q53" s="88"/>
    </row>
    <row r="54" spans="1:17" ht="20.25" customHeight="1" x14ac:dyDescent="0.35">
      <c r="A54" s="88"/>
      <c r="B54" s="88"/>
      <c r="C54" s="88"/>
      <c r="D54" s="88"/>
      <c r="E54" s="88"/>
      <c r="F54" s="88"/>
      <c r="G54" s="88"/>
      <c r="H54" s="88"/>
      <c r="I54" s="88"/>
      <c r="J54" s="88"/>
      <c r="K54" s="88"/>
      <c r="L54" s="88"/>
      <c r="M54" s="88"/>
      <c r="N54" s="88"/>
      <c r="O54" s="88"/>
      <c r="P54" s="88"/>
      <c r="Q54" s="88"/>
    </row>
    <row r="55" spans="1:17" ht="20.25" customHeight="1" x14ac:dyDescent="0.35">
      <c r="A55" s="88"/>
      <c r="B55" s="88"/>
      <c r="C55" s="88"/>
      <c r="D55" s="88"/>
      <c r="E55" s="88"/>
      <c r="F55" s="88"/>
      <c r="G55" s="88"/>
      <c r="H55" s="88"/>
      <c r="I55" s="88"/>
      <c r="J55" s="88"/>
      <c r="K55" s="88"/>
      <c r="L55" s="88"/>
      <c r="M55" s="88"/>
      <c r="N55" s="88"/>
      <c r="O55" s="88"/>
      <c r="P55" s="88"/>
      <c r="Q55" s="88"/>
    </row>
    <row r="56" spans="1:17" ht="20.25" customHeight="1" x14ac:dyDescent="0.35">
      <c r="A56" s="88"/>
      <c r="B56" s="88"/>
      <c r="C56" s="88"/>
      <c r="D56" s="88"/>
      <c r="E56" s="88"/>
      <c r="F56" s="88"/>
      <c r="G56" s="88"/>
      <c r="H56" s="88"/>
      <c r="I56" s="88"/>
      <c r="J56" s="88"/>
      <c r="K56" s="88"/>
      <c r="L56" s="88"/>
      <c r="M56" s="88"/>
      <c r="N56" s="88"/>
      <c r="O56" s="88"/>
      <c r="P56" s="88"/>
      <c r="Q56" s="88"/>
    </row>
    <row r="57" spans="1:17" ht="20.25" customHeight="1" x14ac:dyDescent="0.35">
      <c r="A57" s="88"/>
      <c r="B57" s="88"/>
      <c r="C57" s="88"/>
      <c r="D57" s="88"/>
      <c r="E57" s="88"/>
      <c r="F57" s="88"/>
      <c r="G57" s="88"/>
      <c r="H57" s="88"/>
      <c r="I57" s="88"/>
      <c r="J57" s="88"/>
      <c r="K57" s="88"/>
      <c r="L57" s="88"/>
      <c r="M57" s="88"/>
      <c r="N57" s="88"/>
      <c r="O57" s="88"/>
      <c r="P57" s="88"/>
      <c r="Q57" s="88"/>
    </row>
    <row r="58" spans="1:17" ht="20.25" customHeight="1" x14ac:dyDescent="0.35">
      <c r="A58" s="88"/>
      <c r="B58" s="88"/>
      <c r="C58" s="88"/>
      <c r="D58" s="88"/>
      <c r="E58" s="88"/>
      <c r="F58" s="88"/>
      <c r="G58" s="88"/>
      <c r="H58" s="88"/>
      <c r="I58" s="88"/>
      <c r="J58" s="88"/>
      <c r="K58" s="88"/>
      <c r="L58" s="88"/>
      <c r="M58" s="88"/>
      <c r="N58" s="88"/>
      <c r="O58" s="88"/>
      <c r="P58" s="88"/>
      <c r="Q58" s="88"/>
    </row>
    <row r="59" spans="1:17" ht="20.25" customHeight="1" x14ac:dyDescent="0.35">
      <c r="A59" s="88"/>
      <c r="B59" s="88"/>
      <c r="C59" s="88"/>
      <c r="D59" s="88"/>
      <c r="E59" s="88"/>
      <c r="F59" s="88"/>
      <c r="G59" s="88"/>
      <c r="H59" s="88"/>
      <c r="I59" s="88"/>
      <c r="J59" s="88"/>
      <c r="K59" s="88"/>
      <c r="L59" s="88"/>
      <c r="M59" s="88"/>
      <c r="N59" s="88"/>
      <c r="O59" s="88"/>
      <c r="P59" s="88"/>
      <c r="Q59" s="88"/>
    </row>
    <row r="60" spans="1:17" ht="20.25" customHeight="1" x14ac:dyDescent="0.35">
      <c r="A60" s="88"/>
      <c r="B60" s="88"/>
      <c r="C60" s="88"/>
      <c r="D60" s="88"/>
      <c r="E60" s="88"/>
      <c r="F60" s="88"/>
      <c r="G60" s="88"/>
      <c r="H60" s="88"/>
      <c r="I60" s="88"/>
      <c r="J60" s="88"/>
      <c r="K60" s="88"/>
      <c r="L60" s="88"/>
      <c r="M60" s="88"/>
      <c r="N60" s="88"/>
      <c r="O60" s="88"/>
      <c r="P60" s="88"/>
      <c r="Q60" s="88"/>
    </row>
    <row r="61" spans="1:17" ht="20.25" customHeight="1" x14ac:dyDescent="0.35">
      <c r="A61" s="88"/>
      <c r="B61" s="88"/>
      <c r="C61" s="88"/>
      <c r="D61" s="88"/>
      <c r="E61" s="88"/>
      <c r="F61" s="88"/>
      <c r="G61" s="88"/>
      <c r="H61" s="88"/>
      <c r="I61" s="88"/>
      <c r="J61" s="88"/>
      <c r="K61" s="88"/>
      <c r="L61" s="88"/>
      <c r="M61" s="88"/>
      <c r="N61" s="88"/>
      <c r="O61" s="88"/>
      <c r="P61" s="88"/>
      <c r="Q61" s="88"/>
    </row>
    <row r="62" spans="1:17" ht="20.25" customHeight="1" x14ac:dyDescent="0.35">
      <c r="A62" s="88"/>
      <c r="B62" s="88"/>
      <c r="C62" s="88"/>
      <c r="D62" s="88"/>
      <c r="E62" s="88"/>
      <c r="F62" s="88"/>
      <c r="G62" s="88"/>
      <c r="H62" s="88"/>
      <c r="I62" s="88"/>
      <c r="J62" s="88"/>
      <c r="K62" s="88"/>
      <c r="L62" s="88"/>
      <c r="M62" s="88"/>
      <c r="N62" s="88"/>
      <c r="O62" s="88"/>
      <c r="P62" s="88"/>
      <c r="Q62" s="88"/>
    </row>
    <row r="63" spans="1:17" ht="20.25" customHeight="1" x14ac:dyDescent="0.35">
      <c r="A63" s="88"/>
      <c r="B63" s="88"/>
      <c r="C63" s="88"/>
      <c r="D63" s="88"/>
      <c r="E63" s="88"/>
      <c r="F63" s="88"/>
      <c r="G63" s="88"/>
      <c r="H63" s="88"/>
      <c r="I63" s="88"/>
      <c r="J63" s="88"/>
      <c r="K63" s="88"/>
      <c r="L63" s="88"/>
      <c r="M63" s="88"/>
      <c r="N63" s="88"/>
      <c r="O63" s="88"/>
      <c r="P63" s="88"/>
      <c r="Q63" s="88"/>
    </row>
    <row r="64" spans="1:17" ht="20.25" customHeight="1" x14ac:dyDescent="0.35">
      <c r="A64" s="88"/>
      <c r="B64" s="88"/>
      <c r="C64" s="88"/>
      <c r="D64" s="88"/>
      <c r="E64" s="88"/>
      <c r="F64" s="88"/>
      <c r="G64" s="88"/>
      <c r="H64" s="88"/>
      <c r="I64" s="88"/>
      <c r="J64" s="88"/>
      <c r="K64" s="88"/>
      <c r="L64" s="88"/>
      <c r="M64" s="88"/>
      <c r="N64" s="88"/>
      <c r="O64" s="88"/>
      <c r="P64" s="88"/>
      <c r="Q64" s="88"/>
    </row>
    <row r="65" spans="1:17" ht="20.25" customHeight="1" x14ac:dyDescent="0.35">
      <c r="A65" s="88"/>
      <c r="B65" s="88"/>
      <c r="C65" s="88"/>
      <c r="D65" s="88"/>
      <c r="E65" s="88"/>
      <c r="F65" s="88"/>
      <c r="G65" s="88"/>
      <c r="H65" s="88"/>
      <c r="I65" s="88"/>
      <c r="J65" s="88"/>
      <c r="K65" s="88"/>
      <c r="L65" s="88"/>
      <c r="M65" s="88"/>
      <c r="N65" s="88"/>
      <c r="O65" s="88"/>
      <c r="P65" s="88"/>
      <c r="Q65" s="88"/>
    </row>
    <row r="66" spans="1:17" ht="20.25" customHeight="1" x14ac:dyDescent="0.35">
      <c r="A66" s="88"/>
      <c r="B66" s="88"/>
      <c r="C66" s="88"/>
      <c r="D66" s="88"/>
      <c r="E66" s="88"/>
      <c r="F66" s="88"/>
      <c r="G66" s="88"/>
      <c r="H66" s="88"/>
      <c r="I66" s="88"/>
      <c r="J66" s="88"/>
      <c r="K66" s="88"/>
      <c r="L66" s="88"/>
      <c r="M66" s="88"/>
      <c r="N66" s="88"/>
      <c r="O66" s="88"/>
      <c r="P66" s="88"/>
      <c r="Q66" s="88"/>
    </row>
    <row r="67" spans="1:17" ht="20.25" customHeight="1" x14ac:dyDescent="0.35">
      <c r="A67" s="88"/>
      <c r="B67" s="88"/>
      <c r="C67" s="88"/>
      <c r="D67" s="88"/>
      <c r="E67" s="88"/>
      <c r="F67" s="88"/>
      <c r="G67" s="88"/>
      <c r="H67" s="88"/>
      <c r="I67" s="88"/>
      <c r="J67" s="88"/>
      <c r="K67" s="88"/>
      <c r="L67" s="88"/>
      <c r="M67" s="88"/>
      <c r="N67" s="88"/>
      <c r="O67" s="88"/>
      <c r="P67" s="88"/>
      <c r="Q67" s="88"/>
    </row>
    <row r="68" spans="1:17" ht="20.25" customHeight="1" x14ac:dyDescent="0.35">
      <c r="A68" s="88"/>
      <c r="B68" s="88"/>
      <c r="C68" s="88"/>
      <c r="D68" s="88"/>
      <c r="E68" s="88"/>
      <c r="F68" s="88"/>
      <c r="G68" s="88"/>
      <c r="H68" s="88"/>
      <c r="I68" s="88"/>
      <c r="J68" s="88"/>
      <c r="K68" s="88"/>
      <c r="L68" s="88"/>
      <c r="M68" s="88"/>
      <c r="N68" s="88"/>
      <c r="O68" s="88"/>
      <c r="P68" s="88"/>
      <c r="Q68" s="88"/>
    </row>
    <row r="69" spans="1:17" ht="20.25" customHeight="1" x14ac:dyDescent="0.35">
      <c r="A69" s="88"/>
      <c r="B69" s="88"/>
      <c r="C69" s="88"/>
      <c r="D69" s="88"/>
      <c r="E69" s="88"/>
      <c r="F69" s="88"/>
      <c r="G69" s="88"/>
      <c r="H69" s="88"/>
      <c r="I69" s="88"/>
      <c r="J69" s="88"/>
      <c r="K69" s="88"/>
      <c r="L69" s="88"/>
      <c r="M69" s="88"/>
      <c r="N69" s="88"/>
      <c r="O69" s="88"/>
      <c r="P69" s="88"/>
      <c r="Q69" s="88"/>
    </row>
    <row r="70" spans="1:17" ht="20.25" customHeight="1" x14ac:dyDescent="0.35">
      <c r="A70" s="88"/>
      <c r="B70" s="88"/>
      <c r="C70" s="88"/>
      <c r="D70" s="88"/>
      <c r="E70" s="88"/>
      <c r="F70" s="88"/>
      <c r="G70" s="88"/>
      <c r="H70" s="88"/>
      <c r="I70" s="88"/>
      <c r="J70" s="88"/>
      <c r="K70" s="88"/>
      <c r="L70" s="88"/>
      <c r="M70" s="88"/>
      <c r="N70" s="88"/>
      <c r="O70" s="88"/>
      <c r="P70" s="88"/>
      <c r="Q70" s="88"/>
    </row>
    <row r="71" spans="1:17" ht="20.25" customHeight="1" x14ac:dyDescent="0.35">
      <c r="A71" s="88"/>
      <c r="B71" s="88"/>
      <c r="C71" s="88"/>
      <c r="D71" s="88"/>
      <c r="E71" s="88"/>
      <c r="F71" s="88"/>
      <c r="G71" s="88"/>
      <c r="H71" s="88"/>
      <c r="I71" s="88"/>
      <c r="J71" s="88"/>
      <c r="K71" s="88"/>
      <c r="L71" s="88"/>
      <c r="M71" s="88"/>
      <c r="N71" s="88"/>
      <c r="O71" s="88"/>
      <c r="P71" s="88"/>
      <c r="Q71" s="88"/>
    </row>
    <row r="72" spans="1:17" ht="20.25" customHeight="1" x14ac:dyDescent="0.35">
      <c r="A72" s="88"/>
      <c r="B72" s="88"/>
      <c r="C72" s="88"/>
      <c r="D72" s="88"/>
      <c r="E72" s="88"/>
      <c r="F72" s="88"/>
      <c r="G72" s="88"/>
      <c r="H72" s="88"/>
      <c r="I72" s="88"/>
      <c r="J72" s="88"/>
      <c r="K72" s="88"/>
      <c r="L72" s="88"/>
      <c r="M72" s="88"/>
      <c r="N72" s="88"/>
      <c r="O72" s="88"/>
      <c r="P72" s="88"/>
      <c r="Q72" s="88"/>
    </row>
    <row r="73" spans="1:17" ht="20.25" customHeight="1" x14ac:dyDescent="0.35">
      <c r="A73" s="88"/>
      <c r="B73" s="88"/>
      <c r="C73" s="88"/>
      <c r="D73" s="88"/>
      <c r="E73" s="88"/>
      <c r="F73" s="88"/>
      <c r="G73" s="88"/>
      <c r="H73" s="88"/>
      <c r="I73" s="88"/>
      <c r="J73" s="88"/>
      <c r="K73" s="88"/>
      <c r="L73" s="88"/>
      <c r="M73" s="88"/>
      <c r="N73" s="88"/>
      <c r="O73" s="88"/>
      <c r="P73" s="88"/>
      <c r="Q73" s="88"/>
    </row>
    <row r="74" spans="1:17" ht="20.25" customHeight="1" x14ac:dyDescent="0.35">
      <c r="A74" s="88"/>
      <c r="B74" s="88"/>
      <c r="C74" s="88"/>
      <c r="D74" s="88"/>
      <c r="E74" s="88"/>
      <c r="F74" s="88"/>
      <c r="G74" s="88"/>
      <c r="H74" s="88"/>
      <c r="I74" s="88"/>
      <c r="J74" s="88"/>
      <c r="K74" s="88"/>
      <c r="L74" s="88"/>
      <c r="M74" s="88"/>
      <c r="N74" s="88"/>
      <c r="O74" s="88"/>
      <c r="P74" s="88"/>
      <c r="Q74" s="88"/>
    </row>
    <row r="75" spans="1:17" ht="20.25" customHeight="1" x14ac:dyDescent="0.35">
      <c r="A75" s="88"/>
      <c r="B75" s="88"/>
      <c r="C75" s="88"/>
      <c r="D75" s="88"/>
      <c r="E75" s="88"/>
      <c r="F75" s="88"/>
      <c r="G75" s="88"/>
      <c r="H75" s="88"/>
      <c r="I75" s="88"/>
      <c r="J75" s="88"/>
      <c r="K75" s="88"/>
      <c r="L75" s="88"/>
      <c r="M75" s="88"/>
      <c r="N75" s="88"/>
      <c r="O75" s="88"/>
      <c r="P75" s="88"/>
      <c r="Q75" s="88"/>
    </row>
    <row r="76" spans="1:17" ht="20.25" customHeight="1" x14ac:dyDescent="0.35">
      <c r="A76" s="88"/>
      <c r="B76" s="88"/>
      <c r="C76" s="88"/>
      <c r="D76" s="88"/>
      <c r="E76" s="88"/>
      <c r="F76" s="88"/>
      <c r="G76" s="88"/>
      <c r="H76" s="88"/>
      <c r="I76" s="88"/>
      <c r="J76" s="88"/>
      <c r="K76" s="88"/>
      <c r="L76" s="88"/>
      <c r="M76" s="88"/>
      <c r="N76" s="88"/>
      <c r="O76" s="88"/>
      <c r="P76" s="88"/>
      <c r="Q76" s="88"/>
    </row>
    <row r="77" spans="1:17" ht="20.25" customHeight="1" x14ac:dyDescent="0.35">
      <c r="A77" s="88"/>
      <c r="B77" s="88"/>
      <c r="C77" s="88"/>
      <c r="D77" s="88"/>
      <c r="E77" s="88"/>
      <c r="F77" s="88"/>
      <c r="G77" s="88"/>
      <c r="H77" s="88"/>
      <c r="I77" s="88"/>
      <c r="J77" s="88"/>
      <c r="K77" s="88"/>
      <c r="L77" s="88"/>
      <c r="M77" s="88"/>
      <c r="N77" s="88"/>
      <c r="O77" s="88"/>
      <c r="P77" s="88"/>
      <c r="Q77" s="88"/>
    </row>
    <row r="78" spans="1:17" ht="20.25" customHeight="1" x14ac:dyDescent="0.35">
      <c r="A78" s="88"/>
      <c r="B78" s="88"/>
      <c r="C78" s="88"/>
      <c r="D78" s="88"/>
      <c r="E78" s="88"/>
      <c r="F78" s="88"/>
      <c r="G78" s="88"/>
      <c r="H78" s="88"/>
      <c r="I78" s="88"/>
      <c r="J78" s="88"/>
      <c r="K78" s="88"/>
      <c r="L78" s="88"/>
      <c r="M78" s="88"/>
      <c r="N78" s="88"/>
      <c r="O78" s="88"/>
      <c r="P78" s="88"/>
      <c r="Q78" s="88"/>
    </row>
    <row r="79" spans="1:17" ht="20.25" customHeight="1" x14ac:dyDescent="0.35">
      <c r="A79" s="88"/>
      <c r="B79" s="88"/>
      <c r="C79" s="88"/>
      <c r="D79" s="88"/>
      <c r="E79" s="88"/>
      <c r="F79" s="88"/>
      <c r="G79" s="88"/>
      <c r="H79" s="88"/>
      <c r="I79" s="88"/>
      <c r="J79" s="88"/>
      <c r="K79" s="88"/>
      <c r="L79" s="88"/>
      <c r="M79" s="88"/>
      <c r="N79" s="88"/>
      <c r="O79" s="88"/>
      <c r="P79" s="88"/>
      <c r="Q79" s="88"/>
    </row>
    <row r="80" spans="1:17" ht="20.25" customHeight="1" x14ac:dyDescent="0.35">
      <c r="A80" s="88"/>
      <c r="B80" s="88"/>
      <c r="C80" s="88"/>
      <c r="D80" s="88"/>
      <c r="E80" s="88"/>
      <c r="F80" s="88"/>
      <c r="G80" s="88"/>
      <c r="H80" s="88"/>
      <c r="I80" s="88"/>
      <c r="J80" s="88"/>
      <c r="K80" s="88"/>
      <c r="L80" s="88"/>
      <c r="M80" s="88"/>
      <c r="N80" s="88"/>
      <c r="O80" s="88"/>
      <c r="P80" s="88"/>
      <c r="Q80" s="88"/>
    </row>
    <row r="81" spans="1:17" ht="20.25" customHeight="1" x14ac:dyDescent="0.35">
      <c r="A81" s="88"/>
      <c r="B81" s="88"/>
      <c r="C81" s="88"/>
      <c r="D81" s="88"/>
      <c r="E81" s="88"/>
      <c r="F81" s="88"/>
      <c r="G81" s="88"/>
      <c r="H81" s="88"/>
      <c r="I81" s="88"/>
      <c r="J81" s="88"/>
      <c r="K81" s="88"/>
      <c r="L81" s="88"/>
      <c r="M81" s="88"/>
      <c r="N81" s="88"/>
      <c r="O81" s="88"/>
      <c r="P81" s="88"/>
      <c r="Q81" s="88"/>
    </row>
    <row r="82" spans="1:17" ht="20.25" customHeight="1" x14ac:dyDescent="0.35">
      <c r="A82" s="88"/>
      <c r="B82" s="88"/>
      <c r="C82" s="88"/>
      <c r="D82" s="88"/>
      <c r="E82" s="88"/>
      <c r="F82" s="88"/>
      <c r="G82" s="88"/>
      <c r="H82" s="88"/>
      <c r="I82" s="88"/>
      <c r="J82" s="88"/>
      <c r="K82" s="88"/>
      <c r="L82" s="88"/>
      <c r="M82" s="88"/>
      <c r="N82" s="88"/>
      <c r="O82" s="88"/>
      <c r="P82" s="88"/>
      <c r="Q82" s="88"/>
    </row>
    <row r="83" spans="1:17" ht="20.25" customHeight="1" x14ac:dyDescent="0.35">
      <c r="A83" s="88"/>
      <c r="B83" s="88"/>
      <c r="C83" s="88"/>
      <c r="D83" s="88"/>
      <c r="E83" s="88"/>
      <c r="F83" s="88"/>
      <c r="G83" s="88"/>
      <c r="H83" s="88"/>
      <c r="I83" s="88"/>
      <c r="J83" s="88"/>
      <c r="K83" s="88"/>
      <c r="L83" s="88"/>
      <c r="M83" s="88"/>
      <c r="N83" s="88"/>
      <c r="O83" s="88"/>
      <c r="P83" s="88"/>
      <c r="Q83" s="88"/>
    </row>
    <row r="84" spans="1:17" ht="20.25" customHeight="1" x14ac:dyDescent="0.35">
      <c r="A84" s="88"/>
      <c r="B84" s="88"/>
      <c r="C84" s="88"/>
      <c r="D84" s="88"/>
      <c r="E84" s="88"/>
      <c r="F84" s="88"/>
      <c r="G84" s="88"/>
      <c r="H84" s="88"/>
      <c r="I84" s="88"/>
      <c r="J84" s="88"/>
      <c r="K84" s="88"/>
      <c r="L84" s="88"/>
      <c r="M84" s="88"/>
      <c r="N84" s="88"/>
      <c r="O84" s="88"/>
      <c r="P84" s="88"/>
      <c r="Q84" s="88"/>
    </row>
    <row r="85" spans="1:17" ht="20.25" customHeight="1" x14ac:dyDescent="0.35">
      <c r="A85" s="88"/>
      <c r="B85" s="88"/>
      <c r="C85" s="88"/>
      <c r="D85" s="88"/>
      <c r="E85" s="88"/>
      <c r="F85" s="88"/>
      <c r="G85" s="88"/>
      <c r="H85" s="88"/>
      <c r="I85" s="88"/>
      <c r="J85" s="88"/>
      <c r="K85" s="88"/>
      <c r="L85" s="88"/>
      <c r="M85" s="88"/>
      <c r="N85" s="88"/>
      <c r="O85" s="88"/>
      <c r="P85" s="88"/>
      <c r="Q85" s="88"/>
    </row>
    <row r="86" spans="1:17" ht="20.25" customHeight="1" x14ac:dyDescent="0.35">
      <c r="A86" s="88"/>
      <c r="B86" s="88"/>
      <c r="C86" s="88"/>
      <c r="D86" s="88"/>
      <c r="E86" s="88"/>
      <c r="F86" s="88"/>
      <c r="G86" s="88"/>
      <c r="H86" s="88"/>
      <c r="I86" s="88"/>
      <c r="J86" s="88"/>
      <c r="K86" s="88"/>
      <c r="L86" s="88"/>
      <c r="M86" s="88"/>
      <c r="N86" s="88"/>
      <c r="O86" s="88"/>
      <c r="P86" s="88"/>
      <c r="Q86" s="88"/>
    </row>
    <row r="87" spans="1:17" ht="20.25" customHeight="1" x14ac:dyDescent="0.35">
      <c r="A87" s="88"/>
      <c r="B87" s="88"/>
      <c r="C87" s="88"/>
      <c r="D87" s="88"/>
      <c r="E87" s="88"/>
      <c r="F87" s="88"/>
      <c r="G87" s="88"/>
      <c r="H87" s="88"/>
      <c r="I87" s="88"/>
      <c r="J87" s="88"/>
      <c r="K87" s="88"/>
      <c r="L87" s="88"/>
      <c r="M87" s="88"/>
      <c r="N87" s="88"/>
      <c r="O87" s="88"/>
      <c r="P87" s="88"/>
      <c r="Q87" s="88"/>
    </row>
    <row r="88" spans="1:17" ht="20.25" customHeight="1" x14ac:dyDescent="0.35">
      <c r="A88" s="88"/>
      <c r="B88" s="88"/>
      <c r="C88" s="88"/>
      <c r="D88" s="88"/>
      <c r="E88" s="88"/>
      <c r="F88" s="88"/>
      <c r="G88" s="88"/>
      <c r="H88" s="88"/>
      <c r="I88" s="88"/>
      <c r="J88" s="88"/>
      <c r="K88" s="88"/>
      <c r="L88" s="88"/>
      <c r="M88" s="88"/>
      <c r="N88" s="88"/>
      <c r="O88" s="88"/>
      <c r="P88" s="88"/>
      <c r="Q88" s="88"/>
    </row>
    <row r="89" spans="1:17" ht="20.25" customHeight="1" x14ac:dyDescent="0.35">
      <c r="A89" s="88"/>
      <c r="B89" s="88"/>
      <c r="C89" s="88"/>
      <c r="D89" s="88"/>
      <c r="E89" s="88"/>
      <c r="F89" s="88"/>
      <c r="G89" s="88"/>
      <c r="H89" s="88"/>
      <c r="I89" s="88"/>
      <c r="J89" s="88"/>
      <c r="K89" s="88"/>
      <c r="L89" s="88"/>
      <c r="M89" s="88"/>
      <c r="N89" s="88"/>
      <c r="O89" s="88"/>
      <c r="P89" s="88"/>
      <c r="Q89" s="88"/>
    </row>
    <row r="90" spans="1:17" ht="20.25" customHeight="1" x14ac:dyDescent="0.35">
      <c r="A90" s="88"/>
      <c r="B90" s="88"/>
      <c r="C90" s="88"/>
      <c r="D90" s="88"/>
      <c r="E90" s="88"/>
      <c r="F90" s="88"/>
      <c r="G90" s="88"/>
      <c r="H90" s="88"/>
      <c r="I90" s="88"/>
      <c r="J90" s="88"/>
      <c r="K90" s="88"/>
      <c r="L90" s="88"/>
      <c r="M90" s="88"/>
      <c r="N90" s="88"/>
      <c r="O90" s="88"/>
      <c r="P90" s="88"/>
      <c r="Q90" s="88"/>
    </row>
    <row r="91" spans="1:17" ht="20.25" customHeight="1" x14ac:dyDescent="0.35">
      <c r="A91" s="88"/>
      <c r="B91" s="88"/>
      <c r="C91" s="88"/>
      <c r="D91" s="88"/>
      <c r="E91" s="88"/>
      <c r="F91" s="88"/>
      <c r="G91" s="88"/>
      <c r="H91" s="88"/>
      <c r="I91" s="88"/>
      <c r="J91" s="88"/>
      <c r="K91" s="88"/>
      <c r="L91" s="88"/>
      <c r="M91" s="88"/>
      <c r="N91" s="88"/>
      <c r="O91" s="88"/>
      <c r="P91" s="88"/>
      <c r="Q91" s="88"/>
    </row>
    <row r="92" spans="1:17" ht="20.25" customHeight="1" x14ac:dyDescent="0.35">
      <c r="A92" s="88"/>
      <c r="B92" s="88"/>
      <c r="C92" s="88"/>
      <c r="D92" s="88"/>
      <c r="E92" s="88"/>
      <c r="F92" s="88"/>
      <c r="G92" s="88"/>
      <c r="H92" s="88"/>
      <c r="I92" s="88"/>
      <c r="J92" s="88"/>
      <c r="K92" s="88"/>
      <c r="L92" s="88"/>
      <c r="M92" s="88"/>
      <c r="N92" s="88"/>
      <c r="O92" s="88"/>
      <c r="P92" s="88"/>
      <c r="Q92" s="88"/>
    </row>
    <row r="93" spans="1:17" ht="20.25" customHeight="1" x14ac:dyDescent="0.35">
      <c r="A93" s="88"/>
      <c r="B93" s="88"/>
      <c r="C93" s="88"/>
      <c r="D93" s="88"/>
      <c r="E93" s="88"/>
      <c r="F93" s="88"/>
      <c r="G93" s="88"/>
      <c r="H93" s="88"/>
      <c r="I93" s="88"/>
      <c r="J93" s="88"/>
      <c r="K93" s="88"/>
      <c r="L93" s="88"/>
      <c r="M93" s="88"/>
      <c r="N93" s="88"/>
      <c r="O93" s="88"/>
      <c r="P93" s="88"/>
      <c r="Q93" s="88"/>
    </row>
    <row r="94" spans="1:17" ht="20.25" customHeight="1" x14ac:dyDescent="0.35">
      <c r="A94" s="88"/>
      <c r="B94" s="88"/>
      <c r="C94" s="88"/>
      <c r="D94" s="88"/>
      <c r="E94" s="88"/>
      <c r="F94" s="88"/>
      <c r="G94" s="88"/>
      <c r="H94" s="88"/>
      <c r="I94" s="88"/>
      <c r="J94" s="88"/>
      <c r="K94" s="88"/>
      <c r="L94" s="88"/>
      <c r="M94" s="88"/>
      <c r="N94" s="88"/>
      <c r="O94" s="88"/>
      <c r="P94" s="88"/>
      <c r="Q94" s="88"/>
    </row>
    <row r="95" spans="1:17" ht="20.25" customHeight="1" x14ac:dyDescent="0.35">
      <c r="A95" s="88"/>
      <c r="B95" s="88"/>
      <c r="C95" s="88"/>
      <c r="D95" s="88"/>
      <c r="E95" s="88"/>
      <c r="F95" s="88"/>
      <c r="G95" s="88"/>
      <c r="H95" s="88"/>
      <c r="I95" s="88"/>
      <c r="J95" s="88"/>
      <c r="K95" s="88"/>
      <c r="L95" s="88"/>
      <c r="M95" s="88"/>
      <c r="N95" s="88"/>
      <c r="O95" s="88"/>
      <c r="P95" s="88"/>
      <c r="Q95" s="88"/>
    </row>
    <row r="96" spans="1:17" ht="20.25" customHeight="1" x14ac:dyDescent="0.35">
      <c r="A96" s="88"/>
      <c r="B96" s="88"/>
      <c r="C96" s="88"/>
      <c r="D96" s="88"/>
      <c r="E96" s="88"/>
      <c r="F96" s="88"/>
      <c r="G96" s="88"/>
      <c r="H96" s="88"/>
      <c r="I96" s="88"/>
      <c r="J96" s="88"/>
      <c r="K96" s="88"/>
      <c r="L96" s="88"/>
      <c r="M96" s="88"/>
      <c r="N96" s="88"/>
      <c r="O96" s="88"/>
      <c r="P96" s="88"/>
      <c r="Q96" s="88"/>
    </row>
    <row r="97" spans="1:17" ht="20.25" customHeight="1" x14ac:dyDescent="0.35">
      <c r="A97" s="88"/>
      <c r="B97" s="88"/>
      <c r="C97" s="88"/>
      <c r="D97" s="88"/>
      <c r="E97" s="88"/>
      <c r="F97" s="88"/>
      <c r="G97" s="88"/>
      <c r="H97" s="88"/>
      <c r="I97" s="88"/>
      <c r="J97" s="88"/>
      <c r="K97" s="88"/>
      <c r="L97" s="88"/>
      <c r="M97" s="88"/>
      <c r="N97" s="88"/>
      <c r="O97" s="88"/>
      <c r="P97" s="88"/>
      <c r="Q97" s="88"/>
    </row>
    <row r="98" spans="1:17" ht="20.25" customHeight="1" x14ac:dyDescent="0.35">
      <c r="A98" s="88"/>
      <c r="B98" s="88"/>
      <c r="C98" s="88"/>
      <c r="D98" s="88"/>
      <c r="E98" s="88"/>
      <c r="F98" s="88"/>
      <c r="G98" s="88"/>
      <c r="H98" s="88"/>
      <c r="I98" s="88"/>
      <c r="J98" s="88"/>
      <c r="K98" s="88"/>
      <c r="L98" s="88"/>
      <c r="M98" s="88"/>
      <c r="N98" s="88"/>
      <c r="O98" s="88"/>
      <c r="P98" s="88"/>
      <c r="Q98" s="88"/>
    </row>
    <row r="99" spans="1:17" ht="20.25" customHeight="1" x14ac:dyDescent="0.35">
      <c r="A99" s="88"/>
      <c r="B99" s="88"/>
      <c r="C99" s="88"/>
      <c r="D99" s="88"/>
      <c r="E99" s="88"/>
      <c r="F99" s="88"/>
      <c r="G99" s="88"/>
      <c r="H99" s="88"/>
      <c r="I99" s="88"/>
      <c r="J99" s="88"/>
      <c r="K99" s="88"/>
      <c r="L99" s="88"/>
      <c r="M99" s="88"/>
      <c r="N99" s="88"/>
      <c r="O99" s="88"/>
      <c r="P99" s="88"/>
      <c r="Q99" s="88"/>
    </row>
    <row r="100" spans="1:17" ht="20.25" customHeight="1" x14ac:dyDescent="0.35">
      <c r="A100" s="88"/>
      <c r="B100" s="88"/>
      <c r="C100" s="88"/>
      <c r="D100" s="88"/>
      <c r="E100" s="88"/>
      <c r="F100" s="88"/>
      <c r="G100" s="88"/>
      <c r="H100" s="88"/>
      <c r="I100" s="88"/>
      <c r="J100" s="88"/>
      <c r="K100" s="88"/>
      <c r="L100" s="88"/>
      <c r="M100" s="88"/>
      <c r="N100" s="88"/>
      <c r="O100" s="88"/>
      <c r="P100" s="88"/>
      <c r="Q100" s="88"/>
    </row>
    <row r="101" spans="1:17" ht="20.25" customHeight="1" x14ac:dyDescent="0.35">
      <c r="A101" s="88"/>
      <c r="B101" s="88"/>
      <c r="C101" s="88"/>
      <c r="D101" s="88"/>
      <c r="E101" s="88"/>
      <c r="F101" s="88"/>
      <c r="G101" s="88"/>
      <c r="H101" s="88"/>
      <c r="I101" s="88"/>
      <c r="J101" s="88"/>
      <c r="K101" s="88"/>
      <c r="L101" s="88"/>
      <c r="M101" s="88"/>
      <c r="N101" s="88"/>
      <c r="O101" s="88"/>
      <c r="P101" s="88"/>
      <c r="Q101" s="88"/>
    </row>
    <row r="102" spans="1:17" ht="20.25" customHeight="1" x14ac:dyDescent="0.35">
      <c r="A102" s="88"/>
      <c r="B102" s="88"/>
      <c r="C102" s="88"/>
      <c r="D102" s="88"/>
      <c r="E102" s="88"/>
      <c r="F102" s="88"/>
      <c r="G102" s="88"/>
      <c r="H102" s="88"/>
      <c r="I102" s="88"/>
      <c r="J102" s="88"/>
      <c r="K102" s="88"/>
      <c r="L102" s="88"/>
      <c r="M102" s="88"/>
      <c r="N102" s="88"/>
      <c r="O102" s="88"/>
      <c r="P102" s="88"/>
      <c r="Q102" s="88"/>
    </row>
    <row r="103" spans="1:17" ht="20.25" customHeight="1" x14ac:dyDescent="0.35">
      <c r="A103" s="88"/>
      <c r="B103" s="88"/>
      <c r="C103" s="88"/>
      <c r="D103" s="88"/>
      <c r="E103" s="88"/>
      <c r="F103" s="88"/>
      <c r="G103" s="88"/>
      <c r="H103" s="88"/>
      <c r="I103" s="88"/>
      <c r="J103" s="88"/>
      <c r="K103" s="88"/>
      <c r="L103" s="88"/>
      <c r="M103" s="88"/>
      <c r="N103" s="88"/>
      <c r="O103" s="88"/>
      <c r="P103" s="88"/>
      <c r="Q103" s="88"/>
    </row>
    <row r="104" spans="1:17" ht="20.25" customHeight="1" x14ac:dyDescent="0.35">
      <c r="A104" s="88"/>
      <c r="B104" s="88"/>
      <c r="C104" s="88"/>
      <c r="D104" s="88"/>
      <c r="E104" s="88"/>
      <c r="F104" s="88"/>
      <c r="G104" s="88"/>
      <c r="H104" s="88"/>
      <c r="I104" s="88"/>
      <c r="J104" s="88"/>
      <c r="K104" s="88"/>
      <c r="L104" s="88"/>
      <c r="M104" s="88"/>
      <c r="N104" s="88"/>
      <c r="O104" s="88"/>
      <c r="P104" s="88"/>
      <c r="Q104" s="88"/>
    </row>
    <row r="105" spans="1:17" ht="20.25" customHeight="1" x14ac:dyDescent="0.35">
      <c r="A105" s="88"/>
      <c r="B105" s="88"/>
      <c r="C105" s="88"/>
      <c r="D105" s="88"/>
      <c r="E105" s="88"/>
      <c r="F105" s="88"/>
      <c r="G105" s="88"/>
      <c r="H105" s="88"/>
      <c r="I105" s="88"/>
      <c r="J105" s="88"/>
      <c r="K105" s="88"/>
      <c r="L105" s="88"/>
      <c r="M105" s="88"/>
      <c r="N105" s="88"/>
      <c r="O105" s="88"/>
      <c r="P105" s="88"/>
      <c r="Q105" s="88"/>
    </row>
    <row r="106" spans="1:17" ht="20.25" customHeight="1" x14ac:dyDescent="0.35">
      <c r="A106" s="88"/>
      <c r="B106" s="88"/>
      <c r="C106" s="88"/>
      <c r="D106" s="88"/>
      <c r="E106" s="88"/>
      <c r="F106" s="88"/>
      <c r="G106" s="88"/>
      <c r="H106" s="88"/>
      <c r="I106" s="88"/>
      <c r="J106" s="88"/>
      <c r="K106" s="88"/>
      <c r="L106" s="88"/>
      <c r="M106" s="88"/>
      <c r="N106" s="88"/>
      <c r="O106" s="88"/>
      <c r="P106" s="88"/>
      <c r="Q106" s="88"/>
    </row>
    <row r="107" spans="1:17" ht="20.25" customHeight="1" x14ac:dyDescent="0.35">
      <c r="A107" s="88"/>
      <c r="B107" s="88"/>
      <c r="C107" s="88"/>
      <c r="D107" s="88"/>
      <c r="E107" s="88"/>
      <c r="F107" s="88"/>
      <c r="G107" s="88"/>
      <c r="H107" s="88"/>
      <c r="I107" s="88"/>
      <c r="J107" s="88"/>
      <c r="K107" s="88"/>
      <c r="L107" s="88"/>
      <c r="M107" s="88"/>
      <c r="N107" s="88"/>
      <c r="O107" s="88"/>
      <c r="P107" s="88"/>
      <c r="Q107" s="88"/>
    </row>
    <row r="108" spans="1:17" ht="20.25" customHeight="1" x14ac:dyDescent="0.35">
      <c r="A108" s="88"/>
      <c r="B108" s="88"/>
      <c r="C108" s="88"/>
      <c r="D108" s="88"/>
      <c r="E108" s="88"/>
      <c r="F108" s="88"/>
      <c r="G108" s="88"/>
      <c r="H108" s="88"/>
      <c r="I108" s="88"/>
      <c r="J108" s="88"/>
      <c r="K108" s="88"/>
      <c r="L108" s="88"/>
      <c r="M108" s="88"/>
      <c r="N108" s="88"/>
      <c r="O108" s="88"/>
      <c r="P108" s="88"/>
      <c r="Q108" s="88"/>
    </row>
    <row r="109" spans="1:17" ht="20.25" customHeight="1" x14ac:dyDescent="0.35">
      <c r="A109" s="88"/>
      <c r="B109" s="88"/>
      <c r="C109" s="88"/>
      <c r="D109" s="88"/>
      <c r="E109" s="88"/>
      <c r="F109" s="88"/>
      <c r="G109" s="88"/>
      <c r="H109" s="88"/>
      <c r="I109" s="88"/>
      <c r="J109" s="88"/>
      <c r="K109" s="88"/>
      <c r="L109" s="88"/>
      <c r="M109" s="88"/>
      <c r="N109" s="88"/>
      <c r="O109" s="88"/>
      <c r="P109" s="88"/>
      <c r="Q109" s="88"/>
    </row>
    <row r="110" spans="1:17" ht="20.25" customHeight="1" x14ac:dyDescent="0.35">
      <c r="A110" s="88"/>
      <c r="B110" s="88"/>
      <c r="C110" s="88"/>
      <c r="D110" s="88"/>
      <c r="E110" s="88"/>
      <c r="F110" s="88"/>
      <c r="G110" s="88"/>
      <c r="H110" s="88"/>
      <c r="I110" s="88"/>
      <c r="J110" s="88"/>
      <c r="K110" s="88"/>
      <c r="L110" s="88"/>
      <c r="M110" s="88"/>
      <c r="N110" s="88"/>
      <c r="O110" s="88"/>
      <c r="P110" s="88"/>
      <c r="Q110" s="88"/>
    </row>
    <row r="111" spans="1:17" ht="20.25" customHeight="1" x14ac:dyDescent="0.35">
      <c r="A111" s="88"/>
      <c r="B111" s="88"/>
      <c r="C111" s="88"/>
      <c r="D111" s="88"/>
      <c r="E111" s="88"/>
      <c r="F111" s="88"/>
      <c r="G111" s="88"/>
      <c r="H111" s="88"/>
      <c r="I111" s="88"/>
      <c r="J111" s="88"/>
      <c r="K111" s="88"/>
      <c r="L111" s="88"/>
      <c r="M111" s="88"/>
      <c r="N111" s="88"/>
      <c r="O111" s="88"/>
      <c r="P111" s="88"/>
      <c r="Q111" s="88"/>
    </row>
    <row r="112" spans="1:17" ht="20.25" customHeight="1" x14ac:dyDescent="0.35">
      <c r="A112" s="88"/>
      <c r="B112" s="88"/>
      <c r="C112" s="88"/>
      <c r="D112" s="88"/>
      <c r="E112" s="88"/>
      <c r="F112" s="88"/>
      <c r="G112" s="88"/>
      <c r="H112" s="88"/>
      <c r="I112" s="88"/>
      <c r="J112" s="88"/>
      <c r="K112" s="88"/>
      <c r="L112" s="88"/>
      <c r="M112" s="88"/>
      <c r="N112" s="88"/>
      <c r="O112" s="88"/>
      <c r="P112" s="88"/>
      <c r="Q112" s="88"/>
    </row>
    <row r="113" spans="1:17" ht="20.25" customHeight="1" x14ac:dyDescent="0.35">
      <c r="A113" s="88"/>
      <c r="B113" s="88"/>
      <c r="C113" s="88"/>
      <c r="D113" s="88"/>
      <c r="E113" s="88"/>
      <c r="F113" s="88"/>
      <c r="G113" s="88"/>
      <c r="H113" s="88"/>
      <c r="I113" s="88"/>
      <c r="J113" s="88"/>
      <c r="K113" s="88"/>
      <c r="L113" s="88"/>
      <c r="M113" s="88"/>
      <c r="N113" s="88"/>
      <c r="O113" s="88"/>
      <c r="P113" s="88"/>
      <c r="Q113" s="88"/>
    </row>
    <row r="114" spans="1:17" ht="20.25" customHeight="1" x14ac:dyDescent="0.35">
      <c r="A114" s="88"/>
      <c r="B114" s="88"/>
      <c r="C114" s="88"/>
      <c r="D114" s="88"/>
      <c r="E114" s="88"/>
      <c r="F114" s="88"/>
      <c r="G114" s="88"/>
      <c r="H114" s="88"/>
      <c r="I114" s="88"/>
      <c r="J114" s="88"/>
      <c r="K114" s="88"/>
      <c r="L114" s="88"/>
      <c r="M114" s="88"/>
      <c r="N114" s="88"/>
      <c r="O114" s="88"/>
      <c r="P114" s="88"/>
      <c r="Q114" s="88"/>
    </row>
    <row r="115" spans="1:17" ht="20.25" customHeight="1" x14ac:dyDescent="0.35">
      <c r="A115" s="88"/>
      <c r="B115" s="88"/>
      <c r="C115" s="88"/>
      <c r="D115" s="88"/>
      <c r="E115" s="88"/>
      <c r="F115" s="88"/>
      <c r="G115" s="88"/>
      <c r="H115" s="88"/>
      <c r="I115" s="88"/>
      <c r="J115" s="88"/>
      <c r="K115" s="88"/>
      <c r="L115" s="88"/>
      <c r="M115" s="88"/>
      <c r="N115" s="88"/>
      <c r="O115" s="88"/>
      <c r="P115" s="88"/>
      <c r="Q115" s="88"/>
    </row>
    <row r="116" spans="1:17" ht="20.25" customHeight="1" x14ac:dyDescent="0.35">
      <c r="A116" s="88"/>
      <c r="B116" s="88"/>
      <c r="C116" s="88"/>
      <c r="D116" s="88"/>
      <c r="E116" s="88"/>
      <c r="F116" s="88"/>
      <c r="G116" s="88"/>
      <c r="H116" s="88"/>
      <c r="I116" s="88"/>
      <c r="J116" s="88"/>
      <c r="K116" s="88"/>
      <c r="L116" s="88"/>
      <c r="M116" s="88"/>
      <c r="N116" s="88"/>
      <c r="O116" s="88"/>
      <c r="P116" s="88"/>
      <c r="Q116" s="88"/>
    </row>
    <row r="117" spans="1:17" ht="20.25" customHeight="1" x14ac:dyDescent="0.35">
      <c r="A117" s="88"/>
      <c r="B117" s="88"/>
      <c r="C117" s="88"/>
      <c r="D117" s="88"/>
      <c r="E117" s="88"/>
      <c r="F117" s="88"/>
      <c r="G117" s="88"/>
      <c r="H117" s="88"/>
      <c r="I117" s="88"/>
      <c r="J117" s="88"/>
      <c r="K117" s="88"/>
      <c r="L117" s="88"/>
      <c r="M117" s="88"/>
      <c r="N117" s="88"/>
      <c r="O117" s="88"/>
      <c r="P117" s="88"/>
      <c r="Q117" s="88"/>
    </row>
    <row r="118" spans="1:17" ht="20.25" customHeight="1" x14ac:dyDescent="0.35">
      <c r="A118" s="88"/>
      <c r="B118" s="88"/>
      <c r="C118" s="88"/>
      <c r="D118" s="88"/>
      <c r="E118" s="88"/>
      <c r="F118" s="88"/>
      <c r="G118" s="88"/>
      <c r="H118" s="88"/>
      <c r="I118" s="88"/>
      <c r="J118" s="88"/>
      <c r="K118" s="88"/>
      <c r="L118" s="88"/>
      <c r="M118" s="88"/>
      <c r="N118" s="88"/>
      <c r="O118" s="88"/>
      <c r="P118" s="88"/>
      <c r="Q118" s="88"/>
    </row>
    <row r="119" spans="1:17" ht="20.25" customHeight="1" x14ac:dyDescent="0.35">
      <c r="A119" s="88"/>
      <c r="B119" s="88"/>
      <c r="C119" s="88"/>
      <c r="D119" s="88"/>
      <c r="E119" s="88"/>
      <c r="F119" s="88"/>
      <c r="G119" s="88"/>
      <c r="H119" s="88"/>
      <c r="I119" s="88"/>
      <c r="J119" s="88"/>
      <c r="K119" s="88"/>
      <c r="L119" s="88"/>
      <c r="M119" s="88"/>
      <c r="N119" s="88"/>
      <c r="O119" s="88"/>
      <c r="P119" s="88"/>
      <c r="Q119" s="88"/>
    </row>
    <row r="120" spans="1:17" ht="20.25" customHeight="1" x14ac:dyDescent="0.35">
      <c r="A120" s="88"/>
      <c r="B120" s="88"/>
      <c r="C120" s="88"/>
      <c r="D120" s="88"/>
      <c r="E120" s="88"/>
      <c r="F120" s="88"/>
      <c r="G120" s="88"/>
      <c r="H120" s="88"/>
      <c r="I120" s="88"/>
      <c r="J120" s="88"/>
      <c r="K120" s="88"/>
      <c r="L120" s="88"/>
      <c r="M120" s="88"/>
      <c r="N120" s="88"/>
      <c r="O120" s="88"/>
      <c r="P120" s="88"/>
      <c r="Q120" s="88"/>
    </row>
    <row r="121" spans="1:17" ht="20.25" customHeight="1" x14ac:dyDescent="0.35">
      <c r="A121" s="88"/>
      <c r="B121" s="88"/>
      <c r="C121" s="88"/>
      <c r="D121" s="88"/>
      <c r="E121" s="88"/>
      <c r="F121" s="88"/>
      <c r="G121" s="88"/>
      <c r="H121" s="88"/>
      <c r="I121" s="88"/>
      <c r="J121" s="88"/>
      <c r="K121" s="88"/>
      <c r="L121" s="88"/>
      <c r="M121" s="88"/>
      <c r="N121" s="88"/>
      <c r="O121" s="88"/>
      <c r="P121" s="88"/>
      <c r="Q121" s="88"/>
    </row>
    <row r="122" spans="1:17" ht="20.25" customHeight="1" x14ac:dyDescent="0.35">
      <c r="A122" s="88"/>
      <c r="B122" s="88"/>
      <c r="C122" s="88"/>
      <c r="D122" s="88"/>
      <c r="E122" s="88"/>
      <c r="F122" s="88"/>
      <c r="G122" s="88"/>
      <c r="H122" s="88"/>
      <c r="I122" s="88"/>
      <c r="J122" s="88"/>
      <c r="K122" s="88"/>
      <c r="L122" s="88"/>
      <c r="M122" s="88"/>
      <c r="N122" s="88"/>
      <c r="O122" s="88"/>
      <c r="P122" s="88"/>
      <c r="Q122" s="88"/>
    </row>
    <row r="123" spans="1:17" ht="20.25" customHeight="1" x14ac:dyDescent="0.35">
      <c r="A123" s="88"/>
      <c r="B123" s="88"/>
      <c r="C123" s="88"/>
      <c r="D123" s="88"/>
      <c r="E123" s="88"/>
      <c r="F123" s="88"/>
      <c r="G123" s="88"/>
      <c r="H123" s="88"/>
      <c r="I123" s="88"/>
      <c r="J123" s="88"/>
      <c r="K123" s="88"/>
      <c r="L123" s="88"/>
      <c r="M123" s="88"/>
      <c r="N123" s="88"/>
      <c r="O123" s="88"/>
      <c r="P123" s="88"/>
      <c r="Q123" s="88"/>
    </row>
    <row r="124" spans="1:17" ht="20.25" customHeight="1" x14ac:dyDescent="0.35">
      <c r="A124" s="88"/>
      <c r="B124" s="88"/>
      <c r="C124" s="88"/>
      <c r="D124" s="88"/>
      <c r="E124" s="88"/>
      <c r="F124" s="88"/>
      <c r="G124" s="88"/>
      <c r="H124" s="88"/>
      <c r="I124" s="88"/>
      <c r="J124" s="88"/>
      <c r="K124" s="88"/>
      <c r="L124" s="88"/>
      <c r="M124" s="88"/>
      <c r="N124" s="88"/>
      <c r="O124" s="88"/>
      <c r="P124" s="88"/>
      <c r="Q124" s="88"/>
    </row>
    <row r="125" spans="1:17" ht="20.25" customHeight="1" x14ac:dyDescent="0.35">
      <c r="A125" s="88"/>
      <c r="B125" s="88"/>
      <c r="C125" s="88"/>
      <c r="D125" s="88"/>
      <c r="E125" s="88"/>
      <c r="F125" s="88"/>
      <c r="G125" s="88"/>
      <c r="H125" s="88"/>
      <c r="I125" s="88"/>
      <c r="J125" s="88"/>
      <c r="K125" s="88"/>
      <c r="L125" s="88"/>
      <c r="M125" s="88"/>
      <c r="N125" s="88"/>
      <c r="O125" s="88"/>
      <c r="P125" s="88"/>
      <c r="Q125" s="88"/>
    </row>
    <row r="126" spans="1:17" ht="20.25" customHeight="1" x14ac:dyDescent="0.35">
      <c r="A126" s="88"/>
      <c r="B126" s="88"/>
      <c r="C126" s="88"/>
      <c r="D126" s="88"/>
      <c r="E126" s="88"/>
      <c r="F126" s="88"/>
      <c r="G126" s="88"/>
      <c r="H126" s="88"/>
      <c r="I126" s="88"/>
      <c r="J126" s="88"/>
      <c r="K126" s="88"/>
      <c r="L126" s="88"/>
      <c r="M126" s="88"/>
      <c r="N126" s="88"/>
      <c r="O126" s="88"/>
      <c r="P126" s="88"/>
      <c r="Q126" s="88"/>
    </row>
    <row r="127" spans="1:17" ht="20.25" customHeight="1" x14ac:dyDescent="0.35">
      <c r="A127" s="88"/>
      <c r="B127" s="88"/>
      <c r="C127" s="88"/>
      <c r="D127" s="88"/>
      <c r="E127" s="88"/>
      <c r="F127" s="88"/>
      <c r="G127" s="88"/>
      <c r="H127" s="88"/>
      <c r="I127" s="88"/>
      <c r="J127" s="88"/>
      <c r="K127" s="88"/>
      <c r="L127" s="88"/>
      <c r="M127" s="88"/>
      <c r="N127" s="88"/>
      <c r="O127" s="88"/>
      <c r="P127" s="88"/>
      <c r="Q127" s="88"/>
    </row>
    <row r="128" spans="1:17" ht="20.25" customHeight="1" x14ac:dyDescent="0.35">
      <c r="A128" s="88"/>
      <c r="B128" s="88"/>
      <c r="C128" s="88"/>
      <c r="D128" s="88"/>
      <c r="E128" s="88"/>
      <c r="F128" s="88"/>
      <c r="G128" s="88"/>
      <c r="H128" s="88"/>
      <c r="I128" s="88"/>
      <c r="J128" s="88"/>
      <c r="K128" s="88"/>
      <c r="L128" s="88"/>
      <c r="M128" s="88"/>
      <c r="N128" s="88"/>
      <c r="O128" s="88"/>
      <c r="P128" s="88"/>
      <c r="Q128" s="88"/>
    </row>
    <row r="129" spans="1:17" ht="20.25" customHeight="1" x14ac:dyDescent="0.35">
      <c r="A129" s="88"/>
      <c r="B129" s="88"/>
      <c r="C129" s="88"/>
      <c r="D129" s="88"/>
      <c r="E129" s="88"/>
      <c r="F129" s="88"/>
      <c r="G129" s="88"/>
      <c r="H129" s="88"/>
      <c r="I129" s="88"/>
      <c r="J129" s="88"/>
      <c r="K129" s="88"/>
      <c r="L129" s="88"/>
      <c r="M129" s="88"/>
      <c r="N129" s="88"/>
      <c r="O129" s="88"/>
      <c r="P129" s="88"/>
      <c r="Q129" s="88"/>
    </row>
    <row r="130" spans="1:17" ht="20.25" customHeight="1" x14ac:dyDescent="0.35">
      <c r="A130" s="88"/>
      <c r="B130" s="88"/>
      <c r="C130" s="88"/>
      <c r="D130" s="88"/>
      <c r="E130" s="88"/>
      <c r="F130" s="88"/>
      <c r="G130" s="88"/>
      <c r="H130" s="88"/>
      <c r="I130" s="88"/>
      <c r="J130" s="88"/>
      <c r="K130" s="88"/>
      <c r="L130" s="88"/>
      <c r="M130" s="88"/>
      <c r="N130" s="88"/>
      <c r="O130" s="88"/>
      <c r="P130" s="88"/>
      <c r="Q130" s="88"/>
    </row>
    <row r="131" spans="1:17" ht="20.25" customHeight="1" x14ac:dyDescent="0.35">
      <c r="A131" s="88"/>
      <c r="B131" s="88"/>
      <c r="C131" s="88"/>
      <c r="D131" s="88"/>
      <c r="E131" s="88"/>
      <c r="F131" s="88"/>
      <c r="G131" s="88"/>
      <c r="H131" s="88"/>
      <c r="I131" s="88"/>
      <c r="J131" s="88"/>
      <c r="K131" s="88"/>
      <c r="L131" s="88"/>
      <c r="M131" s="88"/>
      <c r="N131" s="88"/>
      <c r="O131" s="88"/>
      <c r="P131" s="88"/>
      <c r="Q131" s="88"/>
    </row>
    <row r="132" spans="1:17" ht="20.25" customHeight="1" x14ac:dyDescent="0.35">
      <c r="A132" s="88"/>
      <c r="B132" s="88"/>
      <c r="C132" s="88"/>
      <c r="D132" s="88"/>
      <c r="E132" s="88"/>
      <c r="F132" s="88"/>
      <c r="G132" s="88"/>
      <c r="H132" s="88"/>
      <c r="I132" s="88"/>
      <c r="J132" s="88"/>
      <c r="K132" s="88"/>
      <c r="L132" s="88"/>
      <c r="M132" s="88"/>
      <c r="N132" s="88"/>
      <c r="O132" s="88"/>
      <c r="P132" s="88"/>
      <c r="Q132" s="88"/>
    </row>
    <row r="133" spans="1:17" ht="20.25" customHeight="1" x14ac:dyDescent="0.35">
      <c r="A133" s="88"/>
      <c r="B133" s="88"/>
      <c r="C133" s="88"/>
      <c r="D133" s="88"/>
      <c r="E133" s="88"/>
      <c r="F133" s="88"/>
      <c r="G133" s="88"/>
      <c r="H133" s="88"/>
      <c r="I133" s="88"/>
      <c r="J133" s="88"/>
      <c r="K133" s="88"/>
      <c r="L133" s="88"/>
      <c r="M133" s="88"/>
      <c r="N133" s="88"/>
      <c r="O133" s="88"/>
      <c r="P133" s="88"/>
      <c r="Q133" s="88"/>
    </row>
    <row r="134" spans="1:17" ht="20.25" customHeight="1" x14ac:dyDescent="0.35">
      <c r="A134" s="88"/>
      <c r="B134" s="88"/>
      <c r="C134" s="88"/>
      <c r="D134" s="88"/>
      <c r="E134" s="88"/>
      <c r="F134" s="88"/>
      <c r="G134" s="88"/>
      <c r="H134" s="88"/>
      <c r="I134" s="88"/>
      <c r="J134" s="88"/>
      <c r="K134" s="88"/>
      <c r="L134" s="88"/>
      <c r="M134" s="88"/>
      <c r="N134" s="88"/>
      <c r="O134" s="88"/>
      <c r="P134" s="88"/>
      <c r="Q134" s="88"/>
    </row>
    <row r="135" spans="1:17" ht="20.25" customHeight="1" x14ac:dyDescent="0.35">
      <c r="A135" s="88"/>
      <c r="B135" s="88"/>
      <c r="C135" s="88"/>
      <c r="D135" s="88"/>
      <c r="E135" s="88"/>
      <c r="F135" s="88"/>
      <c r="G135" s="88"/>
      <c r="H135" s="88"/>
      <c r="I135" s="88"/>
      <c r="J135" s="88"/>
      <c r="K135" s="88"/>
      <c r="L135" s="88"/>
      <c r="M135" s="88"/>
      <c r="N135" s="88"/>
      <c r="O135" s="88"/>
      <c r="P135" s="88"/>
      <c r="Q135" s="88"/>
    </row>
    <row r="136" spans="1:17" ht="20.25" customHeight="1" x14ac:dyDescent="0.35">
      <c r="A136" s="88"/>
      <c r="B136" s="88"/>
      <c r="C136" s="88"/>
      <c r="D136" s="88"/>
      <c r="E136" s="88"/>
      <c r="F136" s="88"/>
      <c r="G136" s="88"/>
      <c r="H136" s="88"/>
      <c r="I136" s="88"/>
      <c r="J136" s="88"/>
      <c r="K136" s="88"/>
      <c r="L136" s="88"/>
      <c r="M136" s="88"/>
      <c r="N136" s="88"/>
      <c r="O136" s="88"/>
      <c r="P136" s="88"/>
      <c r="Q136" s="88"/>
    </row>
    <row r="137" spans="1:17" ht="20.25" customHeight="1" x14ac:dyDescent="0.35">
      <c r="A137" s="88"/>
      <c r="B137" s="88"/>
      <c r="C137" s="88"/>
      <c r="D137" s="88"/>
      <c r="E137" s="88"/>
      <c r="F137" s="88"/>
      <c r="G137" s="88"/>
      <c r="H137" s="88"/>
      <c r="I137" s="88"/>
      <c r="J137" s="88"/>
      <c r="K137" s="88"/>
      <c r="L137" s="88"/>
      <c r="M137" s="88"/>
      <c r="N137" s="88"/>
      <c r="O137" s="88"/>
      <c r="P137" s="88"/>
      <c r="Q137" s="88"/>
    </row>
    <row r="138" spans="1:17" ht="20.25" customHeight="1" x14ac:dyDescent="0.35">
      <c r="A138" s="88"/>
      <c r="B138" s="88"/>
      <c r="C138" s="88"/>
      <c r="D138" s="88"/>
      <c r="E138" s="88"/>
      <c r="F138" s="88"/>
      <c r="G138" s="88"/>
      <c r="H138" s="88"/>
      <c r="I138" s="88"/>
      <c r="J138" s="88"/>
      <c r="K138" s="88"/>
      <c r="L138" s="88"/>
      <c r="M138" s="88"/>
      <c r="N138" s="88"/>
      <c r="O138" s="88"/>
      <c r="P138" s="88"/>
      <c r="Q138" s="88"/>
    </row>
    <row r="139" spans="1:17" ht="20.25" customHeight="1" x14ac:dyDescent="0.35">
      <c r="A139" s="88"/>
      <c r="B139" s="88"/>
      <c r="C139" s="88"/>
      <c r="D139" s="88"/>
      <c r="E139" s="88"/>
      <c r="F139" s="88"/>
      <c r="G139" s="88"/>
      <c r="H139" s="88"/>
      <c r="I139" s="88"/>
      <c r="J139" s="88"/>
      <c r="K139" s="88"/>
      <c r="L139" s="88"/>
      <c r="M139" s="88"/>
      <c r="N139" s="88"/>
      <c r="O139" s="88"/>
      <c r="P139" s="88"/>
      <c r="Q139" s="88"/>
    </row>
    <row r="140" spans="1:17" ht="20.25" customHeight="1" x14ac:dyDescent="0.35">
      <c r="A140" s="88"/>
      <c r="B140" s="88"/>
      <c r="C140" s="88"/>
      <c r="D140" s="88"/>
      <c r="E140" s="88"/>
      <c r="F140" s="88"/>
      <c r="G140" s="88"/>
      <c r="H140" s="88"/>
      <c r="I140" s="88"/>
      <c r="J140" s="88"/>
      <c r="K140" s="88"/>
      <c r="L140" s="88"/>
      <c r="M140" s="88"/>
      <c r="N140" s="88"/>
      <c r="O140" s="88"/>
      <c r="P140" s="88"/>
      <c r="Q140" s="88"/>
    </row>
    <row r="141" spans="1:17" ht="20.25" customHeight="1" x14ac:dyDescent="0.35">
      <c r="A141" s="88"/>
      <c r="B141" s="88"/>
      <c r="C141" s="88"/>
      <c r="D141" s="88"/>
      <c r="E141" s="88"/>
      <c r="F141" s="88"/>
      <c r="G141" s="88"/>
      <c r="H141" s="88"/>
      <c r="I141" s="88"/>
      <c r="J141" s="88"/>
      <c r="K141" s="88"/>
      <c r="L141" s="88"/>
      <c r="M141" s="88"/>
      <c r="N141" s="88"/>
      <c r="O141" s="88"/>
      <c r="P141" s="88"/>
      <c r="Q141" s="88"/>
    </row>
    <row r="142" spans="1:17" ht="20.25" customHeight="1" x14ac:dyDescent="0.35">
      <c r="A142" s="88"/>
      <c r="B142" s="88"/>
      <c r="C142" s="88"/>
      <c r="D142" s="88"/>
      <c r="E142" s="88"/>
      <c r="F142" s="88"/>
      <c r="G142" s="88"/>
      <c r="H142" s="88"/>
      <c r="I142" s="88"/>
      <c r="J142" s="88"/>
      <c r="K142" s="88"/>
      <c r="L142" s="88"/>
      <c r="M142" s="88"/>
      <c r="N142" s="88"/>
      <c r="O142" s="88"/>
      <c r="P142" s="88"/>
      <c r="Q142" s="88"/>
    </row>
    <row r="143" spans="1:17" ht="20.25" customHeight="1" x14ac:dyDescent="0.35">
      <c r="A143" s="88"/>
      <c r="B143" s="88"/>
      <c r="C143" s="88"/>
      <c r="D143" s="88"/>
      <c r="E143" s="88"/>
      <c r="F143" s="88"/>
      <c r="G143" s="88"/>
      <c r="H143" s="88"/>
      <c r="I143" s="88"/>
      <c r="J143" s="88"/>
      <c r="K143" s="88"/>
      <c r="L143" s="88"/>
      <c r="M143" s="88"/>
      <c r="N143" s="88"/>
      <c r="O143" s="88"/>
      <c r="P143" s="88"/>
      <c r="Q143" s="88"/>
    </row>
    <row r="144" spans="1:17" ht="20.25" customHeight="1" x14ac:dyDescent="0.35">
      <c r="A144" s="88"/>
      <c r="B144" s="88"/>
      <c r="C144" s="88"/>
      <c r="D144" s="88"/>
      <c r="E144" s="88"/>
      <c r="F144" s="88"/>
      <c r="G144" s="88"/>
      <c r="H144" s="88"/>
      <c r="I144" s="88"/>
      <c r="J144" s="88"/>
      <c r="K144" s="88"/>
      <c r="L144" s="88"/>
      <c r="M144" s="88"/>
      <c r="N144" s="88"/>
      <c r="O144" s="88"/>
      <c r="P144" s="88"/>
      <c r="Q144" s="88"/>
    </row>
    <row r="145" spans="1:17" ht="20.25" customHeight="1" x14ac:dyDescent="0.35">
      <c r="A145" s="88"/>
      <c r="B145" s="88"/>
      <c r="C145" s="88"/>
      <c r="D145" s="88"/>
      <c r="E145" s="88"/>
      <c r="F145" s="88"/>
      <c r="G145" s="88"/>
      <c r="H145" s="88"/>
      <c r="I145" s="88"/>
      <c r="J145" s="88"/>
      <c r="K145" s="88"/>
      <c r="L145" s="88"/>
      <c r="M145" s="88"/>
      <c r="N145" s="88"/>
      <c r="O145" s="88"/>
      <c r="P145" s="88"/>
      <c r="Q145" s="88"/>
    </row>
    <row r="146" spans="1:17" ht="20.25" customHeight="1" x14ac:dyDescent="0.35">
      <c r="A146" s="88"/>
      <c r="B146" s="88"/>
      <c r="C146" s="88"/>
      <c r="D146" s="88"/>
      <c r="E146" s="88"/>
      <c r="F146" s="88"/>
      <c r="G146" s="88"/>
      <c r="H146" s="88"/>
      <c r="I146" s="88"/>
      <c r="J146" s="88"/>
      <c r="K146" s="88"/>
      <c r="L146" s="88"/>
      <c r="M146" s="88"/>
      <c r="N146" s="88"/>
      <c r="O146" s="88"/>
      <c r="P146" s="88"/>
      <c r="Q146" s="88"/>
    </row>
    <row r="147" spans="1:17" ht="20.25" customHeight="1" x14ac:dyDescent="0.35">
      <c r="A147" s="88"/>
      <c r="B147" s="88"/>
      <c r="C147" s="88"/>
      <c r="D147" s="88"/>
      <c r="E147" s="88"/>
      <c r="F147" s="88"/>
      <c r="G147" s="88"/>
      <c r="H147" s="88"/>
      <c r="I147" s="88"/>
      <c r="J147" s="88"/>
      <c r="K147" s="88"/>
      <c r="L147" s="88"/>
      <c r="M147" s="88"/>
      <c r="N147" s="88"/>
      <c r="O147" s="88"/>
      <c r="P147" s="88"/>
      <c r="Q147" s="88"/>
    </row>
    <row r="148" spans="1:17" ht="20.25" customHeight="1" x14ac:dyDescent="0.35">
      <c r="A148" s="88"/>
      <c r="B148" s="88"/>
      <c r="C148" s="88"/>
      <c r="D148" s="88"/>
      <c r="E148" s="88"/>
      <c r="F148" s="88"/>
      <c r="G148" s="88"/>
      <c r="H148" s="88"/>
      <c r="I148" s="88"/>
      <c r="J148" s="88"/>
      <c r="K148" s="88"/>
      <c r="L148" s="88"/>
      <c r="M148" s="88"/>
      <c r="N148" s="88"/>
      <c r="O148" s="88"/>
      <c r="P148" s="88"/>
      <c r="Q148" s="88"/>
    </row>
    <row r="149" spans="1:17" ht="20.25" customHeight="1" x14ac:dyDescent="0.35">
      <c r="A149" s="88"/>
      <c r="B149" s="88"/>
      <c r="C149" s="88"/>
      <c r="D149" s="88"/>
      <c r="E149" s="88"/>
      <c r="F149" s="88"/>
      <c r="G149" s="88"/>
      <c r="H149" s="88"/>
      <c r="I149" s="88"/>
      <c r="J149" s="88"/>
      <c r="K149" s="88"/>
      <c r="L149" s="88"/>
      <c r="M149" s="88"/>
      <c r="N149" s="88"/>
      <c r="O149" s="88"/>
      <c r="P149" s="88"/>
      <c r="Q149" s="88"/>
    </row>
    <row r="150" spans="1:17" ht="20.25" customHeight="1" x14ac:dyDescent="0.35">
      <c r="A150" s="88"/>
      <c r="B150" s="88"/>
      <c r="C150" s="88"/>
      <c r="D150" s="88"/>
      <c r="E150" s="88"/>
      <c r="F150" s="88"/>
      <c r="G150" s="88"/>
      <c r="H150" s="88"/>
      <c r="I150" s="88"/>
      <c r="J150" s="88"/>
      <c r="K150" s="88"/>
      <c r="L150" s="88"/>
      <c r="M150" s="88"/>
      <c r="N150" s="88"/>
      <c r="O150" s="88"/>
      <c r="P150" s="88"/>
      <c r="Q150" s="88"/>
    </row>
    <row r="151" spans="1:17" ht="20.25" customHeight="1" x14ac:dyDescent="0.35">
      <c r="A151" s="88"/>
      <c r="B151" s="88"/>
      <c r="C151" s="88"/>
      <c r="D151" s="88"/>
      <c r="E151" s="88"/>
      <c r="F151" s="88"/>
      <c r="G151" s="88"/>
      <c r="H151" s="88"/>
      <c r="I151" s="88"/>
      <c r="J151" s="88"/>
      <c r="K151" s="88"/>
      <c r="L151" s="88"/>
      <c r="M151" s="88"/>
      <c r="N151" s="88"/>
      <c r="O151" s="88"/>
      <c r="P151" s="88"/>
      <c r="Q151" s="88"/>
    </row>
    <row r="152" spans="1:17" ht="20.25" customHeight="1" x14ac:dyDescent="0.35">
      <c r="A152" s="88"/>
      <c r="B152" s="88"/>
      <c r="C152" s="88"/>
      <c r="D152" s="88"/>
      <c r="E152" s="88"/>
      <c r="F152" s="88"/>
      <c r="G152" s="88"/>
      <c r="H152" s="88"/>
      <c r="I152" s="88"/>
      <c r="J152" s="88"/>
      <c r="K152" s="88"/>
      <c r="L152" s="88"/>
      <c r="M152" s="88"/>
      <c r="N152" s="88"/>
      <c r="O152" s="88"/>
      <c r="P152" s="88"/>
      <c r="Q152" s="88"/>
    </row>
    <row r="153" spans="1:17" ht="20.25" customHeight="1" x14ac:dyDescent="0.35">
      <c r="A153" s="88"/>
      <c r="B153" s="88"/>
      <c r="C153" s="88"/>
      <c r="D153" s="88"/>
      <c r="E153" s="88"/>
      <c r="F153" s="88"/>
      <c r="G153" s="88"/>
      <c r="H153" s="88"/>
      <c r="I153" s="88"/>
      <c r="J153" s="88"/>
      <c r="K153" s="88"/>
      <c r="L153" s="88"/>
      <c r="M153" s="88"/>
      <c r="N153" s="88"/>
      <c r="O153" s="88"/>
      <c r="P153" s="88"/>
      <c r="Q153" s="88"/>
    </row>
    <row r="154" spans="1:17" ht="20.25" customHeight="1" x14ac:dyDescent="0.35">
      <c r="A154" s="88"/>
      <c r="B154" s="88"/>
      <c r="C154" s="88"/>
      <c r="D154" s="88"/>
      <c r="E154" s="88"/>
      <c r="F154" s="88"/>
      <c r="G154" s="88"/>
      <c r="H154" s="88"/>
      <c r="I154" s="88"/>
      <c r="J154" s="88"/>
      <c r="K154" s="88"/>
      <c r="L154" s="88"/>
      <c r="M154" s="88"/>
      <c r="N154" s="88"/>
      <c r="O154" s="88"/>
      <c r="P154" s="88"/>
      <c r="Q154" s="88"/>
    </row>
    <row r="155" spans="1:17" ht="20.25" customHeight="1" x14ac:dyDescent="0.35">
      <c r="A155" s="88"/>
      <c r="B155" s="88"/>
      <c r="C155" s="88"/>
      <c r="D155" s="88"/>
      <c r="E155" s="88"/>
      <c r="F155" s="88"/>
      <c r="G155" s="88"/>
      <c r="H155" s="88"/>
      <c r="I155" s="88"/>
      <c r="J155" s="88"/>
      <c r="K155" s="88"/>
      <c r="L155" s="88"/>
      <c r="M155" s="88"/>
      <c r="N155" s="88"/>
      <c r="O155" s="88"/>
      <c r="P155" s="88"/>
      <c r="Q155" s="88"/>
    </row>
    <row r="156" spans="1:17" ht="20.25" customHeight="1" x14ac:dyDescent="0.35">
      <c r="A156" s="88"/>
      <c r="B156" s="88"/>
      <c r="C156" s="88"/>
      <c r="D156" s="88"/>
      <c r="E156" s="88"/>
      <c r="F156" s="88"/>
      <c r="G156" s="88"/>
      <c r="H156" s="88"/>
      <c r="I156" s="88"/>
      <c r="J156" s="88"/>
      <c r="K156" s="88"/>
      <c r="L156" s="88"/>
      <c r="M156" s="88"/>
      <c r="N156" s="88"/>
      <c r="O156" s="88"/>
      <c r="P156" s="88"/>
      <c r="Q156" s="88"/>
    </row>
    <row r="157" spans="1:17" ht="20.25" customHeight="1" x14ac:dyDescent="0.35">
      <c r="A157" s="88"/>
      <c r="B157" s="88"/>
      <c r="C157" s="88"/>
      <c r="D157" s="88"/>
      <c r="E157" s="88"/>
      <c r="F157" s="88"/>
      <c r="G157" s="88"/>
      <c r="H157" s="88"/>
      <c r="I157" s="88"/>
      <c r="J157" s="88"/>
      <c r="K157" s="88"/>
      <c r="L157" s="88"/>
      <c r="M157" s="88"/>
      <c r="N157" s="88"/>
      <c r="O157" s="88"/>
      <c r="P157" s="88"/>
      <c r="Q157" s="88"/>
    </row>
    <row r="158" spans="1:17" ht="20.25" customHeight="1" x14ac:dyDescent="0.35">
      <c r="A158" s="88"/>
      <c r="B158" s="88"/>
      <c r="C158" s="88"/>
      <c r="D158" s="88"/>
      <c r="E158" s="88"/>
      <c r="F158" s="88"/>
      <c r="G158" s="88"/>
      <c r="H158" s="88"/>
      <c r="I158" s="88"/>
      <c r="J158" s="88"/>
      <c r="K158" s="88"/>
      <c r="L158" s="88"/>
      <c r="M158" s="88"/>
      <c r="N158" s="88"/>
      <c r="O158" s="88"/>
      <c r="P158" s="88"/>
      <c r="Q158" s="88"/>
    </row>
    <row r="159" spans="1:17" ht="20.25" customHeight="1" x14ac:dyDescent="0.35">
      <c r="A159" s="88"/>
      <c r="B159" s="88"/>
      <c r="C159" s="88"/>
      <c r="D159" s="88"/>
      <c r="E159" s="88"/>
      <c r="F159" s="88"/>
      <c r="G159" s="88"/>
      <c r="H159" s="88"/>
      <c r="I159" s="88"/>
      <c r="J159" s="88"/>
      <c r="K159" s="88"/>
      <c r="L159" s="88"/>
      <c r="M159" s="88"/>
      <c r="N159" s="88"/>
      <c r="O159" s="88"/>
      <c r="P159" s="88"/>
      <c r="Q159" s="88"/>
    </row>
    <row r="160" spans="1:17" ht="20.25" customHeight="1" x14ac:dyDescent="0.35">
      <c r="A160" s="88"/>
      <c r="B160" s="88"/>
      <c r="C160" s="88"/>
      <c r="D160" s="88"/>
      <c r="E160" s="88"/>
      <c r="F160" s="88"/>
      <c r="G160" s="88"/>
      <c r="H160" s="88"/>
      <c r="I160" s="88"/>
      <c r="J160" s="88"/>
      <c r="K160" s="88"/>
      <c r="L160" s="88"/>
      <c r="M160" s="88"/>
      <c r="N160" s="88"/>
      <c r="O160" s="88"/>
      <c r="P160" s="88"/>
      <c r="Q160" s="88"/>
    </row>
    <row r="161" spans="1:17" ht="20.25" customHeight="1" x14ac:dyDescent="0.35">
      <c r="A161" s="88"/>
      <c r="B161" s="88"/>
      <c r="C161" s="88"/>
      <c r="D161" s="88"/>
      <c r="E161" s="88"/>
      <c r="F161" s="88"/>
      <c r="G161" s="88"/>
      <c r="H161" s="88"/>
      <c r="I161" s="88"/>
      <c r="J161" s="88"/>
      <c r="K161" s="88"/>
      <c r="L161" s="88"/>
      <c r="M161" s="88"/>
      <c r="N161" s="88"/>
      <c r="O161" s="88"/>
      <c r="P161" s="88"/>
      <c r="Q161" s="88"/>
    </row>
    <row r="162" spans="1:17" ht="20.25" customHeight="1" x14ac:dyDescent="0.35">
      <c r="A162" s="88"/>
      <c r="B162" s="88"/>
      <c r="C162" s="88"/>
      <c r="D162" s="88"/>
      <c r="E162" s="88"/>
      <c r="F162" s="88"/>
      <c r="G162" s="88"/>
      <c r="H162" s="88"/>
      <c r="I162" s="88"/>
      <c r="J162" s="88"/>
      <c r="K162" s="88"/>
      <c r="L162" s="88"/>
      <c r="M162" s="88"/>
      <c r="N162" s="88"/>
      <c r="O162" s="88"/>
      <c r="P162" s="88"/>
      <c r="Q162" s="88"/>
    </row>
    <row r="163" spans="1:17" ht="20.25" customHeight="1" x14ac:dyDescent="0.35">
      <c r="A163" s="88"/>
      <c r="B163" s="88"/>
      <c r="C163" s="88"/>
      <c r="D163" s="88"/>
      <c r="E163" s="88"/>
      <c r="F163" s="88"/>
      <c r="G163" s="88"/>
      <c r="H163" s="88"/>
      <c r="I163" s="88"/>
      <c r="J163" s="88"/>
      <c r="K163" s="88"/>
      <c r="L163" s="88"/>
      <c r="M163" s="88"/>
      <c r="N163" s="88"/>
      <c r="O163" s="88"/>
      <c r="P163" s="88"/>
      <c r="Q163" s="88"/>
    </row>
    <row r="164" spans="1:17" ht="20.25" customHeight="1" x14ac:dyDescent="0.35">
      <c r="A164" s="88"/>
      <c r="B164" s="88"/>
      <c r="C164" s="88"/>
      <c r="D164" s="88"/>
      <c r="E164" s="88"/>
      <c r="F164" s="88"/>
      <c r="G164" s="88"/>
      <c r="H164" s="88"/>
      <c r="I164" s="88"/>
      <c r="J164" s="88"/>
      <c r="K164" s="88"/>
      <c r="L164" s="88"/>
      <c r="M164" s="88"/>
      <c r="N164" s="88"/>
      <c r="O164" s="88"/>
      <c r="P164" s="88"/>
      <c r="Q164" s="88"/>
    </row>
    <row r="165" spans="1:17" ht="20.25" customHeight="1" x14ac:dyDescent="0.35">
      <c r="A165" s="88"/>
      <c r="B165" s="88"/>
      <c r="C165" s="88"/>
      <c r="D165" s="88"/>
      <c r="E165" s="88"/>
      <c r="F165" s="88"/>
      <c r="G165" s="88"/>
      <c r="H165" s="88"/>
      <c r="I165" s="88"/>
      <c r="J165" s="88"/>
      <c r="K165" s="88"/>
      <c r="L165" s="88"/>
      <c r="M165" s="88"/>
      <c r="N165" s="88"/>
      <c r="O165" s="88"/>
      <c r="P165" s="88"/>
      <c r="Q165" s="88"/>
    </row>
    <row r="166" spans="1:17" ht="20.25" customHeight="1" x14ac:dyDescent="0.35">
      <c r="A166" s="88"/>
      <c r="B166" s="88"/>
      <c r="C166" s="88"/>
      <c r="D166" s="88"/>
      <c r="E166" s="88"/>
      <c r="F166" s="88"/>
      <c r="G166" s="88"/>
      <c r="H166" s="88"/>
      <c r="I166" s="88"/>
      <c r="J166" s="88"/>
      <c r="K166" s="88"/>
      <c r="L166" s="88"/>
      <c r="M166" s="88"/>
      <c r="N166" s="88"/>
      <c r="O166" s="88"/>
      <c r="P166" s="88"/>
      <c r="Q166" s="88"/>
    </row>
    <row r="167" spans="1:17" ht="20.25" customHeight="1" x14ac:dyDescent="0.35">
      <c r="A167" s="88"/>
      <c r="B167" s="88"/>
      <c r="C167" s="88"/>
      <c r="D167" s="88"/>
      <c r="E167" s="88"/>
      <c r="F167" s="88"/>
      <c r="G167" s="88"/>
      <c r="H167" s="88"/>
      <c r="I167" s="88"/>
      <c r="J167" s="88"/>
      <c r="K167" s="88"/>
      <c r="L167" s="88"/>
      <c r="M167" s="88"/>
      <c r="N167" s="88"/>
      <c r="O167" s="88"/>
      <c r="P167" s="88"/>
      <c r="Q167" s="88"/>
    </row>
    <row r="168" spans="1:17" ht="20.25" customHeight="1" x14ac:dyDescent="0.35">
      <c r="A168" s="88"/>
      <c r="B168" s="88"/>
      <c r="C168" s="88"/>
      <c r="D168" s="88"/>
      <c r="E168" s="88"/>
      <c r="F168" s="88"/>
      <c r="G168" s="88"/>
      <c r="H168" s="88"/>
      <c r="I168" s="88"/>
      <c r="J168" s="88"/>
      <c r="K168" s="88"/>
      <c r="L168" s="88"/>
      <c r="M168" s="88"/>
      <c r="N168" s="88"/>
      <c r="O168" s="88"/>
      <c r="P168" s="88"/>
      <c r="Q168" s="88"/>
    </row>
    <row r="169" spans="1:17" ht="20.25" customHeight="1" x14ac:dyDescent="0.35">
      <c r="A169" s="88"/>
      <c r="B169" s="88"/>
      <c r="C169" s="88"/>
      <c r="D169" s="88"/>
      <c r="E169" s="88"/>
      <c r="F169" s="88"/>
      <c r="G169" s="88"/>
      <c r="H169" s="88"/>
      <c r="I169" s="88"/>
      <c r="J169" s="88"/>
      <c r="K169" s="88"/>
      <c r="L169" s="88"/>
      <c r="M169" s="88"/>
      <c r="N169" s="88"/>
      <c r="O169" s="88"/>
      <c r="P169" s="88"/>
      <c r="Q169" s="88"/>
    </row>
    <row r="170" spans="1:17" ht="20.25" customHeight="1" x14ac:dyDescent="0.35">
      <c r="A170" s="88"/>
      <c r="B170" s="88"/>
      <c r="C170" s="88"/>
      <c r="D170" s="88"/>
      <c r="E170" s="88"/>
      <c r="F170" s="88"/>
      <c r="G170" s="88"/>
      <c r="H170" s="88"/>
      <c r="I170" s="88"/>
      <c r="J170" s="88"/>
      <c r="K170" s="88"/>
      <c r="L170" s="88"/>
      <c r="M170" s="88"/>
      <c r="N170" s="88"/>
      <c r="O170" s="88"/>
      <c r="P170" s="88"/>
      <c r="Q170" s="88"/>
    </row>
    <row r="171" spans="1:17" ht="20.25" customHeight="1" x14ac:dyDescent="0.35">
      <c r="A171" s="88"/>
      <c r="B171" s="88"/>
      <c r="C171" s="88"/>
      <c r="D171" s="88"/>
      <c r="E171" s="88"/>
      <c r="F171" s="88"/>
      <c r="G171" s="88"/>
      <c r="H171" s="88"/>
      <c r="I171" s="88"/>
      <c r="J171" s="88"/>
      <c r="K171" s="88"/>
      <c r="L171" s="88"/>
      <c r="M171" s="88"/>
      <c r="N171" s="88"/>
      <c r="O171" s="88"/>
      <c r="P171" s="88"/>
      <c r="Q171" s="88"/>
    </row>
    <row r="172" spans="1:17" ht="20.25" customHeight="1" x14ac:dyDescent="0.35">
      <c r="A172" s="88"/>
      <c r="B172" s="88"/>
      <c r="C172" s="88"/>
      <c r="D172" s="88"/>
      <c r="E172" s="88"/>
      <c r="F172" s="88"/>
      <c r="G172" s="88"/>
      <c r="H172" s="88"/>
      <c r="I172" s="88"/>
      <c r="J172" s="88"/>
      <c r="K172" s="88"/>
      <c r="L172" s="88"/>
      <c r="M172" s="88"/>
      <c r="N172" s="88"/>
      <c r="O172" s="88"/>
      <c r="P172" s="88"/>
      <c r="Q172" s="88"/>
    </row>
    <row r="173" spans="1:17" ht="20.25" customHeight="1" x14ac:dyDescent="0.35">
      <c r="A173" s="88"/>
      <c r="B173" s="88"/>
      <c r="C173" s="88"/>
      <c r="D173" s="88"/>
      <c r="E173" s="88"/>
      <c r="F173" s="88"/>
      <c r="G173" s="88"/>
      <c r="H173" s="88"/>
      <c r="I173" s="88"/>
      <c r="J173" s="88"/>
      <c r="K173" s="88"/>
      <c r="L173" s="88"/>
      <c r="M173" s="88"/>
      <c r="N173" s="88"/>
      <c r="O173" s="88"/>
      <c r="P173" s="88"/>
      <c r="Q173" s="88"/>
    </row>
    <row r="174" spans="1:17" ht="20.25" customHeight="1" x14ac:dyDescent="0.35">
      <c r="A174" s="88"/>
      <c r="B174" s="88"/>
      <c r="C174" s="88"/>
      <c r="D174" s="88"/>
      <c r="E174" s="88"/>
      <c r="F174" s="88"/>
      <c r="G174" s="88"/>
      <c r="H174" s="88"/>
      <c r="I174" s="88"/>
      <c r="J174" s="88"/>
      <c r="K174" s="88"/>
      <c r="L174" s="88"/>
      <c r="M174" s="88"/>
      <c r="N174" s="88"/>
      <c r="O174" s="88"/>
      <c r="P174" s="88"/>
      <c r="Q174" s="88"/>
    </row>
    <row r="175" spans="1:17" ht="20.25" customHeight="1" x14ac:dyDescent="0.35">
      <c r="A175" s="88"/>
      <c r="B175" s="88"/>
      <c r="C175" s="88"/>
      <c r="D175" s="88"/>
      <c r="E175" s="88"/>
      <c r="F175" s="88"/>
      <c r="G175" s="88"/>
      <c r="H175" s="88"/>
      <c r="I175" s="88"/>
      <c r="J175" s="88"/>
      <c r="K175" s="88"/>
      <c r="L175" s="88"/>
      <c r="M175" s="88"/>
      <c r="N175" s="88"/>
      <c r="O175" s="88"/>
      <c r="P175" s="88"/>
      <c r="Q175" s="88"/>
    </row>
    <row r="176" spans="1:17" ht="20.25" customHeight="1" x14ac:dyDescent="0.35">
      <c r="A176" s="88"/>
      <c r="B176" s="88"/>
      <c r="C176" s="88"/>
      <c r="D176" s="88"/>
      <c r="E176" s="88"/>
      <c r="F176" s="88"/>
      <c r="G176" s="88"/>
      <c r="H176" s="88"/>
      <c r="I176" s="88"/>
      <c r="J176" s="88"/>
      <c r="K176" s="88"/>
      <c r="L176" s="88"/>
      <c r="M176" s="88"/>
      <c r="N176" s="88"/>
      <c r="O176" s="88"/>
      <c r="P176" s="88"/>
      <c r="Q176" s="88"/>
    </row>
    <row r="177" spans="1:17" ht="20.25" customHeight="1" x14ac:dyDescent="0.35">
      <c r="A177" s="88"/>
      <c r="B177" s="88"/>
      <c r="C177" s="88"/>
      <c r="D177" s="88"/>
      <c r="E177" s="88"/>
      <c r="F177" s="88"/>
      <c r="G177" s="88"/>
      <c r="H177" s="88"/>
      <c r="I177" s="88"/>
      <c r="J177" s="88"/>
      <c r="K177" s="88"/>
      <c r="L177" s="88"/>
      <c r="M177" s="88"/>
      <c r="N177" s="88"/>
      <c r="O177" s="88"/>
      <c r="P177" s="88"/>
      <c r="Q177" s="88"/>
    </row>
    <row r="178" spans="1:17" ht="20.25" customHeight="1" x14ac:dyDescent="0.35">
      <c r="A178" s="88"/>
      <c r="B178" s="88"/>
      <c r="C178" s="88"/>
      <c r="D178" s="88"/>
      <c r="E178" s="88"/>
      <c r="F178" s="88"/>
      <c r="G178" s="88"/>
      <c r="H178" s="88"/>
      <c r="I178" s="88"/>
      <c r="J178" s="88"/>
      <c r="K178" s="88"/>
      <c r="L178" s="88"/>
      <c r="M178" s="88"/>
      <c r="N178" s="88"/>
      <c r="O178" s="88"/>
      <c r="P178" s="88"/>
      <c r="Q178" s="88"/>
    </row>
    <row r="179" spans="1:17" ht="20.25" customHeight="1" x14ac:dyDescent="0.35">
      <c r="A179" s="88"/>
      <c r="B179" s="88"/>
      <c r="C179" s="88"/>
      <c r="D179" s="88"/>
      <c r="E179" s="88"/>
      <c r="F179" s="88"/>
      <c r="G179" s="88"/>
      <c r="H179" s="88"/>
      <c r="I179" s="88"/>
      <c r="J179" s="88"/>
      <c r="K179" s="88"/>
      <c r="L179" s="88"/>
      <c r="M179" s="88"/>
      <c r="N179" s="88"/>
      <c r="O179" s="88"/>
      <c r="P179" s="88"/>
      <c r="Q179" s="88"/>
    </row>
    <row r="180" spans="1:17" ht="20.25" customHeight="1" x14ac:dyDescent="0.35">
      <c r="A180" s="88"/>
      <c r="B180" s="88"/>
      <c r="C180" s="88"/>
      <c r="D180" s="88"/>
      <c r="E180" s="88"/>
      <c r="F180" s="88"/>
      <c r="G180" s="88"/>
      <c r="H180" s="88"/>
      <c r="I180" s="88"/>
      <c r="J180" s="88"/>
      <c r="K180" s="88"/>
      <c r="L180" s="88"/>
      <c r="M180" s="88"/>
      <c r="N180" s="88"/>
      <c r="O180" s="88"/>
      <c r="P180" s="88"/>
      <c r="Q180" s="88"/>
    </row>
    <row r="181" spans="1:17" ht="20.25" customHeight="1" x14ac:dyDescent="0.35">
      <c r="A181" s="88"/>
      <c r="B181" s="88"/>
      <c r="C181" s="88"/>
      <c r="D181" s="88"/>
      <c r="E181" s="88"/>
      <c r="F181" s="88"/>
      <c r="G181" s="88"/>
      <c r="H181" s="88"/>
      <c r="I181" s="88"/>
      <c r="J181" s="88"/>
      <c r="K181" s="88"/>
      <c r="L181" s="88"/>
      <c r="M181" s="88"/>
      <c r="N181" s="88"/>
      <c r="O181" s="88"/>
      <c r="P181" s="88"/>
      <c r="Q181" s="88"/>
    </row>
    <row r="182" spans="1:17" ht="20.25" customHeight="1" x14ac:dyDescent="0.35">
      <c r="A182" s="88"/>
      <c r="B182" s="88"/>
      <c r="C182" s="88"/>
      <c r="D182" s="88"/>
      <c r="E182" s="88"/>
      <c r="F182" s="88"/>
      <c r="G182" s="88"/>
      <c r="H182" s="88"/>
      <c r="I182" s="88"/>
      <c r="J182" s="88"/>
      <c r="K182" s="88"/>
      <c r="L182" s="88"/>
      <c r="M182" s="88"/>
      <c r="N182" s="88"/>
      <c r="O182" s="88"/>
      <c r="P182" s="88"/>
      <c r="Q182" s="88"/>
    </row>
    <row r="183" spans="1:17" ht="20.25" customHeight="1" x14ac:dyDescent="0.35">
      <c r="A183" s="88"/>
      <c r="B183" s="88"/>
      <c r="C183" s="88"/>
      <c r="D183" s="88"/>
      <c r="E183" s="88"/>
      <c r="F183" s="88"/>
      <c r="G183" s="88"/>
      <c r="H183" s="88"/>
      <c r="I183" s="88"/>
      <c r="J183" s="88"/>
      <c r="K183" s="88"/>
      <c r="L183" s="88"/>
      <c r="M183" s="88"/>
      <c r="N183" s="88"/>
      <c r="O183" s="88"/>
      <c r="P183" s="88"/>
      <c r="Q183" s="88"/>
    </row>
    <row r="184" spans="1:17" ht="20.25" customHeight="1" x14ac:dyDescent="0.35">
      <c r="A184" s="88"/>
      <c r="B184" s="88"/>
      <c r="C184" s="88"/>
      <c r="D184" s="88"/>
      <c r="E184" s="88"/>
      <c r="F184" s="88"/>
      <c r="G184" s="88"/>
      <c r="H184" s="88"/>
      <c r="I184" s="88"/>
      <c r="J184" s="88"/>
      <c r="K184" s="88"/>
      <c r="L184" s="88"/>
      <c r="M184" s="88"/>
      <c r="N184" s="88"/>
      <c r="O184" s="88"/>
      <c r="P184" s="88"/>
      <c r="Q184" s="88"/>
    </row>
    <row r="185" spans="1:17" ht="20.25" customHeight="1" x14ac:dyDescent="0.35">
      <c r="A185" s="88"/>
      <c r="B185" s="88"/>
      <c r="C185" s="88"/>
      <c r="D185" s="88"/>
      <c r="E185" s="88"/>
      <c r="F185" s="88"/>
      <c r="G185" s="88"/>
      <c r="H185" s="88"/>
      <c r="I185" s="88"/>
      <c r="J185" s="88"/>
      <c r="K185" s="88"/>
      <c r="L185" s="88"/>
      <c r="M185" s="88"/>
      <c r="N185" s="88"/>
      <c r="O185" s="88"/>
      <c r="P185" s="88"/>
      <c r="Q185" s="88"/>
    </row>
    <row r="186" spans="1:17" ht="20.25" customHeight="1" x14ac:dyDescent="0.35">
      <c r="A186" s="88"/>
      <c r="B186" s="88"/>
      <c r="C186" s="88"/>
      <c r="D186" s="88"/>
      <c r="E186" s="88"/>
      <c r="F186" s="88"/>
      <c r="G186" s="88"/>
      <c r="H186" s="88"/>
      <c r="I186" s="88"/>
      <c r="J186" s="88"/>
      <c r="K186" s="88"/>
      <c r="L186" s="88"/>
      <c r="M186" s="88"/>
      <c r="N186" s="88"/>
      <c r="O186" s="88"/>
      <c r="P186" s="88"/>
      <c r="Q186" s="88"/>
    </row>
    <row r="187" spans="1:17" ht="20.25" customHeight="1" x14ac:dyDescent="0.35">
      <c r="A187" s="88"/>
      <c r="B187" s="88"/>
      <c r="C187" s="88"/>
      <c r="D187" s="88"/>
      <c r="E187" s="88"/>
      <c r="F187" s="88"/>
      <c r="G187" s="88"/>
      <c r="H187" s="88"/>
      <c r="I187" s="88"/>
      <c r="J187" s="88"/>
      <c r="K187" s="88"/>
      <c r="L187" s="88"/>
      <c r="M187" s="88"/>
      <c r="N187" s="88"/>
      <c r="O187" s="88"/>
      <c r="P187" s="88"/>
      <c r="Q187" s="88"/>
    </row>
    <row r="188" spans="1:17" ht="20.25" customHeight="1" x14ac:dyDescent="0.35">
      <c r="A188" s="88"/>
      <c r="B188" s="88"/>
      <c r="C188" s="88"/>
      <c r="D188" s="88"/>
      <c r="E188" s="88"/>
      <c r="F188" s="88"/>
      <c r="G188" s="88"/>
      <c r="H188" s="88"/>
      <c r="I188" s="88"/>
      <c r="J188" s="88"/>
      <c r="K188" s="88"/>
      <c r="L188" s="88"/>
      <c r="M188" s="88"/>
      <c r="N188" s="88"/>
      <c r="O188" s="88"/>
      <c r="P188" s="88"/>
      <c r="Q188" s="88"/>
    </row>
    <row r="189" spans="1:17" ht="20.25" customHeight="1" x14ac:dyDescent="0.35">
      <c r="A189" s="88"/>
      <c r="B189" s="88"/>
      <c r="C189" s="88"/>
      <c r="D189" s="88"/>
      <c r="E189" s="88"/>
      <c r="F189" s="88"/>
      <c r="G189" s="88"/>
      <c r="H189" s="88"/>
      <c r="I189" s="88"/>
      <c r="J189" s="88"/>
      <c r="K189" s="88"/>
      <c r="L189" s="88"/>
      <c r="M189" s="88"/>
      <c r="N189" s="88"/>
      <c r="O189" s="88"/>
      <c r="P189" s="88"/>
      <c r="Q189" s="88"/>
    </row>
    <row r="190" spans="1:17" ht="20.25" customHeight="1" x14ac:dyDescent="0.35">
      <c r="A190" s="88"/>
      <c r="B190" s="88"/>
      <c r="C190" s="88"/>
      <c r="D190" s="88"/>
      <c r="E190" s="88"/>
      <c r="F190" s="88"/>
      <c r="G190" s="88"/>
      <c r="H190" s="88"/>
      <c r="I190" s="88"/>
      <c r="J190" s="88"/>
      <c r="K190" s="88"/>
      <c r="L190" s="88"/>
      <c r="M190" s="88"/>
      <c r="N190" s="88"/>
      <c r="O190" s="88"/>
      <c r="P190" s="88"/>
      <c r="Q190" s="88"/>
    </row>
    <row r="191" spans="1:17" ht="20.25" customHeight="1" x14ac:dyDescent="0.35">
      <c r="A191" s="88"/>
      <c r="B191" s="88"/>
      <c r="C191" s="88"/>
      <c r="D191" s="88"/>
      <c r="E191" s="88"/>
      <c r="F191" s="88"/>
      <c r="G191" s="88"/>
      <c r="H191" s="88"/>
      <c r="I191" s="88"/>
      <c r="J191" s="88"/>
      <c r="K191" s="88"/>
      <c r="L191" s="88"/>
      <c r="M191" s="88"/>
      <c r="N191" s="88"/>
      <c r="O191" s="88"/>
      <c r="P191" s="88"/>
      <c r="Q191" s="88"/>
    </row>
    <row r="192" spans="1:17" ht="20.25" customHeight="1" x14ac:dyDescent="0.35">
      <c r="A192" s="88"/>
      <c r="B192" s="88"/>
      <c r="C192" s="88"/>
      <c r="D192" s="88"/>
      <c r="E192" s="88"/>
      <c r="F192" s="88"/>
      <c r="G192" s="88"/>
      <c r="H192" s="88"/>
      <c r="I192" s="88"/>
      <c r="J192" s="88"/>
      <c r="K192" s="88"/>
      <c r="L192" s="88"/>
      <c r="M192" s="88"/>
      <c r="N192" s="88"/>
      <c r="O192" s="88"/>
      <c r="P192" s="88"/>
      <c r="Q192" s="88"/>
    </row>
    <row r="193" spans="1:17" ht="20.25" customHeight="1" x14ac:dyDescent="0.35">
      <c r="A193" s="88"/>
      <c r="B193" s="88"/>
      <c r="C193" s="88"/>
      <c r="D193" s="88"/>
      <c r="E193" s="88"/>
      <c r="F193" s="88"/>
      <c r="G193" s="88"/>
      <c r="H193" s="88"/>
      <c r="I193" s="88"/>
      <c r="J193" s="88"/>
      <c r="K193" s="88"/>
      <c r="L193" s="88"/>
      <c r="M193" s="88"/>
      <c r="N193" s="88"/>
      <c r="O193" s="88"/>
      <c r="P193" s="88"/>
      <c r="Q193" s="88"/>
    </row>
    <row r="194" spans="1:17" ht="20.25" customHeight="1" x14ac:dyDescent="0.35">
      <c r="A194" s="88"/>
      <c r="B194" s="88"/>
      <c r="C194" s="88"/>
      <c r="D194" s="88"/>
      <c r="E194" s="88"/>
      <c r="F194" s="88"/>
      <c r="G194" s="88"/>
      <c r="H194" s="88"/>
      <c r="I194" s="88"/>
      <c r="J194" s="88"/>
      <c r="K194" s="88"/>
      <c r="L194" s="88"/>
      <c r="M194" s="88"/>
      <c r="N194" s="88"/>
      <c r="O194" s="88"/>
      <c r="P194" s="88"/>
      <c r="Q194" s="88"/>
    </row>
    <row r="195" spans="1:17" ht="20.25" customHeight="1" x14ac:dyDescent="0.35">
      <c r="A195" s="88"/>
      <c r="B195" s="88"/>
      <c r="C195" s="88"/>
      <c r="D195" s="88"/>
      <c r="E195" s="88"/>
      <c r="F195" s="88"/>
      <c r="G195" s="88"/>
      <c r="H195" s="88"/>
      <c r="I195" s="88"/>
      <c r="J195" s="88"/>
      <c r="K195" s="88"/>
      <c r="L195" s="88"/>
      <c r="M195" s="88"/>
      <c r="N195" s="88"/>
      <c r="O195" s="88"/>
      <c r="P195" s="88"/>
      <c r="Q195" s="88"/>
    </row>
    <row r="196" spans="1:17" ht="20.25" customHeight="1" x14ac:dyDescent="0.35">
      <c r="A196" s="88"/>
      <c r="B196" s="88"/>
      <c r="C196" s="88"/>
      <c r="D196" s="88"/>
      <c r="E196" s="88"/>
      <c r="F196" s="88"/>
      <c r="G196" s="88"/>
      <c r="H196" s="88"/>
      <c r="I196" s="88"/>
      <c r="J196" s="88"/>
      <c r="K196" s="88"/>
      <c r="L196" s="88"/>
      <c r="M196" s="88"/>
      <c r="N196" s="88"/>
      <c r="O196" s="88"/>
      <c r="P196" s="88"/>
      <c r="Q196" s="88"/>
    </row>
    <row r="197" spans="1:17" ht="20.25" customHeight="1" x14ac:dyDescent="0.35">
      <c r="A197" s="88"/>
      <c r="B197" s="88"/>
      <c r="C197" s="88"/>
      <c r="D197" s="88"/>
      <c r="E197" s="88"/>
      <c r="F197" s="88"/>
      <c r="G197" s="88"/>
      <c r="H197" s="88"/>
      <c r="I197" s="88"/>
      <c r="J197" s="88"/>
      <c r="K197" s="88"/>
      <c r="L197" s="88"/>
      <c r="M197" s="88"/>
      <c r="N197" s="88"/>
      <c r="O197" s="88"/>
      <c r="P197" s="88"/>
      <c r="Q197" s="88"/>
    </row>
    <row r="198" spans="1:17" ht="20.25" customHeight="1" x14ac:dyDescent="0.35">
      <c r="A198" s="88"/>
      <c r="B198" s="88"/>
      <c r="C198" s="88"/>
      <c r="D198" s="88"/>
      <c r="E198" s="88"/>
      <c r="F198" s="88"/>
      <c r="G198" s="88"/>
      <c r="H198" s="88"/>
      <c r="I198" s="88"/>
      <c r="J198" s="88"/>
      <c r="K198" s="88"/>
      <c r="L198" s="88"/>
      <c r="M198" s="88"/>
      <c r="N198" s="88"/>
      <c r="O198" s="88"/>
      <c r="P198" s="88"/>
      <c r="Q198" s="88"/>
    </row>
    <row r="199" spans="1:17" ht="20.25" customHeight="1" x14ac:dyDescent="0.35">
      <c r="A199" s="88"/>
      <c r="B199" s="88"/>
      <c r="C199" s="88"/>
      <c r="D199" s="88"/>
      <c r="E199" s="88"/>
      <c r="F199" s="88"/>
      <c r="G199" s="88"/>
      <c r="H199" s="88"/>
      <c r="I199" s="88"/>
      <c r="J199" s="88"/>
      <c r="K199" s="88"/>
      <c r="L199" s="88"/>
      <c r="M199" s="88"/>
      <c r="N199" s="88"/>
      <c r="O199" s="88"/>
      <c r="P199" s="88"/>
      <c r="Q199" s="88"/>
    </row>
    <row r="200" spans="1:17" ht="20.25" customHeight="1" x14ac:dyDescent="0.35">
      <c r="A200" s="88"/>
      <c r="B200" s="88"/>
      <c r="C200" s="88"/>
      <c r="D200" s="88"/>
      <c r="E200" s="88"/>
      <c r="F200" s="88"/>
      <c r="G200" s="88"/>
      <c r="H200" s="88"/>
      <c r="I200" s="88"/>
      <c r="J200" s="88"/>
      <c r="K200" s="88"/>
      <c r="L200" s="88"/>
      <c r="M200" s="88"/>
      <c r="N200" s="88"/>
      <c r="O200" s="88"/>
      <c r="P200" s="88"/>
      <c r="Q200" s="88"/>
    </row>
    <row r="201" spans="1:17" ht="20.25" customHeight="1" x14ac:dyDescent="0.35">
      <c r="A201" s="88"/>
      <c r="B201" s="88"/>
      <c r="C201" s="88"/>
      <c r="D201" s="88"/>
      <c r="E201" s="88"/>
      <c r="F201" s="88"/>
      <c r="G201" s="88"/>
      <c r="H201" s="88"/>
      <c r="I201" s="88"/>
      <c r="J201" s="88"/>
      <c r="K201" s="88"/>
      <c r="L201" s="88"/>
      <c r="M201" s="88"/>
      <c r="N201" s="88"/>
      <c r="O201" s="88"/>
      <c r="P201" s="88"/>
      <c r="Q201" s="88"/>
    </row>
    <row r="202" spans="1:17" ht="20.25" customHeight="1" x14ac:dyDescent="0.35">
      <c r="A202" s="88"/>
      <c r="B202" s="88"/>
      <c r="C202" s="88"/>
      <c r="D202" s="88"/>
      <c r="E202" s="88"/>
      <c r="F202" s="88"/>
      <c r="G202" s="88"/>
      <c r="H202" s="88"/>
      <c r="I202" s="88"/>
      <c r="J202" s="88"/>
      <c r="K202" s="88"/>
      <c r="L202" s="88"/>
      <c r="M202" s="88"/>
      <c r="N202" s="88"/>
      <c r="O202" s="88"/>
      <c r="P202" s="88"/>
      <c r="Q202" s="88"/>
    </row>
    <row r="203" spans="1:17" ht="20.25" customHeight="1" x14ac:dyDescent="0.35">
      <c r="A203" s="88"/>
      <c r="B203" s="88"/>
      <c r="C203" s="88"/>
      <c r="D203" s="88"/>
      <c r="E203" s="88"/>
      <c r="F203" s="88"/>
      <c r="G203" s="88"/>
      <c r="H203" s="88"/>
      <c r="I203" s="88"/>
      <c r="J203" s="88"/>
      <c r="K203" s="88"/>
      <c r="L203" s="88"/>
      <c r="M203" s="88"/>
      <c r="N203" s="88"/>
      <c r="O203" s="88"/>
      <c r="P203" s="88"/>
      <c r="Q203" s="88"/>
    </row>
    <row r="204" spans="1:17" ht="20.25" customHeight="1" x14ac:dyDescent="0.35">
      <c r="A204" s="88"/>
      <c r="B204" s="88"/>
      <c r="C204" s="88"/>
      <c r="D204" s="88"/>
      <c r="E204" s="88"/>
      <c r="F204" s="88"/>
      <c r="G204" s="88"/>
      <c r="H204" s="88"/>
      <c r="I204" s="88"/>
      <c r="J204" s="88"/>
      <c r="K204" s="88"/>
      <c r="L204" s="88"/>
      <c r="M204" s="88"/>
      <c r="N204" s="88"/>
      <c r="O204" s="88"/>
      <c r="P204" s="88"/>
      <c r="Q204" s="88"/>
    </row>
    <row r="205" spans="1:17" ht="20.25" customHeight="1" x14ac:dyDescent="0.35">
      <c r="A205" s="88"/>
      <c r="B205" s="88"/>
      <c r="C205" s="88"/>
      <c r="D205" s="88"/>
      <c r="E205" s="88"/>
      <c r="F205" s="88"/>
      <c r="G205" s="88"/>
      <c r="H205" s="88"/>
      <c r="I205" s="88"/>
      <c r="J205" s="88"/>
      <c r="K205" s="88"/>
      <c r="L205" s="88"/>
      <c r="M205" s="88"/>
      <c r="N205" s="88"/>
      <c r="O205" s="88"/>
      <c r="P205" s="88"/>
      <c r="Q205" s="88"/>
    </row>
    <row r="206" spans="1:17" ht="20.25" customHeight="1" x14ac:dyDescent="0.35">
      <c r="A206" s="88"/>
      <c r="B206" s="88"/>
      <c r="C206" s="88"/>
      <c r="D206" s="88"/>
      <c r="E206" s="88"/>
      <c r="F206" s="88"/>
      <c r="G206" s="88"/>
      <c r="H206" s="88"/>
      <c r="I206" s="88"/>
      <c r="J206" s="88"/>
      <c r="K206" s="88"/>
      <c r="L206" s="88"/>
      <c r="M206" s="88"/>
      <c r="N206" s="88"/>
      <c r="O206" s="88"/>
      <c r="P206" s="88"/>
      <c r="Q206" s="88"/>
    </row>
    <row r="207" spans="1:17" ht="20.25" customHeight="1" x14ac:dyDescent="0.35">
      <c r="A207" s="88"/>
      <c r="B207" s="88"/>
      <c r="C207" s="88"/>
      <c r="D207" s="88"/>
      <c r="E207" s="88"/>
      <c r="F207" s="88"/>
      <c r="G207" s="88"/>
      <c r="H207" s="88"/>
      <c r="I207" s="88"/>
      <c r="J207" s="88"/>
      <c r="K207" s="88"/>
      <c r="L207" s="88"/>
      <c r="M207" s="88"/>
      <c r="N207" s="88"/>
      <c r="O207" s="88"/>
      <c r="P207" s="88"/>
      <c r="Q207" s="88"/>
    </row>
    <row r="208" spans="1:17" ht="20.25" customHeight="1" x14ac:dyDescent="0.35">
      <c r="A208" s="88"/>
      <c r="B208" s="88"/>
      <c r="C208" s="88"/>
      <c r="D208" s="88"/>
      <c r="E208" s="88"/>
      <c r="F208" s="88"/>
      <c r="G208" s="88"/>
      <c r="H208" s="88"/>
      <c r="I208" s="88"/>
      <c r="J208" s="88"/>
      <c r="K208" s="88"/>
      <c r="L208" s="88"/>
      <c r="M208" s="88"/>
      <c r="N208" s="88"/>
      <c r="O208" s="88"/>
      <c r="P208" s="88"/>
      <c r="Q208" s="88"/>
    </row>
    <row r="209" spans="1:17" ht="20.25" customHeight="1" x14ac:dyDescent="0.35">
      <c r="A209" s="88"/>
      <c r="B209" s="88"/>
      <c r="C209" s="88"/>
      <c r="D209" s="88"/>
      <c r="E209" s="88"/>
      <c r="F209" s="88"/>
      <c r="G209" s="88"/>
      <c r="H209" s="88"/>
      <c r="I209" s="88"/>
      <c r="J209" s="88"/>
      <c r="K209" s="88"/>
      <c r="L209" s="88"/>
      <c r="M209" s="88"/>
      <c r="N209" s="88"/>
      <c r="O209" s="88"/>
      <c r="P209" s="88"/>
      <c r="Q209" s="88"/>
    </row>
    <row r="210" spans="1:17" ht="20.25" customHeight="1" x14ac:dyDescent="0.35">
      <c r="A210" s="88"/>
      <c r="B210" s="88"/>
      <c r="C210" s="88"/>
      <c r="D210" s="88"/>
      <c r="E210" s="88"/>
      <c r="F210" s="88"/>
      <c r="G210" s="88"/>
      <c r="H210" s="88"/>
      <c r="I210" s="88"/>
      <c r="J210" s="88"/>
      <c r="K210" s="88"/>
      <c r="L210" s="88"/>
      <c r="M210" s="88"/>
      <c r="N210" s="88"/>
      <c r="O210" s="88"/>
      <c r="P210" s="88"/>
      <c r="Q210" s="88"/>
    </row>
    <row r="211" spans="1:17" ht="20.25" customHeight="1" x14ac:dyDescent="0.35">
      <c r="A211" s="88"/>
      <c r="B211" s="88"/>
      <c r="C211" s="88"/>
      <c r="D211" s="88"/>
      <c r="E211" s="88"/>
      <c r="F211" s="88"/>
      <c r="G211" s="88"/>
      <c r="H211" s="88"/>
      <c r="I211" s="88"/>
      <c r="J211" s="88"/>
      <c r="K211" s="88"/>
      <c r="L211" s="88"/>
      <c r="M211" s="88"/>
      <c r="N211" s="88"/>
      <c r="O211" s="88"/>
      <c r="P211" s="88"/>
      <c r="Q211" s="88"/>
    </row>
    <row r="212" spans="1:17" ht="20.25" customHeight="1" x14ac:dyDescent="0.35">
      <c r="A212" s="88"/>
      <c r="B212" s="88"/>
      <c r="C212" s="88"/>
      <c r="D212" s="88"/>
      <c r="E212" s="88"/>
      <c r="F212" s="88"/>
      <c r="G212" s="88"/>
      <c r="H212" s="88"/>
      <c r="I212" s="88"/>
      <c r="J212" s="88"/>
      <c r="K212" s="88"/>
      <c r="L212" s="88"/>
      <c r="M212" s="88"/>
      <c r="N212" s="88"/>
      <c r="O212" s="88"/>
      <c r="P212" s="88"/>
      <c r="Q212" s="88"/>
    </row>
    <row r="213" spans="1:17" ht="20.25" customHeight="1" x14ac:dyDescent="0.35">
      <c r="A213" s="88"/>
      <c r="B213" s="88"/>
      <c r="C213" s="88"/>
      <c r="D213" s="88"/>
      <c r="E213" s="88"/>
      <c r="F213" s="88"/>
      <c r="G213" s="88"/>
      <c r="H213" s="88"/>
      <c r="I213" s="88"/>
      <c r="J213" s="88"/>
      <c r="K213" s="88"/>
      <c r="L213" s="88"/>
      <c r="M213" s="88"/>
      <c r="N213" s="88"/>
      <c r="O213" s="88"/>
      <c r="P213" s="88"/>
      <c r="Q213" s="88"/>
    </row>
    <row r="214" spans="1:17" ht="20.25" customHeight="1" x14ac:dyDescent="0.35">
      <c r="A214" s="88"/>
      <c r="B214" s="88"/>
      <c r="C214" s="88"/>
      <c r="D214" s="88"/>
      <c r="E214" s="88"/>
      <c r="F214" s="88"/>
      <c r="G214" s="88"/>
      <c r="H214" s="88"/>
      <c r="I214" s="88"/>
      <c r="J214" s="88"/>
      <c r="K214" s="88"/>
      <c r="L214" s="88"/>
      <c r="M214" s="88"/>
      <c r="N214" s="88"/>
      <c r="O214" s="88"/>
      <c r="P214" s="88"/>
      <c r="Q214" s="88"/>
    </row>
    <row r="215" spans="1:17" ht="20.25" customHeight="1" x14ac:dyDescent="0.35">
      <c r="A215" s="88"/>
      <c r="B215" s="88"/>
      <c r="C215" s="88"/>
      <c r="D215" s="88"/>
      <c r="E215" s="88"/>
      <c r="F215" s="88"/>
      <c r="G215" s="88"/>
      <c r="H215" s="88"/>
      <c r="I215" s="88"/>
      <c r="J215" s="88"/>
      <c r="K215" s="88"/>
      <c r="L215" s="88"/>
      <c r="M215" s="88"/>
      <c r="N215" s="88"/>
      <c r="O215" s="88"/>
      <c r="P215" s="88"/>
      <c r="Q215" s="88"/>
    </row>
    <row r="216" spans="1:17" ht="20.25" customHeight="1" x14ac:dyDescent="0.35">
      <c r="A216" s="88"/>
      <c r="B216" s="88"/>
      <c r="C216" s="88"/>
      <c r="D216" s="88"/>
      <c r="E216" s="88"/>
      <c r="F216" s="88"/>
      <c r="G216" s="88"/>
      <c r="H216" s="88"/>
      <c r="I216" s="88"/>
      <c r="J216" s="88"/>
      <c r="K216" s="88"/>
      <c r="L216" s="88"/>
      <c r="M216" s="88"/>
      <c r="N216" s="88"/>
      <c r="O216" s="88"/>
      <c r="P216" s="88"/>
      <c r="Q216" s="88"/>
    </row>
    <row r="217" spans="1:17" ht="20.25" customHeight="1" x14ac:dyDescent="0.35">
      <c r="A217" s="88"/>
      <c r="B217" s="88"/>
      <c r="C217" s="88"/>
      <c r="D217" s="88"/>
      <c r="E217" s="88"/>
      <c r="F217" s="88"/>
      <c r="G217" s="88"/>
      <c r="H217" s="88"/>
      <c r="I217" s="88"/>
      <c r="J217" s="88"/>
      <c r="K217" s="88"/>
      <c r="L217" s="88"/>
      <c r="M217" s="88"/>
      <c r="N217" s="88"/>
      <c r="O217" s="88"/>
      <c r="P217" s="88"/>
      <c r="Q217" s="88"/>
    </row>
    <row r="218" spans="1:17" ht="20.25" customHeight="1" x14ac:dyDescent="0.35">
      <c r="A218" s="88"/>
      <c r="B218" s="88"/>
      <c r="C218" s="88"/>
      <c r="D218" s="88"/>
      <c r="E218" s="88"/>
      <c r="F218" s="88"/>
      <c r="G218" s="88"/>
      <c r="H218" s="88"/>
      <c r="I218" s="88"/>
      <c r="J218" s="88"/>
      <c r="K218" s="88"/>
      <c r="L218" s="88"/>
      <c r="M218" s="88"/>
      <c r="N218" s="88"/>
      <c r="O218" s="88"/>
      <c r="P218" s="88"/>
      <c r="Q218" s="88"/>
    </row>
    <row r="219" spans="1:17" ht="20.25" customHeight="1" x14ac:dyDescent="0.35">
      <c r="A219" s="88"/>
      <c r="B219" s="88"/>
      <c r="C219" s="88"/>
      <c r="D219" s="88"/>
      <c r="E219" s="88"/>
      <c r="F219" s="88"/>
      <c r="G219" s="88"/>
      <c r="H219" s="88"/>
      <c r="I219" s="88"/>
      <c r="J219" s="88"/>
      <c r="K219" s="88"/>
      <c r="L219" s="88"/>
      <c r="M219" s="88"/>
      <c r="N219" s="88"/>
      <c r="O219" s="88"/>
      <c r="P219" s="88"/>
      <c r="Q219" s="88"/>
    </row>
    <row r="220" spans="1:17" ht="20.25" customHeight="1" x14ac:dyDescent="0.35">
      <c r="A220" s="88"/>
      <c r="B220" s="88"/>
      <c r="C220" s="88"/>
      <c r="D220" s="88"/>
      <c r="E220" s="88"/>
      <c r="F220" s="88"/>
      <c r="G220" s="88"/>
      <c r="H220" s="88"/>
      <c r="I220" s="88"/>
      <c r="J220" s="88"/>
      <c r="K220" s="88"/>
      <c r="L220" s="88"/>
      <c r="M220" s="88"/>
      <c r="N220" s="88"/>
      <c r="O220" s="88"/>
      <c r="P220" s="88"/>
      <c r="Q220" s="88"/>
    </row>
    <row r="221" spans="1:17" ht="20.25" customHeight="1" x14ac:dyDescent="0.35">
      <c r="A221" s="88"/>
      <c r="B221" s="88"/>
      <c r="C221" s="88"/>
      <c r="D221" s="88"/>
      <c r="E221" s="88"/>
      <c r="F221" s="88"/>
      <c r="G221" s="88"/>
      <c r="H221" s="88"/>
      <c r="I221" s="88"/>
      <c r="J221" s="88"/>
      <c r="K221" s="88"/>
      <c r="L221" s="88"/>
      <c r="M221" s="88"/>
      <c r="N221" s="88"/>
      <c r="O221" s="88"/>
      <c r="P221" s="88"/>
      <c r="Q221" s="88"/>
    </row>
    <row r="222" spans="1:17" ht="20.25" customHeight="1" x14ac:dyDescent="0.35">
      <c r="A222" s="88"/>
      <c r="B222" s="88"/>
      <c r="C222" s="88"/>
      <c r="D222" s="88"/>
      <c r="E222" s="88"/>
      <c r="F222" s="88"/>
      <c r="G222" s="88"/>
      <c r="H222" s="88"/>
      <c r="I222" s="88"/>
      <c r="J222" s="88"/>
      <c r="K222" s="88"/>
      <c r="L222" s="88"/>
      <c r="M222" s="88"/>
      <c r="N222" s="88"/>
      <c r="O222" s="88"/>
      <c r="P222" s="88"/>
      <c r="Q222" s="88"/>
    </row>
    <row r="223" spans="1:17" ht="20.25" customHeight="1" x14ac:dyDescent="0.35">
      <c r="A223" s="88"/>
      <c r="B223" s="88"/>
      <c r="C223" s="88"/>
      <c r="D223" s="88"/>
      <c r="E223" s="88"/>
      <c r="F223" s="88"/>
      <c r="G223" s="88"/>
      <c r="H223" s="88"/>
      <c r="I223" s="88"/>
      <c r="J223" s="88"/>
      <c r="K223" s="88"/>
      <c r="L223" s="88"/>
      <c r="M223" s="88"/>
      <c r="N223" s="88"/>
      <c r="O223" s="88"/>
      <c r="P223" s="88"/>
      <c r="Q223" s="88"/>
    </row>
    <row r="224" spans="1:17" ht="20.25" customHeight="1" x14ac:dyDescent="0.35">
      <c r="A224" s="88"/>
      <c r="B224" s="88"/>
      <c r="C224" s="88"/>
      <c r="D224" s="88"/>
      <c r="E224" s="88"/>
      <c r="F224" s="88"/>
      <c r="G224" s="88"/>
      <c r="H224" s="88"/>
      <c r="I224" s="88"/>
      <c r="J224" s="88"/>
      <c r="K224" s="88"/>
      <c r="L224" s="88"/>
      <c r="M224" s="88"/>
      <c r="N224" s="88"/>
      <c r="O224" s="88"/>
      <c r="P224" s="88"/>
      <c r="Q224" s="88"/>
    </row>
    <row r="225" spans="1:17" ht="20.25" customHeight="1" x14ac:dyDescent="0.35">
      <c r="A225" s="88"/>
      <c r="B225" s="88"/>
      <c r="C225" s="88"/>
      <c r="D225" s="88"/>
      <c r="E225" s="88"/>
      <c r="F225" s="88"/>
      <c r="G225" s="88"/>
      <c r="H225" s="88"/>
      <c r="I225" s="88"/>
      <c r="J225" s="88"/>
      <c r="K225" s="88"/>
      <c r="L225" s="88"/>
      <c r="M225" s="88"/>
      <c r="N225" s="88"/>
      <c r="O225" s="88"/>
      <c r="P225" s="88"/>
      <c r="Q225" s="88"/>
    </row>
    <row r="226" spans="1:17" ht="20.25" customHeight="1" x14ac:dyDescent="0.35">
      <c r="A226" s="88"/>
      <c r="B226" s="88"/>
      <c r="C226" s="88"/>
      <c r="D226" s="88"/>
      <c r="E226" s="88"/>
      <c r="F226" s="88"/>
      <c r="G226" s="88"/>
      <c r="H226" s="88"/>
      <c r="I226" s="88"/>
      <c r="J226" s="88"/>
      <c r="K226" s="88"/>
      <c r="L226" s="88"/>
      <c r="M226" s="88"/>
      <c r="N226" s="88"/>
      <c r="O226" s="88"/>
      <c r="P226" s="88"/>
      <c r="Q226" s="88"/>
    </row>
    <row r="227" spans="1:17" ht="20.25" customHeight="1" x14ac:dyDescent="0.35">
      <c r="A227" s="88"/>
      <c r="B227" s="88"/>
      <c r="C227" s="88"/>
      <c r="D227" s="88"/>
      <c r="E227" s="88"/>
      <c r="F227" s="88"/>
      <c r="G227" s="88"/>
      <c r="H227" s="88"/>
      <c r="I227" s="88"/>
      <c r="J227" s="88"/>
      <c r="K227" s="88"/>
      <c r="L227" s="88"/>
      <c r="M227" s="88"/>
      <c r="N227" s="88"/>
      <c r="O227" s="88"/>
      <c r="P227" s="88"/>
      <c r="Q227" s="88"/>
    </row>
    <row r="228" spans="1:17" ht="20.25" customHeight="1" x14ac:dyDescent="0.35">
      <c r="A228" s="88"/>
      <c r="B228" s="88"/>
      <c r="C228" s="88"/>
      <c r="D228" s="88"/>
      <c r="E228" s="88"/>
      <c r="F228" s="88"/>
      <c r="G228" s="88"/>
      <c r="H228" s="88"/>
      <c r="I228" s="88"/>
      <c r="J228" s="88"/>
      <c r="K228" s="88"/>
      <c r="L228" s="88"/>
      <c r="M228" s="88"/>
      <c r="N228" s="88"/>
      <c r="O228" s="88"/>
      <c r="P228" s="88"/>
      <c r="Q228" s="88"/>
    </row>
    <row r="229" spans="1:17" ht="20.25" customHeight="1" x14ac:dyDescent="0.35">
      <c r="A229" s="88"/>
      <c r="B229" s="88"/>
      <c r="C229" s="88"/>
      <c r="D229" s="88"/>
      <c r="E229" s="88"/>
      <c r="F229" s="88"/>
      <c r="G229" s="88"/>
      <c r="H229" s="88"/>
      <c r="I229" s="88"/>
      <c r="J229" s="88"/>
      <c r="K229" s="88"/>
      <c r="L229" s="88"/>
      <c r="M229" s="88"/>
      <c r="N229" s="88"/>
      <c r="O229" s="88"/>
      <c r="P229" s="88"/>
      <c r="Q229" s="88"/>
    </row>
    <row r="230" spans="1:17" ht="20.25" customHeight="1" x14ac:dyDescent="0.35">
      <c r="A230" s="88"/>
      <c r="B230" s="88"/>
      <c r="C230" s="88"/>
      <c r="D230" s="88"/>
      <c r="E230" s="88"/>
      <c r="F230" s="88"/>
      <c r="G230" s="88"/>
      <c r="H230" s="88"/>
      <c r="I230" s="88"/>
      <c r="J230" s="88"/>
      <c r="K230" s="88"/>
      <c r="L230" s="88"/>
      <c r="M230" s="88"/>
      <c r="N230" s="88"/>
      <c r="O230" s="88"/>
      <c r="P230" s="88"/>
      <c r="Q230" s="88"/>
    </row>
    <row r="231" spans="1:17" ht="20.25" customHeight="1" x14ac:dyDescent="0.35">
      <c r="A231" s="88"/>
      <c r="B231" s="88"/>
      <c r="C231" s="88"/>
      <c r="D231" s="88"/>
      <c r="E231" s="88"/>
      <c r="F231" s="88"/>
      <c r="G231" s="88"/>
      <c r="H231" s="88"/>
      <c r="I231" s="88"/>
      <c r="J231" s="88"/>
      <c r="K231" s="88"/>
      <c r="L231" s="88"/>
      <c r="M231" s="88"/>
      <c r="N231" s="88"/>
      <c r="O231" s="88"/>
      <c r="P231" s="88"/>
      <c r="Q231" s="88"/>
    </row>
    <row r="232" spans="1:17" ht="20.25" customHeight="1" x14ac:dyDescent="0.35">
      <c r="A232" s="88"/>
      <c r="B232" s="88"/>
      <c r="C232" s="88"/>
      <c r="D232" s="88"/>
      <c r="E232" s="88"/>
      <c r="F232" s="88"/>
      <c r="G232" s="88"/>
      <c r="H232" s="88"/>
      <c r="I232" s="88"/>
      <c r="J232" s="88"/>
      <c r="K232" s="88"/>
      <c r="L232" s="88"/>
      <c r="M232" s="88"/>
      <c r="N232" s="88"/>
      <c r="O232" s="88"/>
      <c r="P232" s="88"/>
      <c r="Q232" s="88"/>
    </row>
    <row r="233" spans="1:17" ht="20.25" customHeight="1" x14ac:dyDescent="0.35">
      <c r="A233" s="88"/>
      <c r="B233" s="88"/>
      <c r="C233" s="88"/>
      <c r="D233" s="88"/>
      <c r="E233" s="88"/>
      <c r="F233" s="88"/>
      <c r="G233" s="88"/>
      <c r="H233" s="88"/>
      <c r="I233" s="88"/>
      <c r="J233" s="88"/>
      <c r="K233" s="88"/>
      <c r="L233" s="88"/>
      <c r="M233" s="88"/>
      <c r="N233" s="88"/>
      <c r="O233" s="88"/>
      <c r="P233" s="88"/>
      <c r="Q233" s="88"/>
    </row>
    <row r="234" spans="1:17" ht="20.25" customHeight="1" x14ac:dyDescent="0.35">
      <c r="A234" s="88"/>
      <c r="B234" s="88"/>
      <c r="C234" s="88"/>
      <c r="D234" s="88"/>
      <c r="E234" s="88"/>
      <c r="F234" s="88"/>
      <c r="G234" s="88"/>
      <c r="H234" s="88"/>
      <c r="I234" s="88"/>
      <c r="J234" s="88"/>
      <c r="K234" s="88"/>
      <c r="L234" s="88"/>
      <c r="M234" s="88"/>
      <c r="N234" s="88"/>
      <c r="O234" s="88"/>
      <c r="P234" s="88"/>
      <c r="Q234" s="88"/>
    </row>
    <row r="235" spans="1:17" ht="20.25" customHeight="1" x14ac:dyDescent="0.35">
      <c r="A235" s="88"/>
      <c r="B235" s="88"/>
      <c r="C235" s="88"/>
      <c r="D235" s="88"/>
      <c r="E235" s="88"/>
      <c r="F235" s="88"/>
      <c r="G235" s="88"/>
      <c r="H235" s="88"/>
      <c r="I235" s="88"/>
      <c r="J235" s="88"/>
      <c r="K235" s="88"/>
      <c r="L235" s="88"/>
      <c r="M235" s="88"/>
      <c r="N235" s="88"/>
      <c r="O235" s="88"/>
      <c r="P235" s="88"/>
      <c r="Q235" s="88"/>
    </row>
    <row r="236" spans="1:17" ht="20.25" customHeight="1" x14ac:dyDescent="0.35">
      <c r="A236" s="88"/>
      <c r="B236" s="88"/>
      <c r="C236" s="88"/>
      <c r="D236" s="88"/>
      <c r="E236" s="88"/>
      <c r="F236" s="88"/>
      <c r="G236" s="88"/>
      <c r="H236" s="88"/>
      <c r="I236" s="88"/>
      <c r="J236" s="88"/>
      <c r="K236" s="88"/>
      <c r="L236" s="88"/>
      <c r="M236" s="88"/>
      <c r="N236" s="88"/>
      <c r="O236" s="88"/>
      <c r="P236" s="88"/>
      <c r="Q236" s="88"/>
    </row>
    <row r="237" spans="1:17" ht="20.25" customHeight="1" x14ac:dyDescent="0.35">
      <c r="A237" s="88"/>
      <c r="B237" s="88"/>
      <c r="C237" s="88"/>
      <c r="D237" s="88"/>
      <c r="E237" s="88"/>
      <c r="F237" s="88"/>
      <c r="G237" s="88"/>
      <c r="H237" s="88"/>
      <c r="I237" s="88"/>
      <c r="J237" s="88"/>
      <c r="K237" s="88"/>
      <c r="L237" s="88"/>
      <c r="M237" s="88"/>
      <c r="N237" s="88"/>
      <c r="O237" s="88"/>
      <c r="P237" s="88"/>
      <c r="Q237" s="88"/>
    </row>
    <row r="238" spans="1:17" ht="20.25" customHeight="1" x14ac:dyDescent="0.35">
      <c r="A238" s="88"/>
      <c r="B238" s="88"/>
      <c r="C238" s="88"/>
      <c r="D238" s="88"/>
      <c r="E238" s="88"/>
      <c r="F238" s="88"/>
      <c r="G238" s="88"/>
      <c r="H238" s="88"/>
      <c r="I238" s="88"/>
      <c r="J238" s="88"/>
      <c r="K238" s="88"/>
      <c r="L238" s="88"/>
      <c r="M238" s="88"/>
      <c r="N238" s="88"/>
      <c r="O238" s="88"/>
      <c r="P238" s="88"/>
      <c r="Q238" s="88"/>
    </row>
    <row r="239" spans="1:17" ht="20.25" customHeight="1" x14ac:dyDescent="0.35">
      <c r="A239" s="88"/>
      <c r="B239" s="88"/>
      <c r="C239" s="88"/>
      <c r="D239" s="88"/>
      <c r="E239" s="88"/>
      <c r="F239" s="88"/>
      <c r="G239" s="88"/>
      <c r="H239" s="88"/>
      <c r="I239" s="88"/>
      <c r="J239" s="88"/>
      <c r="K239" s="88"/>
      <c r="L239" s="88"/>
      <c r="M239" s="88"/>
      <c r="N239" s="88"/>
      <c r="O239" s="88"/>
      <c r="P239" s="88"/>
      <c r="Q239" s="88"/>
    </row>
    <row r="240" spans="1:17" ht="20.25" customHeight="1" x14ac:dyDescent="0.35">
      <c r="A240" s="88"/>
      <c r="B240" s="88"/>
      <c r="C240" s="88"/>
      <c r="D240" s="88"/>
      <c r="E240" s="88"/>
      <c r="F240" s="88"/>
      <c r="G240" s="88"/>
      <c r="H240" s="88"/>
      <c r="I240" s="88"/>
      <c r="J240" s="88"/>
      <c r="K240" s="88"/>
      <c r="L240" s="88"/>
      <c r="M240" s="88"/>
      <c r="N240" s="88"/>
      <c r="O240" s="88"/>
      <c r="P240" s="88"/>
      <c r="Q240" s="88"/>
    </row>
    <row r="241" spans="1:17" ht="20.25" customHeight="1" x14ac:dyDescent="0.35">
      <c r="A241" s="88"/>
      <c r="B241" s="88"/>
      <c r="C241" s="88"/>
      <c r="D241" s="88"/>
      <c r="E241" s="88"/>
      <c r="F241" s="88"/>
      <c r="G241" s="88"/>
      <c r="H241" s="88"/>
      <c r="I241" s="88"/>
      <c r="J241" s="88"/>
      <c r="K241" s="88"/>
      <c r="L241" s="88"/>
      <c r="M241" s="88"/>
      <c r="N241" s="88"/>
      <c r="O241" s="88"/>
      <c r="P241" s="88"/>
      <c r="Q241" s="88"/>
    </row>
    <row r="242" spans="1:17" ht="20.25" customHeight="1" x14ac:dyDescent="0.35">
      <c r="A242" s="88"/>
      <c r="B242" s="88"/>
      <c r="C242" s="88"/>
      <c r="D242" s="88"/>
      <c r="E242" s="88"/>
      <c r="F242" s="88"/>
      <c r="G242" s="88"/>
      <c r="H242" s="88"/>
      <c r="I242" s="88"/>
      <c r="J242" s="88"/>
      <c r="K242" s="88"/>
      <c r="L242" s="88"/>
      <c r="M242" s="88"/>
      <c r="N242" s="88"/>
      <c r="O242" s="88"/>
      <c r="P242" s="88"/>
      <c r="Q242" s="88"/>
    </row>
    <row r="243" spans="1:17" ht="20.25" customHeight="1" x14ac:dyDescent="0.35">
      <c r="A243" s="88"/>
      <c r="B243" s="88"/>
      <c r="C243" s="88"/>
      <c r="D243" s="88"/>
      <c r="E243" s="88"/>
      <c r="F243" s="88"/>
      <c r="G243" s="88"/>
      <c r="H243" s="88"/>
      <c r="I243" s="88"/>
      <c r="J243" s="88"/>
      <c r="K243" s="88"/>
      <c r="L243" s="88"/>
      <c r="M243" s="88"/>
      <c r="N243" s="88"/>
      <c r="O243" s="88"/>
      <c r="P243" s="88"/>
      <c r="Q243" s="88"/>
    </row>
    <row r="244" spans="1:17" ht="20.25" customHeight="1" x14ac:dyDescent="0.35">
      <c r="A244" s="88"/>
      <c r="B244" s="88"/>
      <c r="C244" s="88"/>
      <c r="D244" s="88"/>
      <c r="E244" s="88"/>
      <c r="F244" s="88"/>
      <c r="G244" s="88"/>
      <c r="H244" s="88"/>
      <c r="I244" s="88"/>
      <c r="J244" s="88"/>
      <c r="K244" s="88"/>
      <c r="L244" s="88"/>
      <c r="M244" s="88"/>
      <c r="N244" s="88"/>
      <c r="O244" s="88"/>
      <c r="P244" s="88"/>
      <c r="Q244" s="88"/>
    </row>
    <row r="245" spans="1:17" ht="20.25" customHeight="1" x14ac:dyDescent="0.35">
      <c r="A245" s="88"/>
      <c r="B245" s="88"/>
      <c r="C245" s="88"/>
      <c r="D245" s="88"/>
      <c r="E245" s="88"/>
      <c r="F245" s="88"/>
      <c r="G245" s="88"/>
      <c r="H245" s="88"/>
      <c r="I245" s="88"/>
      <c r="J245" s="88"/>
      <c r="K245" s="88"/>
      <c r="L245" s="88"/>
      <c r="M245" s="88"/>
      <c r="N245" s="88"/>
      <c r="O245" s="88"/>
      <c r="P245" s="88"/>
      <c r="Q245" s="88"/>
    </row>
    <row r="246" spans="1:17" ht="20.25" customHeight="1" x14ac:dyDescent="0.35">
      <c r="A246" s="88"/>
      <c r="B246" s="88"/>
      <c r="C246" s="88"/>
      <c r="D246" s="88"/>
      <c r="E246" s="88"/>
      <c r="F246" s="88"/>
      <c r="G246" s="88"/>
      <c r="H246" s="88"/>
      <c r="I246" s="88"/>
      <c r="J246" s="88"/>
      <c r="K246" s="88"/>
      <c r="L246" s="88"/>
      <c r="M246" s="88"/>
      <c r="N246" s="88"/>
      <c r="O246" s="88"/>
      <c r="P246" s="88"/>
      <c r="Q246" s="88"/>
    </row>
    <row r="247" spans="1:17" ht="20.25" customHeight="1" x14ac:dyDescent="0.35">
      <c r="A247" s="88"/>
      <c r="B247" s="88"/>
      <c r="C247" s="88"/>
      <c r="D247" s="88"/>
      <c r="E247" s="88"/>
      <c r="F247" s="88"/>
      <c r="G247" s="88"/>
      <c r="H247" s="88"/>
      <c r="I247" s="88"/>
      <c r="J247" s="88"/>
      <c r="K247" s="88"/>
      <c r="L247" s="88"/>
      <c r="M247" s="88"/>
      <c r="N247" s="88"/>
      <c r="O247" s="88"/>
      <c r="P247" s="88"/>
      <c r="Q247" s="88"/>
    </row>
    <row r="248" spans="1:17" ht="20.25" customHeight="1" x14ac:dyDescent="0.35">
      <c r="A248" s="88"/>
      <c r="B248" s="88"/>
      <c r="C248" s="88"/>
      <c r="D248" s="88"/>
      <c r="E248" s="88"/>
      <c r="F248" s="88"/>
      <c r="G248" s="88"/>
      <c r="H248" s="88"/>
      <c r="I248" s="88"/>
      <c r="J248" s="88"/>
      <c r="K248" s="88"/>
      <c r="L248" s="88"/>
      <c r="M248" s="88"/>
      <c r="N248" s="88"/>
      <c r="O248" s="88"/>
      <c r="P248" s="88"/>
      <c r="Q248" s="88"/>
    </row>
    <row r="249" spans="1:17" ht="20.25" customHeight="1" x14ac:dyDescent="0.35">
      <c r="A249" s="88"/>
      <c r="B249" s="88"/>
      <c r="C249" s="88"/>
      <c r="D249" s="88"/>
      <c r="E249" s="88"/>
      <c r="F249" s="88"/>
      <c r="G249" s="88"/>
      <c r="H249" s="88"/>
      <c r="I249" s="88"/>
      <c r="J249" s="88"/>
      <c r="K249" s="88"/>
      <c r="L249" s="88"/>
      <c r="M249" s="88"/>
      <c r="N249" s="88"/>
      <c r="O249" s="88"/>
      <c r="P249" s="88"/>
      <c r="Q249" s="88"/>
    </row>
    <row r="250" spans="1:17" ht="20.25" customHeight="1" x14ac:dyDescent="0.35">
      <c r="A250" s="88"/>
      <c r="B250" s="88"/>
      <c r="C250" s="88"/>
      <c r="D250" s="88"/>
      <c r="E250" s="88"/>
      <c r="F250" s="88"/>
      <c r="G250" s="88"/>
      <c r="H250" s="88"/>
      <c r="I250" s="88"/>
      <c r="J250" s="88"/>
      <c r="K250" s="88"/>
      <c r="L250" s="88"/>
      <c r="M250" s="88"/>
      <c r="N250" s="88"/>
      <c r="O250" s="88"/>
      <c r="P250" s="88"/>
      <c r="Q250" s="88"/>
    </row>
    <row r="251" spans="1:17" ht="20.25" customHeight="1" x14ac:dyDescent="0.35">
      <c r="A251" s="88"/>
      <c r="B251" s="88"/>
      <c r="C251" s="88"/>
      <c r="D251" s="88"/>
      <c r="E251" s="88"/>
      <c r="F251" s="88"/>
      <c r="G251" s="88"/>
      <c r="H251" s="88"/>
      <c r="I251" s="88"/>
      <c r="J251" s="88"/>
      <c r="K251" s="88"/>
      <c r="L251" s="88"/>
      <c r="M251" s="88"/>
      <c r="N251" s="88"/>
      <c r="O251" s="88"/>
      <c r="P251" s="88"/>
      <c r="Q251" s="88"/>
    </row>
    <row r="252" spans="1:17" ht="20.25" customHeight="1" x14ac:dyDescent="0.35">
      <c r="A252" s="88"/>
      <c r="B252" s="88"/>
      <c r="C252" s="88"/>
      <c r="D252" s="88"/>
      <c r="E252" s="88"/>
      <c r="F252" s="88"/>
      <c r="G252" s="88"/>
      <c r="H252" s="88"/>
      <c r="I252" s="88"/>
      <c r="J252" s="88"/>
      <c r="K252" s="88"/>
      <c r="L252" s="88"/>
      <c r="M252" s="88"/>
      <c r="N252" s="88"/>
      <c r="O252" s="88"/>
      <c r="P252" s="88"/>
      <c r="Q252" s="88"/>
    </row>
    <row r="253" spans="1:17" ht="20.25" customHeight="1" x14ac:dyDescent="0.35">
      <c r="A253" s="88"/>
      <c r="B253" s="88"/>
      <c r="C253" s="88"/>
      <c r="D253" s="88"/>
      <c r="E253" s="88"/>
      <c r="F253" s="88"/>
      <c r="G253" s="88"/>
      <c r="H253" s="88"/>
      <c r="I253" s="88"/>
      <c r="J253" s="88"/>
      <c r="K253" s="88"/>
      <c r="L253" s="88"/>
      <c r="M253" s="88"/>
      <c r="N253" s="88"/>
      <c r="O253" s="88"/>
      <c r="P253" s="88"/>
      <c r="Q253" s="88"/>
    </row>
    <row r="254" spans="1:17" ht="20.25" customHeight="1" x14ac:dyDescent="0.35">
      <c r="A254" s="88"/>
      <c r="B254" s="88"/>
      <c r="C254" s="88"/>
      <c r="D254" s="88"/>
      <c r="E254" s="88"/>
      <c r="F254" s="88"/>
      <c r="G254" s="88"/>
      <c r="H254" s="88"/>
      <c r="I254" s="88"/>
      <c r="J254" s="88"/>
      <c r="K254" s="88"/>
      <c r="L254" s="88"/>
      <c r="M254" s="88"/>
      <c r="N254" s="88"/>
      <c r="O254" s="88"/>
      <c r="P254" s="88"/>
      <c r="Q254" s="88"/>
    </row>
    <row r="255" spans="1:17" ht="20.25" customHeight="1" x14ac:dyDescent="0.35">
      <c r="A255" s="88"/>
      <c r="B255" s="88"/>
      <c r="C255" s="88"/>
      <c r="D255" s="88"/>
      <c r="E255" s="88"/>
      <c r="F255" s="88"/>
      <c r="G255" s="88"/>
      <c r="H255" s="88"/>
      <c r="I255" s="88"/>
      <c r="J255" s="88"/>
      <c r="K255" s="88"/>
      <c r="L255" s="88"/>
      <c r="M255" s="88"/>
      <c r="N255" s="88"/>
      <c r="O255" s="88"/>
      <c r="P255" s="88"/>
      <c r="Q255" s="88"/>
    </row>
    <row r="256" spans="1:17" ht="20.25" customHeight="1" x14ac:dyDescent="0.35">
      <c r="A256" s="88"/>
      <c r="B256" s="88"/>
      <c r="C256" s="88"/>
      <c r="D256" s="88"/>
      <c r="E256" s="88"/>
      <c r="F256" s="88"/>
      <c r="G256" s="88"/>
      <c r="H256" s="88"/>
      <c r="I256" s="88"/>
      <c r="J256" s="88"/>
      <c r="K256" s="88"/>
      <c r="L256" s="88"/>
      <c r="M256" s="88"/>
      <c r="N256" s="88"/>
      <c r="O256" s="88"/>
      <c r="P256" s="88"/>
      <c r="Q256" s="88"/>
    </row>
    <row r="257" spans="1:17" ht="20.25" customHeight="1" x14ac:dyDescent="0.35">
      <c r="A257" s="88"/>
      <c r="B257" s="88"/>
      <c r="C257" s="88"/>
      <c r="D257" s="88"/>
      <c r="E257" s="88"/>
      <c r="F257" s="88"/>
      <c r="G257" s="88"/>
      <c r="H257" s="88"/>
      <c r="I257" s="88"/>
      <c r="J257" s="88"/>
      <c r="K257" s="88"/>
      <c r="L257" s="88"/>
      <c r="M257" s="88"/>
      <c r="N257" s="88"/>
      <c r="O257" s="88"/>
      <c r="P257" s="88"/>
      <c r="Q257" s="88"/>
    </row>
    <row r="258" spans="1:17" ht="20.25" customHeight="1" x14ac:dyDescent="0.35">
      <c r="A258" s="88"/>
      <c r="B258" s="88"/>
      <c r="C258" s="88"/>
      <c r="D258" s="88"/>
      <c r="E258" s="88"/>
      <c r="F258" s="88"/>
      <c r="G258" s="88"/>
      <c r="H258" s="88"/>
      <c r="I258" s="88"/>
      <c r="J258" s="88"/>
      <c r="K258" s="88"/>
      <c r="L258" s="88"/>
      <c r="M258" s="88"/>
      <c r="N258" s="88"/>
      <c r="O258" s="88"/>
      <c r="P258" s="88"/>
      <c r="Q258" s="88"/>
    </row>
    <row r="259" spans="1:17" ht="20.25" customHeight="1" x14ac:dyDescent="0.35">
      <c r="A259" s="88"/>
      <c r="B259" s="88"/>
      <c r="C259" s="88"/>
      <c r="D259" s="88"/>
      <c r="E259" s="88"/>
      <c r="F259" s="88"/>
      <c r="G259" s="88"/>
      <c r="H259" s="88"/>
      <c r="I259" s="88"/>
      <c r="J259" s="88"/>
      <c r="K259" s="88"/>
      <c r="L259" s="88"/>
      <c r="M259" s="88"/>
      <c r="N259" s="88"/>
      <c r="O259" s="88"/>
      <c r="P259" s="88"/>
      <c r="Q259" s="88"/>
    </row>
    <row r="260" spans="1:17" ht="20.25" customHeight="1" x14ac:dyDescent="0.35">
      <c r="A260" s="88"/>
      <c r="B260" s="88"/>
      <c r="C260" s="88"/>
      <c r="D260" s="88"/>
      <c r="E260" s="88"/>
      <c r="F260" s="88"/>
      <c r="G260" s="88"/>
      <c r="H260" s="88"/>
      <c r="I260" s="88"/>
      <c r="J260" s="88"/>
      <c r="K260" s="88"/>
      <c r="L260" s="88"/>
      <c r="M260" s="88"/>
      <c r="N260" s="88"/>
      <c r="O260" s="88"/>
      <c r="P260" s="88"/>
      <c r="Q260" s="88"/>
    </row>
    <row r="261" spans="1:17" ht="20.25" customHeight="1" x14ac:dyDescent="0.35">
      <c r="A261" s="88"/>
      <c r="B261" s="88"/>
      <c r="C261" s="88"/>
      <c r="D261" s="88"/>
      <c r="E261" s="88"/>
      <c r="F261" s="88"/>
      <c r="G261" s="88"/>
      <c r="H261" s="88"/>
      <c r="I261" s="88"/>
      <c r="J261" s="88"/>
      <c r="K261" s="88"/>
      <c r="L261" s="88"/>
      <c r="M261" s="88"/>
      <c r="N261" s="88"/>
      <c r="O261" s="88"/>
      <c r="P261" s="88"/>
      <c r="Q261" s="88"/>
    </row>
    <row r="262" spans="1:17" ht="20.25" customHeight="1" x14ac:dyDescent="0.35">
      <c r="A262" s="88"/>
      <c r="B262" s="88"/>
      <c r="C262" s="88"/>
      <c r="D262" s="88"/>
      <c r="E262" s="88"/>
      <c r="F262" s="88"/>
      <c r="G262" s="88"/>
      <c r="H262" s="88"/>
      <c r="I262" s="88"/>
      <c r="J262" s="88"/>
      <c r="K262" s="88"/>
      <c r="L262" s="88"/>
      <c r="M262" s="88"/>
      <c r="N262" s="88"/>
      <c r="O262" s="88"/>
      <c r="P262" s="88"/>
      <c r="Q262" s="88"/>
    </row>
    <row r="263" spans="1:17" ht="20.25" customHeight="1" x14ac:dyDescent="0.35">
      <c r="A263" s="88"/>
      <c r="B263" s="88"/>
      <c r="C263" s="88"/>
      <c r="D263" s="88"/>
      <c r="E263" s="88"/>
      <c r="F263" s="88"/>
      <c r="G263" s="88"/>
      <c r="H263" s="88"/>
      <c r="I263" s="88"/>
      <c r="J263" s="88"/>
      <c r="K263" s="88"/>
      <c r="L263" s="88"/>
      <c r="M263" s="88"/>
      <c r="N263" s="88"/>
      <c r="O263" s="88"/>
      <c r="P263" s="88"/>
      <c r="Q263" s="88"/>
    </row>
    <row r="264" spans="1:17" ht="20.25" customHeight="1" x14ac:dyDescent="0.35">
      <c r="A264" s="88"/>
      <c r="B264" s="88"/>
      <c r="C264" s="88"/>
      <c r="D264" s="88"/>
      <c r="E264" s="88"/>
      <c r="F264" s="88"/>
      <c r="G264" s="88"/>
      <c r="H264" s="88"/>
      <c r="I264" s="88"/>
      <c r="J264" s="88"/>
      <c r="K264" s="88"/>
      <c r="L264" s="88"/>
      <c r="M264" s="88"/>
      <c r="N264" s="88"/>
      <c r="O264" s="88"/>
      <c r="P264" s="88"/>
      <c r="Q264" s="88"/>
    </row>
    <row r="265" spans="1:17" ht="20.25" customHeight="1" x14ac:dyDescent="0.35">
      <c r="A265" s="88"/>
      <c r="B265" s="88"/>
      <c r="C265" s="88"/>
      <c r="D265" s="88"/>
      <c r="E265" s="88"/>
      <c r="F265" s="88"/>
      <c r="G265" s="88"/>
      <c r="H265" s="88"/>
      <c r="I265" s="88"/>
      <c r="J265" s="88"/>
      <c r="K265" s="88"/>
      <c r="L265" s="88"/>
      <c r="M265" s="88"/>
      <c r="N265" s="88"/>
      <c r="O265" s="88"/>
      <c r="P265" s="88"/>
      <c r="Q265" s="88"/>
    </row>
    <row r="266" spans="1:17" ht="20.25" customHeight="1" x14ac:dyDescent="0.35">
      <c r="A266" s="88"/>
      <c r="B266" s="88"/>
      <c r="C266" s="88"/>
      <c r="D266" s="88"/>
      <c r="E266" s="88"/>
      <c r="F266" s="88"/>
      <c r="G266" s="88"/>
      <c r="H266" s="88"/>
      <c r="I266" s="88"/>
      <c r="J266" s="88"/>
      <c r="K266" s="88"/>
      <c r="L266" s="88"/>
      <c r="M266" s="88"/>
      <c r="N266" s="88"/>
      <c r="O266" s="88"/>
      <c r="P266" s="88"/>
      <c r="Q266" s="88"/>
    </row>
    <row r="267" spans="1:17" ht="20.25" customHeight="1" x14ac:dyDescent="0.35">
      <c r="A267" s="88"/>
      <c r="B267" s="88"/>
      <c r="C267" s="88"/>
      <c r="D267" s="88"/>
      <c r="E267" s="88"/>
      <c r="F267" s="88"/>
      <c r="G267" s="88"/>
      <c r="H267" s="88"/>
      <c r="I267" s="88"/>
      <c r="J267" s="88"/>
      <c r="K267" s="88"/>
      <c r="L267" s="88"/>
      <c r="M267" s="88"/>
      <c r="N267" s="88"/>
      <c r="O267" s="88"/>
      <c r="P267" s="88"/>
      <c r="Q267" s="88"/>
    </row>
    <row r="268" spans="1:17" ht="20.25" customHeight="1" x14ac:dyDescent="0.35">
      <c r="A268" s="88"/>
      <c r="B268" s="88"/>
      <c r="C268" s="88"/>
      <c r="D268" s="88"/>
      <c r="E268" s="88"/>
      <c r="F268" s="88"/>
      <c r="G268" s="88"/>
      <c r="H268" s="88"/>
      <c r="I268" s="88"/>
      <c r="J268" s="88"/>
      <c r="K268" s="88"/>
      <c r="L268" s="88"/>
      <c r="M268" s="88"/>
      <c r="N268" s="88"/>
      <c r="O268" s="88"/>
      <c r="P268" s="88"/>
      <c r="Q268" s="88"/>
    </row>
    <row r="269" spans="1:17" ht="20.25" customHeight="1" x14ac:dyDescent="0.35">
      <c r="A269" s="88"/>
      <c r="B269" s="88"/>
      <c r="C269" s="88"/>
      <c r="D269" s="88"/>
      <c r="E269" s="88"/>
      <c r="F269" s="88"/>
      <c r="G269" s="88"/>
      <c r="H269" s="88"/>
      <c r="I269" s="88"/>
      <c r="J269" s="88"/>
      <c r="K269" s="88"/>
      <c r="L269" s="88"/>
      <c r="M269" s="88"/>
      <c r="N269" s="88"/>
      <c r="O269" s="88"/>
      <c r="P269" s="88"/>
      <c r="Q269" s="88"/>
    </row>
    <row r="270" spans="1:17" ht="20.25" customHeight="1" x14ac:dyDescent="0.35">
      <c r="A270" s="88"/>
      <c r="B270" s="88"/>
      <c r="C270" s="88"/>
      <c r="D270" s="88"/>
      <c r="E270" s="88"/>
      <c r="F270" s="88"/>
      <c r="G270" s="88"/>
      <c r="H270" s="88"/>
      <c r="I270" s="88"/>
      <c r="J270" s="88"/>
      <c r="K270" s="88"/>
      <c r="L270" s="88"/>
      <c r="M270" s="88"/>
      <c r="N270" s="88"/>
      <c r="O270" s="88"/>
      <c r="P270" s="88"/>
      <c r="Q270" s="88"/>
    </row>
    <row r="271" spans="1:17" ht="20.25" customHeight="1" x14ac:dyDescent="0.35">
      <c r="A271" s="88"/>
      <c r="B271" s="88"/>
      <c r="C271" s="88"/>
      <c r="D271" s="88"/>
      <c r="E271" s="88"/>
      <c r="F271" s="88"/>
      <c r="G271" s="88"/>
      <c r="H271" s="88"/>
      <c r="I271" s="88"/>
      <c r="J271" s="88"/>
      <c r="K271" s="88"/>
      <c r="L271" s="88"/>
      <c r="M271" s="88"/>
      <c r="N271" s="88"/>
      <c r="O271" s="88"/>
      <c r="P271" s="88"/>
      <c r="Q271" s="88"/>
    </row>
    <row r="272" spans="1:17" ht="20.25" customHeight="1" x14ac:dyDescent="0.35">
      <c r="A272" s="88"/>
      <c r="B272" s="88"/>
      <c r="C272" s="88"/>
      <c r="D272" s="88"/>
      <c r="E272" s="88"/>
      <c r="F272" s="88"/>
      <c r="G272" s="88"/>
      <c r="H272" s="88"/>
      <c r="I272" s="88"/>
      <c r="J272" s="88"/>
      <c r="K272" s="88"/>
      <c r="L272" s="88"/>
      <c r="M272" s="88"/>
      <c r="N272" s="88"/>
      <c r="O272" s="88"/>
      <c r="P272" s="88"/>
      <c r="Q272" s="88"/>
    </row>
    <row r="273" spans="1:17" ht="20.25" customHeight="1" x14ac:dyDescent="0.35">
      <c r="A273" s="88"/>
      <c r="B273" s="88"/>
      <c r="C273" s="88"/>
      <c r="D273" s="88"/>
      <c r="E273" s="88"/>
      <c r="F273" s="88"/>
      <c r="G273" s="88"/>
      <c r="H273" s="88"/>
      <c r="I273" s="88"/>
      <c r="J273" s="88"/>
      <c r="K273" s="88"/>
      <c r="L273" s="88"/>
      <c r="M273" s="88"/>
      <c r="N273" s="88"/>
      <c r="O273" s="88"/>
      <c r="P273" s="88"/>
      <c r="Q273" s="88"/>
    </row>
    <row r="274" spans="1:17" ht="20.25" customHeight="1" x14ac:dyDescent="0.35">
      <c r="A274" s="88"/>
      <c r="B274" s="88"/>
      <c r="C274" s="88"/>
      <c r="D274" s="88"/>
      <c r="E274" s="88"/>
      <c r="F274" s="88"/>
      <c r="G274" s="88"/>
      <c r="H274" s="88"/>
      <c r="I274" s="88"/>
      <c r="J274" s="88"/>
      <c r="K274" s="88"/>
      <c r="L274" s="88"/>
      <c r="M274" s="88"/>
      <c r="N274" s="88"/>
      <c r="O274" s="88"/>
      <c r="P274" s="88"/>
      <c r="Q274" s="88"/>
    </row>
    <row r="275" spans="1:17" ht="20.25" customHeight="1" x14ac:dyDescent="0.35">
      <c r="A275" s="88"/>
      <c r="B275" s="88"/>
      <c r="C275" s="88"/>
      <c r="D275" s="88"/>
      <c r="E275" s="88"/>
      <c r="F275" s="88"/>
      <c r="G275" s="88"/>
      <c r="H275" s="88"/>
      <c r="I275" s="88"/>
      <c r="J275" s="88"/>
      <c r="K275" s="88"/>
      <c r="L275" s="88"/>
      <c r="M275" s="88"/>
      <c r="N275" s="88"/>
      <c r="O275" s="88"/>
      <c r="P275" s="88"/>
      <c r="Q275" s="88"/>
    </row>
    <row r="276" spans="1:17" ht="20.25" customHeight="1" x14ac:dyDescent="0.35">
      <c r="A276" s="88"/>
      <c r="B276" s="88"/>
      <c r="C276" s="88"/>
      <c r="D276" s="88"/>
      <c r="E276" s="88"/>
      <c r="F276" s="88"/>
      <c r="G276" s="88"/>
      <c r="H276" s="88"/>
      <c r="I276" s="88"/>
      <c r="J276" s="88"/>
      <c r="K276" s="88"/>
      <c r="L276" s="88"/>
      <c r="M276" s="88"/>
      <c r="N276" s="88"/>
      <c r="O276" s="88"/>
      <c r="P276" s="88"/>
      <c r="Q276" s="88"/>
    </row>
    <row r="277" spans="1:17" ht="20.25" customHeight="1" x14ac:dyDescent="0.35">
      <c r="A277" s="88"/>
      <c r="B277" s="88"/>
      <c r="C277" s="88"/>
      <c r="D277" s="88"/>
      <c r="E277" s="88"/>
      <c r="F277" s="88"/>
      <c r="G277" s="88"/>
      <c r="H277" s="88"/>
      <c r="I277" s="88"/>
      <c r="J277" s="88"/>
      <c r="K277" s="88"/>
      <c r="L277" s="88"/>
      <c r="M277" s="88"/>
      <c r="N277" s="88"/>
      <c r="O277" s="88"/>
      <c r="P277" s="88"/>
      <c r="Q277" s="88"/>
    </row>
    <row r="278" spans="1:17" ht="20.25" customHeight="1" x14ac:dyDescent="0.35">
      <c r="A278" s="88"/>
      <c r="B278" s="88"/>
      <c r="C278" s="88"/>
      <c r="D278" s="88"/>
      <c r="E278" s="88"/>
      <c r="F278" s="88"/>
      <c r="G278" s="88"/>
      <c r="H278" s="88"/>
      <c r="I278" s="88"/>
      <c r="J278" s="88"/>
      <c r="K278" s="88"/>
      <c r="L278" s="88"/>
      <c r="M278" s="88"/>
      <c r="N278" s="88"/>
      <c r="O278" s="88"/>
      <c r="P278" s="88"/>
      <c r="Q278" s="88"/>
    </row>
    <row r="279" spans="1:17" ht="20.25" customHeight="1" x14ac:dyDescent="0.35">
      <c r="A279" s="88"/>
      <c r="B279" s="88"/>
      <c r="C279" s="88"/>
      <c r="D279" s="88"/>
      <c r="E279" s="88"/>
      <c r="F279" s="88"/>
      <c r="G279" s="88"/>
      <c r="H279" s="88"/>
      <c r="I279" s="88"/>
      <c r="J279" s="88"/>
      <c r="K279" s="88"/>
      <c r="L279" s="88"/>
      <c r="M279" s="88"/>
      <c r="N279" s="88"/>
      <c r="O279" s="88"/>
      <c r="P279" s="88"/>
      <c r="Q279" s="88"/>
    </row>
    <row r="280" spans="1:17" ht="20.25" customHeight="1" x14ac:dyDescent="0.35">
      <c r="A280" s="88"/>
      <c r="B280" s="88"/>
      <c r="C280" s="88"/>
      <c r="D280" s="88"/>
      <c r="E280" s="88"/>
      <c r="F280" s="88"/>
      <c r="G280" s="88"/>
      <c r="H280" s="88"/>
      <c r="I280" s="88"/>
      <c r="J280" s="88"/>
      <c r="K280" s="88"/>
      <c r="L280" s="88"/>
      <c r="M280" s="88"/>
      <c r="N280" s="88"/>
      <c r="O280" s="88"/>
      <c r="P280" s="88"/>
      <c r="Q280" s="88"/>
    </row>
    <row r="281" spans="1:17" ht="20.25" customHeight="1" x14ac:dyDescent="0.35">
      <c r="A281" s="88"/>
      <c r="B281" s="88"/>
      <c r="C281" s="88"/>
      <c r="D281" s="88"/>
      <c r="E281" s="88"/>
      <c r="F281" s="88"/>
      <c r="G281" s="88"/>
      <c r="H281" s="88"/>
      <c r="I281" s="88"/>
      <c r="J281" s="88"/>
      <c r="K281" s="88"/>
      <c r="L281" s="88"/>
      <c r="M281" s="88"/>
      <c r="N281" s="88"/>
      <c r="O281" s="88"/>
      <c r="P281" s="88"/>
      <c r="Q281" s="88"/>
    </row>
    <row r="282" spans="1:17" ht="20.25" customHeight="1" x14ac:dyDescent="0.35">
      <c r="A282" s="88"/>
      <c r="B282" s="88"/>
      <c r="C282" s="88"/>
      <c r="D282" s="88"/>
      <c r="E282" s="88"/>
      <c r="F282" s="88"/>
      <c r="G282" s="88"/>
      <c r="H282" s="88"/>
      <c r="I282" s="88"/>
      <c r="J282" s="88"/>
      <c r="K282" s="88"/>
      <c r="L282" s="88"/>
      <c r="M282" s="88"/>
      <c r="N282" s="88"/>
      <c r="O282" s="88"/>
      <c r="P282" s="88"/>
      <c r="Q282" s="88"/>
    </row>
    <row r="283" spans="1:17" ht="20.25" customHeight="1" x14ac:dyDescent="0.35">
      <c r="A283" s="88"/>
      <c r="B283" s="88"/>
      <c r="C283" s="88"/>
      <c r="D283" s="88"/>
      <c r="E283" s="88"/>
      <c r="F283" s="88"/>
      <c r="G283" s="88"/>
      <c r="H283" s="88"/>
      <c r="I283" s="88"/>
      <c r="J283" s="88"/>
      <c r="K283" s="88"/>
      <c r="L283" s="88"/>
      <c r="M283" s="88"/>
      <c r="N283" s="88"/>
      <c r="O283" s="88"/>
      <c r="P283" s="88"/>
      <c r="Q283" s="88"/>
    </row>
    <row r="284" spans="1:17" ht="20.25" customHeight="1" x14ac:dyDescent="0.35">
      <c r="A284" s="88"/>
      <c r="B284" s="88"/>
      <c r="C284" s="88"/>
      <c r="D284" s="88"/>
      <c r="E284" s="88"/>
      <c r="F284" s="88"/>
      <c r="G284" s="88"/>
      <c r="H284" s="88"/>
      <c r="I284" s="88"/>
      <c r="J284" s="88"/>
      <c r="K284" s="88"/>
      <c r="L284" s="88"/>
      <c r="M284" s="88"/>
      <c r="N284" s="88"/>
      <c r="O284" s="88"/>
      <c r="P284" s="88"/>
      <c r="Q284" s="88"/>
    </row>
    <row r="285" spans="1:17" ht="20.25" customHeight="1" x14ac:dyDescent="0.35">
      <c r="A285" s="88"/>
      <c r="B285" s="88"/>
      <c r="C285" s="88"/>
      <c r="D285" s="88"/>
      <c r="E285" s="88"/>
      <c r="F285" s="88"/>
      <c r="G285" s="88"/>
      <c r="H285" s="88"/>
      <c r="I285" s="88"/>
      <c r="J285" s="88"/>
      <c r="K285" s="88"/>
      <c r="L285" s="88"/>
      <c r="M285" s="88"/>
      <c r="N285" s="88"/>
      <c r="O285" s="88"/>
      <c r="P285" s="88"/>
      <c r="Q285" s="88"/>
    </row>
    <row r="286" spans="1:17" ht="20.25" customHeight="1" x14ac:dyDescent="0.35">
      <c r="A286" s="88"/>
      <c r="B286" s="88"/>
      <c r="C286" s="88"/>
      <c r="D286" s="88"/>
      <c r="E286" s="88"/>
      <c r="F286" s="88"/>
      <c r="G286" s="88"/>
      <c r="H286" s="88"/>
      <c r="I286" s="88"/>
      <c r="J286" s="88"/>
      <c r="K286" s="88"/>
      <c r="L286" s="88"/>
      <c r="M286" s="88"/>
      <c r="N286" s="88"/>
      <c r="O286" s="88"/>
      <c r="P286" s="88"/>
      <c r="Q286" s="88"/>
    </row>
    <row r="287" spans="1:17" ht="20.25" customHeight="1" x14ac:dyDescent="0.35">
      <c r="A287" s="88"/>
      <c r="B287" s="88"/>
      <c r="C287" s="88"/>
      <c r="D287" s="88"/>
      <c r="E287" s="88"/>
      <c r="F287" s="88"/>
      <c r="G287" s="88"/>
      <c r="H287" s="88"/>
      <c r="I287" s="88"/>
      <c r="J287" s="88"/>
      <c r="K287" s="88"/>
      <c r="L287" s="88"/>
      <c r="M287" s="88"/>
      <c r="N287" s="88"/>
      <c r="O287" s="88"/>
      <c r="P287" s="88"/>
      <c r="Q287" s="88"/>
    </row>
    <row r="288" spans="1:17" ht="20.25" customHeight="1" x14ac:dyDescent="0.35">
      <c r="A288" s="88"/>
      <c r="B288" s="88"/>
      <c r="C288" s="88"/>
      <c r="D288" s="88"/>
      <c r="E288" s="88"/>
      <c r="F288" s="88"/>
      <c r="G288" s="88"/>
      <c r="H288" s="88"/>
      <c r="I288" s="88"/>
      <c r="J288" s="88"/>
      <c r="K288" s="88"/>
      <c r="L288" s="88"/>
      <c r="M288" s="88"/>
      <c r="N288" s="88"/>
      <c r="O288" s="88"/>
      <c r="P288" s="88"/>
      <c r="Q288" s="88"/>
    </row>
    <row r="289" spans="1:17" ht="20.25" customHeight="1" x14ac:dyDescent="0.35">
      <c r="A289" s="88"/>
      <c r="B289" s="88"/>
      <c r="C289" s="88"/>
      <c r="D289" s="88"/>
      <c r="E289" s="88"/>
      <c r="F289" s="88"/>
      <c r="G289" s="88"/>
      <c r="H289" s="88"/>
      <c r="I289" s="88"/>
      <c r="J289" s="88"/>
      <c r="K289" s="88"/>
      <c r="L289" s="88"/>
      <c r="M289" s="88"/>
      <c r="N289" s="88"/>
      <c r="O289" s="88"/>
      <c r="P289" s="88"/>
      <c r="Q289" s="88"/>
    </row>
    <row r="290" spans="1:17" ht="20.25" customHeight="1" x14ac:dyDescent="0.35">
      <c r="A290" s="88"/>
      <c r="B290" s="88"/>
      <c r="C290" s="88"/>
      <c r="D290" s="88"/>
      <c r="E290" s="88"/>
      <c r="F290" s="88"/>
      <c r="G290" s="88"/>
      <c r="H290" s="88"/>
      <c r="I290" s="88"/>
      <c r="J290" s="88"/>
      <c r="K290" s="88"/>
      <c r="L290" s="88"/>
      <c r="M290" s="88"/>
      <c r="N290" s="88"/>
      <c r="O290" s="88"/>
      <c r="P290" s="88"/>
      <c r="Q290" s="88"/>
    </row>
    <row r="291" spans="1:17" ht="20.25" customHeight="1" x14ac:dyDescent="0.35">
      <c r="A291" s="88"/>
      <c r="B291" s="88"/>
      <c r="C291" s="88"/>
      <c r="D291" s="88"/>
      <c r="E291" s="88"/>
      <c r="F291" s="88"/>
      <c r="G291" s="88"/>
      <c r="H291" s="88"/>
      <c r="I291" s="88"/>
      <c r="J291" s="88"/>
      <c r="K291" s="88"/>
      <c r="L291" s="88"/>
      <c r="M291" s="88"/>
      <c r="N291" s="88"/>
      <c r="O291" s="88"/>
      <c r="P291" s="88"/>
      <c r="Q291" s="88"/>
    </row>
    <row r="292" spans="1:17" ht="20.25" customHeight="1" x14ac:dyDescent="0.35">
      <c r="A292" s="88"/>
      <c r="B292" s="88"/>
      <c r="C292" s="88"/>
      <c r="D292" s="88"/>
      <c r="E292" s="88"/>
      <c r="F292" s="88"/>
      <c r="G292" s="88"/>
      <c r="H292" s="88"/>
      <c r="I292" s="88"/>
      <c r="J292" s="88"/>
      <c r="K292" s="88"/>
      <c r="L292" s="88"/>
      <c r="M292" s="88"/>
      <c r="N292" s="88"/>
      <c r="O292" s="88"/>
      <c r="P292" s="88"/>
      <c r="Q292" s="88"/>
    </row>
    <row r="293" spans="1:17" ht="20.25" customHeight="1" x14ac:dyDescent="0.35">
      <c r="A293" s="88"/>
      <c r="B293" s="88"/>
      <c r="C293" s="88"/>
      <c r="D293" s="88"/>
      <c r="E293" s="88"/>
      <c r="F293" s="88"/>
      <c r="G293" s="88"/>
      <c r="H293" s="88"/>
      <c r="I293" s="88"/>
      <c r="J293" s="88"/>
      <c r="K293" s="88"/>
      <c r="L293" s="88"/>
      <c r="M293" s="88"/>
      <c r="N293" s="88"/>
      <c r="O293" s="88"/>
      <c r="P293" s="88"/>
      <c r="Q293" s="88"/>
    </row>
    <row r="294" spans="1:17" ht="20.25" customHeight="1" x14ac:dyDescent="0.35">
      <c r="A294" s="88"/>
      <c r="B294" s="88"/>
      <c r="C294" s="88"/>
      <c r="D294" s="88"/>
      <c r="E294" s="88"/>
      <c r="F294" s="88"/>
      <c r="G294" s="88"/>
      <c r="H294" s="88"/>
      <c r="I294" s="88"/>
      <c r="J294" s="88"/>
      <c r="K294" s="88"/>
      <c r="L294" s="88"/>
      <c r="M294" s="88"/>
      <c r="N294" s="88"/>
      <c r="O294" s="88"/>
      <c r="P294" s="88"/>
      <c r="Q294" s="88"/>
    </row>
    <row r="295" spans="1:17" ht="20.25" customHeight="1" x14ac:dyDescent="0.35">
      <c r="A295" s="88"/>
      <c r="B295" s="88"/>
      <c r="C295" s="88"/>
      <c r="D295" s="88"/>
      <c r="E295" s="88"/>
      <c r="F295" s="88"/>
      <c r="G295" s="88"/>
      <c r="H295" s="88"/>
      <c r="I295" s="88"/>
      <c r="J295" s="88"/>
      <c r="K295" s="88"/>
      <c r="L295" s="88"/>
      <c r="M295" s="88"/>
      <c r="N295" s="88"/>
      <c r="O295" s="88"/>
      <c r="P295" s="88"/>
      <c r="Q295" s="88"/>
    </row>
    <row r="296" spans="1:17" ht="20.25" customHeight="1" x14ac:dyDescent="0.35">
      <c r="A296" s="88"/>
      <c r="B296" s="88"/>
      <c r="C296" s="88"/>
      <c r="D296" s="88"/>
      <c r="E296" s="88"/>
      <c r="F296" s="88"/>
      <c r="G296" s="88"/>
      <c r="H296" s="88"/>
      <c r="I296" s="88"/>
      <c r="J296" s="88"/>
      <c r="K296" s="88"/>
      <c r="L296" s="88"/>
      <c r="M296" s="88"/>
      <c r="N296" s="88"/>
      <c r="O296" s="88"/>
      <c r="P296" s="88"/>
      <c r="Q296" s="88"/>
    </row>
    <row r="297" spans="1:17" ht="20.25" customHeight="1" x14ac:dyDescent="0.35">
      <c r="A297" s="88"/>
      <c r="B297" s="88"/>
      <c r="C297" s="88"/>
      <c r="D297" s="88"/>
      <c r="E297" s="88"/>
      <c r="F297" s="88"/>
      <c r="G297" s="88"/>
      <c r="H297" s="88"/>
      <c r="I297" s="88"/>
      <c r="J297" s="88"/>
      <c r="K297" s="88"/>
      <c r="L297" s="88"/>
      <c r="M297" s="88"/>
      <c r="N297" s="88"/>
      <c r="O297" s="88"/>
      <c r="P297" s="88"/>
      <c r="Q297" s="88"/>
    </row>
    <row r="298" spans="1:17" ht="20.25" customHeight="1" x14ac:dyDescent="0.35">
      <c r="A298" s="88"/>
      <c r="B298" s="88"/>
      <c r="C298" s="88"/>
      <c r="D298" s="88"/>
      <c r="E298" s="88"/>
      <c r="F298" s="88"/>
      <c r="G298" s="88"/>
      <c r="H298" s="88"/>
      <c r="I298" s="88"/>
      <c r="J298" s="88"/>
      <c r="K298" s="88"/>
      <c r="L298" s="88"/>
      <c r="M298" s="88"/>
      <c r="N298" s="88"/>
      <c r="O298" s="88"/>
      <c r="P298" s="88"/>
      <c r="Q298" s="88"/>
    </row>
    <row r="299" spans="1:17" ht="20.25" customHeight="1" x14ac:dyDescent="0.35">
      <c r="A299" s="88"/>
      <c r="B299" s="88"/>
      <c r="C299" s="88"/>
      <c r="D299" s="88"/>
      <c r="E299" s="88"/>
      <c r="F299" s="88"/>
      <c r="G299" s="88"/>
      <c r="H299" s="88"/>
      <c r="I299" s="88"/>
      <c r="J299" s="88"/>
      <c r="K299" s="88"/>
      <c r="L299" s="88"/>
      <c r="M299" s="88"/>
      <c r="N299" s="88"/>
      <c r="O299" s="88"/>
      <c r="P299" s="88"/>
      <c r="Q299" s="88"/>
    </row>
    <row r="300" spans="1:17" ht="20.25" customHeight="1" x14ac:dyDescent="0.35">
      <c r="A300" s="88"/>
      <c r="B300" s="88"/>
      <c r="C300" s="88"/>
      <c r="D300" s="88"/>
      <c r="E300" s="88"/>
      <c r="F300" s="88"/>
      <c r="G300" s="88"/>
      <c r="H300" s="88"/>
      <c r="I300" s="88"/>
      <c r="J300" s="88"/>
      <c r="K300" s="88"/>
      <c r="L300" s="88"/>
      <c r="M300" s="88"/>
      <c r="N300" s="88"/>
      <c r="O300" s="88"/>
      <c r="P300" s="88"/>
      <c r="Q300" s="88"/>
    </row>
    <row r="301" spans="1:17" ht="20.25" customHeight="1" x14ac:dyDescent="0.35">
      <c r="A301" s="88"/>
      <c r="B301" s="88"/>
      <c r="C301" s="88"/>
      <c r="D301" s="88"/>
      <c r="E301" s="88"/>
      <c r="F301" s="88"/>
      <c r="G301" s="88"/>
      <c r="H301" s="88"/>
      <c r="I301" s="88"/>
      <c r="J301" s="88"/>
      <c r="K301" s="88"/>
      <c r="L301" s="88"/>
      <c r="M301" s="88"/>
      <c r="N301" s="88"/>
      <c r="O301" s="88"/>
      <c r="P301" s="88"/>
      <c r="Q301" s="88"/>
    </row>
    <row r="302" spans="1:17" ht="20.25" customHeight="1" x14ac:dyDescent="0.35">
      <c r="A302" s="88"/>
      <c r="B302" s="88"/>
      <c r="C302" s="88"/>
      <c r="D302" s="88"/>
      <c r="E302" s="88"/>
      <c r="F302" s="88"/>
      <c r="G302" s="88"/>
      <c r="H302" s="88"/>
      <c r="I302" s="88"/>
      <c r="J302" s="88"/>
      <c r="K302" s="88"/>
      <c r="L302" s="88"/>
      <c r="M302" s="88"/>
      <c r="N302" s="88"/>
      <c r="O302" s="88"/>
      <c r="P302" s="88"/>
      <c r="Q302" s="88"/>
    </row>
    <row r="303" spans="1:17" ht="20.25" customHeight="1" x14ac:dyDescent="0.35">
      <c r="A303" s="88"/>
      <c r="B303" s="88"/>
      <c r="C303" s="88"/>
      <c r="D303" s="88"/>
      <c r="E303" s="88"/>
      <c r="F303" s="88"/>
      <c r="G303" s="88"/>
      <c r="H303" s="88"/>
      <c r="I303" s="88"/>
      <c r="J303" s="88"/>
      <c r="K303" s="88"/>
      <c r="L303" s="88"/>
      <c r="M303" s="88"/>
      <c r="N303" s="88"/>
      <c r="O303" s="88"/>
      <c r="P303" s="88"/>
      <c r="Q303" s="88"/>
    </row>
    <row r="304" spans="1:17" ht="20.25" customHeight="1" x14ac:dyDescent="0.35">
      <c r="A304" s="88"/>
      <c r="B304" s="88"/>
      <c r="C304" s="88"/>
      <c r="D304" s="88"/>
      <c r="E304" s="88"/>
      <c r="F304" s="88"/>
      <c r="G304" s="88"/>
      <c r="H304" s="88"/>
      <c r="I304" s="88"/>
      <c r="J304" s="88"/>
      <c r="K304" s="88"/>
      <c r="L304" s="88"/>
      <c r="M304" s="88"/>
      <c r="N304" s="88"/>
      <c r="O304" s="88"/>
      <c r="P304" s="88"/>
      <c r="Q304" s="88"/>
    </row>
    <row r="305" spans="1:17" ht="20.25" customHeight="1" x14ac:dyDescent="0.35">
      <c r="A305" s="88"/>
      <c r="B305" s="88"/>
      <c r="C305" s="88"/>
      <c r="D305" s="88"/>
      <c r="E305" s="88"/>
      <c r="F305" s="88"/>
      <c r="G305" s="88"/>
      <c r="H305" s="88"/>
      <c r="I305" s="88"/>
      <c r="J305" s="88"/>
      <c r="K305" s="88"/>
      <c r="L305" s="88"/>
      <c r="M305" s="88"/>
      <c r="N305" s="88"/>
      <c r="O305" s="88"/>
      <c r="P305" s="88"/>
      <c r="Q305" s="88"/>
    </row>
    <row r="306" spans="1:17" ht="20.25" customHeight="1" x14ac:dyDescent="0.35">
      <c r="A306" s="88"/>
      <c r="B306" s="88"/>
      <c r="C306" s="88"/>
      <c r="D306" s="88"/>
      <c r="E306" s="88"/>
      <c r="F306" s="88"/>
      <c r="G306" s="88"/>
      <c r="H306" s="88"/>
      <c r="I306" s="88"/>
      <c r="J306" s="88"/>
      <c r="K306" s="88"/>
      <c r="L306" s="88"/>
      <c r="M306" s="88"/>
      <c r="N306" s="88"/>
      <c r="O306" s="88"/>
      <c r="P306" s="88"/>
      <c r="Q306" s="88"/>
    </row>
    <row r="307" spans="1:17" ht="20.25" customHeight="1" x14ac:dyDescent="0.35">
      <c r="A307" s="88"/>
      <c r="B307" s="88"/>
      <c r="C307" s="88"/>
      <c r="D307" s="88"/>
      <c r="E307" s="88"/>
      <c r="F307" s="88"/>
      <c r="G307" s="88"/>
      <c r="H307" s="88"/>
      <c r="I307" s="88"/>
      <c r="J307" s="88"/>
      <c r="K307" s="88"/>
      <c r="L307" s="88"/>
      <c r="M307" s="88"/>
      <c r="N307" s="88"/>
      <c r="O307" s="88"/>
      <c r="P307" s="88"/>
      <c r="Q307" s="88"/>
    </row>
    <row r="308" spans="1:17" ht="20.25" customHeight="1" x14ac:dyDescent="0.35">
      <c r="A308" s="88"/>
      <c r="B308" s="88"/>
      <c r="C308" s="88"/>
      <c r="D308" s="88"/>
      <c r="E308" s="88"/>
      <c r="F308" s="88"/>
      <c r="G308" s="88"/>
      <c r="H308" s="88"/>
      <c r="I308" s="88"/>
      <c r="J308" s="88"/>
      <c r="K308" s="88"/>
      <c r="L308" s="88"/>
      <c r="M308" s="88"/>
      <c r="N308" s="88"/>
      <c r="O308" s="88"/>
      <c r="P308" s="88"/>
      <c r="Q308" s="88"/>
    </row>
    <row r="309" spans="1:17" ht="20.25" customHeight="1" x14ac:dyDescent="0.35">
      <c r="A309" s="88"/>
      <c r="B309" s="88"/>
      <c r="C309" s="88"/>
      <c r="D309" s="88"/>
      <c r="E309" s="88"/>
      <c r="F309" s="88"/>
      <c r="G309" s="88"/>
      <c r="H309" s="88"/>
      <c r="I309" s="88"/>
      <c r="J309" s="88"/>
      <c r="K309" s="88"/>
      <c r="L309" s="88"/>
      <c r="M309" s="88"/>
      <c r="N309" s="88"/>
      <c r="O309" s="88"/>
      <c r="P309" s="88"/>
      <c r="Q309" s="88"/>
    </row>
    <row r="310" spans="1:17" ht="20.25" customHeight="1" x14ac:dyDescent="0.35">
      <c r="A310" s="88"/>
      <c r="B310" s="88"/>
      <c r="C310" s="88"/>
      <c r="D310" s="88"/>
      <c r="E310" s="88"/>
      <c r="F310" s="88"/>
      <c r="G310" s="88"/>
      <c r="H310" s="88"/>
      <c r="I310" s="88"/>
      <c r="J310" s="88"/>
      <c r="K310" s="88"/>
      <c r="L310" s="88"/>
      <c r="M310" s="88"/>
      <c r="N310" s="88"/>
      <c r="O310" s="88"/>
      <c r="P310" s="88"/>
      <c r="Q310" s="88"/>
    </row>
    <row r="311" spans="1:17" ht="20.25" customHeight="1" x14ac:dyDescent="0.35">
      <c r="A311" s="88"/>
      <c r="B311" s="88"/>
      <c r="C311" s="88"/>
      <c r="D311" s="88"/>
      <c r="E311" s="88"/>
      <c r="F311" s="88"/>
      <c r="G311" s="88"/>
      <c r="H311" s="88"/>
      <c r="I311" s="88"/>
      <c r="J311" s="88"/>
      <c r="K311" s="88"/>
      <c r="L311" s="88"/>
      <c r="M311" s="88"/>
      <c r="N311" s="88"/>
      <c r="O311" s="88"/>
      <c r="P311" s="88"/>
      <c r="Q311" s="88"/>
    </row>
    <row r="312" spans="1:17" ht="20.25" customHeight="1" x14ac:dyDescent="0.35">
      <c r="A312" s="88"/>
      <c r="B312" s="88"/>
      <c r="C312" s="88"/>
      <c r="D312" s="88"/>
      <c r="E312" s="88"/>
      <c r="F312" s="88"/>
      <c r="G312" s="88"/>
      <c r="H312" s="88"/>
      <c r="I312" s="88"/>
      <c r="J312" s="88"/>
      <c r="K312" s="88"/>
      <c r="L312" s="88"/>
      <c r="M312" s="88"/>
      <c r="N312" s="88"/>
      <c r="O312" s="88"/>
      <c r="P312" s="88"/>
      <c r="Q312" s="88"/>
    </row>
    <row r="313" spans="1:17" ht="20.25" customHeight="1" x14ac:dyDescent="0.35">
      <c r="A313" s="88"/>
      <c r="B313" s="88"/>
      <c r="C313" s="88"/>
      <c r="D313" s="88"/>
      <c r="E313" s="88"/>
      <c r="F313" s="88"/>
      <c r="G313" s="88"/>
      <c r="H313" s="88"/>
      <c r="I313" s="88"/>
      <c r="J313" s="88"/>
      <c r="K313" s="88"/>
      <c r="L313" s="88"/>
      <c r="M313" s="88"/>
      <c r="N313" s="88"/>
      <c r="O313" s="88"/>
      <c r="P313" s="88"/>
      <c r="Q313" s="88"/>
    </row>
    <row r="314" spans="1:17" ht="20.25" customHeight="1" x14ac:dyDescent="0.35">
      <c r="A314" s="88"/>
      <c r="B314" s="88"/>
      <c r="C314" s="88"/>
      <c r="D314" s="88"/>
      <c r="E314" s="88"/>
      <c r="F314" s="88"/>
      <c r="G314" s="88"/>
      <c r="H314" s="88"/>
      <c r="I314" s="88"/>
      <c r="J314" s="88"/>
      <c r="K314" s="88"/>
      <c r="L314" s="88"/>
      <c r="M314" s="88"/>
      <c r="N314" s="88"/>
      <c r="O314" s="88"/>
      <c r="P314" s="88"/>
      <c r="Q314" s="88"/>
    </row>
    <row r="315" spans="1:17" ht="20.25" customHeight="1" x14ac:dyDescent="0.35">
      <c r="A315" s="88"/>
      <c r="B315" s="88"/>
      <c r="C315" s="88"/>
      <c r="D315" s="88"/>
      <c r="E315" s="88"/>
      <c r="F315" s="88"/>
      <c r="G315" s="88"/>
      <c r="H315" s="88"/>
      <c r="I315" s="88"/>
      <c r="J315" s="88"/>
      <c r="K315" s="88"/>
      <c r="L315" s="88"/>
      <c r="M315" s="88"/>
      <c r="N315" s="88"/>
      <c r="O315" s="88"/>
      <c r="P315" s="88"/>
      <c r="Q315" s="88"/>
    </row>
    <row r="316" spans="1:17" ht="20.25" customHeight="1" x14ac:dyDescent="0.35">
      <c r="A316" s="88"/>
      <c r="B316" s="88"/>
      <c r="C316" s="88"/>
      <c r="D316" s="88"/>
      <c r="E316" s="88"/>
      <c r="F316" s="88"/>
      <c r="G316" s="88"/>
      <c r="H316" s="88"/>
      <c r="I316" s="88"/>
      <c r="J316" s="88"/>
      <c r="K316" s="88"/>
      <c r="L316" s="88"/>
      <c r="M316" s="88"/>
      <c r="N316" s="88"/>
      <c r="O316" s="88"/>
      <c r="P316" s="88"/>
      <c r="Q316" s="88"/>
    </row>
    <row r="317" spans="1:17" ht="20.25" customHeight="1" x14ac:dyDescent="0.35">
      <c r="A317" s="88"/>
      <c r="B317" s="88"/>
      <c r="C317" s="88"/>
      <c r="D317" s="88"/>
      <c r="E317" s="88"/>
      <c r="F317" s="88"/>
      <c r="G317" s="88"/>
      <c r="H317" s="88"/>
      <c r="I317" s="88"/>
      <c r="J317" s="88"/>
      <c r="K317" s="88"/>
      <c r="L317" s="88"/>
      <c r="M317" s="88"/>
      <c r="N317" s="88"/>
      <c r="O317" s="88"/>
      <c r="P317" s="88"/>
      <c r="Q317" s="88"/>
    </row>
    <row r="318" spans="1:17" ht="20.25" customHeight="1" x14ac:dyDescent="0.35">
      <c r="A318" s="88"/>
      <c r="B318" s="88"/>
      <c r="C318" s="88"/>
      <c r="D318" s="88"/>
      <c r="E318" s="88"/>
      <c r="F318" s="88"/>
      <c r="G318" s="88"/>
      <c r="H318" s="88"/>
      <c r="I318" s="88"/>
      <c r="J318" s="88"/>
      <c r="K318" s="88"/>
      <c r="L318" s="88"/>
      <c r="M318" s="88"/>
      <c r="N318" s="88"/>
      <c r="O318" s="88"/>
      <c r="P318" s="88"/>
      <c r="Q318" s="88"/>
    </row>
    <row r="319" spans="1:17" ht="20.25" customHeight="1" x14ac:dyDescent="0.35">
      <c r="A319" s="88"/>
      <c r="B319" s="88"/>
      <c r="C319" s="88"/>
      <c r="D319" s="88"/>
      <c r="E319" s="88"/>
      <c r="F319" s="88"/>
      <c r="G319" s="88"/>
      <c r="H319" s="88"/>
      <c r="I319" s="88"/>
      <c r="J319" s="88"/>
      <c r="K319" s="88"/>
      <c r="L319" s="88"/>
      <c r="M319" s="88"/>
      <c r="N319" s="88"/>
      <c r="O319" s="88"/>
      <c r="P319" s="88"/>
      <c r="Q319" s="88"/>
    </row>
    <row r="320" spans="1:17" ht="20.25" customHeight="1" x14ac:dyDescent="0.35">
      <c r="A320" s="88"/>
      <c r="B320" s="88"/>
      <c r="C320" s="88"/>
      <c r="D320" s="88"/>
      <c r="E320" s="88"/>
      <c r="F320" s="88"/>
      <c r="G320" s="88"/>
      <c r="H320" s="88"/>
      <c r="I320" s="88"/>
      <c r="J320" s="88"/>
      <c r="K320" s="88"/>
      <c r="L320" s="88"/>
      <c r="M320" s="88"/>
      <c r="N320" s="88"/>
      <c r="O320" s="88"/>
      <c r="P320" s="88"/>
      <c r="Q320" s="88"/>
    </row>
    <row r="321" spans="1:17" ht="20.25" customHeight="1" x14ac:dyDescent="0.35">
      <c r="A321" s="88"/>
      <c r="B321" s="88"/>
      <c r="C321" s="88"/>
      <c r="D321" s="88"/>
      <c r="E321" s="88"/>
      <c r="F321" s="88"/>
      <c r="G321" s="88"/>
      <c r="H321" s="88"/>
      <c r="I321" s="88"/>
      <c r="J321" s="88"/>
      <c r="K321" s="88"/>
      <c r="L321" s="88"/>
      <c r="M321" s="88"/>
      <c r="N321" s="88"/>
      <c r="O321" s="88"/>
      <c r="P321" s="88"/>
      <c r="Q321" s="88"/>
    </row>
    <row r="322" spans="1:17" ht="20.25" customHeight="1" x14ac:dyDescent="0.35">
      <c r="A322" s="88"/>
      <c r="B322" s="88"/>
      <c r="C322" s="88"/>
      <c r="D322" s="88"/>
      <c r="E322" s="88"/>
      <c r="F322" s="88"/>
      <c r="G322" s="88"/>
      <c r="H322" s="88"/>
      <c r="I322" s="88"/>
      <c r="J322" s="88"/>
      <c r="K322" s="88"/>
      <c r="L322" s="88"/>
      <c r="M322" s="88"/>
      <c r="N322" s="88"/>
      <c r="O322" s="88"/>
      <c r="P322" s="88"/>
      <c r="Q322" s="88"/>
    </row>
    <row r="323" spans="1:17" ht="20.25" customHeight="1" x14ac:dyDescent="0.35">
      <c r="A323" s="88"/>
      <c r="B323" s="88"/>
      <c r="C323" s="88"/>
      <c r="D323" s="88"/>
      <c r="E323" s="88"/>
      <c r="F323" s="88"/>
      <c r="G323" s="88"/>
      <c r="H323" s="88"/>
      <c r="I323" s="88"/>
      <c r="J323" s="88"/>
      <c r="K323" s="88"/>
      <c r="L323" s="88"/>
      <c r="M323" s="88"/>
      <c r="N323" s="88"/>
      <c r="O323" s="88"/>
      <c r="P323" s="88"/>
      <c r="Q323" s="88"/>
    </row>
    <row r="324" spans="1:17" ht="20.25" customHeight="1" x14ac:dyDescent="0.35">
      <c r="A324" s="88"/>
      <c r="B324" s="88"/>
      <c r="C324" s="88"/>
      <c r="D324" s="88"/>
      <c r="E324" s="88"/>
      <c r="F324" s="88"/>
      <c r="G324" s="88"/>
      <c r="H324" s="88"/>
      <c r="I324" s="88"/>
      <c r="J324" s="88"/>
      <c r="K324" s="88"/>
      <c r="L324" s="88"/>
      <c r="M324" s="88"/>
      <c r="N324" s="88"/>
      <c r="O324" s="88"/>
      <c r="P324" s="88"/>
      <c r="Q324" s="88"/>
    </row>
    <row r="325" spans="1:17" ht="20.25" customHeight="1" x14ac:dyDescent="0.35">
      <c r="A325" s="88"/>
      <c r="B325" s="88"/>
      <c r="C325" s="88"/>
      <c r="D325" s="88"/>
      <c r="E325" s="88"/>
      <c r="F325" s="88"/>
      <c r="G325" s="88"/>
      <c r="H325" s="88"/>
      <c r="I325" s="88"/>
      <c r="J325" s="88"/>
      <c r="K325" s="88"/>
      <c r="L325" s="88"/>
      <c r="M325" s="88"/>
      <c r="N325" s="88"/>
      <c r="O325" s="88"/>
      <c r="P325" s="88"/>
      <c r="Q325" s="88"/>
    </row>
    <row r="326" spans="1:17" ht="20.25" customHeight="1" x14ac:dyDescent="0.35">
      <c r="A326" s="88"/>
      <c r="B326" s="88"/>
      <c r="C326" s="88"/>
      <c r="D326" s="88"/>
      <c r="E326" s="88"/>
      <c r="F326" s="88"/>
      <c r="G326" s="88"/>
      <c r="H326" s="88"/>
      <c r="I326" s="88"/>
      <c r="J326" s="88"/>
      <c r="K326" s="88"/>
      <c r="L326" s="88"/>
      <c r="M326" s="88"/>
      <c r="N326" s="88"/>
      <c r="O326" s="88"/>
      <c r="P326" s="88"/>
      <c r="Q326" s="88"/>
    </row>
    <row r="327" spans="1:17" ht="20.25" customHeight="1" x14ac:dyDescent="0.35">
      <c r="A327" s="88"/>
      <c r="B327" s="88"/>
      <c r="C327" s="88"/>
      <c r="D327" s="88"/>
      <c r="E327" s="88"/>
      <c r="F327" s="88"/>
      <c r="G327" s="88"/>
      <c r="H327" s="88"/>
      <c r="I327" s="88"/>
      <c r="J327" s="88"/>
      <c r="K327" s="88"/>
      <c r="L327" s="88"/>
      <c r="M327" s="88"/>
      <c r="N327" s="88"/>
      <c r="O327" s="88"/>
      <c r="P327" s="88"/>
      <c r="Q327" s="88"/>
    </row>
    <row r="328" spans="1:17" ht="20.25" customHeight="1" x14ac:dyDescent="0.35">
      <c r="A328" s="88"/>
      <c r="B328" s="88"/>
      <c r="C328" s="88"/>
      <c r="D328" s="88"/>
      <c r="E328" s="88"/>
      <c r="F328" s="88"/>
      <c r="G328" s="88"/>
      <c r="H328" s="88"/>
      <c r="I328" s="88"/>
      <c r="J328" s="88"/>
      <c r="K328" s="88"/>
      <c r="L328" s="88"/>
      <c r="M328" s="88"/>
      <c r="N328" s="88"/>
      <c r="O328" s="88"/>
      <c r="P328" s="88"/>
      <c r="Q328" s="88"/>
    </row>
    <row r="329" spans="1:17" ht="20.25" customHeight="1" x14ac:dyDescent="0.35">
      <c r="A329" s="88"/>
      <c r="B329" s="88"/>
      <c r="C329" s="88"/>
      <c r="D329" s="88"/>
      <c r="E329" s="88"/>
      <c r="F329" s="88"/>
      <c r="G329" s="88"/>
      <c r="H329" s="88"/>
      <c r="I329" s="88"/>
      <c r="J329" s="88"/>
      <c r="K329" s="88"/>
      <c r="L329" s="88"/>
      <c r="M329" s="88"/>
      <c r="N329" s="88"/>
      <c r="O329" s="88"/>
      <c r="P329" s="88"/>
      <c r="Q329" s="88"/>
    </row>
    <row r="330" spans="1:17" ht="20.25" customHeight="1" x14ac:dyDescent="0.35">
      <c r="A330" s="88"/>
      <c r="B330" s="88"/>
      <c r="C330" s="88"/>
      <c r="D330" s="88"/>
      <c r="E330" s="88"/>
      <c r="F330" s="88"/>
      <c r="G330" s="88"/>
      <c r="H330" s="88"/>
      <c r="I330" s="88"/>
      <c r="J330" s="88"/>
      <c r="K330" s="88"/>
      <c r="L330" s="88"/>
      <c r="M330" s="88"/>
      <c r="N330" s="88"/>
      <c r="O330" s="88"/>
      <c r="P330" s="88"/>
      <c r="Q330" s="88"/>
    </row>
    <row r="331" spans="1:17" ht="20.25" customHeight="1" x14ac:dyDescent="0.35">
      <c r="A331" s="88"/>
      <c r="B331" s="88"/>
      <c r="C331" s="88"/>
      <c r="D331" s="88"/>
      <c r="E331" s="88"/>
      <c r="F331" s="88"/>
      <c r="G331" s="88"/>
      <c r="H331" s="88"/>
      <c r="I331" s="88"/>
      <c r="J331" s="88"/>
      <c r="K331" s="88"/>
      <c r="L331" s="88"/>
      <c r="M331" s="88"/>
      <c r="N331" s="88"/>
      <c r="O331" s="88"/>
      <c r="P331" s="88"/>
      <c r="Q331" s="88"/>
    </row>
    <row r="332" spans="1:17" ht="20.25" customHeight="1" x14ac:dyDescent="0.35">
      <c r="A332" s="88"/>
      <c r="B332" s="88"/>
      <c r="C332" s="88"/>
      <c r="D332" s="88"/>
      <c r="E332" s="88"/>
      <c r="F332" s="88"/>
      <c r="G332" s="88"/>
      <c r="H332" s="88"/>
      <c r="I332" s="88"/>
      <c r="J332" s="88"/>
      <c r="K332" s="88"/>
      <c r="L332" s="88"/>
      <c r="M332" s="88"/>
      <c r="N332" s="88"/>
      <c r="O332" s="88"/>
      <c r="P332" s="88"/>
      <c r="Q332" s="88"/>
    </row>
    <row r="333" spans="1:17" ht="20.25" customHeight="1" x14ac:dyDescent="0.35">
      <c r="A333" s="88"/>
      <c r="B333" s="88"/>
      <c r="C333" s="88"/>
      <c r="D333" s="88"/>
      <c r="E333" s="88"/>
      <c r="F333" s="88"/>
      <c r="G333" s="88"/>
      <c r="H333" s="88"/>
      <c r="I333" s="88"/>
      <c r="J333" s="88"/>
      <c r="K333" s="88"/>
      <c r="L333" s="88"/>
      <c r="M333" s="88"/>
      <c r="N333" s="88"/>
      <c r="O333" s="88"/>
      <c r="P333" s="88"/>
      <c r="Q333" s="88"/>
    </row>
    <row r="334" spans="1:17" ht="20.25" customHeight="1" x14ac:dyDescent="0.35">
      <c r="A334" s="88"/>
      <c r="B334" s="88"/>
      <c r="C334" s="88"/>
      <c r="D334" s="88"/>
      <c r="E334" s="88"/>
      <c r="F334" s="88"/>
      <c r="G334" s="88"/>
      <c r="H334" s="88"/>
      <c r="I334" s="88"/>
      <c r="J334" s="88"/>
      <c r="K334" s="88"/>
      <c r="L334" s="88"/>
      <c r="M334" s="88"/>
      <c r="N334" s="88"/>
      <c r="O334" s="88"/>
      <c r="P334" s="88"/>
      <c r="Q334" s="88"/>
    </row>
    <row r="335" spans="1:17" ht="20.25" customHeight="1" x14ac:dyDescent="0.35">
      <c r="A335" s="88"/>
      <c r="B335" s="88"/>
      <c r="C335" s="88"/>
      <c r="D335" s="88"/>
      <c r="E335" s="88"/>
      <c r="F335" s="88"/>
      <c r="G335" s="88"/>
      <c r="H335" s="88"/>
      <c r="I335" s="88"/>
      <c r="J335" s="88"/>
      <c r="K335" s="88"/>
      <c r="L335" s="88"/>
      <c r="M335" s="88"/>
      <c r="N335" s="88"/>
      <c r="O335" s="88"/>
      <c r="P335" s="88"/>
      <c r="Q335" s="88"/>
    </row>
    <row r="336" spans="1:17" ht="20.25" customHeight="1" x14ac:dyDescent="0.35">
      <c r="A336" s="88"/>
      <c r="B336" s="88"/>
      <c r="C336" s="88"/>
      <c r="D336" s="88"/>
      <c r="E336" s="88"/>
      <c r="F336" s="88"/>
      <c r="G336" s="88"/>
      <c r="H336" s="88"/>
      <c r="I336" s="88"/>
      <c r="J336" s="88"/>
      <c r="K336" s="88"/>
      <c r="L336" s="88"/>
      <c r="M336" s="88"/>
      <c r="N336" s="88"/>
      <c r="O336" s="88"/>
      <c r="P336" s="88"/>
      <c r="Q336" s="88"/>
    </row>
    <row r="337" spans="1:17" ht="20.25" customHeight="1" x14ac:dyDescent="0.35">
      <c r="A337" s="88"/>
      <c r="B337" s="88"/>
      <c r="C337" s="88"/>
      <c r="D337" s="88"/>
      <c r="E337" s="88"/>
      <c r="F337" s="88"/>
      <c r="G337" s="88"/>
      <c r="H337" s="88"/>
      <c r="I337" s="88"/>
      <c r="J337" s="88"/>
      <c r="K337" s="88"/>
      <c r="L337" s="88"/>
      <c r="M337" s="88"/>
      <c r="N337" s="88"/>
      <c r="O337" s="88"/>
      <c r="P337" s="88"/>
      <c r="Q337" s="88"/>
    </row>
    <row r="338" spans="1:17" ht="20.25" customHeight="1" x14ac:dyDescent="0.35">
      <c r="A338" s="88"/>
      <c r="B338" s="88"/>
      <c r="C338" s="88"/>
      <c r="D338" s="88"/>
      <c r="E338" s="88"/>
      <c r="F338" s="88"/>
      <c r="G338" s="88"/>
      <c r="H338" s="88"/>
      <c r="I338" s="88"/>
      <c r="J338" s="88"/>
      <c r="K338" s="88"/>
      <c r="L338" s="88"/>
      <c r="M338" s="88"/>
      <c r="N338" s="88"/>
      <c r="O338" s="88"/>
      <c r="P338" s="88"/>
      <c r="Q338" s="88"/>
    </row>
    <row r="339" spans="1:17" ht="20.25" customHeight="1" x14ac:dyDescent="0.35">
      <c r="A339" s="88"/>
      <c r="B339" s="88"/>
      <c r="C339" s="88"/>
      <c r="D339" s="88"/>
      <c r="E339" s="88"/>
      <c r="F339" s="88"/>
      <c r="G339" s="88"/>
      <c r="H339" s="88"/>
      <c r="I339" s="88"/>
      <c r="J339" s="88"/>
      <c r="K339" s="88"/>
      <c r="L339" s="88"/>
      <c r="M339" s="88"/>
      <c r="N339" s="88"/>
      <c r="O339" s="88"/>
      <c r="P339" s="88"/>
      <c r="Q339" s="88"/>
    </row>
    <row r="340" spans="1:17" ht="20.25" customHeight="1" x14ac:dyDescent="0.35">
      <c r="A340" s="88"/>
      <c r="B340" s="88"/>
      <c r="C340" s="88"/>
      <c r="D340" s="88"/>
      <c r="E340" s="88"/>
      <c r="F340" s="88"/>
      <c r="G340" s="88"/>
      <c r="H340" s="88"/>
      <c r="I340" s="88"/>
      <c r="J340" s="88"/>
      <c r="K340" s="88"/>
      <c r="L340" s="88"/>
      <c r="M340" s="88"/>
      <c r="N340" s="88"/>
      <c r="O340" s="88"/>
      <c r="P340" s="88"/>
      <c r="Q340" s="88"/>
    </row>
    <row r="341" spans="1:17" ht="20.25" customHeight="1" x14ac:dyDescent="0.35">
      <c r="A341" s="88"/>
      <c r="B341" s="88"/>
      <c r="C341" s="88"/>
      <c r="D341" s="88"/>
      <c r="E341" s="88"/>
      <c r="F341" s="88"/>
      <c r="G341" s="88"/>
      <c r="H341" s="88"/>
      <c r="I341" s="88"/>
      <c r="J341" s="88"/>
      <c r="K341" s="88"/>
      <c r="L341" s="88"/>
      <c r="M341" s="88"/>
      <c r="N341" s="88"/>
      <c r="O341" s="88"/>
      <c r="P341" s="88"/>
      <c r="Q341" s="88"/>
    </row>
    <row r="342" spans="1:17" ht="20.25" customHeight="1" x14ac:dyDescent="0.35">
      <c r="A342" s="88"/>
      <c r="B342" s="88"/>
      <c r="C342" s="88"/>
      <c r="D342" s="88"/>
      <c r="E342" s="88"/>
      <c r="F342" s="88"/>
      <c r="G342" s="88"/>
      <c r="H342" s="88"/>
      <c r="I342" s="88"/>
      <c r="J342" s="88"/>
      <c r="K342" s="88"/>
      <c r="L342" s="88"/>
      <c r="M342" s="88"/>
      <c r="N342" s="88"/>
      <c r="O342" s="88"/>
      <c r="P342" s="88"/>
      <c r="Q342" s="88"/>
    </row>
    <row r="343" spans="1:17" ht="20.25" customHeight="1" x14ac:dyDescent="0.35">
      <c r="A343" s="88"/>
      <c r="B343" s="88"/>
      <c r="C343" s="88"/>
      <c r="D343" s="88"/>
      <c r="E343" s="88"/>
      <c r="F343" s="88"/>
      <c r="G343" s="88"/>
      <c r="H343" s="88"/>
      <c r="I343" s="88"/>
      <c r="J343" s="88"/>
      <c r="K343" s="88"/>
      <c r="L343" s="88"/>
      <c r="M343" s="88"/>
      <c r="N343" s="88"/>
      <c r="O343" s="88"/>
      <c r="P343" s="88"/>
      <c r="Q343" s="88"/>
    </row>
    <row r="344" spans="1:17" ht="20.25" customHeight="1" x14ac:dyDescent="0.35">
      <c r="A344" s="88"/>
      <c r="B344" s="88"/>
      <c r="C344" s="88"/>
      <c r="D344" s="88"/>
      <c r="E344" s="88"/>
      <c r="F344" s="88"/>
      <c r="G344" s="88"/>
      <c r="H344" s="88"/>
      <c r="I344" s="88"/>
      <c r="J344" s="88"/>
      <c r="K344" s="88"/>
      <c r="L344" s="88"/>
      <c r="M344" s="88"/>
      <c r="N344" s="88"/>
      <c r="O344" s="88"/>
      <c r="P344" s="88"/>
      <c r="Q344" s="88"/>
    </row>
    <row r="345" spans="1:17" ht="20.25" customHeight="1" x14ac:dyDescent="0.35">
      <c r="A345" s="88"/>
      <c r="B345" s="88"/>
      <c r="C345" s="88"/>
      <c r="D345" s="88"/>
      <c r="E345" s="88"/>
      <c r="F345" s="88"/>
      <c r="G345" s="88"/>
      <c r="H345" s="88"/>
      <c r="I345" s="88"/>
      <c r="J345" s="88"/>
      <c r="K345" s="88"/>
      <c r="L345" s="88"/>
      <c r="M345" s="88"/>
      <c r="N345" s="88"/>
      <c r="O345" s="88"/>
      <c r="P345" s="88"/>
      <c r="Q345" s="88"/>
    </row>
    <row r="346" spans="1:17" ht="20.25" customHeight="1" x14ac:dyDescent="0.35">
      <c r="A346" s="88"/>
      <c r="B346" s="88"/>
      <c r="C346" s="88"/>
      <c r="D346" s="88"/>
      <c r="E346" s="88"/>
      <c r="F346" s="88"/>
      <c r="G346" s="88"/>
      <c r="H346" s="88"/>
      <c r="I346" s="88"/>
      <c r="J346" s="88"/>
      <c r="K346" s="88"/>
      <c r="L346" s="88"/>
      <c r="M346" s="88"/>
      <c r="N346" s="88"/>
      <c r="O346" s="88"/>
      <c r="P346" s="88"/>
      <c r="Q346" s="88"/>
    </row>
    <row r="347" spans="1:17" ht="20.25" customHeight="1" x14ac:dyDescent="0.35">
      <c r="A347" s="88"/>
      <c r="B347" s="88"/>
      <c r="C347" s="88"/>
      <c r="D347" s="88"/>
      <c r="E347" s="88"/>
      <c r="F347" s="88"/>
      <c r="G347" s="88"/>
      <c r="H347" s="88"/>
      <c r="I347" s="88"/>
      <c r="J347" s="88"/>
      <c r="K347" s="88"/>
      <c r="L347" s="88"/>
      <c r="M347" s="88"/>
      <c r="N347" s="88"/>
      <c r="O347" s="88"/>
      <c r="P347" s="88"/>
      <c r="Q347" s="88"/>
    </row>
    <row r="348" spans="1:17" ht="20.25" customHeight="1" x14ac:dyDescent="0.35">
      <c r="A348" s="88"/>
      <c r="B348" s="88"/>
      <c r="C348" s="88"/>
      <c r="D348" s="88"/>
      <c r="E348" s="88"/>
      <c r="F348" s="88"/>
      <c r="G348" s="88"/>
      <c r="H348" s="88"/>
      <c r="I348" s="88"/>
      <c r="J348" s="88"/>
      <c r="K348" s="88"/>
      <c r="L348" s="88"/>
      <c r="M348" s="88"/>
      <c r="N348" s="88"/>
      <c r="O348" s="88"/>
      <c r="P348" s="88"/>
      <c r="Q348" s="88"/>
    </row>
    <row r="349" spans="1:17" ht="20.25" customHeight="1" x14ac:dyDescent="0.35">
      <c r="A349" s="88"/>
      <c r="B349" s="88"/>
      <c r="C349" s="88"/>
      <c r="D349" s="88"/>
      <c r="E349" s="88"/>
      <c r="F349" s="88"/>
      <c r="G349" s="88"/>
      <c r="H349" s="88"/>
      <c r="I349" s="88"/>
      <c r="J349" s="88"/>
      <c r="K349" s="88"/>
      <c r="L349" s="88"/>
      <c r="M349" s="88"/>
      <c r="N349" s="88"/>
      <c r="O349" s="88"/>
      <c r="P349" s="88"/>
      <c r="Q349" s="88"/>
    </row>
    <row r="350" spans="1:17" ht="20.25" customHeight="1" x14ac:dyDescent="0.35">
      <c r="A350" s="88"/>
      <c r="B350" s="88"/>
      <c r="C350" s="88"/>
      <c r="D350" s="88"/>
      <c r="E350" s="88"/>
      <c r="F350" s="88"/>
      <c r="G350" s="88"/>
      <c r="H350" s="88"/>
      <c r="I350" s="88"/>
      <c r="J350" s="88"/>
      <c r="K350" s="88"/>
      <c r="L350" s="88"/>
      <c r="M350" s="88"/>
      <c r="N350" s="88"/>
      <c r="O350" s="88"/>
      <c r="P350" s="88"/>
      <c r="Q350" s="88"/>
    </row>
    <row r="351" spans="1:17" ht="20.25" customHeight="1" x14ac:dyDescent="0.35">
      <c r="A351" s="88"/>
      <c r="B351" s="88"/>
      <c r="C351" s="88"/>
      <c r="D351" s="88"/>
      <c r="E351" s="88"/>
      <c r="F351" s="88"/>
      <c r="G351" s="88"/>
      <c r="H351" s="88"/>
      <c r="I351" s="88"/>
      <c r="J351" s="88"/>
      <c r="K351" s="88"/>
      <c r="L351" s="88"/>
      <c r="M351" s="88"/>
      <c r="N351" s="88"/>
      <c r="O351" s="88"/>
      <c r="P351" s="88"/>
      <c r="Q351" s="88"/>
    </row>
    <row r="352" spans="1:17" ht="20.25" customHeight="1" x14ac:dyDescent="0.35">
      <c r="A352" s="88"/>
      <c r="B352" s="88"/>
      <c r="C352" s="88"/>
      <c r="D352" s="88"/>
      <c r="E352" s="88"/>
      <c r="F352" s="88"/>
      <c r="G352" s="88"/>
      <c r="H352" s="88"/>
      <c r="I352" s="88"/>
      <c r="J352" s="88"/>
      <c r="K352" s="88"/>
      <c r="L352" s="88"/>
      <c r="M352" s="88"/>
      <c r="N352" s="88"/>
      <c r="O352" s="88"/>
      <c r="P352" s="88"/>
      <c r="Q352" s="88"/>
    </row>
    <row r="353" spans="1:17" ht="20.25" customHeight="1" x14ac:dyDescent="0.35">
      <c r="A353" s="88"/>
      <c r="B353" s="88"/>
      <c r="C353" s="88"/>
      <c r="D353" s="88"/>
      <c r="E353" s="88"/>
      <c r="F353" s="88"/>
      <c r="G353" s="88"/>
      <c r="H353" s="88"/>
      <c r="I353" s="88"/>
      <c r="J353" s="88"/>
      <c r="K353" s="88"/>
      <c r="L353" s="88"/>
      <c r="M353" s="88"/>
      <c r="N353" s="88"/>
      <c r="O353" s="88"/>
      <c r="P353" s="88"/>
      <c r="Q353" s="88"/>
    </row>
    <row r="354" spans="1:17" ht="20.25" customHeight="1" x14ac:dyDescent="0.35">
      <c r="A354" s="88"/>
      <c r="B354" s="88"/>
      <c r="C354" s="88"/>
      <c r="D354" s="88"/>
      <c r="E354" s="88"/>
      <c r="F354" s="88"/>
      <c r="G354" s="88"/>
      <c r="H354" s="88"/>
      <c r="I354" s="88"/>
      <c r="J354" s="88"/>
      <c r="K354" s="88"/>
      <c r="L354" s="88"/>
      <c r="M354" s="88"/>
      <c r="N354" s="88"/>
      <c r="O354" s="88"/>
      <c r="P354" s="88"/>
      <c r="Q354" s="88"/>
    </row>
    <row r="355" spans="1:17" ht="20.25" customHeight="1" x14ac:dyDescent="0.35">
      <c r="A355" s="88"/>
      <c r="B355" s="88"/>
      <c r="C355" s="88"/>
      <c r="D355" s="88"/>
      <c r="E355" s="88"/>
      <c r="F355" s="88"/>
      <c r="G355" s="88"/>
      <c r="H355" s="88"/>
      <c r="I355" s="88"/>
      <c r="J355" s="88"/>
      <c r="K355" s="88"/>
      <c r="L355" s="88"/>
      <c r="M355" s="88"/>
      <c r="N355" s="88"/>
      <c r="O355" s="88"/>
      <c r="P355" s="88"/>
      <c r="Q355" s="88"/>
    </row>
    <row r="356" spans="1:17" ht="20.25" customHeight="1" x14ac:dyDescent="0.35">
      <c r="A356" s="88"/>
      <c r="B356" s="88"/>
      <c r="C356" s="88"/>
      <c r="D356" s="88"/>
      <c r="E356" s="88"/>
      <c r="F356" s="88"/>
      <c r="G356" s="88"/>
      <c r="H356" s="88"/>
      <c r="I356" s="88"/>
      <c r="J356" s="88"/>
      <c r="K356" s="88"/>
      <c r="L356" s="88"/>
      <c r="M356" s="88"/>
      <c r="N356" s="88"/>
      <c r="O356" s="88"/>
      <c r="P356" s="88"/>
      <c r="Q356" s="88"/>
    </row>
    <row r="357" spans="1:17" ht="20.25" customHeight="1" x14ac:dyDescent="0.35">
      <c r="A357" s="88"/>
      <c r="B357" s="88"/>
      <c r="C357" s="88"/>
      <c r="D357" s="88"/>
      <c r="E357" s="88"/>
      <c r="F357" s="88"/>
      <c r="G357" s="88"/>
      <c r="H357" s="88"/>
      <c r="I357" s="88"/>
      <c r="J357" s="88"/>
      <c r="K357" s="88"/>
      <c r="L357" s="88"/>
      <c r="M357" s="88"/>
      <c r="N357" s="88"/>
      <c r="O357" s="88"/>
      <c r="P357" s="88"/>
      <c r="Q357" s="88"/>
    </row>
    <row r="358" spans="1:17" ht="20.25" customHeight="1" x14ac:dyDescent="0.35">
      <c r="A358" s="88"/>
      <c r="B358" s="88"/>
      <c r="C358" s="88"/>
      <c r="D358" s="88"/>
      <c r="E358" s="88"/>
      <c r="F358" s="88"/>
      <c r="G358" s="88"/>
      <c r="H358" s="88"/>
      <c r="I358" s="88"/>
      <c r="J358" s="88"/>
      <c r="K358" s="88"/>
      <c r="L358" s="88"/>
      <c r="M358" s="88"/>
      <c r="N358" s="88"/>
      <c r="O358" s="88"/>
      <c r="P358" s="88"/>
      <c r="Q358" s="88"/>
    </row>
    <row r="359" spans="1:17" ht="20.25" customHeight="1" x14ac:dyDescent="0.35">
      <c r="A359" s="88"/>
      <c r="B359" s="88"/>
      <c r="C359" s="88"/>
      <c r="D359" s="88"/>
      <c r="E359" s="88"/>
      <c r="F359" s="88"/>
      <c r="G359" s="88"/>
      <c r="H359" s="88"/>
      <c r="I359" s="88"/>
      <c r="J359" s="88"/>
      <c r="K359" s="88"/>
      <c r="L359" s="88"/>
      <c r="M359" s="88"/>
      <c r="N359" s="88"/>
      <c r="O359" s="88"/>
      <c r="P359" s="88"/>
      <c r="Q359" s="88"/>
    </row>
    <row r="360" spans="1:17" ht="20.25" customHeight="1" x14ac:dyDescent="0.35">
      <c r="A360" s="88"/>
      <c r="B360" s="88"/>
      <c r="C360" s="88"/>
      <c r="D360" s="88"/>
      <c r="E360" s="88"/>
      <c r="F360" s="88"/>
      <c r="G360" s="88"/>
      <c r="H360" s="88"/>
      <c r="I360" s="88"/>
      <c r="J360" s="88"/>
      <c r="K360" s="88"/>
      <c r="L360" s="88"/>
      <c r="M360" s="88"/>
      <c r="N360" s="88"/>
      <c r="O360" s="88"/>
      <c r="P360" s="88"/>
      <c r="Q360" s="88"/>
    </row>
    <row r="361" spans="1:17" ht="20.25" customHeight="1" x14ac:dyDescent="0.35">
      <c r="A361" s="88"/>
      <c r="B361" s="88"/>
      <c r="C361" s="88"/>
      <c r="D361" s="88"/>
      <c r="E361" s="88"/>
      <c r="F361" s="88"/>
      <c r="G361" s="88"/>
      <c r="H361" s="88"/>
      <c r="I361" s="88"/>
      <c r="J361" s="88"/>
      <c r="K361" s="88"/>
      <c r="L361" s="88"/>
      <c r="M361" s="88"/>
      <c r="N361" s="88"/>
      <c r="O361" s="88"/>
      <c r="P361" s="88"/>
      <c r="Q361" s="88"/>
    </row>
    <row r="362" spans="1:17" ht="20.25" customHeight="1" x14ac:dyDescent="0.35">
      <c r="A362" s="88"/>
      <c r="B362" s="88"/>
      <c r="C362" s="88"/>
      <c r="D362" s="88"/>
      <c r="E362" s="88"/>
      <c r="F362" s="88"/>
      <c r="G362" s="88"/>
      <c r="H362" s="88"/>
      <c r="I362" s="88"/>
      <c r="J362" s="88"/>
      <c r="K362" s="88"/>
      <c r="L362" s="88"/>
      <c r="M362" s="88"/>
      <c r="N362" s="88"/>
      <c r="O362" s="88"/>
      <c r="P362" s="88"/>
      <c r="Q362" s="88"/>
    </row>
    <row r="363" spans="1:17" ht="20.25" customHeight="1" x14ac:dyDescent="0.35">
      <c r="A363" s="88"/>
      <c r="B363" s="88"/>
      <c r="C363" s="88"/>
      <c r="D363" s="88"/>
      <c r="E363" s="88"/>
      <c r="F363" s="88"/>
      <c r="G363" s="88"/>
      <c r="H363" s="88"/>
      <c r="I363" s="88"/>
      <c r="J363" s="88"/>
      <c r="K363" s="88"/>
      <c r="L363" s="88"/>
      <c r="M363" s="88"/>
      <c r="N363" s="88"/>
      <c r="O363" s="88"/>
      <c r="P363" s="88"/>
      <c r="Q363" s="88"/>
    </row>
    <row r="364" spans="1:17" ht="20.25" customHeight="1" x14ac:dyDescent="0.35">
      <c r="A364" s="88"/>
      <c r="B364" s="88"/>
      <c r="C364" s="88"/>
      <c r="D364" s="88"/>
      <c r="E364" s="88"/>
      <c r="F364" s="88"/>
      <c r="G364" s="88"/>
      <c r="H364" s="88"/>
      <c r="I364" s="88"/>
      <c r="J364" s="88"/>
      <c r="K364" s="88"/>
      <c r="L364" s="88"/>
      <c r="M364" s="88"/>
      <c r="N364" s="88"/>
      <c r="O364" s="88"/>
      <c r="P364" s="88"/>
      <c r="Q364" s="88"/>
    </row>
    <row r="365" spans="1:17" ht="20.25" customHeight="1" x14ac:dyDescent="0.35">
      <c r="A365" s="88"/>
      <c r="B365" s="88"/>
      <c r="C365" s="88"/>
      <c r="D365" s="88"/>
      <c r="E365" s="88"/>
      <c r="F365" s="88"/>
      <c r="G365" s="88"/>
      <c r="H365" s="88"/>
      <c r="I365" s="88"/>
      <c r="J365" s="88"/>
      <c r="K365" s="88"/>
      <c r="L365" s="88"/>
      <c r="M365" s="88"/>
      <c r="N365" s="88"/>
      <c r="O365" s="88"/>
      <c r="P365" s="88"/>
      <c r="Q365" s="88"/>
    </row>
    <row r="366" spans="1:17" ht="20.25" customHeight="1" x14ac:dyDescent="0.35">
      <c r="A366" s="88"/>
      <c r="B366" s="88"/>
      <c r="C366" s="88"/>
      <c r="D366" s="88"/>
      <c r="E366" s="88"/>
      <c r="F366" s="88"/>
      <c r="G366" s="88"/>
      <c r="H366" s="88"/>
      <c r="I366" s="88"/>
      <c r="J366" s="88"/>
      <c r="K366" s="88"/>
      <c r="L366" s="88"/>
      <c r="M366" s="88"/>
      <c r="N366" s="88"/>
      <c r="O366" s="88"/>
      <c r="P366" s="88"/>
      <c r="Q366" s="88"/>
    </row>
    <row r="367" spans="1:17" ht="20.25" customHeight="1" x14ac:dyDescent="0.35">
      <c r="A367" s="88"/>
      <c r="B367" s="88"/>
      <c r="C367" s="88"/>
      <c r="D367" s="88"/>
      <c r="E367" s="88"/>
      <c r="F367" s="88"/>
      <c r="G367" s="88"/>
      <c r="H367" s="88"/>
      <c r="I367" s="88"/>
      <c r="J367" s="88"/>
      <c r="K367" s="88"/>
      <c r="L367" s="88"/>
      <c r="M367" s="88"/>
      <c r="N367" s="88"/>
      <c r="O367" s="88"/>
      <c r="P367" s="88"/>
      <c r="Q367" s="88"/>
    </row>
    <row r="368" spans="1:17" ht="20.25" customHeight="1" x14ac:dyDescent="0.35">
      <c r="A368" s="88"/>
      <c r="B368" s="88"/>
      <c r="C368" s="88"/>
      <c r="D368" s="88"/>
      <c r="E368" s="88"/>
      <c r="F368" s="88"/>
      <c r="G368" s="88"/>
      <c r="H368" s="88"/>
      <c r="I368" s="88"/>
      <c r="J368" s="88"/>
      <c r="K368" s="88"/>
      <c r="L368" s="88"/>
      <c r="M368" s="88"/>
      <c r="N368" s="88"/>
      <c r="O368" s="88"/>
      <c r="P368" s="88"/>
      <c r="Q368" s="88"/>
    </row>
    <row r="369" spans="1:17" ht="20.25" customHeight="1" x14ac:dyDescent="0.35">
      <c r="A369" s="88"/>
      <c r="B369" s="88"/>
      <c r="C369" s="88"/>
      <c r="D369" s="88"/>
      <c r="E369" s="88"/>
      <c r="F369" s="88"/>
      <c r="G369" s="88"/>
      <c r="H369" s="88"/>
      <c r="I369" s="88"/>
      <c r="J369" s="88"/>
      <c r="K369" s="88"/>
      <c r="L369" s="88"/>
      <c r="M369" s="88"/>
      <c r="N369" s="88"/>
      <c r="O369" s="88"/>
      <c r="P369" s="88"/>
      <c r="Q369" s="88"/>
    </row>
    <row r="370" spans="1:17" ht="20.25" customHeight="1" x14ac:dyDescent="0.35">
      <c r="A370" s="88"/>
      <c r="B370" s="88"/>
      <c r="C370" s="88"/>
      <c r="D370" s="88"/>
      <c r="E370" s="88"/>
      <c r="F370" s="88"/>
      <c r="G370" s="88"/>
      <c r="H370" s="88"/>
      <c r="I370" s="88"/>
      <c r="J370" s="88"/>
      <c r="K370" s="88"/>
      <c r="L370" s="88"/>
      <c r="M370" s="88"/>
      <c r="N370" s="88"/>
      <c r="O370" s="88"/>
      <c r="P370" s="88"/>
      <c r="Q370" s="88"/>
    </row>
    <row r="371" spans="1:17" ht="20.25" customHeight="1" x14ac:dyDescent="0.35">
      <c r="A371" s="88"/>
      <c r="B371" s="88"/>
      <c r="C371" s="88"/>
      <c r="D371" s="88"/>
      <c r="E371" s="88"/>
      <c r="F371" s="88"/>
      <c r="G371" s="88"/>
      <c r="H371" s="88"/>
      <c r="I371" s="88"/>
      <c r="J371" s="88"/>
      <c r="K371" s="88"/>
      <c r="L371" s="88"/>
      <c r="M371" s="88"/>
      <c r="N371" s="88"/>
      <c r="O371" s="88"/>
      <c r="P371" s="88"/>
      <c r="Q371" s="88"/>
    </row>
    <row r="372" spans="1:17" ht="20.25" customHeight="1" x14ac:dyDescent="0.35">
      <c r="A372" s="88"/>
      <c r="B372" s="88"/>
      <c r="C372" s="88"/>
      <c r="D372" s="88"/>
      <c r="E372" s="88"/>
      <c r="F372" s="88"/>
      <c r="G372" s="88"/>
      <c r="H372" s="88"/>
      <c r="I372" s="88"/>
      <c r="J372" s="88"/>
      <c r="K372" s="88"/>
      <c r="L372" s="88"/>
      <c r="M372" s="88"/>
      <c r="N372" s="88"/>
      <c r="O372" s="88"/>
      <c r="P372" s="88"/>
      <c r="Q372" s="88"/>
    </row>
    <row r="373" spans="1:17" ht="20.25" customHeight="1" x14ac:dyDescent="0.35">
      <c r="A373" s="88"/>
      <c r="B373" s="88"/>
      <c r="C373" s="88"/>
      <c r="D373" s="88"/>
      <c r="E373" s="88"/>
      <c r="F373" s="88"/>
      <c r="G373" s="88"/>
      <c r="H373" s="88"/>
      <c r="I373" s="88"/>
      <c r="J373" s="88"/>
      <c r="K373" s="88"/>
      <c r="L373" s="88"/>
      <c r="M373" s="88"/>
      <c r="N373" s="88"/>
      <c r="O373" s="88"/>
      <c r="P373" s="88"/>
      <c r="Q373" s="88"/>
    </row>
    <row r="374" spans="1:17" ht="20.25" customHeight="1" x14ac:dyDescent="0.35">
      <c r="A374" s="88"/>
      <c r="B374" s="88"/>
      <c r="C374" s="88"/>
      <c r="D374" s="88"/>
      <c r="E374" s="88"/>
      <c r="F374" s="88"/>
      <c r="G374" s="88"/>
      <c r="H374" s="88"/>
      <c r="I374" s="88"/>
      <c r="J374" s="88"/>
      <c r="K374" s="88"/>
      <c r="L374" s="88"/>
      <c r="M374" s="88"/>
      <c r="N374" s="88"/>
      <c r="O374" s="88"/>
      <c r="P374" s="88"/>
      <c r="Q374" s="88"/>
    </row>
    <row r="375" spans="1:17" ht="20.25" customHeight="1" x14ac:dyDescent="0.35">
      <c r="A375" s="88"/>
      <c r="B375" s="88"/>
      <c r="C375" s="88"/>
      <c r="D375" s="88"/>
      <c r="E375" s="88"/>
      <c r="F375" s="88"/>
      <c r="G375" s="88"/>
      <c r="H375" s="88"/>
      <c r="I375" s="88"/>
      <c r="J375" s="88"/>
      <c r="K375" s="88"/>
      <c r="L375" s="88"/>
      <c r="M375" s="88"/>
      <c r="N375" s="88"/>
      <c r="O375" s="88"/>
      <c r="P375" s="88"/>
      <c r="Q375" s="88"/>
    </row>
    <row r="376" spans="1:17" ht="20.25" customHeight="1" x14ac:dyDescent="0.35">
      <c r="A376" s="88"/>
      <c r="B376" s="88"/>
      <c r="C376" s="88"/>
      <c r="D376" s="88"/>
      <c r="E376" s="88"/>
      <c r="F376" s="88"/>
      <c r="G376" s="88"/>
      <c r="H376" s="88"/>
      <c r="I376" s="88"/>
      <c r="J376" s="88"/>
      <c r="K376" s="88"/>
      <c r="L376" s="88"/>
      <c r="M376" s="88"/>
      <c r="N376" s="88"/>
      <c r="O376" s="88"/>
      <c r="P376" s="88"/>
      <c r="Q376" s="88"/>
    </row>
    <row r="377" spans="1:17" ht="20.25" customHeight="1" x14ac:dyDescent="0.35">
      <c r="A377" s="88"/>
      <c r="B377" s="88"/>
      <c r="C377" s="88"/>
      <c r="D377" s="88"/>
      <c r="E377" s="88"/>
      <c r="F377" s="88"/>
      <c r="G377" s="88"/>
      <c r="H377" s="88"/>
      <c r="I377" s="88"/>
      <c r="J377" s="88"/>
      <c r="K377" s="88"/>
      <c r="L377" s="88"/>
      <c r="M377" s="88"/>
      <c r="N377" s="88"/>
      <c r="O377" s="88"/>
      <c r="P377" s="88"/>
      <c r="Q377" s="88"/>
    </row>
    <row r="378" spans="1:17" ht="20.25" customHeight="1" x14ac:dyDescent="0.35">
      <c r="A378" s="88"/>
      <c r="B378" s="88"/>
      <c r="C378" s="88"/>
      <c r="D378" s="88"/>
      <c r="E378" s="88"/>
      <c r="F378" s="88"/>
      <c r="G378" s="88"/>
      <c r="H378" s="88"/>
      <c r="I378" s="88"/>
      <c r="J378" s="88"/>
      <c r="K378" s="88"/>
      <c r="L378" s="88"/>
      <c r="M378" s="88"/>
      <c r="N378" s="88"/>
      <c r="O378" s="88"/>
      <c r="P378" s="88"/>
      <c r="Q378" s="88"/>
    </row>
    <row r="379" spans="1:17" ht="20.25" customHeight="1" x14ac:dyDescent="0.35">
      <c r="A379" s="88"/>
      <c r="B379" s="88"/>
      <c r="C379" s="88"/>
      <c r="D379" s="88"/>
      <c r="E379" s="88"/>
      <c r="F379" s="88"/>
      <c r="G379" s="88"/>
      <c r="H379" s="88"/>
      <c r="I379" s="88"/>
      <c r="J379" s="88"/>
      <c r="K379" s="88"/>
      <c r="L379" s="88"/>
      <c r="M379" s="88"/>
      <c r="N379" s="88"/>
      <c r="O379" s="88"/>
      <c r="P379" s="88"/>
      <c r="Q379" s="88"/>
    </row>
    <row r="380" spans="1:17" ht="20.25" customHeight="1" x14ac:dyDescent="0.35">
      <c r="A380" s="88"/>
      <c r="B380" s="88"/>
      <c r="C380" s="88"/>
      <c r="D380" s="88"/>
      <c r="E380" s="88"/>
      <c r="F380" s="88"/>
      <c r="G380" s="88"/>
      <c r="H380" s="88"/>
      <c r="I380" s="88"/>
      <c r="J380" s="88"/>
      <c r="K380" s="88"/>
      <c r="L380" s="88"/>
      <c r="M380" s="88"/>
      <c r="N380" s="88"/>
      <c r="O380" s="88"/>
      <c r="P380" s="88"/>
      <c r="Q380" s="88"/>
    </row>
    <row r="381" spans="1:17" ht="20.25" customHeight="1" x14ac:dyDescent="0.35">
      <c r="A381" s="88"/>
      <c r="B381" s="88"/>
      <c r="C381" s="88"/>
      <c r="D381" s="88"/>
      <c r="E381" s="88"/>
      <c r="F381" s="88"/>
      <c r="G381" s="88"/>
      <c r="H381" s="88"/>
      <c r="I381" s="88"/>
      <c r="J381" s="88"/>
      <c r="K381" s="88"/>
      <c r="L381" s="88"/>
      <c r="M381" s="88"/>
      <c r="N381" s="88"/>
      <c r="O381" s="88"/>
      <c r="P381" s="88"/>
      <c r="Q381" s="88"/>
    </row>
    <row r="382" spans="1:17" ht="20.25" customHeight="1" x14ac:dyDescent="0.35">
      <c r="A382" s="88"/>
      <c r="B382" s="88"/>
      <c r="C382" s="88"/>
      <c r="D382" s="88"/>
      <c r="E382" s="88"/>
      <c r="F382" s="88"/>
      <c r="G382" s="88"/>
      <c r="H382" s="88"/>
      <c r="I382" s="88"/>
      <c r="J382" s="88"/>
      <c r="K382" s="88"/>
      <c r="L382" s="88"/>
      <c r="M382" s="88"/>
      <c r="N382" s="88"/>
      <c r="O382" s="88"/>
      <c r="P382" s="88"/>
      <c r="Q382" s="88"/>
    </row>
    <row r="383" spans="1:17" ht="20.25" customHeight="1" x14ac:dyDescent="0.35">
      <c r="A383" s="88"/>
      <c r="B383" s="88"/>
      <c r="C383" s="88"/>
      <c r="D383" s="88"/>
      <c r="E383" s="88"/>
      <c r="F383" s="88"/>
      <c r="G383" s="88"/>
      <c r="H383" s="88"/>
      <c r="I383" s="88"/>
      <c r="J383" s="88"/>
      <c r="K383" s="88"/>
      <c r="L383" s="88"/>
      <c r="M383" s="88"/>
      <c r="N383" s="88"/>
      <c r="O383" s="88"/>
      <c r="P383" s="88"/>
      <c r="Q383" s="88"/>
    </row>
    <row r="384" spans="1:17" ht="20.25" customHeight="1" x14ac:dyDescent="0.35">
      <c r="A384" s="88"/>
      <c r="B384" s="88"/>
      <c r="C384" s="88"/>
      <c r="D384" s="88"/>
      <c r="E384" s="88"/>
      <c r="F384" s="88"/>
      <c r="G384" s="88"/>
      <c r="H384" s="88"/>
      <c r="I384" s="88"/>
      <c r="J384" s="88"/>
      <c r="K384" s="88"/>
      <c r="L384" s="88"/>
      <c r="M384" s="88"/>
      <c r="N384" s="88"/>
      <c r="O384" s="88"/>
      <c r="P384" s="88"/>
      <c r="Q384" s="88"/>
    </row>
    <row r="385" spans="1:17" ht="20.25" customHeight="1" x14ac:dyDescent="0.35">
      <c r="A385" s="88"/>
      <c r="B385" s="88"/>
      <c r="C385" s="88"/>
      <c r="D385" s="88"/>
      <c r="E385" s="88"/>
      <c r="F385" s="88"/>
      <c r="G385" s="88"/>
      <c r="H385" s="88"/>
      <c r="I385" s="88"/>
      <c r="J385" s="88"/>
      <c r="K385" s="88"/>
      <c r="L385" s="88"/>
      <c r="M385" s="88"/>
      <c r="N385" s="88"/>
      <c r="O385" s="88"/>
      <c r="P385" s="88"/>
      <c r="Q385" s="88"/>
    </row>
    <row r="386" spans="1:17" ht="20.25" customHeight="1" x14ac:dyDescent="0.35">
      <c r="A386" s="88"/>
      <c r="B386" s="88"/>
      <c r="C386" s="88"/>
      <c r="D386" s="88"/>
      <c r="E386" s="88"/>
      <c r="F386" s="88"/>
      <c r="G386" s="88"/>
      <c r="H386" s="88"/>
      <c r="I386" s="88"/>
      <c r="J386" s="88"/>
      <c r="K386" s="88"/>
      <c r="L386" s="88"/>
      <c r="M386" s="88"/>
      <c r="N386" s="88"/>
      <c r="O386" s="88"/>
      <c r="P386" s="88"/>
      <c r="Q386" s="88"/>
    </row>
    <row r="387" spans="1:17" ht="20.25" customHeight="1" x14ac:dyDescent="0.35">
      <c r="A387" s="88"/>
      <c r="B387" s="88"/>
      <c r="C387" s="88"/>
      <c r="D387" s="88"/>
      <c r="E387" s="88"/>
      <c r="F387" s="88"/>
      <c r="G387" s="88"/>
      <c r="H387" s="88"/>
      <c r="I387" s="88"/>
      <c r="J387" s="88"/>
      <c r="K387" s="88"/>
      <c r="L387" s="88"/>
      <c r="M387" s="88"/>
      <c r="N387" s="88"/>
      <c r="O387" s="88"/>
      <c r="P387" s="88"/>
      <c r="Q387" s="88"/>
    </row>
    <row r="388" spans="1:17" ht="20.25" customHeight="1" x14ac:dyDescent="0.35">
      <c r="A388" s="88"/>
      <c r="B388" s="88"/>
      <c r="C388" s="88"/>
      <c r="D388" s="88"/>
      <c r="E388" s="88"/>
      <c r="F388" s="88"/>
      <c r="G388" s="88"/>
      <c r="H388" s="88"/>
      <c r="I388" s="88"/>
      <c r="J388" s="88"/>
      <c r="K388" s="88"/>
      <c r="L388" s="88"/>
      <c r="M388" s="88"/>
      <c r="N388" s="88"/>
      <c r="O388" s="88"/>
      <c r="P388" s="88"/>
      <c r="Q388" s="88"/>
    </row>
    <row r="389" spans="1:17" ht="20.25" customHeight="1" x14ac:dyDescent="0.35">
      <c r="A389" s="88"/>
      <c r="B389" s="88"/>
      <c r="C389" s="88"/>
      <c r="D389" s="88"/>
      <c r="E389" s="88"/>
      <c r="F389" s="88"/>
      <c r="G389" s="88"/>
      <c r="H389" s="88"/>
      <c r="I389" s="88"/>
      <c r="J389" s="88"/>
      <c r="K389" s="88"/>
      <c r="L389" s="88"/>
      <c r="M389" s="88"/>
      <c r="N389" s="88"/>
      <c r="O389" s="88"/>
      <c r="P389" s="88"/>
      <c r="Q389" s="88"/>
    </row>
    <row r="390" spans="1:17" ht="20.25" customHeight="1" x14ac:dyDescent="0.35">
      <c r="A390" s="88"/>
      <c r="B390" s="88"/>
      <c r="C390" s="88"/>
      <c r="D390" s="88"/>
      <c r="E390" s="88"/>
      <c r="F390" s="88"/>
      <c r="G390" s="88"/>
      <c r="H390" s="88"/>
      <c r="I390" s="88"/>
      <c r="J390" s="88"/>
      <c r="K390" s="88"/>
      <c r="L390" s="88"/>
      <c r="M390" s="88"/>
      <c r="N390" s="88"/>
      <c r="O390" s="88"/>
      <c r="P390" s="88"/>
      <c r="Q390" s="88"/>
    </row>
    <row r="391" spans="1:17" ht="20.25" customHeight="1" x14ac:dyDescent="0.35">
      <c r="A391" s="88"/>
      <c r="B391" s="88"/>
      <c r="C391" s="88"/>
      <c r="D391" s="88"/>
      <c r="E391" s="88"/>
      <c r="F391" s="88"/>
      <c r="G391" s="88"/>
      <c r="H391" s="88"/>
      <c r="I391" s="88"/>
      <c r="J391" s="88"/>
      <c r="K391" s="88"/>
      <c r="L391" s="88"/>
      <c r="M391" s="88"/>
      <c r="N391" s="88"/>
      <c r="O391" s="88"/>
      <c r="P391" s="88"/>
      <c r="Q391" s="88"/>
    </row>
    <row r="392" spans="1:17" ht="20.25" customHeight="1" x14ac:dyDescent="0.35">
      <c r="A392" s="88"/>
      <c r="B392" s="88"/>
      <c r="C392" s="88"/>
      <c r="D392" s="88"/>
      <c r="E392" s="88"/>
      <c r="F392" s="88"/>
      <c r="G392" s="88"/>
      <c r="H392" s="88"/>
      <c r="I392" s="88"/>
      <c r="J392" s="88"/>
      <c r="K392" s="88"/>
      <c r="L392" s="88"/>
      <c r="M392" s="88"/>
      <c r="N392" s="88"/>
      <c r="O392" s="88"/>
      <c r="P392" s="88"/>
      <c r="Q392" s="88"/>
    </row>
    <row r="393" spans="1:17" ht="20.25" customHeight="1" x14ac:dyDescent="0.35">
      <c r="A393" s="88"/>
      <c r="B393" s="88"/>
      <c r="C393" s="88"/>
      <c r="D393" s="88"/>
      <c r="E393" s="88"/>
      <c r="F393" s="88"/>
      <c r="G393" s="88"/>
      <c r="H393" s="88"/>
      <c r="I393" s="88"/>
      <c r="J393" s="88"/>
      <c r="K393" s="88"/>
      <c r="L393" s="88"/>
      <c r="M393" s="88"/>
      <c r="N393" s="88"/>
      <c r="O393" s="88"/>
      <c r="P393" s="88"/>
      <c r="Q393" s="88"/>
    </row>
    <row r="394" spans="1:17" ht="20.25" customHeight="1" x14ac:dyDescent="0.35">
      <c r="A394" s="88"/>
      <c r="B394" s="88"/>
      <c r="C394" s="88"/>
      <c r="D394" s="88"/>
      <c r="E394" s="88"/>
      <c r="F394" s="88"/>
      <c r="G394" s="88"/>
      <c r="H394" s="88"/>
      <c r="I394" s="88"/>
      <c r="J394" s="88"/>
      <c r="K394" s="88"/>
      <c r="L394" s="88"/>
      <c r="M394" s="88"/>
      <c r="N394" s="88"/>
      <c r="O394" s="88"/>
      <c r="P394" s="88"/>
      <c r="Q394" s="88"/>
    </row>
    <row r="395" spans="1:17" ht="20.25" customHeight="1" x14ac:dyDescent="0.35">
      <c r="A395" s="88"/>
      <c r="B395" s="88"/>
      <c r="C395" s="88"/>
      <c r="D395" s="88"/>
      <c r="E395" s="88"/>
      <c r="F395" s="88"/>
      <c r="G395" s="88"/>
      <c r="H395" s="88"/>
      <c r="I395" s="88"/>
      <c r="J395" s="88"/>
      <c r="K395" s="88"/>
      <c r="L395" s="88"/>
      <c r="M395" s="88"/>
      <c r="N395" s="88"/>
      <c r="O395" s="88"/>
      <c r="P395" s="88"/>
      <c r="Q395" s="88"/>
    </row>
    <row r="396" spans="1:17" ht="20.25" customHeight="1" x14ac:dyDescent="0.35">
      <c r="A396" s="88"/>
      <c r="B396" s="88"/>
      <c r="C396" s="88"/>
      <c r="D396" s="88"/>
      <c r="E396" s="88"/>
      <c r="F396" s="88"/>
      <c r="G396" s="88"/>
      <c r="H396" s="88"/>
      <c r="I396" s="88"/>
      <c r="J396" s="88"/>
      <c r="K396" s="88"/>
      <c r="L396" s="88"/>
      <c r="M396" s="88"/>
      <c r="N396" s="88"/>
      <c r="O396" s="88"/>
      <c r="P396" s="88"/>
      <c r="Q396" s="88"/>
    </row>
    <row r="397" spans="1:17" ht="20.25" customHeight="1" x14ac:dyDescent="0.35">
      <c r="A397" s="88"/>
      <c r="B397" s="88"/>
      <c r="C397" s="88"/>
      <c r="D397" s="88"/>
      <c r="E397" s="88"/>
      <c r="F397" s="88"/>
      <c r="G397" s="88"/>
      <c r="H397" s="88"/>
      <c r="I397" s="88"/>
      <c r="J397" s="88"/>
      <c r="K397" s="88"/>
      <c r="L397" s="88"/>
      <c r="M397" s="88"/>
      <c r="N397" s="88"/>
      <c r="O397" s="88"/>
      <c r="P397" s="88"/>
      <c r="Q397" s="88"/>
    </row>
    <row r="398" spans="1:17" ht="20.25" customHeight="1" x14ac:dyDescent="0.35">
      <c r="A398" s="88"/>
      <c r="B398" s="88"/>
      <c r="C398" s="88"/>
      <c r="D398" s="88"/>
      <c r="E398" s="88"/>
      <c r="F398" s="88"/>
      <c r="G398" s="88"/>
      <c r="H398" s="88"/>
      <c r="I398" s="88"/>
      <c r="J398" s="88"/>
      <c r="K398" s="88"/>
      <c r="L398" s="88"/>
      <c r="M398" s="88"/>
      <c r="N398" s="88"/>
      <c r="O398" s="88"/>
      <c r="P398" s="88"/>
      <c r="Q398" s="88"/>
    </row>
    <row r="399" spans="1:17" ht="20.25" customHeight="1" x14ac:dyDescent="0.35">
      <c r="A399" s="88"/>
      <c r="B399" s="88"/>
      <c r="C399" s="88"/>
      <c r="D399" s="88"/>
      <c r="E399" s="88"/>
      <c r="F399" s="88"/>
      <c r="G399" s="88"/>
      <c r="H399" s="88"/>
      <c r="I399" s="88"/>
      <c r="J399" s="88"/>
      <c r="K399" s="88"/>
      <c r="L399" s="88"/>
      <c r="M399" s="88"/>
      <c r="N399" s="88"/>
      <c r="O399" s="88"/>
      <c r="P399" s="88"/>
      <c r="Q399" s="88"/>
    </row>
    <row r="400" spans="1:17" ht="20.25" customHeight="1" x14ac:dyDescent="0.35">
      <c r="A400" s="88"/>
      <c r="B400" s="88"/>
      <c r="C400" s="88"/>
      <c r="D400" s="88"/>
      <c r="E400" s="88"/>
      <c r="F400" s="88"/>
      <c r="G400" s="88"/>
      <c r="H400" s="88"/>
      <c r="I400" s="88"/>
      <c r="J400" s="88"/>
      <c r="K400" s="88"/>
      <c r="L400" s="88"/>
      <c r="M400" s="88"/>
      <c r="N400" s="88"/>
      <c r="O400" s="88"/>
      <c r="P400" s="88"/>
      <c r="Q400" s="88"/>
    </row>
    <row r="401" spans="1:17" ht="20.25" customHeight="1" x14ac:dyDescent="0.35">
      <c r="A401" s="88"/>
      <c r="B401" s="88"/>
      <c r="C401" s="88"/>
      <c r="D401" s="88"/>
      <c r="E401" s="88"/>
      <c r="F401" s="88"/>
      <c r="G401" s="88"/>
      <c r="H401" s="88"/>
      <c r="I401" s="88"/>
      <c r="J401" s="88"/>
      <c r="K401" s="88"/>
      <c r="L401" s="88"/>
      <c r="M401" s="88"/>
      <c r="N401" s="88"/>
      <c r="O401" s="88"/>
      <c r="P401" s="88"/>
      <c r="Q401" s="88"/>
    </row>
    <row r="402" spans="1:17" ht="20.25" customHeight="1" x14ac:dyDescent="0.35">
      <c r="A402" s="88"/>
      <c r="B402" s="88"/>
      <c r="C402" s="88"/>
      <c r="D402" s="88"/>
      <c r="E402" s="88"/>
      <c r="F402" s="88"/>
      <c r="G402" s="88"/>
      <c r="H402" s="88"/>
      <c r="I402" s="88"/>
      <c r="J402" s="88"/>
      <c r="K402" s="88"/>
      <c r="L402" s="88"/>
      <c r="M402" s="88"/>
      <c r="N402" s="88"/>
      <c r="O402" s="88"/>
      <c r="P402" s="88"/>
      <c r="Q402" s="88"/>
    </row>
    <row r="403" spans="1:17" ht="20.25" customHeight="1" x14ac:dyDescent="0.35">
      <c r="A403" s="88"/>
      <c r="B403" s="88"/>
      <c r="C403" s="88"/>
      <c r="D403" s="88"/>
      <c r="E403" s="88"/>
      <c r="F403" s="88"/>
      <c r="G403" s="88"/>
      <c r="H403" s="88"/>
      <c r="I403" s="88"/>
      <c r="J403" s="88"/>
      <c r="K403" s="88"/>
      <c r="L403" s="88"/>
      <c r="M403" s="88"/>
      <c r="N403" s="88"/>
      <c r="O403" s="88"/>
      <c r="P403" s="88"/>
      <c r="Q403" s="88"/>
    </row>
    <row r="404" spans="1:17" ht="20.25" customHeight="1" x14ac:dyDescent="0.35">
      <c r="A404" s="88"/>
      <c r="B404" s="88"/>
      <c r="C404" s="88"/>
      <c r="D404" s="88"/>
      <c r="E404" s="88"/>
      <c r="F404" s="88"/>
      <c r="G404" s="88"/>
      <c r="H404" s="88"/>
      <c r="I404" s="88"/>
      <c r="J404" s="88"/>
      <c r="K404" s="88"/>
      <c r="L404" s="88"/>
      <c r="M404" s="88"/>
      <c r="N404" s="88"/>
      <c r="O404" s="88"/>
      <c r="P404" s="88"/>
      <c r="Q404" s="88"/>
    </row>
    <row r="405" spans="1:17" ht="20.25" customHeight="1" x14ac:dyDescent="0.35">
      <c r="A405" s="88"/>
      <c r="B405" s="88"/>
      <c r="C405" s="88"/>
      <c r="D405" s="88"/>
      <c r="E405" s="88"/>
      <c r="F405" s="88"/>
      <c r="G405" s="88"/>
      <c r="H405" s="88"/>
      <c r="I405" s="88"/>
      <c r="J405" s="88"/>
      <c r="K405" s="88"/>
      <c r="L405" s="88"/>
      <c r="M405" s="88"/>
      <c r="N405" s="88"/>
      <c r="O405" s="88"/>
      <c r="P405" s="88"/>
      <c r="Q405" s="88"/>
    </row>
    <row r="406" spans="1:17" ht="20.25" customHeight="1" x14ac:dyDescent="0.35">
      <c r="A406" s="88"/>
      <c r="B406" s="88"/>
      <c r="C406" s="88"/>
      <c r="D406" s="88"/>
      <c r="E406" s="88"/>
      <c r="F406" s="88"/>
      <c r="G406" s="88"/>
      <c r="H406" s="88"/>
      <c r="I406" s="88"/>
      <c r="J406" s="88"/>
      <c r="K406" s="88"/>
      <c r="L406" s="88"/>
      <c r="M406" s="88"/>
      <c r="N406" s="88"/>
      <c r="O406" s="88"/>
      <c r="P406" s="88"/>
      <c r="Q406" s="88"/>
    </row>
    <row r="407" spans="1:17" ht="20.25" customHeight="1" x14ac:dyDescent="0.35">
      <c r="A407" s="88"/>
      <c r="B407" s="88"/>
      <c r="C407" s="88"/>
      <c r="D407" s="88"/>
      <c r="E407" s="88"/>
      <c r="F407" s="88"/>
      <c r="G407" s="88"/>
      <c r="H407" s="88"/>
      <c r="I407" s="88"/>
      <c r="J407" s="88"/>
      <c r="K407" s="88"/>
      <c r="L407" s="88"/>
      <c r="M407" s="88"/>
      <c r="N407" s="88"/>
      <c r="O407" s="88"/>
      <c r="P407" s="88"/>
      <c r="Q407" s="88"/>
    </row>
    <row r="408" spans="1:17" ht="20.25" customHeight="1" x14ac:dyDescent="0.35">
      <c r="A408" s="88"/>
      <c r="B408" s="88"/>
      <c r="C408" s="88"/>
      <c r="D408" s="88"/>
      <c r="E408" s="88"/>
      <c r="F408" s="88"/>
      <c r="G408" s="88"/>
      <c r="H408" s="88"/>
      <c r="I408" s="88"/>
      <c r="J408" s="88"/>
      <c r="K408" s="88"/>
      <c r="L408" s="88"/>
      <c r="M408" s="88"/>
      <c r="N408" s="88"/>
      <c r="O408" s="88"/>
      <c r="P408" s="88"/>
      <c r="Q408" s="88"/>
    </row>
    <row r="409" spans="1:17" ht="20.25" customHeight="1" x14ac:dyDescent="0.35">
      <c r="A409" s="88"/>
      <c r="B409" s="88"/>
      <c r="C409" s="88"/>
      <c r="D409" s="88"/>
      <c r="E409" s="88"/>
      <c r="F409" s="88"/>
      <c r="G409" s="88"/>
      <c r="H409" s="88"/>
      <c r="I409" s="88"/>
      <c r="J409" s="88"/>
      <c r="K409" s="88"/>
      <c r="L409" s="88"/>
      <c r="M409" s="88"/>
      <c r="N409" s="88"/>
      <c r="O409" s="88"/>
      <c r="P409" s="88"/>
      <c r="Q409" s="88"/>
    </row>
    <row r="410" spans="1:17" ht="20.25" customHeight="1" x14ac:dyDescent="0.35">
      <c r="A410" s="88"/>
      <c r="B410" s="88"/>
      <c r="C410" s="88"/>
      <c r="D410" s="88"/>
      <c r="E410" s="88"/>
      <c r="F410" s="88"/>
      <c r="G410" s="88"/>
      <c r="H410" s="88"/>
      <c r="I410" s="88"/>
      <c r="J410" s="88"/>
      <c r="K410" s="88"/>
      <c r="L410" s="88"/>
      <c r="M410" s="88"/>
      <c r="N410" s="88"/>
      <c r="O410" s="88"/>
      <c r="P410" s="88"/>
      <c r="Q410" s="88"/>
    </row>
    <row r="411" spans="1:17" ht="20.25" customHeight="1" x14ac:dyDescent="0.35">
      <c r="A411" s="88"/>
      <c r="B411" s="88"/>
      <c r="C411" s="88"/>
      <c r="D411" s="88"/>
      <c r="E411" s="88"/>
      <c r="F411" s="88"/>
      <c r="G411" s="88"/>
      <c r="H411" s="88"/>
      <c r="I411" s="88"/>
      <c r="J411" s="88"/>
      <c r="K411" s="88"/>
      <c r="L411" s="88"/>
      <c r="M411" s="88"/>
      <c r="N411" s="88"/>
      <c r="O411" s="88"/>
      <c r="P411" s="88"/>
      <c r="Q411" s="88"/>
    </row>
    <row r="412" spans="1:17" ht="20.25" customHeight="1" x14ac:dyDescent="0.35">
      <c r="A412" s="88"/>
      <c r="B412" s="88"/>
      <c r="C412" s="88"/>
      <c r="D412" s="88"/>
      <c r="E412" s="88"/>
      <c r="F412" s="88"/>
      <c r="G412" s="88"/>
      <c r="H412" s="88"/>
      <c r="I412" s="88"/>
      <c r="J412" s="88"/>
      <c r="K412" s="88"/>
      <c r="L412" s="88"/>
      <c r="M412" s="88"/>
      <c r="N412" s="88"/>
      <c r="O412" s="88"/>
      <c r="P412" s="88"/>
      <c r="Q412" s="88"/>
    </row>
    <row r="413" spans="1:17" ht="20.25" customHeight="1" x14ac:dyDescent="0.35">
      <c r="A413" s="88"/>
      <c r="B413" s="88"/>
      <c r="C413" s="88"/>
      <c r="D413" s="88"/>
      <c r="E413" s="88"/>
      <c r="F413" s="88"/>
      <c r="G413" s="88"/>
      <c r="H413" s="88"/>
      <c r="I413" s="88"/>
      <c r="J413" s="88"/>
      <c r="K413" s="88"/>
      <c r="L413" s="88"/>
      <c r="M413" s="88"/>
      <c r="N413" s="88"/>
      <c r="O413" s="88"/>
      <c r="P413" s="88"/>
      <c r="Q413" s="88"/>
    </row>
    <row r="414" spans="1:17" ht="20.25" customHeight="1" x14ac:dyDescent="0.35">
      <c r="A414" s="88"/>
      <c r="B414" s="88"/>
      <c r="C414" s="88"/>
      <c r="D414" s="88"/>
      <c r="E414" s="88"/>
      <c r="F414" s="88"/>
      <c r="G414" s="88"/>
      <c r="H414" s="88"/>
      <c r="I414" s="88"/>
      <c r="J414" s="88"/>
      <c r="K414" s="88"/>
      <c r="L414" s="88"/>
      <c r="M414" s="88"/>
      <c r="N414" s="88"/>
      <c r="O414" s="88"/>
      <c r="P414" s="88"/>
      <c r="Q414" s="88"/>
    </row>
    <row r="415" spans="1:17" ht="20.25" customHeight="1" x14ac:dyDescent="0.35">
      <c r="A415" s="88"/>
      <c r="B415" s="88"/>
      <c r="C415" s="88"/>
      <c r="D415" s="88"/>
      <c r="E415" s="88"/>
      <c r="F415" s="88"/>
      <c r="G415" s="88"/>
      <c r="H415" s="88"/>
      <c r="I415" s="88"/>
      <c r="J415" s="88"/>
      <c r="K415" s="88"/>
      <c r="L415" s="88"/>
      <c r="M415" s="88"/>
      <c r="N415" s="88"/>
      <c r="O415" s="88"/>
      <c r="P415" s="88"/>
      <c r="Q415" s="88"/>
    </row>
    <row r="416" spans="1:17" ht="20.25" customHeight="1" x14ac:dyDescent="0.35">
      <c r="A416" s="88"/>
      <c r="B416" s="88"/>
      <c r="C416" s="88"/>
      <c r="D416" s="88"/>
      <c r="E416" s="88"/>
      <c r="F416" s="88"/>
      <c r="G416" s="88"/>
      <c r="H416" s="88"/>
      <c r="I416" s="88"/>
      <c r="J416" s="88"/>
      <c r="K416" s="88"/>
      <c r="L416" s="88"/>
      <c r="M416" s="88"/>
      <c r="N416" s="88"/>
      <c r="O416" s="88"/>
      <c r="P416" s="88"/>
      <c r="Q416" s="88"/>
    </row>
    <row r="417" spans="1:17" ht="20.25" customHeight="1" x14ac:dyDescent="0.35">
      <c r="A417" s="88"/>
      <c r="B417" s="88"/>
      <c r="C417" s="88"/>
      <c r="D417" s="88"/>
      <c r="E417" s="88"/>
      <c r="F417" s="88"/>
      <c r="G417" s="88"/>
      <c r="H417" s="88"/>
      <c r="I417" s="88"/>
      <c r="J417" s="88"/>
      <c r="K417" s="88"/>
      <c r="L417" s="88"/>
      <c r="M417" s="88"/>
      <c r="N417" s="88"/>
      <c r="O417" s="88"/>
      <c r="P417" s="88"/>
      <c r="Q417" s="88"/>
    </row>
    <row r="418" spans="1:17" ht="20.25" customHeight="1" x14ac:dyDescent="0.35">
      <c r="A418" s="88"/>
      <c r="B418" s="88"/>
      <c r="C418" s="88"/>
      <c r="D418" s="88"/>
      <c r="E418" s="88"/>
      <c r="F418" s="88"/>
      <c r="G418" s="88"/>
      <c r="H418" s="88"/>
      <c r="I418" s="88"/>
      <c r="J418" s="88"/>
      <c r="K418" s="88"/>
      <c r="L418" s="88"/>
      <c r="M418" s="88"/>
      <c r="N418" s="88"/>
      <c r="O418" s="88"/>
      <c r="P418" s="88"/>
      <c r="Q418" s="88"/>
    </row>
    <row r="419" spans="1:17" ht="20.25" customHeight="1" x14ac:dyDescent="0.35">
      <c r="A419" s="88"/>
      <c r="B419" s="88"/>
      <c r="C419" s="88"/>
      <c r="D419" s="88"/>
      <c r="E419" s="88"/>
      <c r="F419" s="88"/>
      <c r="G419" s="88"/>
      <c r="H419" s="88"/>
      <c r="I419" s="88"/>
      <c r="J419" s="88"/>
      <c r="K419" s="88"/>
      <c r="L419" s="88"/>
      <c r="M419" s="88"/>
      <c r="N419" s="88"/>
      <c r="O419" s="88"/>
      <c r="P419" s="88"/>
      <c r="Q419" s="88"/>
    </row>
    <row r="420" spans="1:17" ht="20.25" customHeight="1" x14ac:dyDescent="0.35">
      <c r="A420" s="88"/>
      <c r="B420" s="88"/>
      <c r="C420" s="88"/>
      <c r="D420" s="88"/>
      <c r="E420" s="88"/>
      <c r="F420" s="88"/>
      <c r="G420" s="88"/>
      <c r="H420" s="88"/>
      <c r="I420" s="88"/>
      <c r="J420" s="88"/>
      <c r="K420" s="88"/>
      <c r="L420" s="88"/>
      <c r="M420" s="88"/>
      <c r="N420" s="88"/>
      <c r="O420" s="88"/>
      <c r="P420" s="88"/>
      <c r="Q420" s="88"/>
    </row>
    <row r="421" spans="1:17" ht="20.25" customHeight="1" x14ac:dyDescent="0.35">
      <c r="A421" s="88"/>
      <c r="B421" s="88"/>
      <c r="C421" s="88"/>
      <c r="D421" s="88"/>
      <c r="E421" s="88"/>
      <c r="F421" s="88"/>
      <c r="G421" s="88"/>
      <c r="H421" s="88"/>
      <c r="I421" s="88"/>
      <c r="J421" s="88"/>
      <c r="K421" s="88"/>
      <c r="L421" s="88"/>
      <c r="M421" s="88"/>
      <c r="N421" s="88"/>
      <c r="O421" s="88"/>
      <c r="P421" s="88"/>
      <c r="Q421" s="88"/>
    </row>
    <row r="422" spans="1:17" ht="20.25" customHeight="1" x14ac:dyDescent="0.35">
      <c r="A422" s="88"/>
      <c r="B422" s="88"/>
      <c r="C422" s="88"/>
      <c r="D422" s="88"/>
      <c r="E422" s="88"/>
      <c r="F422" s="88"/>
      <c r="G422" s="88"/>
      <c r="H422" s="88"/>
      <c r="I422" s="88"/>
      <c r="J422" s="88"/>
      <c r="K422" s="88"/>
      <c r="L422" s="88"/>
      <c r="M422" s="88"/>
      <c r="N422" s="88"/>
      <c r="O422" s="88"/>
      <c r="P422" s="88"/>
      <c r="Q422" s="88"/>
    </row>
    <row r="423" spans="1:17" ht="20.25" customHeight="1" x14ac:dyDescent="0.35">
      <c r="A423" s="88"/>
      <c r="B423" s="88"/>
      <c r="C423" s="88"/>
      <c r="D423" s="88"/>
      <c r="E423" s="88"/>
      <c r="F423" s="88"/>
      <c r="G423" s="88"/>
      <c r="H423" s="88"/>
      <c r="I423" s="88"/>
      <c r="J423" s="88"/>
      <c r="K423" s="88"/>
      <c r="L423" s="88"/>
      <c r="M423" s="88"/>
      <c r="N423" s="88"/>
      <c r="O423" s="88"/>
      <c r="P423" s="88"/>
      <c r="Q423" s="88"/>
    </row>
    <row r="424" spans="1:17" ht="20.25" customHeight="1" x14ac:dyDescent="0.35">
      <c r="A424" s="88"/>
      <c r="B424" s="88"/>
      <c r="C424" s="88"/>
      <c r="D424" s="88"/>
      <c r="E424" s="88"/>
      <c r="F424" s="88"/>
      <c r="G424" s="88"/>
      <c r="H424" s="88"/>
      <c r="I424" s="88"/>
      <c r="J424" s="88"/>
      <c r="K424" s="88"/>
      <c r="L424" s="88"/>
      <c r="M424" s="88"/>
      <c r="N424" s="88"/>
      <c r="O424" s="88"/>
      <c r="P424" s="88"/>
      <c r="Q424" s="88"/>
    </row>
    <row r="425" spans="1:17" ht="20.25" customHeight="1" x14ac:dyDescent="0.35">
      <c r="A425" s="88"/>
      <c r="B425" s="88"/>
      <c r="C425" s="88"/>
      <c r="D425" s="88"/>
      <c r="E425" s="88"/>
      <c r="F425" s="88"/>
      <c r="G425" s="88"/>
      <c r="H425" s="88"/>
      <c r="I425" s="88"/>
      <c r="J425" s="88"/>
      <c r="K425" s="88"/>
      <c r="L425" s="88"/>
      <c r="M425" s="88"/>
      <c r="N425" s="88"/>
      <c r="O425" s="88"/>
      <c r="P425" s="88"/>
      <c r="Q425" s="88"/>
    </row>
    <row r="426" spans="1:17" ht="20.25" customHeight="1" x14ac:dyDescent="0.35">
      <c r="A426" s="88"/>
      <c r="B426" s="88"/>
      <c r="C426" s="88"/>
      <c r="D426" s="88"/>
      <c r="E426" s="88"/>
      <c r="F426" s="88"/>
      <c r="G426" s="88"/>
      <c r="H426" s="88"/>
      <c r="I426" s="88"/>
      <c r="J426" s="88"/>
      <c r="K426" s="88"/>
      <c r="L426" s="88"/>
      <c r="M426" s="88"/>
      <c r="N426" s="88"/>
      <c r="O426" s="88"/>
      <c r="P426" s="88"/>
      <c r="Q426" s="88"/>
    </row>
    <row r="427" spans="1:17" ht="20.25" customHeight="1" x14ac:dyDescent="0.35">
      <c r="A427" s="88"/>
      <c r="B427" s="88"/>
      <c r="C427" s="88"/>
      <c r="D427" s="88"/>
      <c r="E427" s="88"/>
      <c r="F427" s="88"/>
      <c r="G427" s="88"/>
      <c r="H427" s="88"/>
      <c r="I427" s="88"/>
      <c r="J427" s="88"/>
      <c r="K427" s="88"/>
      <c r="L427" s="88"/>
      <c r="M427" s="88"/>
      <c r="N427" s="88"/>
      <c r="O427" s="88"/>
      <c r="P427" s="88"/>
      <c r="Q427" s="88"/>
    </row>
    <row r="428" spans="1:17" ht="20.25" customHeight="1" x14ac:dyDescent="0.35">
      <c r="A428" s="88"/>
      <c r="B428" s="88"/>
      <c r="C428" s="88"/>
      <c r="D428" s="88"/>
      <c r="E428" s="88"/>
      <c r="F428" s="88"/>
      <c r="G428" s="88"/>
      <c r="H428" s="88"/>
      <c r="I428" s="88"/>
      <c r="J428" s="88"/>
      <c r="K428" s="88"/>
      <c r="L428" s="88"/>
      <c r="M428" s="88"/>
      <c r="N428" s="88"/>
      <c r="O428" s="88"/>
      <c r="P428" s="88"/>
      <c r="Q428" s="88"/>
    </row>
    <row r="429" spans="1:17" ht="20.25" customHeight="1" x14ac:dyDescent="0.35">
      <c r="A429" s="88"/>
      <c r="B429" s="88"/>
      <c r="C429" s="88"/>
      <c r="D429" s="88"/>
      <c r="E429" s="88"/>
      <c r="F429" s="88"/>
      <c r="G429" s="88"/>
      <c r="H429" s="88"/>
      <c r="I429" s="88"/>
      <c r="J429" s="88"/>
      <c r="K429" s="88"/>
      <c r="L429" s="88"/>
      <c r="M429" s="88"/>
      <c r="N429" s="88"/>
      <c r="O429" s="88"/>
      <c r="P429" s="88"/>
      <c r="Q429" s="88"/>
    </row>
    <row r="430" spans="1:17" ht="20.25" customHeight="1" x14ac:dyDescent="0.35">
      <c r="A430" s="88"/>
      <c r="B430" s="88"/>
      <c r="C430" s="88"/>
      <c r="D430" s="88"/>
      <c r="E430" s="88"/>
      <c r="F430" s="88"/>
      <c r="G430" s="88"/>
      <c r="H430" s="88"/>
      <c r="I430" s="88"/>
      <c r="J430" s="88"/>
      <c r="K430" s="88"/>
      <c r="L430" s="88"/>
      <c r="M430" s="88"/>
      <c r="N430" s="88"/>
      <c r="O430" s="88"/>
      <c r="P430" s="88"/>
      <c r="Q430" s="88"/>
    </row>
    <row r="431" spans="1:17" ht="20.25" customHeight="1" x14ac:dyDescent="0.35">
      <c r="A431" s="88"/>
      <c r="B431" s="88"/>
      <c r="C431" s="88"/>
      <c r="D431" s="88"/>
      <c r="E431" s="88"/>
      <c r="F431" s="88"/>
      <c r="G431" s="88"/>
      <c r="H431" s="88"/>
      <c r="I431" s="88"/>
      <c r="J431" s="88"/>
      <c r="K431" s="88"/>
      <c r="L431" s="88"/>
      <c r="M431" s="88"/>
      <c r="N431" s="88"/>
      <c r="O431" s="88"/>
      <c r="P431" s="88"/>
      <c r="Q431" s="88"/>
    </row>
    <row r="432" spans="1:17" ht="20.25" customHeight="1" x14ac:dyDescent="0.35">
      <c r="A432" s="88"/>
      <c r="B432" s="88"/>
      <c r="C432" s="88"/>
      <c r="D432" s="88"/>
      <c r="E432" s="88"/>
      <c r="F432" s="88"/>
      <c r="G432" s="88"/>
      <c r="H432" s="88"/>
      <c r="I432" s="88"/>
      <c r="J432" s="88"/>
      <c r="K432" s="88"/>
      <c r="L432" s="88"/>
      <c r="M432" s="88"/>
      <c r="N432" s="88"/>
      <c r="O432" s="88"/>
      <c r="P432" s="88"/>
      <c r="Q432" s="88"/>
    </row>
    <row r="433" spans="1:17" ht="20.25" customHeight="1" x14ac:dyDescent="0.35">
      <c r="A433" s="88"/>
      <c r="B433" s="88"/>
      <c r="C433" s="88"/>
      <c r="D433" s="88"/>
      <c r="E433" s="88"/>
      <c r="F433" s="88"/>
      <c r="G433" s="88"/>
      <c r="H433" s="88"/>
      <c r="I433" s="88"/>
      <c r="J433" s="88"/>
      <c r="K433" s="88"/>
      <c r="L433" s="88"/>
      <c r="M433" s="88"/>
      <c r="N433" s="88"/>
      <c r="O433" s="88"/>
      <c r="P433" s="88"/>
      <c r="Q433" s="88"/>
    </row>
    <row r="434" spans="1:17" ht="20.25" customHeight="1" x14ac:dyDescent="0.35">
      <c r="A434" s="88"/>
      <c r="B434" s="88"/>
      <c r="C434" s="88"/>
      <c r="D434" s="88"/>
      <c r="E434" s="88"/>
      <c r="F434" s="88"/>
      <c r="G434" s="88"/>
      <c r="H434" s="88"/>
      <c r="I434" s="88"/>
      <c r="J434" s="88"/>
      <c r="K434" s="88"/>
      <c r="L434" s="88"/>
      <c r="M434" s="88"/>
      <c r="N434" s="88"/>
      <c r="O434" s="88"/>
      <c r="P434" s="88"/>
      <c r="Q434" s="88"/>
    </row>
    <row r="435" spans="1:17" ht="20.25" customHeight="1" x14ac:dyDescent="0.35">
      <c r="A435" s="88"/>
      <c r="B435" s="88"/>
      <c r="C435" s="88"/>
      <c r="D435" s="88"/>
      <c r="E435" s="88"/>
      <c r="F435" s="88"/>
      <c r="G435" s="88"/>
      <c r="H435" s="88"/>
      <c r="I435" s="88"/>
      <c r="J435" s="88"/>
      <c r="K435" s="88"/>
      <c r="L435" s="88"/>
      <c r="M435" s="88"/>
      <c r="N435" s="88"/>
      <c r="O435" s="88"/>
      <c r="P435" s="88"/>
      <c r="Q435" s="88"/>
    </row>
    <row r="436" spans="1:17" ht="20.25" customHeight="1" x14ac:dyDescent="0.35">
      <c r="A436" s="88"/>
      <c r="B436" s="88"/>
      <c r="C436" s="88"/>
      <c r="D436" s="88"/>
      <c r="E436" s="88"/>
      <c r="F436" s="88"/>
      <c r="G436" s="88"/>
      <c r="H436" s="88"/>
      <c r="I436" s="88"/>
      <c r="J436" s="88"/>
      <c r="K436" s="88"/>
      <c r="L436" s="88"/>
      <c r="M436" s="88"/>
      <c r="N436" s="88"/>
      <c r="O436" s="88"/>
      <c r="P436" s="88"/>
      <c r="Q436" s="88"/>
    </row>
    <row r="437" spans="1:17" ht="20.25" customHeight="1" x14ac:dyDescent="0.35">
      <c r="A437" s="88"/>
      <c r="B437" s="88"/>
      <c r="C437" s="88"/>
      <c r="D437" s="88"/>
      <c r="E437" s="88"/>
      <c r="F437" s="88"/>
      <c r="G437" s="88"/>
      <c r="H437" s="88"/>
      <c r="I437" s="88"/>
      <c r="J437" s="88"/>
      <c r="K437" s="88"/>
      <c r="L437" s="88"/>
      <c r="M437" s="88"/>
      <c r="N437" s="88"/>
      <c r="O437" s="88"/>
      <c r="P437" s="88"/>
      <c r="Q437" s="88"/>
    </row>
    <row r="438" spans="1:17" ht="20.25" customHeight="1" x14ac:dyDescent="0.35">
      <c r="A438" s="88"/>
      <c r="B438" s="88"/>
      <c r="C438" s="88"/>
      <c r="D438" s="88"/>
      <c r="E438" s="88"/>
      <c r="F438" s="88"/>
      <c r="G438" s="88"/>
      <c r="H438" s="88"/>
      <c r="I438" s="88"/>
      <c r="J438" s="88"/>
      <c r="K438" s="88"/>
      <c r="L438" s="88"/>
      <c r="M438" s="88"/>
      <c r="N438" s="88"/>
      <c r="O438" s="88"/>
      <c r="P438" s="88"/>
      <c r="Q438" s="88"/>
    </row>
    <row r="439" spans="1:17" ht="20.25" customHeight="1" x14ac:dyDescent="0.35">
      <c r="A439" s="88"/>
      <c r="B439" s="88"/>
      <c r="C439" s="88"/>
      <c r="D439" s="88"/>
      <c r="E439" s="88"/>
      <c r="F439" s="88"/>
      <c r="G439" s="88"/>
      <c r="H439" s="88"/>
      <c r="I439" s="88"/>
      <c r="J439" s="88"/>
      <c r="K439" s="88"/>
      <c r="L439" s="88"/>
      <c r="M439" s="88"/>
      <c r="N439" s="88"/>
      <c r="O439" s="88"/>
      <c r="P439" s="88"/>
      <c r="Q439" s="88"/>
    </row>
    <row r="440" spans="1:17" ht="20.25" customHeight="1" x14ac:dyDescent="0.35">
      <c r="A440" s="88"/>
      <c r="B440" s="88"/>
      <c r="C440" s="88"/>
      <c r="D440" s="88"/>
      <c r="E440" s="88"/>
      <c r="F440" s="88"/>
      <c r="G440" s="88"/>
      <c r="H440" s="88"/>
      <c r="I440" s="88"/>
      <c r="J440" s="88"/>
      <c r="K440" s="88"/>
      <c r="L440" s="88"/>
      <c r="M440" s="88"/>
      <c r="N440" s="88"/>
      <c r="O440" s="88"/>
      <c r="P440" s="88"/>
      <c r="Q440" s="88"/>
    </row>
    <row r="441" spans="1:17" ht="20.25" customHeight="1" x14ac:dyDescent="0.35">
      <c r="A441" s="88"/>
      <c r="B441" s="88"/>
      <c r="C441" s="88"/>
      <c r="D441" s="88"/>
      <c r="E441" s="88"/>
      <c r="F441" s="88"/>
      <c r="G441" s="88"/>
      <c r="H441" s="88"/>
      <c r="I441" s="88"/>
      <c r="J441" s="88"/>
      <c r="K441" s="88"/>
      <c r="L441" s="88"/>
      <c r="M441" s="88"/>
      <c r="N441" s="88"/>
      <c r="O441" s="88"/>
      <c r="P441" s="88"/>
      <c r="Q441" s="88"/>
    </row>
    <row r="442" spans="1:17" ht="20.25" customHeight="1" x14ac:dyDescent="0.35">
      <c r="A442" s="88"/>
      <c r="B442" s="88"/>
      <c r="C442" s="88"/>
      <c r="D442" s="88"/>
      <c r="E442" s="88"/>
      <c r="F442" s="88"/>
      <c r="G442" s="88"/>
      <c r="H442" s="88"/>
      <c r="I442" s="88"/>
      <c r="J442" s="88"/>
      <c r="K442" s="88"/>
      <c r="L442" s="88"/>
      <c r="M442" s="88"/>
      <c r="N442" s="88"/>
      <c r="O442" s="88"/>
      <c r="P442" s="88"/>
      <c r="Q442" s="88"/>
    </row>
    <row r="443" spans="1:17" ht="20.25" customHeight="1" x14ac:dyDescent="0.35">
      <c r="A443" s="88"/>
      <c r="B443" s="88"/>
      <c r="C443" s="88"/>
      <c r="D443" s="88"/>
      <c r="E443" s="88"/>
      <c r="F443" s="88"/>
      <c r="G443" s="88"/>
      <c r="H443" s="88"/>
      <c r="I443" s="88"/>
      <c r="J443" s="88"/>
      <c r="K443" s="88"/>
      <c r="L443" s="88"/>
      <c r="M443" s="88"/>
      <c r="N443" s="88"/>
      <c r="O443" s="88"/>
      <c r="P443" s="88"/>
      <c r="Q443" s="88"/>
    </row>
    <row r="444" spans="1:17" ht="20.25" customHeight="1" x14ac:dyDescent="0.35">
      <c r="A444" s="88"/>
      <c r="B444" s="88"/>
      <c r="C444" s="88"/>
      <c r="D444" s="88"/>
      <c r="E444" s="88"/>
      <c r="F444" s="88"/>
      <c r="G444" s="88"/>
      <c r="H444" s="88"/>
      <c r="I444" s="88"/>
      <c r="J444" s="88"/>
      <c r="K444" s="88"/>
      <c r="L444" s="88"/>
      <c r="M444" s="88"/>
      <c r="N444" s="88"/>
      <c r="O444" s="88"/>
      <c r="P444" s="88"/>
      <c r="Q444" s="88"/>
    </row>
    <row r="445" spans="1:17" ht="20.25" customHeight="1" x14ac:dyDescent="0.35">
      <c r="A445" s="88"/>
      <c r="B445" s="88"/>
      <c r="C445" s="88"/>
      <c r="D445" s="88"/>
      <c r="E445" s="88"/>
      <c r="F445" s="88"/>
      <c r="G445" s="88"/>
      <c r="H445" s="88"/>
      <c r="I445" s="88"/>
      <c r="J445" s="88"/>
      <c r="K445" s="88"/>
      <c r="L445" s="88"/>
      <c r="M445" s="88"/>
      <c r="N445" s="88"/>
      <c r="O445" s="88"/>
      <c r="P445" s="88"/>
      <c r="Q445" s="88"/>
    </row>
    <row r="446" spans="1:17" ht="20.25" customHeight="1" x14ac:dyDescent="0.35">
      <c r="A446" s="88"/>
      <c r="B446" s="88"/>
      <c r="C446" s="88"/>
      <c r="D446" s="88"/>
      <c r="E446" s="88"/>
      <c r="F446" s="88"/>
      <c r="G446" s="88"/>
      <c r="H446" s="88"/>
      <c r="I446" s="88"/>
      <c r="J446" s="88"/>
      <c r="K446" s="88"/>
      <c r="L446" s="88"/>
      <c r="M446" s="88"/>
      <c r="N446" s="88"/>
      <c r="O446" s="88"/>
      <c r="P446" s="88"/>
      <c r="Q446" s="88"/>
    </row>
    <row r="447" spans="1:17" ht="20.25" customHeight="1" x14ac:dyDescent="0.35">
      <c r="A447" s="88"/>
      <c r="B447" s="88"/>
      <c r="C447" s="88"/>
      <c r="D447" s="88"/>
      <c r="E447" s="88"/>
      <c r="F447" s="88"/>
      <c r="G447" s="88"/>
      <c r="H447" s="88"/>
      <c r="I447" s="88"/>
      <c r="J447" s="88"/>
      <c r="K447" s="88"/>
      <c r="L447" s="88"/>
      <c r="M447" s="88"/>
      <c r="N447" s="88"/>
      <c r="O447" s="88"/>
      <c r="P447" s="88"/>
      <c r="Q447" s="88"/>
    </row>
    <row r="448" spans="1:17" ht="20.25" customHeight="1" x14ac:dyDescent="0.35">
      <c r="A448" s="88"/>
      <c r="B448" s="88"/>
      <c r="C448" s="88"/>
      <c r="D448" s="88"/>
      <c r="E448" s="88"/>
      <c r="F448" s="88"/>
      <c r="G448" s="88"/>
      <c r="H448" s="88"/>
      <c r="I448" s="88"/>
      <c r="J448" s="88"/>
      <c r="K448" s="88"/>
      <c r="L448" s="88"/>
      <c r="M448" s="88"/>
      <c r="N448" s="88"/>
      <c r="O448" s="88"/>
      <c r="P448" s="88"/>
      <c r="Q448" s="88"/>
    </row>
    <row r="449" spans="1:17" ht="20.25" customHeight="1" x14ac:dyDescent="0.35">
      <c r="A449" s="88"/>
      <c r="B449" s="88"/>
      <c r="C449" s="88"/>
      <c r="D449" s="88"/>
      <c r="E449" s="88"/>
      <c r="F449" s="88"/>
      <c r="G449" s="88"/>
      <c r="H449" s="88"/>
      <c r="I449" s="88"/>
      <c r="J449" s="88"/>
      <c r="K449" s="88"/>
      <c r="L449" s="88"/>
      <c r="M449" s="88"/>
      <c r="N449" s="88"/>
      <c r="O449" s="88"/>
      <c r="P449" s="88"/>
      <c r="Q449" s="88"/>
    </row>
    <row r="450" spans="1:17" ht="20.25" customHeight="1" x14ac:dyDescent="0.35">
      <c r="A450" s="88"/>
      <c r="B450" s="88"/>
      <c r="C450" s="88"/>
      <c r="D450" s="88"/>
      <c r="E450" s="88"/>
      <c r="F450" s="88"/>
      <c r="G450" s="88"/>
      <c r="H450" s="88"/>
      <c r="I450" s="88"/>
      <c r="J450" s="88"/>
      <c r="K450" s="88"/>
      <c r="L450" s="88"/>
      <c r="M450" s="88"/>
      <c r="N450" s="88"/>
      <c r="O450" s="88"/>
      <c r="P450" s="88"/>
      <c r="Q450" s="88"/>
    </row>
    <row r="451" spans="1:17" ht="20.25" customHeight="1" x14ac:dyDescent="0.35">
      <c r="A451" s="88"/>
      <c r="B451" s="88"/>
      <c r="C451" s="88"/>
      <c r="D451" s="88"/>
      <c r="E451" s="88"/>
      <c r="F451" s="88"/>
      <c r="G451" s="88"/>
      <c r="H451" s="88"/>
      <c r="I451" s="88"/>
      <c r="J451" s="88"/>
      <c r="K451" s="88"/>
      <c r="L451" s="88"/>
      <c r="M451" s="88"/>
      <c r="N451" s="88"/>
      <c r="O451" s="88"/>
      <c r="P451" s="88"/>
      <c r="Q451" s="88"/>
    </row>
    <row r="452" spans="1:17" ht="20.25" customHeight="1" x14ac:dyDescent="0.35">
      <c r="A452" s="88"/>
      <c r="B452" s="88"/>
      <c r="C452" s="88"/>
      <c r="D452" s="88"/>
      <c r="E452" s="88"/>
      <c r="F452" s="88"/>
      <c r="G452" s="88"/>
      <c r="H452" s="88"/>
      <c r="I452" s="88"/>
      <c r="J452" s="88"/>
      <c r="K452" s="88"/>
      <c r="L452" s="88"/>
      <c r="M452" s="88"/>
      <c r="N452" s="88"/>
      <c r="O452" s="88"/>
      <c r="P452" s="88"/>
      <c r="Q452" s="88"/>
    </row>
    <row r="453" spans="1:17" ht="20.25" customHeight="1" x14ac:dyDescent="0.35">
      <c r="A453" s="88"/>
      <c r="B453" s="88"/>
      <c r="C453" s="88"/>
      <c r="D453" s="88"/>
      <c r="E453" s="88"/>
      <c r="F453" s="88"/>
      <c r="G453" s="88"/>
      <c r="H453" s="88"/>
      <c r="I453" s="88"/>
      <c r="J453" s="88"/>
      <c r="K453" s="88"/>
      <c r="L453" s="88"/>
      <c r="M453" s="88"/>
      <c r="N453" s="88"/>
      <c r="O453" s="88"/>
      <c r="P453" s="88"/>
      <c r="Q453" s="88"/>
    </row>
    <row r="454" spans="1:17" ht="20.25" customHeight="1" x14ac:dyDescent="0.35">
      <c r="A454" s="88"/>
      <c r="B454" s="88"/>
      <c r="C454" s="88"/>
      <c r="D454" s="88"/>
      <c r="E454" s="88"/>
      <c r="F454" s="88"/>
      <c r="G454" s="88"/>
      <c r="H454" s="88"/>
      <c r="I454" s="88"/>
      <c r="J454" s="88"/>
      <c r="K454" s="88"/>
      <c r="L454" s="88"/>
      <c r="M454" s="88"/>
      <c r="N454" s="88"/>
      <c r="O454" s="88"/>
      <c r="P454" s="88"/>
      <c r="Q454" s="88"/>
    </row>
    <row r="455" spans="1:17" ht="20.25" customHeight="1" x14ac:dyDescent="0.35">
      <c r="A455" s="88"/>
      <c r="B455" s="88"/>
      <c r="C455" s="88"/>
      <c r="D455" s="88"/>
      <c r="E455" s="88"/>
      <c r="F455" s="88"/>
      <c r="G455" s="88"/>
      <c r="H455" s="88"/>
      <c r="I455" s="88"/>
      <c r="J455" s="88"/>
      <c r="K455" s="88"/>
      <c r="L455" s="88"/>
      <c r="M455" s="88"/>
      <c r="N455" s="88"/>
      <c r="O455" s="88"/>
      <c r="P455" s="88"/>
      <c r="Q455" s="88"/>
    </row>
    <row r="456" spans="1:17" ht="20.25" customHeight="1" x14ac:dyDescent="0.35">
      <c r="A456" s="88"/>
      <c r="B456" s="88"/>
      <c r="C456" s="88"/>
      <c r="D456" s="88"/>
      <c r="E456" s="88"/>
      <c r="F456" s="88"/>
      <c r="G456" s="88"/>
      <c r="H456" s="88"/>
      <c r="I456" s="88"/>
      <c r="J456" s="88"/>
      <c r="K456" s="88"/>
      <c r="L456" s="88"/>
      <c r="M456" s="88"/>
      <c r="N456" s="88"/>
      <c r="O456" s="88"/>
      <c r="P456" s="88"/>
      <c r="Q456" s="88"/>
    </row>
    <row r="457" spans="1:17" ht="20.25" customHeight="1" x14ac:dyDescent="0.35">
      <c r="A457" s="88"/>
      <c r="B457" s="88"/>
      <c r="C457" s="88"/>
      <c r="D457" s="88"/>
      <c r="E457" s="88"/>
      <c r="F457" s="88"/>
      <c r="G457" s="88"/>
      <c r="H457" s="88"/>
      <c r="I457" s="88"/>
      <c r="J457" s="88"/>
      <c r="K457" s="88"/>
      <c r="L457" s="88"/>
      <c r="M457" s="88"/>
      <c r="N457" s="88"/>
      <c r="O457" s="88"/>
      <c r="P457" s="88"/>
      <c r="Q457" s="88"/>
    </row>
    <row r="458" spans="1:17" ht="20.25" customHeight="1" x14ac:dyDescent="0.35">
      <c r="A458" s="88"/>
      <c r="B458" s="88"/>
      <c r="C458" s="88"/>
      <c r="D458" s="88"/>
      <c r="E458" s="88"/>
      <c r="F458" s="88"/>
      <c r="G458" s="88"/>
      <c r="H458" s="88"/>
      <c r="I458" s="88"/>
      <c r="J458" s="88"/>
      <c r="K458" s="88"/>
      <c r="L458" s="88"/>
      <c r="M458" s="88"/>
      <c r="N458" s="88"/>
      <c r="O458" s="88"/>
      <c r="P458" s="88"/>
      <c r="Q458" s="88"/>
    </row>
    <row r="459" spans="1:17" ht="20.25" customHeight="1" x14ac:dyDescent="0.35">
      <c r="A459" s="88"/>
      <c r="B459" s="88"/>
      <c r="C459" s="88"/>
      <c r="D459" s="88"/>
      <c r="E459" s="88"/>
      <c r="F459" s="88"/>
      <c r="G459" s="88"/>
      <c r="H459" s="88"/>
      <c r="I459" s="88"/>
      <c r="J459" s="88"/>
      <c r="K459" s="88"/>
      <c r="L459" s="88"/>
      <c r="M459" s="88"/>
      <c r="N459" s="88"/>
      <c r="O459" s="88"/>
      <c r="P459" s="88"/>
      <c r="Q459" s="88"/>
    </row>
    <row r="460" spans="1:17" ht="20.25" customHeight="1" x14ac:dyDescent="0.35">
      <c r="A460" s="88"/>
      <c r="B460" s="88"/>
      <c r="C460" s="88"/>
      <c r="D460" s="88"/>
      <c r="E460" s="88"/>
      <c r="F460" s="88"/>
      <c r="G460" s="88"/>
      <c r="H460" s="88"/>
      <c r="I460" s="88"/>
      <c r="J460" s="88"/>
      <c r="K460" s="88"/>
      <c r="L460" s="88"/>
      <c r="M460" s="88"/>
      <c r="N460" s="88"/>
      <c r="O460" s="88"/>
      <c r="P460" s="88"/>
      <c r="Q460" s="88"/>
    </row>
    <row r="461" spans="1:17" ht="20.25" customHeight="1" x14ac:dyDescent="0.35">
      <c r="A461" s="88"/>
      <c r="B461" s="88"/>
      <c r="C461" s="88"/>
      <c r="D461" s="88"/>
      <c r="E461" s="88"/>
      <c r="F461" s="88"/>
      <c r="G461" s="88"/>
      <c r="H461" s="88"/>
      <c r="I461" s="88"/>
      <c r="J461" s="88"/>
      <c r="K461" s="88"/>
      <c r="L461" s="88"/>
      <c r="M461" s="88"/>
      <c r="N461" s="88"/>
      <c r="O461" s="88"/>
      <c r="P461" s="88"/>
      <c r="Q461" s="88"/>
    </row>
    <row r="462" spans="1:17" ht="20.25" customHeight="1" x14ac:dyDescent="0.35">
      <c r="A462" s="88"/>
      <c r="B462" s="88"/>
      <c r="C462" s="88"/>
      <c r="D462" s="88"/>
      <c r="E462" s="88"/>
      <c r="F462" s="88"/>
      <c r="G462" s="88"/>
      <c r="H462" s="88"/>
      <c r="I462" s="88"/>
      <c r="J462" s="88"/>
      <c r="K462" s="88"/>
      <c r="L462" s="88"/>
      <c r="M462" s="88"/>
      <c r="N462" s="88"/>
      <c r="O462" s="88"/>
      <c r="P462" s="88"/>
      <c r="Q462" s="88"/>
    </row>
    <row r="463" spans="1:17" ht="20.25" customHeight="1" x14ac:dyDescent="0.35">
      <c r="A463" s="88"/>
      <c r="B463" s="88"/>
      <c r="C463" s="88"/>
      <c r="D463" s="88"/>
      <c r="E463" s="88"/>
      <c r="F463" s="88"/>
      <c r="G463" s="88"/>
      <c r="H463" s="88"/>
      <c r="I463" s="88"/>
      <c r="J463" s="88"/>
      <c r="K463" s="88"/>
      <c r="L463" s="88"/>
      <c r="M463" s="88"/>
      <c r="N463" s="88"/>
      <c r="O463" s="88"/>
      <c r="P463" s="88"/>
      <c r="Q463" s="88"/>
    </row>
    <row r="464" spans="1:17" ht="20.25" customHeight="1" x14ac:dyDescent="0.35">
      <c r="A464" s="88"/>
      <c r="B464" s="88"/>
      <c r="C464" s="88"/>
      <c r="D464" s="88"/>
      <c r="E464" s="88"/>
      <c r="F464" s="88"/>
      <c r="G464" s="88"/>
      <c r="H464" s="88"/>
      <c r="I464" s="88"/>
      <c r="J464" s="88"/>
      <c r="K464" s="88"/>
      <c r="L464" s="88"/>
      <c r="M464" s="88"/>
      <c r="N464" s="88"/>
      <c r="O464" s="88"/>
      <c r="P464" s="88"/>
      <c r="Q464" s="88"/>
    </row>
    <row r="465" spans="1:17" ht="20.25" customHeight="1" x14ac:dyDescent="0.35">
      <c r="A465" s="88"/>
      <c r="B465" s="88"/>
      <c r="C465" s="88"/>
      <c r="D465" s="88"/>
      <c r="E465" s="88"/>
      <c r="F465" s="88"/>
      <c r="G465" s="88"/>
      <c r="H465" s="88"/>
      <c r="I465" s="88"/>
      <c r="J465" s="88"/>
      <c r="K465" s="88"/>
      <c r="L465" s="88"/>
      <c r="M465" s="88"/>
      <c r="N465" s="88"/>
      <c r="O465" s="88"/>
      <c r="P465" s="88"/>
      <c r="Q465" s="88"/>
    </row>
    <row r="466" spans="1:17" ht="20.25" customHeight="1" x14ac:dyDescent="0.35">
      <c r="A466" s="88"/>
      <c r="B466" s="88"/>
      <c r="C466" s="88"/>
      <c r="D466" s="88"/>
      <c r="E466" s="88"/>
      <c r="F466" s="88"/>
      <c r="G466" s="88"/>
      <c r="H466" s="88"/>
      <c r="I466" s="88"/>
      <c r="J466" s="88"/>
      <c r="K466" s="88"/>
      <c r="L466" s="88"/>
      <c r="M466" s="88"/>
      <c r="N466" s="88"/>
      <c r="O466" s="88"/>
      <c r="P466" s="88"/>
      <c r="Q466" s="88"/>
    </row>
    <row r="467" spans="1:17" ht="20.25" customHeight="1" x14ac:dyDescent="0.35">
      <c r="A467" s="88"/>
      <c r="B467" s="88"/>
      <c r="C467" s="88"/>
      <c r="D467" s="88"/>
      <c r="E467" s="88"/>
      <c r="F467" s="88"/>
      <c r="G467" s="88"/>
      <c r="H467" s="88"/>
      <c r="I467" s="88"/>
      <c r="J467" s="88"/>
      <c r="K467" s="88"/>
      <c r="L467" s="88"/>
      <c r="M467" s="88"/>
      <c r="N467" s="88"/>
      <c r="O467" s="88"/>
      <c r="P467" s="88"/>
      <c r="Q467" s="88"/>
    </row>
    <row r="468" spans="1:17" ht="20.25" customHeight="1" x14ac:dyDescent="0.35">
      <c r="A468" s="88"/>
      <c r="B468" s="88"/>
      <c r="C468" s="88"/>
      <c r="D468" s="88"/>
      <c r="E468" s="88"/>
      <c r="F468" s="88"/>
      <c r="G468" s="88"/>
      <c r="H468" s="88"/>
      <c r="I468" s="88"/>
      <c r="J468" s="88"/>
      <c r="K468" s="88"/>
      <c r="L468" s="88"/>
      <c r="M468" s="88"/>
      <c r="N468" s="88"/>
      <c r="O468" s="88"/>
      <c r="P468" s="88"/>
      <c r="Q468" s="88"/>
    </row>
    <row r="469" spans="1:17" ht="20.25" customHeight="1" x14ac:dyDescent="0.35">
      <c r="A469" s="88"/>
      <c r="B469" s="88"/>
      <c r="C469" s="88"/>
      <c r="D469" s="88"/>
      <c r="E469" s="88"/>
      <c r="F469" s="88"/>
      <c r="G469" s="88"/>
      <c r="H469" s="88"/>
      <c r="I469" s="88"/>
      <c r="J469" s="88"/>
      <c r="K469" s="88"/>
      <c r="L469" s="88"/>
      <c r="M469" s="88"/>
      <c r="N469" s="88"/>
      <c r="O469" s="88"/>
      <c r="P469" s="88"/>
      <c r="Q469" s="88"/>
    </row>
    <row r="470" spans="1:17" ht="20.25" customHeight="1" x14ac:dyDescent="0.35">
      <c r="A470" s="88"/>
      <c r="B470" s="88"/>
      <c r="C470" s="88"/>
      <c r="D470" s="88"/>
      <c r="E470" s="88"/>
      <c r="F470" s="88"/>
      <c r="G470" s="88"/>
      <c r="H470" s="88"/>
      <c r="I470" s="88"/>
      <c r="J470" s="88"/>
      <c r="K470" s="88"/>
      <c r="L470" s="88"/>
      <c r="M470" s="88"/>
      <c r="N470" s="88"/>
      <c r="O470" s="88"/>
      <c r="P470" s="88"/>
      <c r="Q470" s="88"/>
    </row>
    <row r="471" spans="1:17" ht="20.25" customHeight="1" x14ac:dyDescent="0.35">
      <c r="A471" s="88"/>
      <c r="B471" s="88"/>
      <c r="C471" s="88"/>
      <c r="D471" s="88"/>
      <c r="E471" s="88"/>
      <c r="F471" s="88"/>
      <c r="G471" s="88"/>
      <c r="H471" s="88"/>
      <c r="I471" s="88"/>
      <c r="J471" s="88"/>
      <c r="K471" s="88"/>
      <c r="L471" s="88"/>
      <c r="M471" s="88"/>
      <c r="N471" s="88"/>
      <c r="O471" s="88"/>
      <c r="P471" s="88"/>
      <c r="Q471" s="88"/>
    </row>
    <row r="472" spans="1:17" ht="20.25" customHeight="1" x14ac:dyDescent="0.35">
      <c r="A472" s="88"/>
      <c r="B472" s="88"/>
      <c r="C472" s="88"/>
      <c r="D472" s="88"/>
      <c r="E472" s="88"/>
      <c r="F472" s="88"/>
      <c r="G472" s="88"/>
      <c r="H472" s="88"/>
      <c r="I472" s="88"/>
      <c r="J472" s="88"/>
      <c r="K472" s="88"/>
      <c r="L472" s="88"/>
      <c r="M472" s="88"/>
      <c r="N472" s="88"/>
      <c r="O472" s="88"/>
      <c r="P472" s="88"/>
      <c r="Q472" s="88"/>
    </row>
    <row r="473" spans="1:17" ht="20.25" customHeight="1" x14ac:dyDescent="0.35">
      <c r="A473" s="88"/>
      <c r="B473" s="88"/>
      <c r="C473" s="88"/>
      <c r="D473" s="88"/>
      <c r="E473" s="88"/>
      <c r="F473" s="88"/>
      <c r="G473" s="88"/>
      <c r="H473" s="88"/>
      <c r="I473" s="88"/>
      <c r="J473" s="88"/>
      <c r="K473" s="88"/>
      <c r="L473" s="88"/>
      <c r="M473" s="88"/>
      <c r="N473" s="88"/>
      <c r="O473" s="88"/>
      <c r="P473" s="88"/>
      <c r="Q473" s="88"/>
    </row>
    <row r="474" spans="1:17" ht="20.25" customHeight="1" x14ac:dyDescent="0.35">
      <c r="A474" s="88"/>
      <c r="B474" s="88"/>
      <c r="C474" s="88"/>
      <c r="D474" s="88"/>
      <c r="E474" s="88"/>
      <c r="F474" s="88"/>
      <c r="G474" s="88"/>
      <c r="H474" s="88"/>
      <c r="I474" s="88"/>
      <c r="J474" s="88"/>
      <c r="K474" s="88"/>
      <c r="L474" s="88"/>
      <c r="M474" s="88"/>
      <c r="N474" s="88"/>
      <c r="O474" s="88"/>
      <c r="P474" s="88"/>
      <c r="Q474" s="88"/>
    </row>
    <row r="475" spans="1:17" ht="20.25" customHeight="1" x14ac:dyDescent="0.35">
      <c r="A475" s="88"/>
      <c r="B475" s="88"/>
      <c r="C475" s="88"/>
      <c r="D475" s="88"/>
      <c r="E475" s="88"/>
      <c r="F475" s="88"/>
      <c r="G475" s="88"/>
      <c r="H475" s="88"/>
      <c r="I475" s="88"/>
      <c r="J475" s="88"/>
      <c r="K475" s="88"/>
      <c r="L475" s="88"/>
      <c r="M475" s="88"/>
      <c r="N475" s="88"/>
      <c r="O475" s="88"/>
      <c r="P475" s="88"/>
      <c r="Q475" s="88"/>
    </row>
    <row r="476" spans="1:17" ht="20.25" customHeight="1" x14ac:dyDescent="0.35">
      <c r="A476" s="88"/>
      <c r="B476" s="88"/>
      <c r="C476" s="88"/>
      <c r="D476" s="88"/>
      <c r="E476" s="88"/>
      <c r="F476" s="88"/>
      <c r="G476" s="88"/>
      <c r="H476" s="88"/>
      <c r="I476" s="88"/>
      <c r="J476" s="88"/>
      <c r="K476" s="88"/>
      <c r="L476" s="88"/>
      <c r="M476" s="88"/>
      <c r="N476" s="88"/>
      <c r="O476" s="88"/>
      <c r="P476" s="88"/>
      <c r="Q476" s="88"/>
    </row>
    <row r="477" spans="1:17" ht="20.25" customHeight="1" x14ac:dyDescent="0.35">
      <c r="A477" s="88"/>
      <c r="B477" s="88"/>
      <c r="C477" s="88"/>
      <c r="D477" s="88"/>
      <c r="E477" s="88"/>
      <c r="F477" s="88"/>
      <c r="G477" s="88"/>
      <c r="H477" s="88"/>
      <c r="I477" s="88"/>
      <c r="J477" s="88"/>
      <c r="K477" s="88"/>
      <c r="L477" s="88"/>
      <c r="M477" s="88"/>
      <c r="N477" s="88"/>
      <c r="O477" s="88"/>
      <c r="P477" s="88"/>
      <c r="Q477" s="88"/>
    </row>
    <row r="478" spans="1:17" ht="20.25" customHeight="1" x14ac:dyDescent="0.35">
      <c r="A478" s="88"/>
      <c r="B478" s="88"/>
      <c r="C478" s="88"/>
      <c r="D478" s="88"/>
      <c r="E478" s="88"/>
      <c r="F478" s="88"/>
      <c r="G478" s="88"/>
      <c r="H478" s="88"/>
      <c r="I478" s="88"/>
      <c r="J478" s="88"/>
      <c r="K478" s="88"/>
      <c r="L478" s="88"/>
      <c r="M478" s="88"/>
      <c r="N478" s="88"/>
      <c r="O478" s="88"/>
      <c r="P478" s="88"/>
      <c r="Q478" s="88"/>
    </row>
    <row r="479" spans="1:17" ht="20.25" customHeight="1" x14ac:dyDescent="0.35">
      <c r="A479" s="88"/>
      <c r="B479" s="88"/>
      <c r="C479" s="88"/>
      <c r="D479" s="88"/>
      <c r="E479" s="88"/>
      <c r="F479" s="88"/>
      <c r="G479" s="88"/>
      <c r="H479" s="88"/>
      <c r="I479" s="88"/>
      <c r="J479" s="88"/>
      <c r="K479" s="88"/>
      <c r="L479" s="88"/>
      <c r="M479" s="88"/>
      <c r="N479" s="88"/>
      <c r="O479" s="88"/>
      <c r="P479" s="88"/>
      <c r="Q479" s="88"/>
    </row>
    <row r="480" spans="1:17" ht="20.25" customHeight="1" x14ac:dyDescent="0.35">
      <c r="A480" s="88"/>
      <c r="B480" s="88"/>
      <c r="C480" s="88"/>
      <c r="D480" s="88"/>
      <c r="E480" s="88"/>
      <c r="F480" s="88"/>
      <c r="G480" s="88"/>
      <c r="H480" s="88"/>
      <c r="I480" s="88"/>
      <c r="J480" s="88"/>
      <c r="K480" s="88"/>
      <c r="L480" s="88"/>
      <c r="M480" s="88"/>
      <c r="N480" s="88"/>
      <c r="O480" s="88"/>
      <c r="P480" s="88"/>
      <c r="Q480" s="88"/>
    </row>
    <row r="481" spans="1:17" ht="20.25" customHeight="1" x14ac:dyDescent="0.35">
      <c r="A481" s="88"/>
      <c r="B481" s="88"/>
      <c r="C481" s="88"/>
      <c r="D481" s="88"/>
      <c r="E481" s="88"/>
      <c r="F481" s="88"/>
      <c r="G481" s="88"/>
      <c r="H481" s="88"/>
      <c r="I481" s="88"/>
      <c r="J481" s="88"/>
      <c r="K481" s="88"/>
      <c r="L481" s="88"/>
      <c r="M481" s="88"/>
      <c r="N481" s="88"/>
      <c r="O481" s="88"/>
      <c r="P481" s="88"/>
      <c r="Q481" s="88"/>
    </row>
    <row r="482" spans="1:17" ht="20.25" customHeight="1" x14ac:dyDescent="0.35">
      <c r="A482" s="88"/>
      <c r="B482" s="88"/>
      <c r="C482" s="88"/>
      <c r="D482" s="88"/>
      <c r="E482" s="88"/>
      <c r="F482" s="88"/>
      <c r="G482" s="88"/>
      <c r="H482" s="88"/>
      <c r="I482" s="88"/>
      <c r="J482" s="88"/>
      <c r="K482" s="88"/>
      <c r="L482" s="88"/>
      <c r="M482" s="88"/>
      <c r="N482" s="88"/>
      <c r="O482" s="88"/>
      <c r="P482" s="88"/>
      <c r="Q482" s="88"/>
    </row>
    <row r="483" spans="1:17" ht="20.25" customHeight="1" x14ac:dyDescent="0.35">
      <c r="A483" s="88"/>
      <c r="B483" s="88"/>
      <c r="C483" s="88"/>
      <c r="D483" s="88"/>
      <c r="E483" s="88"/>
      <c r="F483" s="88"/>
      <c r="G483" s="88"/>
      <c r="H483" s="88"/>
      <c r="I483" s="88"/>
      <c r="J483" s="88"/>
      <c r="K483" s="88"/>
      <c r="L483" s="88"/>
      <c r="M483" s="88"/>
      <c r="N483" s="88"/>
      <c r="O483" s="88"/>
      <c r="P483" s="88"/>
      <c r="Q483" s="88"/>
    </row>
    <row r="484" spans="1:17" ht="20.25" customHeight="1" x14ac:dyDescent="0.35">
      <c r="A484" s="88"/>
      <c r="B484" s="88"/>
      <c r="C484" s="88"/>
      <c r="D484" s="88"/>
      <c r="E484" s="88"/>
      <c r="F484" s="88"/>
      <c r="G484" s="88"/>
      <c r="H484" s="88"/>
      <c r="I484" s="88"/>
      <c r="J484" s="88"/>
      <c r="K484" s="88"/>
      <c r="L484" s="88"/>
      <c r="M484" s="88"/>
      <c r="N484" s="88"/>
      <c r="O484" s="88"/>
      <c r="P484" s="88"/>
      <c r="Q484" s="88"/>
    </row>
    <row r="485" spans="1:17" ht="20.25" customHeight="1" x14ac:dyDescent="0.35">
      <c r="A485" s="88"/>
      <c r="B485" s="88"/>
      <c r="C485" s="88"/>
      <c r="D485" s="88"/>
      <c r="E485" s="88"/>
      <c r="F485" s="88"/>
      <c r="G485" s="88"/>
      <c r="H485" s="88"/>
      <c r="I485" s="88"/>
      <c r="J485" s="88"/>
      <c r="K485" s="88"/>
      <c r="L485" s="88"/>
      <c r="M485" s="88"/>
      <c r="N485" s="88"/>
      <c r="O485" s="88"/>
      <c r="P485" s="88"/>
      <c r="Q485" s="88"/>
    </row>
    <row r="486" spans="1:17" ht="20.25" customHeight="1" x14ac:dyDescent="0.35">
      <c r="A486" s="88"/>
      <c r="B486" s="88"/>
      <c r="C486" s="88"/>
      <c r="D486" s="88"/>
      <c r="E486" s="88"/>
      <c r="F486" s="88"/>
      <c r="G486" s="88"/>
      <c r="H486" s="88"/>
      <c r="I486" s="88"/>
      <c r="J486" s="88"/>
      <c r="K486" s="88"/>
      <c r="L486" s="88"/>
      <c r="M486" s="88"/>
      <c r="N486" s="88"/>
      <c r="O486" s="88"/>
      <c r="P486" s="88"/>
      <c r="Q486" s="88"/>
    </row>
    <row r="487" spans="1:17" ht="20.25" customHeight="1" x14ac:dyDescent="0.35">
      <c r="A487" s="88"/>
      <c r="B487" s="88"/>
      <c r="C487" s="88"/>
      <c r="D487" s="88"/>
      <c r="E487" s="88"/>
      <c r="F487" s="88"/>
      <c r="G487" s="88"/>
      <c r="H487" s="88"/>
      <c r="I487" s="88"/>
      <c r="J487" s="88"/>
      <c r="K487" s="88"/>
      <c r="L487" s="88"/>
      <c r="M487" s="88"/>
      <c r="N487" s="88"/>
      <c r="O487" s="88"/>
      <c r="P487" s="88"/>
      <c r="Q487" s="88"/>
    </row>
    <row r="488" spans="1:17" ht="20.25" customHeight="1" x14ac:dyDescent="0.35">
      <c r="A488" s="88"/>
      <c r="B488" s="88"/>
      <c r="C488" s="88"/>
      <c r="D488" s="88"/>
      <c r="E488" s="88"/>
      <c r="F488" s="88"/>
      <c r="G488" s="88"/>
      <c r="H488" s="88"/>
      <c r="I488" s="88"/>
      <c r="J488" s="88"/>
      <c r="K488" s="88"/>
      <c r="L488" s="88"/>
      <c r="M488" s="88"/>
      <c r="N488" s="88"/>
      <c r="O488" s="88"/>
      <c r="P488" s="88"/>
      <c r="Q488" s="88"/>
    </row>
    <row r="489" spans="1:17" ht="20.25" customHeight="1" x14ac:dyDescent="0.35">
      <c r="A489" s="88"/>
      <c r="B489" s="88"/>
      <c r="C489" s="88"/>
      <c r="D489" s="88"/>
      <c r="E489" s="88"/>
      <c r="F489" s="88"/>
      <c r="G489" s="88"/>
      <c r="H489" s="88"/>
      <c r="I489" s="88"/>
      <c r="J489" s="88"/>
      <c r="K489" s="88"/>
      <c r="L489" s="88"/>
      <c r="M489" s="88"/>
      <c r="N489" s="88"/>
      <c r="O489" s="88"/>
      <c r="P489" s="88"/>
      <c r="Q489" s="88"/>
    </row>
    <row r="490" spans="1:17" ht="20.25" customHeight="1" x14ac:dyDescent="0.35">
      <c r="A490" s="88"/>
      <c r="B490" s="88"/>
      <c r="C490" s="88"/>
      <c r="D490" s="88"/>
      <c r="E490" s="88"/>
      <c r="F490" s="88"/>
      <c r="G490" s="88"/>
      <c r="H490" s="88"/>
      <c r="I490" s="88"/>
      <c r="J490" s="88"/>
      <c r="K490" s="88"/>
      <c r="L490" s="88"/>
      <c r="M490" s="88"/>
      <c r="N490" s="88"/>
      <c r="O490" s="88"/>
      <c r="P490" s="88"/>
      <c r="Q490" s="88"/>
    </row>
    <row r="491" spans="1:17" ht="20.25" customHeight="1" x14ac:dyDescent="0.35">
      <c r="A491" s="88"/>
      <c r="B491" s="88"/>
      <c r="C491" s="88"/>
      <c r="D491" s="88"/>
      <c r="E491" s="88"/>
      <c r="F491" s="88"/>
      <c r="G491" s="88"/>
      <c r="H491" s="88"/>
      <c r="I491" s="88"/>
      <c r="J491" s="88"/>
      <c r="K491" s="88"/>
      <c r="L491" s="88"/>
      <c r="M491" s="88"/>
      <c r="N491" s="88"/>
      <c r="O491" s="88"/>
      <c r="P491" s="88"/>
      <c r="Q491" s="88"/>
    </row>
    <row r="492" spans="1:17" ht="20.25" customHeight="1" x14ac:dyDescent="0.35">
      <c r="A492" s="88"/>
      <c r="B492" s="88"/>
      <c r="C492" s="88"/>
      <c r="D492" s="88"/>
      <c r="E492" s="88"/>
      <c r="F492" s="88"/>
      <c r="G492" s="88"/>
      <c r="H492" s="88"/>
      <c r="I492" s="88"/>
      <c r="J492" s="88"/>
      <c r="K492" s="88"/>
      <c r="L492" s="88"/>
      <c r="M492" s="88"/>
      <c r="N492" s="88"/>
      <c r="O492" s="88"/>
      <c r="P492" s="88"/>
      <c r="Q492" s="88"/>
    </row>
    <row r="493" spans="1:17" ht="20.25" customHeight="1" x14ac:dyDescent="0.35">
      <c r="A493" s="88"/>
      <c r="B493" s="88"/>
      <c r="C493" s="88"/>
      <c r="D493" s="88"/>
      <c r="E493" s="88"/>
      <c r="F493" s="88"/>
      <c r="G493" s="88"/>
      <c r="H493" s="88"/>
      <c r="I493" s="88"/>
      <c r="J493" s="88"/>
      <c r="K493" s="88"/>
      <c r="L493" s="88"/>
      <c r="M493" s="88"/>
      <c r="N493" s="88"/>
      <c r="O493" s="88"/>
      <c r="P493" s="88"/>
      <c r="Q493" s="88"/>
    </row>
    <row r="494" spans="1:17" ht="20.25" customHeight="1" x14ac:dyDescent="0.35">
      <c r="A494" s="88"/>
      <c r="B494" s="88"/>
      <c r="C494" s="88"/>
      <c r="D494" s="88"/>
      <c r="E494" s="88"/>
      <c r="F494" s="88"/>
      <c r="G494" s="88"/>
      <c r="H494" s="88"/>
      <c r="I494" s="88"/>
      <c r="J494" s="88"/>
      <c r="K494" s="88"/>
      <c r="L494" s="88"/>
      <c r="M494" s="88"/>
      <c r="N494" s="88"/>
      <c r="O494" s="88"/>
      <c r="P494" s="88"/>
      <c r="Q494" s="88"/>
    </row>
    <row r="495" spans="1:17" ht="20.25" customHeight="1" x14ac:dyDescent="0.35">
      <c r="A495" s="88"/>
      <c r="B495" s="88"/>
      <c r="C495" s="88"/>
      <c r="D495" s="88"/>
      <c r="E495" s="88"/>
      <c r="F495" s="88"/>
      <c r="G495" s="88"/>
      <c r="H495" s="88"/>
      <c r="I495" s="88"/>
      <c r="J495" s="88"/>
      <c r="K495" s="88"/>
      <c r="L495" s="88"/>
      <c r="M495" s="88"/>
      <c r="N495" s="88"/>
      <c r="O495" s="88"/>
      <c r="P495" s="88"/>
      <c r="Q495" s="88"/>
    </row>
    <row r="496" spans="1:17" ht="20.25" customHeight="1" x14ac:dyDescent="0.35">
      <c r="A496" s="88"/>
      <c r="B496" s="88"/>
      <c r="C496" s="88"/>
      <c r="D496" s="88"/>
      <c r="E496" s="88"/>
      <c r="F496" s="88"/>
      <c r="G496" s="88"/>
      <c r="H496" s="88"/>
      <c r="I496" s="88"/>
      <c r="J496" s="88"/>
      <c r="K496" s="88"/>
      <c r="L496" s="88"/>
      <c r="M496" s="88"/>
      <c r="N496" s="88"/>
      <c r="O496" s="88"/>
      <c r="P496" s="88"/>
      <c r="Q496" s="88"/>
    </row>
    <row r="497" spans="1:17" ht="20.25" customHeight="1" x14ac:dyDescent="0.35">
      <c r="A497" s="88"/>
      <c r="B497" s="88"/>
      <c r="C497" s="88"/>
      <c r="D497" s="88"/>
      <c r="E497" s="88"/>
      <c r="F497" s="88"/>
      <c r="G497" s="88"/>
      <c r="H497" s="88"/>
      <c r="I497" s="88"/>
      <c r="J497" s="88"/>
      <c r="K497" s="88"/>
      <c r="L497" s="88"/>
      <c r="M497" s="88"/>
      <c r="N497" s="88"/>
      <c r="O497" s="88"/>
      <c r="P497" s="88"/>
      <c r="Q497" s="88"/>
    </row>
    <row r="498" spans="1:17" ht="20.25" customHeight="1" x14ac:dyDescent="0.35">
      <c r="A498" s="88"/>
      <c r="B498" s="88"/>
      <c r="C498" s="88"/>
      <c r="D498" s="88"/>
      <c r="E498" s="88"/>
      <c r="F498" s="88"/>
      <c r="G498" s="88"/>
      <c r="H498" s="88"/>
      <c r="I498" s="88"/>
      <c r="J498" s="88"/>
      <c r="K498" s="88"/>
      <c r="L498" s="88"/>
      <c r="M498" s="88"/>
      <c r="N498" s="88"/>
      <c r="O498" s="88"/>
      <c r="P498" s="88"/>
      <c r="Q498" s="88"/>
    </row>
    <row r="499" spans="1:17" ht="20.25" customHeight="1" x14ac:dyDescent="0.35">
      <c r="A499" s="88"/>
      <c r="B499" s="88"/>
      <c r="C499" s="88"/>
      <c r="D499" s="88"/>
      <c r="E499" s="88"/>
      <c r="F499" s="88"/>
      <c r="G499" s="88"/>
      <c r="H499" s="88"/>
      <c r="I499" s="88"/>
      <c r="J499" s="88"/>
      <c r="K499" s="88"/>
      <c r="L499" s="88"/>
      <c r="M499" s="88"/>
      <c r="N499" s="88"/>
      <c r="O499" s="88"/>
      <c r="P499" s="88"/>
      <c r="Q499" s="88"/>
    </row>
    <row r="500" spans="1:17" ht="20.25" customHeight="1" x14ac:dyDescent="0.35">
      <c r="A500" s="88"/>
      <c r="B500" s="88"/>
      <c r="C500" s="88"/>
      <c r="D500" s="88"/>
      <c r="E500" s="88"/>
      <c r="F500" s="88"/>
      <c r="G500" s="88"/>
      <c r="H500" s="88"/>
      <c r="I500" s="88"/>
      <c r="J500" s="88"/>
      <c r="K500" s="88"/>
      <c r="L500" s="88"/>
      <c r="M500" s="88"/>
      <c r="N500" s="88"/>
      <c r="O500" s="88"/>
      <c r="P500" s="88"/>
      <c r="Q500" s="88"/>
    </row>
    <row r="501" spans="1:17" ht="20.25" customHeight="1" x14ac:dyDescent="0.35">
      <c r="A501" s="88"/>
      <c r="B501" s="88"/>
      <c r="C501" s="88"/>
      <c r="D501" s="88"/>
      <c r="E501" s="88"/>
      <c r="F501" s="88"/>
      <c r="G501" s="88"/>
      <c r="H501" s="88"/>
      <c r="I501" s="88"/>
      <c r="J501" s="88"/>
      <c r="K501" s="88"/>
      <c r="L501" s="88"/>
      <c r="M501" s="88"/>
      <c r="N501" s="88"/>
      <c r="O501" s="88"/>
      <c r="P501" s="88"/>
      <c r="Q501" s="88"/>
    </row>
    <row r="502" spans="1:17" ht="20.25" customHeight="1" x14ac:dyDescent="0.35">
      <c r="A502" s="88"/>
      <c r="B502" s="88"/>
      <c r="C502" s="88"/>
      <c r="D502" s="88"/>
      <c r="E502" s="88"/>
      <c r="F502" s="88"/>
      <c r="G502" s="88"/>
      <c r="H502" s="88"/>
      <c r="I502" s="88"/>
      <c r="J502" s="88"/>
      <c r="K502" s="88"/>
      <c r="L502" s="88"/>
      <c r="M502" s="88"/>
      <c r="N502" s="88"/>
      <c r="O502" s="88"/>
      <c r="P502" s="88"/>
      <c r="Q502" s="88"/>
    </row>
    <row r="503" spans="1:17" ht="20.25" customHeight="1" x14ac:dyDescent="0.35">
      <c r="A503" s="88"/>
      <c r="B503" s="88"/>
      <c r="C503" s="88"/>
      <c r="D503" s="88"/>
      <c r="E503" s="88"/>
      <c r="F503" s="88"/>
      <c r="G503" s="88"/>
      <c r="H503" s="88"/>
      <c r="I503" s="88"/>
      <c r="J503" s="88"/>
      <c r="K503" s="88"/>
      <c r="L503" s="88"/>
      <c r="M503" s="88"/>
      <c r="N503" s="88"/>
      <c r="O503" s="88"/>
      <c r="P503" s="88"/>
      <c r="Q503" s="88"/>
    </row>
    <row r="504" spans="1:17" ht="20.25" customHeight="1" x14ac:dyDescent="0.35">
      <c r="A504" s="88"/>
      <c r="B504" s="88"/>
      <c r="C504" s="88"/>
      <c r="D504" s="88"/>
      <c r="E504" s="88"/>
      <c r="F504" s="88"/>
      <c r="G504" s="88"/>
      <c r="H504" s="88"/>
      <c r="I504" s="88"/>
      <c r="J504" s="88"/>
      <c r="K504" s="88"/>
      <c r="L504" s="88"/>
      <c r="M504" s="88"/>
      <c r="N504" s="88"/>
      <c r="O504" s="88"/>
      <c r="P504" s="88"/>
      <c r="Q504" s="88"/>
    </row>
    <row r="505" spans="1:17" ht="20.25" customHeight="1" x14ac:dyDescent="0.35">
      <c r="A505" s="88"/>
      <c r="B505" s="88"/>
      <c r="C505" s="88"/>
      <c r="D505" s="88"/>
      <c r="E505" s="88"/>
      <c r="F505" s="88"/>
      <c r="G505" s="88"/>
      <c r="H505" s="88"/>
      <c r="I505" s="88"/>
      <c r="J505" s="88"/>
      <c r="K505" s="88"/>
      <c r="L505" s="88"/>
      <c r="M505" s="88"/>
      <c r="N505" s="88"/>
      <c r="O505" s="88"/>
      <c r="P505" s="88"/>
      <c r="Q505" s="88"/>
    </row>
    <row r="506" spans="1:17" ht="20.25" customHeight="1" x14ac:dyDescent="0.35">
      <c r="A506" s="88"/>
      <c r="B506" s="88"/>
      <c r="C506" s="88"/>
      <c r="D506" s="88"/>
      <c r="E506" s="88"/>
      <c r="F506" s="88"/>
      <c r="G506" s="88"/>
      <c r="H506" s="88"/>
      <c r="I506" s="88"/>
      <c r="J506" s="88"/>
      <c r="K506" s="88"/>
      <c r="L506" s="88"/>
      <c r="M506" s="88"/>
      <c r="N506" s="88"/>
      <c r="O506" s="88"/>
      <c r="P506" s="88"/>
      <c r="Q506" s="88"/>
    </row>
    <row r="507" spans="1:17" ht="20.25" customHeight="1" x14ac:dyDescent="0.35">
      <c r="A507" s="88"/>
      <c r="B507" s="88"/>
      <c r="C507" s="88"/>
      <c r="D507" s="88"/>
      <c r="E507" s="88"/>
      <c r="F507" s="88"/>
      <c r="G507" s="88"/>
      <c r="H507" s="88"/>
      <c r="I507" s="88"/>
      <c r="J507" s="88"/>
      <c r="K507" s="88"/>
      <c r="L507" s="88"/>
      <c r="M507" s="88"/>
      <c r="N507" s="88"/>
      <c r="O507" s="88"/>
      <c r="P507" s="88"/>
      <c r="Q507" s="88"/>
    </row>
    <row r="508" spans="1:17" ht="20.25" customHeight="1" x14ac:dyDescent="0.35">
      <c r="A508" s="88"/>
      <c r="B508" s="88"/>
      <c r="C508" s="88"/>
      <c r="D508" s="88"/>
      <c r="E508" s="88"/>
      <c r="F508" s="88"/>
      <c r="G508" s="88"/>
      <c r="H508" s="88"/>
      <c r="I508" s="88"/>
      <c r="J508" s="88"/>
      <c r="K508" s="88"/>
      <c r="L508" s="88"/>
      <c r="M508" s="88"/>
      <c r="N508" s="88"/>
      <c r="O508" s="88"/>
      <c r="P508" s="88"/>
      <c r="Q508" s="88"/>
    </row>
    <row r="509" spans="1:17" ht="20.25" customHeight="1" x14ac:dyDescent="0.35">
      <c r="A509" s="88"/>
      <c r="B509" s="88"/>
      <c r="C509" s="88"/>
      <c r="D509" s="88"/>
      <c r="E509" s="88"/>
      <c r="F509" s="88"/>
      <c r="G509" s="88"/>
      <c r="H509" s="88"/>
      <c r="I509" s="88"/>
      <c r="J509" s="88"/>
      <c r="K509" s="88"/>
      <c r="L509" s="88"/>
      <c r="M509" s="88"/>
      <c r="N509" s="88"/>
      <c r="O509" s="88"/>
      <c r="P509" s="88"/>
      <c r="Q509" s="88"/>
    </row>
    <row r="510" spans="1:17" ht="20.25" customHeight="1" x14ac:dyDescent="0.35">
      <c r="A510" s="88"/>
      <c r="B510" s="88"/>
      <c r="C510" s="88"/>
      <c r="D510" s="88"/>
      <c r="E510" s="88"/>
      <c r="F510" s="88"/>
      <c r="G510" s="88"/>
      <c r="H510" s="88"/>
      <c r="I510" s="88"/>
      <c r="J510" s="88"/>
      <c r="K510" s="88"/>
      <c r="L510" s="88"/>
      <c r="M510" s="88"/>
      <c r="N510" s="88"/>
      <c r="O510" s="88"/>
      <c r="P510" s="88"/>
      <c r="Q510" s="88"/>
    </row>
    <row r="511" spans="1:17" ht="20.25" customHeight="1" x14ac:dyDescent="0.35">
      <c r="A511" s="88"/>
      <c r="B511" s="88"/>
      <c r="C511" s="88"/>
      <c r="D511" s="88"/>
      <c r="E511" s="88"/>
      <c r="F511" s="88"/>
      <c r="G511" s="88"/>
      <c r="H511" s="88"/>
      <c r="I511" s="88"/>
      <c r="J511" s="88"/>
      <c r="K511" s="88"/>
      <c r="L511" s="88"/>
      <c r="M511" s="88"/>
      <c r="N511" s="88"/>
      <c r="O511" s="88"/>
      <c r="P511" s="88"/>
      <c r="Q511" s="88"/>
    </row>
    <row r="512" spans="1:17" ht="20.25" customHeight="1" x14ac:dyDescent="0.35">
      <c r="A512" s="88"/>
      <c r="B512" s="88"/>
      <c r="C512" s="88"/>
      <c r="D512" s="88"/>
      <c r="E512" s="88"/>
      <c r="F512" s="88"/>
      <c r="G512" s="88"/>
      <c r="H512" s="88"/>
      <c r="I512" s="88"/>
      <c r="J512" s="88"/>
      <c r="K512" s="88"/>
      <c r="L512" s="88"/>
      <c r="M512" s="88"/>
      <c r="N512" s="88"/>
      <c r="O512" s="88"/>
      <c r="P512" s="88"/>
      <c r="Q512" s="88"/>
    </row>
    <row r="513" spans="1:17" ht="20.25" customHeight="1" x14ac:dyDescent="0.35">
      <c r="A513" s="88"/>
      <c r="B513" s="88"/>
      <c r="C513" s="88"/>
      <c r="D513" s="88"/>
      <c r="E513" s="88"/>
      <c r="F513" s="88"/>
      <c r="G513" s="88"/>
      <c r="H513" s="88"/>
      <c r="I513" s="88"/>
      <c r="J513" s="88"/>
      <c r="K513" s="88"/>
      <c r="L513" s="88"/>
      <c r="M513" s="88"/>
      <c r="N513" s="88"/>
      <c r="O513" s="88"/>
      <c r="P513" s="88"/>
      <c r="Q513" s="88"/>
    </row>
    <row r="514" spans="1:17" ht="20.25" customHeight="1" x14ac:dyDescent="0.35">
      <c r="A514" s="88"/>
      <c r="B514" s="88"/>
      <c r="C514" s="88"/>
      <c r="D514" s="88"/>
      <c r="E514" s="88"/>
      <c r="F514" s="88"/>
      <c r="G514" s="88"/>
      <c r="H514" s="88"/>
      <c r="I514" s="88"/>
      <c r="J514" s="88"/>
      <c r="K514" s="88"/>
      <c r="L514" s="88"/>
      <c r="M514" s="88"/>
      <c r="N514" s="88"/>
      <c r="O514" s="88"/>
      <c r="P514" s="88"/>
      <c r="Q514" s="88"/>
    </row>
    <row r="515" spans="1:17" ht="20.25" customHeight="1" x14ac:dyDescent="0.35">
      <c r="A515" s="88"/>
      <c r="B515" s="88"/>
      <c r="C515" s="88"/>
      <c r="D515" s="88"/>
      <c r="E515" s="88"/>
      <c r="F515" s="88"/>
      <c r="G515" s="88"/>
      <c r="H515" s="88"/>
      <c r="I515" s="88"/>
      <c r="J515" s="88"/>
      <c r="K515" s="88"/>
      <c r="L515" s="88"/>
      <c r="M515" s="88"/>
      <c r="N515" s="88"/>
      <c r="O515" s="88"/>
      <c r="P515" s="88"/>
      <c r="Q515" s="88"/>
    </row>
    <row r="516" spans="1:17" ht="20.25" customHeight="1" x14ac:dyDescent="0.35">
      <c r="A516" s="88"/>
      <c r="B516" s="88"/>
      <c r="C516" s="88"/>
      <c r="D516" s="88"/>
      <c r="E516" s="88"/>
      <c r="F516" s="88"/>
      <c r="G516" s="88"/>
      <c r="H516" s="88"/>
      <c r="I516" s="88"/>
      <c r="J516" s="88"/>
      <c r="K516" s="88"/>
      <c r="L516" s="88"/>
      <c r="M516" s="88"/>
      <c r="N516" s="88"/>
      <c r="O516" s="88"/>
      <c r="P516" s="88"/>
      <c r="Q516" s="88"/>
    </row>
    <row r="517" spans="1:17" ht="20.25" customHeight="1" x14ac:dyDescent="0.35">
      <c r="A517" s="88"/>
      <c r="B517" s="88"/>
      <c r="C517" s="88"/>
      <c r="D517" s="88"/>
      <c r="E517" s="88"/>
      <c r="F517" s="88"/>
      <c r="G517" s="88"/>
      <c r="H517" s="88"/>
      <c r="I517" s="88"/>
      <c r="J517" s="88"/>
      <c r="K517" s="88"/>
      <c r="L517" s="88"/>
      <c r="M517" s="88"/>
      <c r="N517" s="88"/>
      <c r="O517" s="88"/>
      <c r="P517" s="88"/>
      <c r="Q517" s="88"/>
    </row>
    <row r="518" spans="1:17" ht="20.25" customHeight="1" x14ac:dyDescent="0.35">
      <c r="A518" s="88"/>
      <c r="B518" s="88"/>
      <c r="C518" s="88"/>
      <c r="D518" s="88"/>
      <c r="E518" s="88"/>
      <c r="F518" s="88"/>
      <c r="G518" s="88"/>
      <c r="H518" s="88"/>
      <c r="I518" s="88"/>
      <c r="J518" s="88"/>
      <c r="K518" s="88"/>
      <c r="L518" s="88"/>
      <c r="M518" s="88"/>
      <c r="N518" s="88"/>
      <c r="O518" s="88"/>
      <c r="P518" s="88"/>
      <c r="Q518" s="88"/>
    </row>
    <row r="519" spans="1:17" ht="20.25" customHeight="1" x14ac:dyDescent="0.35">
      <c r="A519" s="88"/>
      <c r="B519" s="88"/>
      <c r="C519" s="88"/>
      <c r="D519" s="88"/>
      <c r="E519" s="88"/>
      <c r="F519" s="88"/>
      <c r="G519" s="88"/>
      <c r="H519" s="88"/>
      <c r="I519" s="88"/>
      <c r="J519" s="88"/>
      <c r="K519" s="88"/>
      <c r="L519" s="88"/>
      <c r="M519" s="88"/>
      <c r="N519" s="88"/>
      <c r="O519" s="88"/>
      <c r="P519" s="88"/>
      <c r="Q519" s="88"/>
    </row>
    <row r="520" spans="1:17" ht="20.25" customHeight="1" x14ac:dyDescent="0.35">
      <c r="A520" s="88"/>
      <c r="B520" s="88"/>
      <c r="C520" s="88"/>
      <c r="D520" s="88"/>
      <c r="E520" s="88"/>
      <c r="F520" s="88"/>
      <c r="G520" s="88"/>
      <c r="H520" s="88"/>
      <c r="I520" s="88"/>
      <c r="J520" s="88"/>
      <c r="K520" s="88"/>
      <c r="L520" s="88"/>
      <c r="M520" s="88"/>
      <c r="N520" s="88"/>
      <c r="O520" s="88"/>
      <c r="P520" s="88"/>
      <c r="Q520" s="88"/>
    </row>
    <row r="521" spans="1:17" ht="20.25" customHeight="1" x14ac:dyDescent="0.35">
      <c r="A521" s="88"/>
      <c r="B521" s="88"/>
      <c r="C521" s="88"/>
      <c r="D521" s="88"/>
      <c r="E521" s="88"/>
      <c r="F521" s="88"/>
      <c r="G521" s="88"/>
      <c r="H521" s="88"/>
      <c r="I521" s="88"/>
      <c r="J521" s="88"/>
      <c r="K521" s="88"/>
      <c r="L521" s="88"/>
      <c r="M521" s="88"/>
      <c r="N521" s="88"/>
      <c r="O521" s="88"/>
      <c r="P521" s="88"/>
      <c r="Q521" s="88"/>
    </row>
    <row r="522" spans="1:17" ht="20.25" customHeight="1" x14ac:dyDescent="0.35">
      <c r="A522" s="88"/>
      <c r="B522" s="88"/>
      <c r="C522" s="88"/>
      <c r="D522" s="88"/>
      <c r="E522" s="88"/>
      <c r="F522" s="88"/>
      <c r="G522" s="88"/>
      <c r="H522" s="88"/>
      <c r="I522" s="88"/>
      <c r="J522" s="88"/>
      <c r="K522" s="88"/>
      <c r="L522" s="88"/>
      <c r="M522" s="88"/>
      <c r="N522" s="88"/>
      <c r="O522" s="88"/>
      <c r="P522" s="88"/>
      <c r="Q522" s="88"/>
    </row>
    <row r="523" spans="1:17" ht="20.25" customHeight="1" x14ac:dyDescent="0.35">
      <c r="A523" s="88"/>
      <c r="B523" s="88"/>
      <c r="C523" s="88"/>
      <c r="D523" s="88"/>
      <c r="E523" s="88"/>
      <c r="F523" s="88"/>
      <c r="G523" s="88"/>
      <c r="H523" s="88"/>
      <c r="I523" s="88"/>
      <c r="J523" s="88"/>
      <c r="K523" s="88"/>
      <c r="L523" s="88"/>
      <c r="M523" s="88"/>
      <c r="N523" s="88"/>
      <c r="O523" s="88"/>
      <c r="P523" s="88"/>
      <c r="Q523" s="88"/>
    </row>
    <row r="524" spans="1:17" ht="20.25" customHeight="1" x14ac:dyDescent="0.35">
      <c r="A524" s="88"/>
      <c r="B524" s="88"/>
      <c r="C524" s="88"/>
      <c r="D524" s="88"/>
      <c r="E524" s="88"/>
      <c r="F524" s="88"/>
      <c r="G524" s="88"/>
      <c r="H524" s="88"/>
      <c r="I524" s="88"/>
      <c r="J524" s="88"/>
      <c r="K524" s="88"/>
      <c r="L524" s="88"/>
      <c r="M524" s="88"/>
      <c r="N524" s="88"/>
      <c r="O524" s="88"/>
      <c r="P524" s="88"/>
      <c r="Q524" s="88"/>
    </row>
    <row r="525" spans="1:17" ht="20.25" customHeight="1" x14ac:dyDescent="0.35">
      <c r="A525" s="88"/>
      <c r="B525" s="88"/>
      <c r="C525" s="88"/>
      <c r="D525" s="88"/>
      <c r="E525" s="88"/>
      <c r="F525" s="88"/>
      <c r="G525" s="88"/>
      <c r="H525" s="88"/>
      <c r="I525" s="88"/>
      <c r="J525" s="88"/>
      <c r="K525" s="88"/>
      <c r="L525" s="88"/>
      <c r="M525" s="88"/>
      <c r="N525" s="88"/>
      <c r="O525" s="88"/>
      <c r="P525" s="88"/>
      <c r="Q525" s="88"/>
    </row>
    <row r="526" spans="1:17" ht="20.25" customHeight="1" x14ac:dyDescent="0.35">
      <c r="A526" s="88"/>
      <c r="B526" s="88"/>
      <c r="C526" s="88"/>
      <c r="D526" s="88"/>
      <c r="E526" s="88"/>
      <c r="F526" s="88"/>
      <c r="G526" s="88"/>
      <c r="H526" s="88"/>
      <c r="I526" s="88"/>
      <c r="J526" s="88"/>
      <c r="K526" s="88"/>
      <c r="L526" s="88"/>
      <c r="M526" s="88"/>
      <c r="N526" s="88"/>
      <c r="O526" s="88"/>
      <c r="P526" s="88"/>
      <c r="Q526" s="88"/>
    </row>
    <row r="527" spans="1:17" ht="20.25" customHeight="1" x14ac:dyDescent="0.35">
      <c r="A527" s="88"/>
      <c r="B527" s="88"/>
      <c r="C527" s="88"/>
      <c r="D527" s="88"/>
      <c r="E527" s="88"/>
      <c r="F527" s="88"/>
      <c r="G527" s="88"/>
      <c r="H527" s="88"/>
      <c r="I527" s="88"/>
      <c r="J527" s="88"/>
      <c r="K527" s="88"/>
      <c r="L527" s="88"/>
      <c r="M527" s="88"/>
      <c r="N527" s="88"/>
      <c r="O527" s="88"/>
      <c r="P527" s="88"/>
      <c r="Q527" s="88"/>
    </row>
    <row r="528" spans="1:17" ht="20.25" customHeight="1" x14ac:dyDescent="0.35">
      <c r="A528" s="88"/>
      <c r="B528" s="88"/>
      <c r="C528" s="88"/>
      <c r="D528" s="88"/>
      <c r="E528" s="88"/>
      <c r="F528" s="88"/>
      <c r="G528" s="88"/>
      <c r="H528" s="88"/>
      <c r="I528" s="88"/>
      <c r="J528" s="88"/>
      <c r="K528" s="88"/>
      <c r="L528" s="88"/>
      <c r="M528" s="88"/>
      <c r="N528" s="88"/>
      <c r="O528" s="88"/>
      <c r="P528" s="88"/>
      <c r="Q528" s="88"/>
    </row>
    <row r="529" spans="1:17" ht="20.25" customHeight="1" x14ac:dyDescent="0.35">
      <c r="A529" s="88"/>
      <c r="B529" s="88"/>
      <c r="C529" s="88"/>
      <c r="D529" s="88"/>
      <c r="E529" s="88"/>
      <c r="F529" s="88"/>
      <c r="G529" s="88"/>
      <c r="H529" s="88"/>
      <c r="I529" s="88"/>
      <c r="J529" s="88"/>
      <c r="K529" s="88"/>
      <c r="L529" s="88"/>
      <c r="M529" s="88"/>
      <c r="N529" s="88"/>
      <c r="O529" s="88"/>
      <c r="P529" s="88"/>
      <c r="Q529" s="88"/>
    </row>
    <row r="530" spans="1:17" ht="20.25" customHeight="1" x14ac:dyDescent="0.35">
      <c r="A530" s="88"/>
      <c r="B530" s="88"/>
      <c r="C530" s="88"/>
      <c r="D530" s="88"/>
      <c r="E530" s="88"/>
      <c r="F530" s="88"/>
      <c r="G530" s="88"/>
      <c r="H530" s="88"/>
      <c r="I530" s="88"/>
      <c r="J530" s="88"/>
      <c r="K530" s="88"/>
      <c r="L530" s="88"/>
      <c r="M530" s="88"/>
      <c r="N530" s="88"/>
      <c r="O530" s="88"/>
      <c r="P530" s="88"/>
      <c r="Q530" s="88"/>
    </row>
    <row r="531" spans="1:17" ht="20.25" customHeight="1" x14ac:dyDescent="0.35">
      <c r="A531" s="88"/>
      <c r="B531" s="88"/>
      <c r="C531" s="88"/>
      <c r="D531" s="88"/>
      <c r="E531" s="88"/>
      <c r="F531" s="88"/>
      <c r="G531" s="88"/>
      <c r="H531" s="88"/>
      <c r="I531" s="88"/>
      <c r="J531" s="88"/>
      <c r="K531" s="88"/>
      <c r="L531" s="88"/>
      <c r="M531" s="88"/>
      <c r="N531" s="88"/>
      <c r="O531" s="88"/>
      <c r="P531" s="88"/>
      <c r="Q531" s="88"/>
    </row>
    <row r="532" spans="1:17" ht="20.25" customHeight="1" x14ac:dyDescent="0.35">
      <c r="A532" s="88"/>
      <c r="B532" s="88"/>
      <c r="C532" s="88"/>
      <c r="D532" s="88"/>
      <c r="E532" s="88"/>
      <c r="F532" s="88"/>
      <c r="G532" s="88"/>
      <c r="H532" s="88"/>
      <c r="I532" s="88"/>
      <c r="J532" s="88"/>
      <c r="K532" s="88"/>
      <c r="L532" s="88"/>
      <c r="M532" s="88"/>
      <c r="N532" s="88"/>
      <c r="O532" s="88"/>
      <c r="P532" s="88"/>
      <c r="Q532" s="88"/>
    </row>
    <row r="533" spans="1:17" ht="20.25" customHeight="1" x14ac:dyDescent="0.35">
      <c r="A533" s="88"/>
      <c r="B533" s="88"/>
      <c r="C533" s="88"/>
      <c r="D533" s="88"/>
      <c r="E533" s="88"/>
      <c r="F533" s="88"/>
      <c r="G533" s="88"/>
      <c r="H533" s="88"/>
      <c r="I533" s="88"/>
      <c r="J533" s="88"/>
      <c r="K533" s="88"/>
      <c r="L533" s="88"/>
      <c r="M533" s="88"/>
      <c r="N533" s="88"/>
      <c r="O533" s="88"/>
      <c r="P533" s="88"/>
      <c r="Q533" s="88"/>
    </row>
    <row r="534" spans="1:17" ht="20.25" customHeight="1" x14ac:dyDescent="0.35">
      <c r="A534" s="88"/>
      <c r="B534" s="88"/>
      <c r="C534" s="88"/>
      <c r="D534" s="88"/>
      <c r="E534" s="88"/>
      <c r="F534" s="88"/>
      <c r="G534" s="88"/>
      <c r="H534" s="88"/>
      <c r="I534" s="88"/>
      <c r="J534" s="88"/>
      <c r="K534" s="88"/>
      <c r="L534" s="88"/>
      <c r="M534" s="88"/>
      <c r="N534" s="88"/>
      <c r="O534" s="88"/>
      <c r="P534" s="88"/>
      <c r="Q534" s="88"/>
    </row>
    <row r="535" spans="1:17" ht="20.25" customHeight="1" x14ac:dyDescent="0.35">
      <c r="A535" s="88"/>
      <c r="B535" s="88"/>
      <c r="C535" s="88"/>
      <c r="D535" s="88"/>
      <c r="E535" s="88"/>
      <c r="F535" s="88"/>
      <c r="G535" s="88"/>
      <c r="H535" s="88"/>
      <c r="I535" s="88"/>
      <c r="J535" s="88"/>
      <c r="K535" s="88"/>
      <c r="L535" s="88"/>
      <c r="M535" s="88"/>
      <c r="N535" s="88"/>
      <c r="O535" s="88"/>
      <c r="P535" s="88"/>
      <c r="Q535" s="88"/>
    </row>
    <row r="536" spans="1:17" ht="20.25" customHeight="1" x14ac:dyDescent="0.35">
      <c r="A536" s="88"/>
      <c r="B536" s="88"/>
      <c r="C536" s="88"/>
      <c r="D536" s="88"/>
      <c r="E536" s="88"/>
      <c r="F536" s="88"/>
      <c r="G536" s="88"/>
      <c r="H536" s="88"/>
      <c r="I536" s="88"/>
      <c r="J536" s="88"/>
      <c r="K536" s="88"/>
      <c r="L536" s="88"/>
      <c r="M536" s="88"/>
      <c r="N536" s="88"/>
      <c r="O536" s="88"/>
      <c r="P536" s="88"/>
      <c r="Q536" s="88"/>
    </row>
    <row r="537" spans="1:17" ht="20.25" customHeight="1" x14ac:dyDescent="0.35">
      <c r="A537" s="88"/>
      <c r="B537" s="88"/>
      <c r="C537" s="88"/>
      <c r="D537" s="88"/>
      <c r="E537" s="88"/>
      <c r="F537" s="88"/>
      <c r="G537" s="88"/>
      <c r="H537" s="88"/>
      <c r="I537" s="88"/>
      <c r="J537" s="88"/>
      <c r="K537" s="88"/>
      <c r="L537" s="88"/>
      <c r="M537" s="88"/>
      <c r="N537" s="88"/>
      <c r="O537" s="88"/>
      <c r="P537" s="88"/>
      <c r="Q537" s="88"/>
    </row>
    <row r="538" spans="1:17" ht="20.25" customHeight="1" x14ac:dyDescent="0.35">
      <c r="A538" s="88"/>
      <c r="B538" s="88"/>
      <c r="C538" s="88"/>
      <c r="D538" s="88"/>
      <c r="E538" s="88"/>
      <c r="F538" s="88"/>
      <c r="G538" s="88"/>
      <c r="H538" s="88"/>
      <c r="I538" s="88"/>
      <c r="J538" s="88"/>
      <c r="K538" s="88"/>
      <c r="L538" s="88"/>
      <c r="M538" s="88"/>
      <c r="N538" s="88"/>
      <c r="O538" s="88"/>
      <c r="P538" s="88"/>
      <c r="Q538" s="88"/>
    </row>
    <row r="539" spans="1:17" ht="20.25" customHeight="1" x14ac:dyDescent="0.35">
      <c r="A539" s="88"/>
      <c r="B539" s="88"/>
      <c r="C539" s="88"/>
      <c r="D539" s="88"/>
      <c r="E539" s="88"/>
      <c r="F539" s="88"/>
      <c r="G539" s="88"/>
      <c r="H539" s="88"/>
      <c r="I539" s="88"/>
      <c r="J539" s="88"/>
      <c r="K539" s="88"/>
      <c r="L539" s="88"/>
      <c r="M539" s="88"/>
      <c r="N539" s="88"/>
      <c r="O539" s="88"/>
      <c r="P539" s="88"/>
      <c r="Q539" s="88"/>
    </row>
    <row r="540" spans="1:17" ht="20.25" customHeight="1" x14ac:dyDescent="0.35">
      <c r="A540" s="88"/>
      <c r="B540" s="88"/>
      <c r="C540" s="88"/>
      <c r="D540" s="88"/>
      <c r="E540" s="88"/>
      <c r="F540" s="88"/>
      <c r="G540" s="88"/>
      <c r="H540" s="88"/>
      <c r="I540" s="88"/>
      <c r="J540" s="88"/>
      <c r="K540" s="88"/>
      <c r="L540" s="88"/>
      <c r="M540" s="88"/>
      <c r="N540" s="88"/>
      <c r="O540" s="88"/>
      <c r="P540" s="88"/>
      <c r="Q540" s="88"/>
    </row>
    <row r="541" spans="1:17" ht="20.25" customHeight="1" x14ac:dyDescent="0.35">
      <c r="A541" s="88"/>
      <c r="B541" s="88"/>
      <c r="C541" s="88"/>
      <c r="D541" s="88"/>
      <c r="E541" s="88"/>
      <c r="F541" s="88"/>
      <c r="G541" s="88"/>
      <c r="H541" s="88"/>
      <c r="I541" s="88"/>
      <c r="J541" s="88"/>
      <c r="K541" s="88"/>
      <c r="L541" s="88"/>
      <c r="M541" s="88"/>
      <c r="N541" s="88"/>
      <c r="O541" s="88"/>
      <c r="P541" s="88"/>
      <c r="Q541" s="88"/>
    </row>
    <row r="542" spans="1:17" ht="20.25" customHeight="1" x14ac:dyDescent="0.35">
      <c r="A542" s="88"/>
      <c r="B542" s="88"/>
      <c r="C542" s="88"/>
      <c r="D542" s="88"/>
      <c r="E542" s="88"/>
      <c r="F542" s="88"/>
      <c r="G542" s="88"/>
      <c r="H542" s="88"/>
      <c r="I542" s="88"/>
      <c r="J542" s="88"/>
      <c r="K542" s="88"/>
      <c r="L542" s="88"/>
      <c r="M542" s="88"/>
      <c r="N542" s="88"/>
      <c r="O542" s="88"/>
      <c r="P542" s="88"/>
      <c r="Q542" s="88"/>
    </row>
    <row r="543" spans="1:17" ht="20.25" customHeight="1" x14ac:dyDescent="0.35">
      <c r="A543" s="88"/>
      <c r="B543" s="88"/>
      <c r="C543" s="88"/>
      <c r="D543" s="88"/>
      <c r="E543" s="88"/>
      <c r="F543" s="88"/>
      <c r="G543" s="88"/>
      <c r="H543" s="88"/>
      <c r="I543" s="88"/>
      <c r="J543" s="88"/>
      <c r="K543" s="88"/>
      <c r="L543" s="88"/>
      <c r="M543" s="88"/>
      <c r="N543" s="88"/>
      <c r="O543" s="88"/>
      <c r="P543" s="88"/>
      <c r="Q543" s="88"/>
    </row>
    <row r="544" spans="1:17" ht="20.25" customHeight="1" x14ac:dyDescent="0.35">
      <c r="A544" s="88"/>
      <c r="B544" s="88"/>
      <c r="C544" s="88"/>
      <c r="D544" s="88"/>
      <c r="E544" s="88"/>
      <c r="F544" s="88"/>
      <c r="G544" s="88"/>
      <c r="H544" s="88"/>
      <c r="I544" s="88"/>
      <c r="J544" s="88"/>
      <c r="K544" s="88"/>
      <c r="L544" s="88"/>
      <c r="M544" s="88"/>
      <c r="N544" s="88"/>
      <c r="O544" s="88"/>
      <c r="P544" s="88"/>
      <c r="Q544" s="88"/>
    </row>
    <row r="545" spans="1:17" ht="20.25" customHeight="1" x14ac:dyDescent="0.35">
      <c r="A545" s="88"/>
      <c r="B545" s="88"/>
      <c r="C545" s="88"/>
      <c r="D545" s="88"/>
      <c r="E545" s="88"/>
      <c r="F545" s="88"/>
      <c r="G545" s="88"/>
      <c r="H545" s="88"/>
      <c r="I545" s="88"/>
      <c r="J545" s="88"/>
      <c r="K545" s="88"/>
      <c r="L545" s="88"/>
      <c r="M545" s="88"/>
      <c r="N545" s="88"/>
      <c r="O545" s="88"/>
      <c r="P545" s="88"/>
      <c r="Q545" s="88"/>
    </row>
    <row r="546" spans="1:17" ht="20.25" customHeight="1" x14ac:dyDescent="0.35">
      <c r="A546" s="88"/>
      <c r="B546" s="88"/>
      <c r="C546" s="88"/>
      <c r="D546" s="88"/>
      <c r="E546" s="88"/>
      <c r="F546" s="88"/>
      <c r="G546" s="88"/>
      <c r="H546" s="88"/>
      <c r="I546" s="88"/>
      <c r="J546" s="88"/>
      <c r="K546" s="88"/>
      <c r="L546" s="88"/>
      <c r="M546" s="88"/>
      <c r="N546" s="88"/>
      <c r="O546" s="88"/>
      <c r="P546" s="88"/>
      <c r="Q546" s="88"/>
    </row>
    <row r="547" spans="1:17" ht="20.25" customHeight="1" x14ac:dyDescent="0.35">
      <c r="A547" s="88"/>
      <c r="B547" s="88"/>
      <c r="C547" s="88"/>
      <c r="D547" s="88"/>
      <c r="E547" s="88"/>
      <c r="F547" s="88"/>
      <c r="G547" s="88"/>
      <c r="H547" s="88"/>
      <c r="I547" s="88"/>
      <c r="J547" s="88"/>
      <c r="K547" s="88"/>
      <c r="L547" s="88"/>
      <c r="M547" s="88"/>
      <c r="N547" s="88"/>
      <c r="O547" s="88"/>
      <c r="P547" s="88"/>
      <c r="Q547" s="88"/>
    </row>
    <row r="548" spans="1:17" ht="20.25" customHeight="1" x14ac:dyDescent="0.35">
      <c r="A548" s="88"/>
      <c r="B548" s="88"/>
      <c r="C548" s="88"/>
      <c r="D548" s="88"/>
      <c r="E548" s="88"/>
      <c r="F548" s="88"/>
      <c r="G548" s="88"/>
      <c r="H548" s="88"/>
      <c r="I548" s="88"/>
      <c r="J548" s="88"/>
      <c r="K548" s="88"/>
      <c r="L548" s="88"/>
      <c r="M548" s="88"/>
      <c r="N548" s="88"/>
      <c r="O548" s="88"/>
      <c r="P548" s="88"/>
      <c r="Q548" s="88"/>
    </row>
    <row r="549" spans="1:17" ht="20.25" customHeight="1" x14ac:dyDescent="0.35">
      <c r="A549" s="88"/>
      <c r="B549" s="88"/>
      <c r="C549" s="88"/>
      <c r="D549" s="88"/>
      <c r="E549" s="88"/>
      <c r="F549" s="88"/>
      <c r="G549" s="88"/>
      <c r="H549" s="88"/>
      <c r="I549" s="88"/>
      <c r="J549" s="88"/>
      <c r="K549" s="88"/>
      <c r="L549" s="88"/>
      <c r="M549" s="88"/>
      <c r="N549" s="88"/>
      <c r="O549" s="88"/>
      <c r="P549" s="88"/>
      <c r="Q549" s="88"/>
    </row>
    <row r="550" spans="1:17" ht="20.25" customHeight="1" x14ac:dyDescent="0.35">
      <c r="A550" s="88"/>
      <c r="B550" s="88"/>
      <c r="C550" s="88"/>
      <c r="D550" s="88"/>
      <c r="E550" s="88"/>
      <c r="F550" s="88"/>
      <c r="G550" s="88"/>
      <c r="H550" s="88"/>
      <c r="I550" s="88"/>
      <c r="J550" s="88"/>
      <c r="K550" s="88"/>
      <c r="L550" s="88"/>
      <c r="M550" s="88"/>
      <c r="N550" s="88"/>
      <c r="O550" s="88"/>
      <c r="P550" s="88"/>
      <c r="Q550" s="88"/>
    </row>
    <row r="551" spans="1:17" ht="20.25" customHeight="1" x14ac:dyDescent="0.35">
      <c r="A551" s="88"/>
      <c r="B551" s="88"/>
      <c r="C551" s="88"/>
      <c r="D551" s="88"/>
      <c r="E551" s="88"/>
      <c r="F551" s="88"/>
      <c r="G551" s="88"/>
      <c r="H551" s="88"/>
      <c r="I551" s="88"/>
      <c r="J551" s="88"/>
      <c r="K551" s="88"/>
      <c r="L551" s="88"/>
      <c r="M551" s="88"/>
      <c r="N551" s="88"/>
      <c r="O551" s="88"/>
      <c r="P551" s="88"/>
      <c r="Q551" s="88"/>
    </row>
    <row r="552" spans="1:17" ht="20.25" customHeight="1" x14ac:dyDescent="0.35">
      <c r="A552" s="88"/>
      <c r="B552" s="88"/>
      <c r="C552" s="88"/>
      <c r="D552" s="88"/>
      <c r="E552" s="88"/>
      <c r="F552" s="88"/>
      <c r="G552" s="88"/>
      <c r="H552" s="88"/>
      <c r="I552" s="88"/>
      <c r="J552" s="88"/>
      <c r="K552" s="88"/>
      <c r="L552" s="88"/>
      <c r="M552" s="88"/>
      <c r="N552" s="88"/>
      <c r="O552" s="88"/>
      <c r="P552" s="88"/>
      <c r="Q552" s="88"/>
    </row>
    <row r="553" spans="1:17" ht="20.25" customHeight="1" x14ac:dyDescent="0.35">
      <c r="A553" s="88"/>
      <c r="B553" s="88"/>
      <c r="C553" s="88"/>
      <c r="D553" s="88"/>
      <c r="E553" s="88"/>
      <c r="F553" s="88"/>
      <c r="G553" s="88"/>
      <c r="H553" s="88"/>
      <c r="I553" s="88"/>
      <c r="J553" s="88"/>
      <c r="K553" s="88"/>
      <c r="L553" s="88"/>
      <c r="M553" s="88"/>
      <c r="N553" s="88"/>
      <c r="O553" s="88"/>
      <c r="P553" s="88"/>
      <c r="Q553" s="88"/>
    </row>
    <row r="554" spans="1:17" ht="20.25" customHeight="1" x14ac:dyDescent="0.35">
      <c r="A554" s="88"/>
      <c r="B554" s="88"/>
      <c r="C554" s="88"/>
      <c r="D554" s="88"/>
      <c r="E554" s="88"/>
      <c r="F554" s="88"/>
      <c r="G554" s="88"/>
      <c r="H554" s="88"/>
      <c r="I554" s="88"/>
      <c r="J554" s="88"/>
      <c r="K554" s="88"/>
      <c r="L554" s="88"/>
      <c r="M554" s="88"/>
      <c r="N554" s="88"/>
      <c r="O554" s="88"/>
      <c r="P554" s="88"/>
      <c r="Q554" s="88"/>
    </row>
    <row r="555" spans="1:17" ht="20.25" customHeight="1" x14ac:dyDescent="0.35">
      <c r="A555" s="88"/>
      <c r="B555" s="88"/>
      <c r="C555" s="88"/>
      <c r="D555" s="88"/>
      <c r="E555" s="88"/>
      <c r="F555" s="88"/>
      <c r="G555" s="88"/>
      <c r="H555" s="88"/>
      <c r="I555" s="88"/>
      <c r="J555" s="88"/>
      <c r="K555" s="88"/>
      <c r="L555" s="88"/>
      <c r="M555" s="88"/>
      <c r="N555" s="88"/>
      <c r="O555" s="88"/>
      <c r="P555" s="88"/>
      <c r="Q555" s="88"/>
    </row>
    <row r="556" spans="1:17" ht="20.25" customHeight="1" x14ac:dyDescent="0.35">
      <c r="A556" s="88"/>
      <c r="B556" s="88"/>
      <c r="C556" s="88"/>
      <c r="D556" s="88"/>
      <c r="E556" s="88"/>
      <c r="F556" s="88"/>
      <c r="G556" s="88"/>
      <c r="H556" s="88"/>
      <c r="I556" s="88"/>
      <c r="J556" s="88"/>
      <c r="K556" s="88"/>
      <c r="L556" s="88"/>
      <c r="M556" s="88"/>
      <c r="N556" s="88"/>
      <c r="O556" s="88"/>
      <c r="P556" s="88"/>
      <c r="Q556" s="88"/>
    </row>
    <row r="557" spans="1:17" ht="20.25" customHeight="1" x14ac:dyDescent="0.35">
      <c r="A557" s="88"/>
      <c r="B557" s="88"/>
      <c r="C557" s="88"/>
      <c r="D557" s="88"/>
      <c r="E557" s="88"/>
      <c r="F557" s="88"/>
      <c r="G557" s="88"/>
      <c r="H557" s="88"/>
      <c r="I557" s="88"/>
      <c r="J557" s="88"/>
      <c r="K557" s="88"/>
      <c r="L557" s="88"/>
      <c r="M557" s="88"/>
      <c r="N557" s="88"/>
      <c r="O557" s="88"/>
      <c r="P557" s="88"/>
      <c r="Q557" s="88"/>
    </row>
    <row r="558" spans="1:17" ht="20.25" customHeight="1" x14ac:dyDescent="0.35">
      <c r="A558" s="88"/>
      <c r="B558" s="88"/>
      <c r="C558" s="88"/>
      <c r="D558" s="88"/>
      <c r="E558" s="88"/>
      <c r="F558" s="88"/>
      <c r="G558" s="88"/>
      <c r="H558" s="88"/>
      <c r="I558" s="88"/>
      <c r="J558" s="88"/>
      <c r="K558" s="88"/>
      <c r="L558" s="88"/>
      <c r="M558" s="88"/>
      <c r="N558" s="88"/>
      <c r="O558" s="88"/>
      <c r="P558" s="88"/>
      <c r="Q558" s="88"/>
    </row>
    <row r="559" spans="1:17" ht="20.25" customHeight="1" x14ac:dyDescent="0.35">
      <c r="A559" s="88"/>
      <c r="B559" s="88"/>
      <c r="C559" s="88"/>
      <c r="D559" s="88"/>
      <c r="E559" s="88"/>
      <c r="F559" s="88"/>
      <c r="G559" s="88"/>
      <c r="H559" s="88"/>
      <c r="I559" s="88"/>
      <c r="J559" s="88"/>
      <c r="K559" s="88"/>
      <c r="L559" s="88"/>
      <c r="M559" s="88"/>
      <c r="N559" s="88"/>
      <c r="O559" s="88"/>
      <c r="P559" s="88"/>
      <c r="Q559" s="88"/>
    </row>
    <row r="560" spans="1:17" ht="20.25" customHeight="1" x14ac:dyDescent="0.35">
      <c r="A560" s="88"/>
      <c r="B560" s="88"/>
      <c r="C560" s="88"/>
      <c r="D560" s="88"/>
      <c r="E560" s="88"/>
      <c r="F560" s="88"/>
      <c r="G560" s="88"/>
      <c r="H560" s="88"/>
      <c r="I560" s="88"/>
      <c r="J560" s="88"/>
      <c r="K560" s="88"/>
      <c r="L560" s="88"/>
      <c r="M560" s="88"/>
      <c r="N560" s="88"/>
      <c r="O560" s="88"/>
      <c r="P560" s="88"/>
      <c r="Q560" s="88"/>
    </row>
    <row r="561" spans="1:17" ht="20.25" customHeight="1" x14ac:dyDescent="0.35">
      <c r="A561" s="88"/>
      <c r="B561" s="88"/>
      <c r="C561" s="88"/>
      <c r="D561" s="88"/>
      <c r="E561" s="88"/>
      <c r="F561" s="88"/>
      <c r="G561" s="88"/>
      <c r="H561" s="88"/>
      <c r="I561" s="88"/>
      <c r="J561" s="88"/>
      <c r="K561" s="88"/>
      <c r="L561" s="88"/>
      <c r="M561" s="88"/>
      <c r="N561" s="88"/>
      <c r="O561" s="88"/>
      <c r="P561" s="88"/>
      <c r="Q561" s="88"/>
    </row>
    <row r="562" spans="1:17" ht="20.25" customHeight="1" x14ac:dyDescent="0.35">
      <c r="A562" s="88"/>
      <c r="B562" s="88"/>
      <c r="C562" s="88"/>
      <c r="D562" s="88"/>
      <c r="E562" s="88"/>
      <c r="F562" s="88"/>
      <c r="G562" s="88"/>
      <c r="H562" s="88"/>
      <c r="I562" s="88"/>
      <c r="J562" s="88"/>
      <c r="K562" s="88"/>
      <c r="L562" s="88"/>
      <c r="M562" s="88"/>
      <c r="N562" s="88"/>
      <c r="O562" s="88"/>
      <c r="P562" s="88"/>
      <c r="Q562" s="88"/>
    </row>
    <row r="563" spans="1:17" ht="20.25" customHeight="1" x14ac:dyDescent="0.35">
      <c r="A563" s="88"/>
      <c r="B563" s="88"/>
      <c r="C563" s="88"/>
      <c r="D563" s="88"/>
      <c r="E563" s="88"/>
      <c r="F563" s="88"/>
      <c r="G563" s="88"/>
      <c r="H563" s="88"/>
      <c r="I563" s="88"/>
      <c r="J563" s="88"/>
      <c r="K563" s="88"/>
      <c r="L563" s="88"/>
      <c r="M563" s="88"/>
      <c r="N563" s="88"/>
      <c r="O563" s="88"/>
      <c r="P563" s="88"/>
      <c r="Q563" s="88"/>
    </row>
    <row r="564" spans="1:17" ht="20.25" customHeight="1" x14ac:dyDescent="0.35">
      <c r="A564" s="88"/>
      <c r="B564" s="88"/>
      <c r="C564" s="88"/>
      <c r="D564" s="88"/>
      <c r="E564" s="88"/>
      <c r="F564" s="88"/>
      <c r="G564" s="88"/>
      <c r="H564" s="88"/>
      <c r="I564" s="88"/>
      <c r="J564" s="88"/>
      <c r="K564" s="88"/>
      <c r="L564" s="88"/>
      <c r="M564" s="88"/>
      <c r="N564" s="88"/>
      <c r="O564" s="88"/>
      <c r="P564" s="88"/>
      <c r="Q564" s="88"/>
    </row>
    <row r="565" spans="1:17" ht="20.25" customHeight="1" x14ac:dyDescent="0.35">
      <c r="A565" s="88"/>
      <c r="B565" s="88"/>
      <c r="C565" s="88"/>
      <c r="D565" s="88"/>
      <c r="E565" s="88"/>
      <c r="F565" s="88"/>
      <c r="G565" s="88"/>
      <c r="H565" s="88"/>
      <c r="I565" s="88"/>
      <c r="J565" s="88"/>
      <c r="K565" s="88"/>
      <c r="L565" s="88"/>
      <c r="M565" s="88"/>
      <c r="N565" s="88"/>
      <c r="O565" s="88"/>
      <c r="P565" s="88"/>
      <c r="Q565" s="88"/>
    </row>
    <row r="566" spans="1:17" ht="20.25" customHeight="1" x14ac:dyDescent="0.35">
      <c r="A566" s="88"/>
      <c r="B566" s="88"/>
      <c r="C566" s="88"/>
      <c r="D566" s="88"/>
      <c r="E566" s="88"/>
      <c r="F566" s="88"/>
      <c r="G566" s="88"/>
      <c r="H566" s="88"/>
      <c r="I566" s="88"/>
      <c r="J566" s="88"/>
      <c r="K566" s="88"/>
      <c r="L566" s="88"/>
      <c r="M566" s="88"/>
      <c r="N566" s="88"/>
      <c r="O566" s="88"/>
      <c r="P566" s="88"/>
      <c r="Q566" s="88"/>
    </row>
    <row r="567" spans="1:17" ht="20.25" customHeight="1" x14ac:dyDescent="0.35">
      <c r="A567" s="88"/>
      <c r="B567" s="88"/>
      <c r="C567" s="88"/>
      <c r="D567" s="88"/>
      <c r="E567" s="88"/>
      <c r="F567" s="88"/>
      <c r="G567" s="88"/>
      <c r="H567" s="88"/>
      <c r="I567" s="88"/>
      <c r="J567" s="88"/>
      <c r="K567" s="88"/>
      <c r="L567" s="88"/>
      <c r="M567" s="88"/>
      <c r="N567" s="88"/>
      <c r="O567" s="88"/>
      <c r="P567" s="88"/>
      <c r="Q567" s="88"/>
    </row>
    <row r="568" spans="1:17" ht="20.25" customHeight="1" x14ac:dyDescent="0.35">
      <c r="A568" s="88"/>
      <c r="B568" s="88"/>
      <c r="C568" s="88"/>
      <c r="D568" s="88"/>
      <c r="E568" s="88"/>
      <c r="F568" s="88"/>
      <c r="G568" s="88"/>
      <c r="H568" s="88"/>
      <c r="I568" s="88"/>
      <c r="J568" s="88"/>
      <c r="K568" s="88"/>
      <c r="L568" s="88"/>
      <c r="M568" s="88"/>
      <c r="N568" s="88"/>
      <c r="O568" s="88"/>
      <c r="P568" s="88"/>
      <c r="Q568" s="88"/>
    </row>
    <row r="569" spans="1:17" ht="20.25" customHeight="1" x14ac:dyDescent="0.35">
      <c r="A569" s="88"/>
      <c r="B569" s="88"/>
      <c r="C569" s="88"/>
      <c r="D569" s="88"/>
      <c r="E569" s="88"/>
      <c r="F569" s="88"/>
      <c r="G569" s="88"/>
      <c r="H569" s="88"/>
      <c r="I569" s="88"/>
      <c r="J569" s="88"/>
      <c r="K569" s="88"/>
      <c r="L569" s="88"/>
      <c r="M569" s="88"/>
      <c r="N569" s="88"/>
      <c r="O569" s="88"/>
      <c r="P569" s="88"/>
      <c r="Q569" s="88"/>
    </row>
    <row r="570" spans="1:17" ht="20.25" customHeight="1" x14ac:dyDescent="0.35">
      <c r="A570" s="88"/>
      <c r="B570" s="88"/>
      <c r="C570" s="88"/>
      <c r="D570" s="88"/>
      <c r="E570" s="88"/>
      <c r="F570" s="88"/>
      <c r="G570" s="88"/>
      <c r="H570" s="88"/>
      <c r="I570" s="88"/>
      <c r="J570" s="88"/>
      <c r="K570" s="88"/>
      <c r="L570" s="88"/>
      <c r="M570" s="88"/>
      <c r="N570" s="88"/>
      <c r="O570" s="88"/>
      <c r="P570" s="88"/>
      <c r="Q570" s="88"/>
    </row>
    <row r="571" spans="1:17" ht="20.25" customHeight="1" x14ac:dyDescent="0.35">
      <c r="A571" s="88"/>
      <c r="B571" s="88"/>
      <c r="C571" s="88"/>
      <c r="D571" s="88"/>
      <c r="E571" s="88"/>
      <c r="F571" s="88"/>
      <c r="G571" s="88"/>
      <c r="H571" s="88"/>
      <c r="I571" s="88"/>
      <c r="J571" s="88"/>
      <c r="K571" s="88"/>
      <c r="L571" s="88"/>
      <c r="M571" s="88"/>
      <c r="N571" s="88"/>
      <c r="O571" s="88"/>
      <c r="P571" s="88"/>
      <c r="Q571" s="88"/>
    </row>
    <row r="572" spans="1:17" ht="20.25" customHeight="1" x14ac:dyDescent="0.35">
      <c r="A572" s="88"/>
      <c r="B572" s="88"/>
      <c r="C572" s="88"/>
      <c r="D572" s="88"/>
      <c r="E572" s="88"/>
      <c r="F572" s="88"/>
      <c r="G572" s="88"/>
      <c r="H572" s="88"/>
      <c r="I572" s="88"/>
      <c r="J572" s="88"/>
      <c r="K572" s="88"/>
      <c r="L572" s="88"/>
      <c r="M572" s="88"/>
      <c r="N572" s="88"/>
      <c r="O572" s="88"/>
      <c r="P572" s="88"/>
      <c r="Q572" s="88"/>
    </row>
    <row r="573" spans="1:17" ht="20.25" customHeight="1" x14ac:dyDescent="0.35">
      <c r="A573" s="88"/>
      <c r="B573" s="88"/>
      <c r="C573" s="88"/>
      <c r="D573" s="88"/>
      <c r="E573" s="88"/>
      <c r="F573" s="88"/>
      <c r="G573" s="88"/>
      <c r="H573" s="88"/>
      <c r="I573" s="88"/>
      <c r="J573" s="88"/>
      <c r="K573" s="88"/>
      <c r="L573" s="88"/>
      <c r="M573" s="88"/>
      <c r="N573" s="88"/>
      <c r="O573" s="88"/>
      <c r="P573" s="88"/>
      <c r="Q573" s="88"/>
    </row>
    <row r="574" spans="1:17" ht="20.25" customHeight="1" x14ac:dyDescent="0.35">
      <c r="A574" s="88"/>
      <c r="B574" s="88"/>
      <c r="C574" s="88"/>
      <c r="D574" s="88"/>
      <c r="E574" s="88"/>
      <c r="F574" s="88"/>
      <c r="G574" s="88"/>
      <c r="H574" s="88"/>
      <c r="I574" s="88"/>
      <c r="J574" s="88"/>
      <c r="K574" s="88"/>
      <c r="L574" s="88"/>
      <c r="M574" s="88"/>
      <c r="N574" s="88"/>
      <c r="O574" s="88"/>
      <c r="P574" s="88"/>
      <c r="Q574" s="88"/>
    </row>
    <row r="575" spans="1:17" ht="20.25" customHeight="1" x14ac:dyDescent="0.35">
      <c r="A575" s="88"/>
      <c r="B575" s="88"/>
      <c r="C575" s="88"/>
      <c r="D575" s="88"/>
      <c r="E575" s="88"/>
      <c r="F575" s="88"/>
      <c r="G575" s="88"/>
      <c r="H575" s="88"/>
      <c r="I575" s="88"/>
      <c r="J575" s="88"/>
      <c r="K575" s="88"/>
      <c r="L575" s="88"/>
      <c r="M575" s="88"/>
      <c r="N575" s="88"/>
      <c r="O575" s="88"/>
      <c r="P575" s="88"/>
      <c r="Q575" s="88"/>
    </row>
    <row r="576" spans="1:17" ht="20.25" customHeight="1" x14ac:dyDescent="0.35">
      <c r="A576" s="88"/>
      <c r="B576" s="88"/>
      <c r="C576" s="88"/>
      <c r="D576" s="88"/>
      <c r="E576" s="88"/>
      <c r="F576" s="88"/>
      <c r="G576" s="88"/>
      <c r="H576" s="88"/>
      <c r="I576" s="88"/>
      <c r="J576" s="88"/>
      <c r="K576" s="88"/>
      <c r="L576" s="88"/>
      <c r="M576" s="88"/>
      <c r="N576" s="88"/>
      <c r="O576" s="88"/>
      <c r="P576" s="88"/>
      <c r="Q576" s="88"/>
    </row>
    <row r="577" spans="1:17" ht="20.25" customHeight="1" x14ac:dyDescent="0.35">
      <c r="A577" s="88"/>
      <c r="B577" s="88"/>
      <c r="C577" s="88"/>
      <c r="D577" s="88"/>
      <c r="E577" s="88"/>
      <c r="F577" s="88"/>
      <c r="G577" s="88"/>
      <c r="H577" s="88"/>
      <c r="I577" s="88"/>
      <c r="J577" s="88"/>
      <c r="K577" s="88"/>
      <c r="L577" s="88"/>
      <c r="M577" s="88"/>
      <c r="N577" s="88"/>
      <c r="O577" s="88"/>
      <c r="P577" s="88"/>
      <c r="Q577" s="88"/>
    </row>
    <row r="578" spans="1:17" ht="20.25" customHeight="1" x14ac:dyDescent="0.35">
      <c r="A578" s="88"/>
      <c r="B578" s="88"/>
      <c r="C578" s="88"/>
      <c r="D578" s="88"/>
      <c r="E578" s="88"/>
      <c r="F578" s="88"/>
      <c r="G578" s="88"/>
      <c r="H578" s="88"/>
      <c r="I578" s="88"/>
      <c r="J578" s="88"/>
      <c r="K578" s="88"/>
      <c r="L578" s="88"/>
      <c r="M578" s="88"/>
      <c r="N578" s="88"/>
      <c r="O578" s="88"/>
      <c r="P578" s="88"/>
      <c r="Q578" s="88"/>
    </row>
    <row r="579" spans="1:17" ht="20.25" customHeight="1" x14ac:dyDescent="0.35">
      <c r="A579" s="88"/>
      <c r="B579" s="88"/>
      <c r="C579" s="88"/>
      <c r="D579" s="88"/>
      <c r="E579" s="88"/>
      <c r="F579" s="88"/>
      <c r="G579" s="88"/>
      <c r="H579" s="88"/>
      <c r="I579" s="88"/>
      <c r="J579" s="88"/>
      <c r="K579" s="88"/>
      <c r="L579" s="88"/>
      <c r="M579" s="88"/>
      <c r="N579" s="88"/>
      <c r="O579" s="88"/>
      <c r="P579" s="88"/>
      <c r="Q579" s="88"/>
    </row>
    <row r="580" spans="1:17" ht="20.25" customHeight="1" x14ac:dyDescent="0.35">
      <c r="A580" s="88"/>
      <c r="B580" s="88"/>
      <c r="C580" s="88"/>
      <c r="D580" s="88"/>
      <c r="E580" s="88"/>
      <c r="F580" s="88"/>
      <c r="G580" s="88"/>
      <c r="H580" s="88"/>
      <c r="I580" s="88"/>
      <c r="J580" s="88"/>
      <c r="K580" s="88"/>
      <c r="L580" s="88"/>
      <c r="M580" s="88"/>
      <c r="N580" s="88"/>
      <c r="O580" s="88"/>
      <c r="P580" s="88"/>
      <c r="Q580" s="88"/>
    </row>
    <row r="581" spans="1:17" ht="20.25" customHeight="1" x14ac:dyDescent="0.35">
      <c r="A581" s="88"/>
      <c r="B581" s="88"/>
      <c r="C581" s="88"/>
      <c r="D581" s="88"/>
      <c r="E581" s="88"/>
      <c r="F581" s="88"/>
      <c r="G581" s="88"/>
      <c r="H581" s="88"/>
      <c r="I581" s="88"/>
      <c r="J581" s="88"/>
      <c r="K581" s="88"/>
      <c r="L581" s="88"/>
      <c r="M581" s="88"/>
      <c r="N581" s="88"/>
      <c r="O581" s="88"/>
      <c r="P581" s="88"/>
      <c r="Q581" s="88"/>
    </row>
    <row r="582" spans="1:17" ht="20.25" customHeight="1" x14ac:dyDescent="0.35">
      <c r="A582" s="88"/>
      <c r="B582" s="88"/>
      <c r="C582" s="88"/>
      <c r="D582" s="88"/>
      <c r="E582" s="88"/>
      <c r="F582" s="88"/>
      <c r="G582" s="88"/>
      <c r="H582" s="88"/>
      <c r="I582" s="88"/>
      <c r="J582" s="88"/>
      <c r="K582" s="88"/>
      <c r="L582" s="88"/>
      <c r="M582" s="88"/>
      <c r="N582" s="88"/>
      <c r="O582" s="88"/>
      <c r="P582" s="88"/>
      <c r="Q582" s="88"/>
    </row>
    <row r="583" spans="1:17" ht="20.25" customHeight="1" x14ac:dyDescent="0.35">
      <c r="A583" s="88"/>
      <c r="B583" s="88"/>
      <c r="C583" s="88"/>
      <c r="D583" s="88"/>
      <c r="E583" s="88"/>
      <c r="F583" s="88"/>
      <c r="G583" s="88"/>
      <c r="H583" s="88"/>
      <c r="I583" s="88"/>
      <c r="J583" s="88"/>
      <c r="K583" s="88"/>
      <c r="L583" s="88"/>
      <c r="M583" s="88"/>
      <c r="N583" s="88"/>
      <c r="O583" s="88"/>
      <c r="P583" s="88"/>
      <c r="Q583" s="88"/>
    </row>
    <row r="584" spans="1:17" ht="20.25" customHeight="1" x14ac:dyDescent="0.35">
      <c r="A584" s="88"/>
      <c r="B584" s="88"/>
      <c r="C584" s="88"/>
      <c r="D584" s="88"/>
      <c r="E584" s="88"/>
      <c r="F584" s="88"/>
      <c r="G584" s="88"/>
      <c r="H584" s="88"/>
      <c r="I584" s="88"/>
      <c r="J584" s="88"/>
      <c r="K584" s="88"/>
      <c r="L584" s="88"/>
      <c r="M584" s="88"/>
      <c r="N584" s="88"/>
      <c r="O584" s="88"/>
      <c r="P584" s="88"/>
      <c r="Q584" s="88"/>
    </row>
    <row r="585" spans="1:17" ht="20.25" customHeight="1" x14ac:dyDescent="0.35">
      <c r="A585" s="88"/>
      <c r="B585" s="88"/>
      <c r="C585" s="88"/>
      <c r="D585" s="88"/>
      <c r="E585" s="88"/>
      <c r="F585" s="88"/>
      <c r="G585" s="88"/>
      <c r="H585" s="88"/>
      <c r="I585" s="88"/>
      <c r="J585" s="88"/>
      <c r="K585" s="88"/>
      <c r="L585" s="88"/>
      <c r="M585" s="88"/>
      <c r="N585" s="88"/>
      <c r="O585" s="88"/>
      <c r="P585" s="88"/>
      <c r="Q585" s="88"/>
    </row>
    <row r="586" spans="1:17" ht="20.25" customHeight="1" x14ac:dyDescent="0.35">
      <c r="A586" s="88"/>
      <c r="B586" s="88"/>
      <c r="C586" s="88"/>
      <c r="D586" s="88"/>
      <c r="E586" s="88"/>
      <c r="F586" s="88"/>
      <c r="G586" s="88"/>
      <c r="H586" s="88"/>
      <c r="I586" s="88"/>
      <c r="J586" s="88"/>
      <c r="K586" s="88"/>
      <c r="L586" s="88"/>
      <c r="M586" s="88"/>
      <c r="N586" s="88"/>
      <c r="O586" s="88"/>
      <c r="P586" s="88"/>
      <c r="Q586" s="88"/>
    </row>
    <row r="587" spans="1:17" ht="20.25" customHeight="1" x14ac:dyDescent="0.35">
      <c r="A587" s="88"/>
      <c r="B587" s="88"/>
      <c r="C587" s="88"/>
      <c r="D587" s="88"/>
      <c r="E587" s="88"/>
      <c r="F587" s="88"/>
      <c r="G587" s="88"/>
      <c r="H587" s="88"/>
      <c r="I587" s="88"/>
      <c r="J587" s="88"/>
      <c r="K587" s="88"/>
      <c r="L587" s="88"/>
      <c r="M587" s="88"/>
      <c r="N587" s="88"/>
      <c r="O587" s="88"/>
      <c r="P587" s="88"/>
      <c r="Q587" s="88"/>
    </row>
    <row r="588" spans="1:17" ht="20.25" customHeight="1" x14ac:dyDescent="0.35">
      <c r="A588" s="88"/>
      <c r="B588" s="88"/>
      <c r="C588" s="88"/>
      <c r="D588" s="88"/>
      <c r="E588" s="88"/>
      <c r="F588" s="88"/>
      <c r="G588" s="88"/>
      <c r="H588" s="88"/>
      <c r="I588" s="88"/>
      <c r="J588" s="88"/>
      <c r="K588" s="88"/>
      <c r="L588" s="88"/>
      <c r="M588" s="88"/>
      <c r="N588" s="88"/>
      <c r="O588" s="88"/>
      <c r="P588" s="88"/>
      <c r="Q588" s="88"/>
    </row>
    <row r="589" spans="1:17" ht="20.25" customHeight="1" x14ac:dyDescent="0.35">
      <c r="A589" s="88"/>
      <c r="B589" s="88"/>
      <c r="C589" s="88"/>
      <c r="D589" s="88"/>
      <c r="E589" s="88"/>
      <c r="F589" s="88"/>
      <c r="G589" s="88"/>
      <c r="H589" s="88"/>
      <c r="I589" s="88"/>
      <c r="J589" s="88"/>
      <c r="K589" s="88"/>
      <c r="L589" s="88"/>
      <c r="M589" s="88"/>
      <c r="N589" s="88"/>
      <c r="O589" s="88"/>
      <c r="P589" s="88"/>
      <c r="Q589" s="88"/>
    </row>
    <row r="590" spans="1:17" ht="20.25" customHeight="1" x14ac:dyDescent="0.35">
      <c r="A590" s="88"/>
      <c r="B590" s="88"/>
      <c r="C590" s="88"/>
      <c r="D590" s="88"/>
      <c r="E590" s="88"/>
      <c r="F590" s="88"/>
      <c r="G590" s="88"/>
      <c r="H590" s="88"/>
      <c r="I590" s="88"/>
      <c r="J590" s="88"/>
      <c r="K590" s="88"/>
      <c r="L590" s="88"/>
      <c r="M590" s="88"/>
      <c r="N590" s="88"/>
      <c r="O590" s="88"/>
      <c r="P590" s="88"/>
      <c r="Q590" s="88"/>
    </row>
    <row r="591" spans="1:17" ht="20.25" customHeight="1" x14ac:dyDescent="0.35">
      <c r="A591" s="88"/>
      <c r="B591" s="88"/>
      <c r="C591" s="88"/>
      <c r="D591" s="88"/>
      <c r="E591" s="88"/>
      <c r="F591" s="88"/>
      <c r="G591" s="88"/>
      <c r="H591" s="88"/>
      <c r="I591" s="88"/>
      <c r="J591" s="88"/>
      <c r="K591" s="88"/>
      <c r="L591" s="88"/>
      <c r="M591" s="88"/>
      <c r="N591" s="88"/>
      <c r="O591" s="88"/>
      <c r="P591" s="88"/>
      <c r="Q591" s="88"/>
    </row>
    <row r="592" spans="1:17" ht="20.25" customHeight="1" x14ac:dyDescent="0.35">
      <c r="A592" s="88"/>
      <c r="B592" s="88"/>
      <c r="C592" s="88"/>
      <c r="D592" s="88"/>
      <c r="E592" s="88"/>
      <c r="F592" s="88"/>
      <c r="G592" s="88"/>
      <c r="H592" s="88"/>
      <c r="I592" s="88"/>
      <c r="J592" s="88"/>
      <c r="K592" s="88"/>
      <c r="L592" s="88"/>
      <c r="M592" s="88"/>
      <c r="N592" s="88"/>
      <c r="O592" s="88"/>
      <c r="P592" s="88"/>
      <c r="Q592" s="88"/>
    </row>
    <row r="593" spans="1:17" ht="20.25" customHeight="1" x14ac:dyDescent="0.35">
      <c r="A593" s="88"/>
      <c r="B593" s="88"/>
      <c r="C593" s="88"/>
      <c r="D593" s="88"/>
      <c r="E593" s="88"/>
      <c r="F593" s="88"/>
      <c r="G593" s="88"/>
      <c r="H593" s="88"/>
      <c r="I593" s="88"/>
      <c r="J593" s="88"/>
      <c r="K593" s="88"/>
      <c r="L593" s="88"/>
      <c r="M593" s="88"/>
      <c r="N593" s="88"/>
      <c r="O593" s="88"/>
      <c r="P593" s="88"/>
      <c r="Q593" s="88"/>
    </row>
    <row r="594" spans="1:17" ht="20.25" customHeight="1" x14ac:dyDescent="0.35">
      <c r="A594" s="88"/>
      <c r="B594" s="88"/>
      <c r="C594" s="88"/>
      <c r="D594" s="88"/>
      <c r="E594" s="88"/>
      <c r="F594" s="88"/>
      <c r="G594" s="88"/>
      <c r="H594" s="88"/>
      <c r="I594" s="88"/>
      <c r="J594" s="88"/>
      <c r="K594" s="88"/>
      <c r="L594" s="88"/>
      <c r="M594" s="88"/>
      <c r="N594" s="88"/>
      <c r="O594" s="88"/>
      <c r="P594" s="88"/>
      <c r="Q594" s="88"/>
    </row>
    <row r="595" spans="1:17" ht="20.25" customHeight="1" x14ac:dyDescent="0.35">
      <c r="A595" s="88"/>
      <c r="B595" s="88"/>
      <c r="C595" s="88"/>
      <c r="D595" s="88"/>
      <c r="E595" s="88"/>
      <c r="F595" s="88"/>
      <c r="G595" s="88"/>
      <c r="H595" s="88"/>
      <c r="I595" s="88"/>
      <c r="J595" s="88"/>
      <c r="K595" s="88"/>
      <c r="L595" s="88"/>
      <c r="M595" s="88"/>
      <c r="N595" s="88"/>
      <c r="O595" s="88"/>
      <c r="P595" s="88"/>
      <c r="Q595" s="88"/>
    </row>
    <row r="596" spans="1:17" ht="20.25" customHeight="1" x14ac:dyDescent="0.35">
      <c r="A596" s="88"/>
      <c r="B596" s="88"/>
      <c r="C596" s="88"/>
      <c r="D596" s="88"/>
      <c r="E596" s="88"/>
      <c r="F596" s="88"/>
      <c r="G596" s="88"/>
      <c r="H596" s="88"/>
      <c r="I596" s="88"/>
      <c r="J596" s="88"/>
      <c r="K596" s="88"/>
      <c r="L596" s="88"/>
      <c r="M596" s="88"/>
      <c r="N596" s="88"/>
      <c r="O596" s="88"/>
      <c r="P596" s="88"/>
      <c r="Q596" s="88"/>
    </row>
    <row r="597" spans="1:17" ht="20.25" customHeight="1" x14ac:dyDescent="0.35">
      <c r="A597" s="88"/>
      <c r="B597" s="88"/>
      <c r="C597" s="88"/>
      <c r="D597" s="88"/>
      <c r="E597" s="88"/>
      <c r="F597" s="88"/>
      <c r="G597" s="88"/>
      <c r="H597" s="88"/>
      <c r="I597" s="88"/>
      <c r="J597" s="88"/>
      <c r="K597" s="88"/>
      <c r="L597" s="88"/>
      <c r="M597" s="88"/>
      <c r="N597" s="88"/>
      <c r="O597" s="88"/>
      <c r="P597" s="88"/>
      <c r="Q597" s="88"/>
    </row>
    <row r="598" spans="1:17" ht="20.25" customHeight="1" x14ac:dyDescent="0.35">
      <c r="A598" s="88"/>
      <c r="B598" s="88"/>
      <c r="C598" s="88"/>
      <c r="D598" s="88"/>
      <c r="E598" s="88"/>
      <c r="F598" s="88"/>
      <c r="G598" s="88"/>
      <c r="H598" s="88"/>
      <c r="I598" s="88"/>
      <c r="J598" s="88"/>
      <c r="K598" s="88"/>
      <c r="L598" s="88"/>
      <c r="M598" s="88"/>
      <c r="N598" s="88"/>
      <c r="O598" s="88"/>
      <c r="P598" s="88"/>
      <c r="Q598" s="88"/>
    </row>
    <row r="599" spans="1:17" ht="20.25" customHeight="1" x14ac:dyDescent="0.35">
      <c r="A599" s="88"/>
      <c r="B599" s="88"/>
      <c r="C599" s="88"/>
      <c r="D599" s="88"/>
      <c r="E599" s="88"/>
      <c r="F599" s="88"/>
      <c r="G599" s="88"/>
      <c r="H599" s="88"/>
      <c r="I599" s="88"/>
      <c r="J599" s="88"/>
      <c r="K599" s="88"/>
      <c r="L599" s="88"/>
      <c r="M599" s="88"/>
      <c r="N599" s="88"/>
      <c r="O599" s="88"/>
      <c r="P599" s="88"/>
      <c r="Q599" s="88"/>
    </row>
    <row r="600" spans="1:17" ht="20.25" customHeight="1" x14ac:dyDescent="0.35">
      <c r="A600" s="88"/>
      <c r="B600" s="88"/>
      <c r="C600" s="88"/>
      <c r="D600" s="88"/>
      <c r="E600" s="88"/>
      <c r="F600" s="88"/>
      <c r="G600" s="88"/>
      <c r="H600" s="88"/>
      <c r="I600" s="88"/>
      <c r="J600" s="88"/>
      <c r="K600" s="88"/>
      <c r="L600" s="88"/>
      <c r="M600" s="88"/>
      <c r="N600" s="88"/>
      <c r="O600" s="88"/>
      <c r="P600" s="88"/>
      <c r="Q600" s="88"/>
    </row>
    <row r="601" spans="1:17" ht="20.25" customHeight="1" x14ac:dyDescent="0.35">
      <c r="A601" s="88"/>
      <c r="B601" s="88"/>
      <c r="C601" s="88"/>
      <c r="D601" s="88"/>
      <c r="E601" s="88"/>
      <c r="F601" s="88"/>
      <c r="G601" s="88"/>
      <c r="H601" s="88"/>
      <c r="I601" s="88"/>
      <c r="J601" s="88"/>
      <c r="K601" s="88"/>
      <c r="L601" s="88"/>
      <c r="M601" s="88"/>
      <c r="N601" s="88"/>
      <c r="O601" s="88"/>
      <c r="P601" s="88"/>
      <c r="Q601" s="88"/>
    </row>
    <row r="602" spans="1:17" ht="20.25" customHeight="1" x14ac:dyDescent="0.35">
      <c r="A602" s="88"/>
      <c r="B602" s="88"/>
      <c r="C602" s="88"/>
      <c r="D602" s="88"/>
      <c r="E602" s="88"/>
      <c r="F602" s="88"/>
      <c r="G602" s="88"/>
      <c r="H602" s="88"/>
      <c r="I602" s="88"/>
      <c r="J602" s="88"/>
      <c r="K602" s="88"/>
      <c r="L602" s="88"/>
      <c r="M602" s="88"/>
      <c r="N602" s="88"/>
      <c r="O602" s="88"/>
      <c r="P602" s="88"/>
      <c r="Q602" s="88"/>
    </row>
    <row r="603" spans="1:17" ht="20.25" customHeight="1" x14ac:dyDescent="0.35">
      <c r="A603" s="88"/>
      <c r="B603" s="88"/>
      <c r="C603" s="88"/>
      <c r="D603" s="88"/>
      <c r="E603" s="88"/>
      <c r="F603" s="88"/>
      <c r="G603" s="88"/>
      <c r="H603" s="88"/>
      <c r="I603" s="88"/>
      <c r="J603" s="88"/>
      <c r="K603" s="88"/>
      <c r="L603" s="88"/>
      <c r="M603" s="88"/>
      <c r="N603" s="88"/>
      <c r="O603" s="88"/>
      <c r="P603" s="88"/>
      <c r="Q603" s="88"/>
    </row>
    <row r="604" spans="1:17" ht="20.25" customHeight="1" x14ac:dyDescent="0.35">
      <c r="A604" s="88"/>
      <c r="B604" s="88"/>
      <c r="C604" s="88"/>
      <c r="D604" s="88"/>
      <c r="E604" s="88"/>
      <c r="F604" s="88"/>
      <c r="G604" s="88"/>
      <c r="H604" s="88"/>
      <c r="I604" s="88"/>
      <c r="J604" s="88"/>
      <c r="K604" s="88"/>
      <c r="L604" s="88"/>
      <c r="M604" s="88"/>
      <c r="N604" s="88"/>
      <c r="O604" s="88"/>
      <c r="P604" s="88"/>
      <c r="Q604" s="88"/>
    </row>
    <row r="605" spans="1:17" ht="20.25" customHeight="1" x14ac:dyDescent="0.35">
      <c r="A605" s="88"/>
      <c r="B605" s="88"/>
      <c r="C605" s="88"/>
      <c r="D605" s="88"/>
      <c r="E605" s="88"/>
      <c r="F605" s="88"/>
      <c r="G605" s="88"/>
      <c r="H605" s="88"/>
      <c r="I605" s="88"/>
      <c r="J605" s="88"/>
      <c r="K605" s="88"/>
      <c r="L605" s="88"/>
      <c r="M605" s="88"/>
      <c r="N605" s="88"/>
      <c r="O605" s="88"/>
      <c r="P605" s="88"/>
      <c r="Q605" s="88"/>
    </row>
    <row r="606" spans="1:17" ht="20.25" customHeight="1" x14ac:dyDescent="0.35">
      <c r="A606" s="88"/>
      <c r="B606" s="88"/>
      <c r="C606" s="88"/>
      <c r="D606" s="88"/>
      <c r="E606" s="88"/>
      <c r="F606" s="88"/>
      <c r="G606" s="88"/>
      <c r="H606" s="88"/>
      <c r="I606" s="88"/>
      <c r="J606" s="88"/>
      <c r="K606" s="88"/>
      <c r="L606" s="88"/>
      <c r="M606" s="88"/>
      <c r="N606" s="88"/>
      <c r="O606" s="88"/>
      <c r="P606" s="88"/>
      <c r="Q606" s="88"/>
    </row>
    <row r="607" spans="1:17" ht="20.25" customHeight="1" x14ac:dyDescent="0.35">
      <c r="A607" s="88"/>
      <c r="B607" s="88"/>
      <c r="C607" s="88"/>
      <c r="D607" s="88"/>
      <c r="E607" s="88"/>
      <c r="F607" s="88"/>
      <c r="G607" s="88"/>
      <c r="H607" s="88"/>
      <c r="I607" s="88"/>
      <c r="J607" s="88"/>
      <c r="K607" s="88"/>
      <c r="L607" s="88"/>
      <c r="M607" s="88"/>
      <c r="N607" s="88"/>
      <c r="O607" s="88"/>
      <c r="P607" s="88"/>
      <c r="Q607" s="88"/>
    </row>
    <row r="608" spans="1:17" ht="20.25" customHeight="1" x14ac:dyDescent="0.35">
      <c r="A608" s="88"/>
      <c r="B608" s="88"/>
      <c r="C608" s="88"/>
      <c r="D608" s="88"/>
      <c r="E608" s="88"/>
      <c r="F608" s="88"/>
      <c r="G608" s="88"/>
      <c r="H608" s="88"/>
      <c r="I608" s="88"/>
      <c r="J608" s="88"/>
      <c r="K608" s="88"/>
      <c r="L608" s="88"/>
      <c r="M608" s="88"/>
      <c r="N608" s="88"/>
      <c r="O608" s="88"/>
      <c r="P608" s="88"/>
      <c r="Q608" s="88"/>
    </row>
    <row r="609" spans="1:17" ht="20.25" customHeight="1" x14ac:dyDescent="0.35">
      <c r="A609" s="88"/>
      <c r="B609" s="88"/>
      <c r="C609" s="88"/>
      <c r="D609" s="88"/>
      <c r="E609" s="88"/>
      <c r="F609" s="88"/>
      <c r="G609" s="88"/>
      <c r="H609" s="88"/>
      <c r="I609" s="88"/>
      <c r="J609" s="88"/>
      <c r="K609" s="88"/>
      <c r="L609" s="88"/>
      <c r="M609" s="88"/>
      <c r="N609" s="88"/>
      <c r="O609" s="88"/>
      <c r="P609" s="88"/>
      <c r="Q609" s="88"/>
    </row>
    <row r="610" spans="1:17" ht="20.25" customHeight="1" x14ac:dyDescent="0.35">
      <c r="A610" s="88"/>
      <c r="B610" s="88"/>
      <c r="C610" s="88"/>
      <c r="D610" s="88"/>
      <c r="E610" s="88"/>
      <c r="F610" s="88"/>
      <c r="G610" s="88"/>
      <c r="H610" s="88"/>
      <c r="I610" s="88"/>
      <c r="J610" s="88"/>
      <c r="K610" s="88"/>
      <c r="L610" s="88"/>
      <c r="M610" s="88"/>
      <c r="N610" s="88"/>
      <c r="O610" s="88"/>
      <c r="P610" s="88"/>
      <c r="Q610" s="88"/>
    </row>
    <row r="611" spans="1:17" ht="20.25" customHeight="1" x14ac:dyDescent="0.35">
      <c r="A611" s="88"/>
      <c r="B611" s="88"/>
      <c r="C611" s="88"/>
      <c r="D611" s="88"/>
      <c r="E611" s="88"/>
      <c r="F611" s="88"/>
      <c r="G611" s="88"/>
      <c r="H611" s="88"/>
      <c r="I611" s="88"/>
      <c r="J611" s="88"/>
      <c r="K611" s="88"/>
      <c r="L611" s="88"/>
      <c r="M611" s="88"/>
      <c r="N611" s="88"/>
      <c r="O611" s="88"/>
      <c r="P611" s="88"/>
      <c r="Q611" s="88"/>
    </row>
    <row r="612" spans="1:17" ht="20.25" customHeight="1" x14ac:dyDescent="0.35">
      <c r="A612" s="88"/>
      <c r="B612" s="88"/>
      <c r="C612" s="88"/>
      <c r="D612" s="88"/>
      <c r="E612" s="88"/>
      <c r="F612" s="88"/>
      <c r="G612" s="88"/>
      <c r="H612" s="88"/>
      <c r="I612" s="88"/>
      <c r="J612" s="88"/>
      <c r="K612" s="88"/>
      <c r="L612" s="88"/>
      <c r="M612" s="88"/>
      <c r="N612" s="88"/>
      <c r="O612" s="88"/>
      <c r="P612" s="88"/>
      <c r="Q612" s="88"/>
    </row>
    <row r="613" spans="1:17" ht="20.25" customHeight="1" x14ac:dyDescent="0.35">
      <c r="A613" s="88"/>
      <c r="B613" s="88"/>
      <c r="C613" s="88"/>
      <c r="D613" s="88"/>
      <c r="E613" s="88"/>
      <c r="F613" s="88"/>
      <c r="G613" s="88"/>
      <c r="H613" s="88"/>
      <c r="I613" s="88"/>
      <c r="J613" s="88"/>
      <c r="K613" s="88"/>
      <c r="L613" s="88"/>
      <c r="M613" s="88"/>
      <c r="N613" s="88"/>
      <c r="O613" s="88"/>
      <c r="P613" s="88"/>
      <c r="Q613" s="88"/>
    </row>
    <row r="614" spans="1:17" ht="20.25" customHeight="1" x14ac:dyDescent="0.35">
      <c r="A614" s="88"/>
      <c r="B614" s="88"/>
      <c r="C614" s="88"/>
      <c r="D614" s="88"/>
      <c r="E614" s="88"/>
      <c r="F614" s="88"/>
      <c r="G614" s="88"/>
      <c r="H614" s="88"/>
      <c r="I614" s="88"/>
      <c r="J614" s="88"/>
      <c r="K614" s="88"/>
      <c r="L614" s="88"/>
      <c r="M614" s="88"/>
      <c r="N614" s="88"/>
      <c r="O614" s="88"/>
      <c r="P614" s="88"/>
      <c r="Q614" s="88"/>
    </row>
    <row r="615" spans="1:17" ht="20.25" customHeight="1" x14ac:dyDescent="0.35">
      <c r="A615" s="88"/>
      <c r="B615" s="88"/>
      <c r="C615" s="88"/>
      <c r="D615" s="88"/>
      <c r="E615" s="88"/>
      <c r="F615" s="88"/>
      <c r="G615" s="88"/>
      <c r="H615" s="88"/>
      <c r="I615" s="88"/>
      <c r="J615" s="88"/>
      <c r="K615" s="88"/>
      <c r="L615" s="88"/>
      <c r="M615" s="88"/>
      <c r="N615" s="88"/>
      <c r="O615" s="88"/>
      <c r="P615" s="88"/>
      <c r="Q615" s="88"/>
    </row>
    <row r="616" spans="1:17" ht="20.25" customHeight="1" x14ac:dyDescent="0.35">
      <c r="A616" s="88"/>
      <c r="B616" s="88"/>
      <c r="C616" s="88"/>
      <c r="D616" s="88"/>
      <c r="E616" s="88"/>
      <c r="F616" s="88"/>
      <c r="G616" s="88"/>
      <c r="H616" s="88"/>
      <c r="I616" s="88"/>
      <c r="J616" s="88"/>
      <c r="K616" s="88"/>
      <c r="L616" s="88"/>
      <c r="M616" s="88"/>
      <c r="N616" s="88"/>
      <c r="O616" s="88"/>
      <c r="P616" s="88"/>
      <c r="Q616" s="88"/>
    </row>
    <row r="617" spans="1:17" ht="20.25" customHeight="1" x14ac:dyDescent="0.35">
      <c r="A617" s="88"/>
      <c r="B617" s="88"/>
      <c r="C617" s="88"/>
      <c r="D617" s="88"/>
      <c r="E617" s="88"/>
      <c r="F617" s="88"/>
      <c r="G617" s="88"/>
      <c r="H617" s="88"/>
      <c r="I617" s="88"/>
      <c r="J617" s="88"/>
      <c r="K617" s="88"/>
      <c r="L617" s="88"/>
      <c r="M617" s="88"/>
      <c r="N617" s="88"/>
      <c r="O617" s="88"/>
      <c r="P617" s="88"/>
      <c r="Q617" s="88"/>
    </row>
    <row r="618" spans="1:17" ht="20.25" customHeight="1" x14ac:dyDescent="0.35">
      <c r="A618" s="88"/>
      <c r="B618" s="88"/>
      <c r="C618" s="88"/>
      <c r="D618" s="88"/>
      <c r="E618" s="88"/>
      <c r="F618" s="88"/>
      <c r="G618" s="88"/>
      <c r="H618" s="88"/>
      <c r="I618" s="88"/>
      <c r="J618" s="88"/>
      <c r="K618" s="88"/>
      <c r="L618" s="88"/>
      <c r="M618" s="88"/>
      <c r="N618" s="88"/>
      <c r="O618" s="88"/>
      <c r="P618" s="88"/>
      <c r="Q618" s="88"/>
    </row>
    <row r="619" spans="1:17" ht="20.25" customHeight="1" x14ac:dyDescent="0.35">
      <c r="A619" s="88"/>
      <c r="B619" s="88"/>
      <c r="C619" s="88"/>
      <c r="D619" s="88"/>
      <c r="E619" s="88"/>
      <c r="F619" s="88"/>
      <c r="G619" s="88"/>
      <c r="H619" s="88"/>
      <c r="I619" s="88"/>
      <c r="J619" s="88"/>
      <c r="K619" s="88"/>
      <c r="L619" s="88"/>
      <c r="M619" s="88"/>
      <c r="N619" s="88"/>
      <c r="O619" s="88"/>
      <c r="P619" s="88"/>
      <c r="Q619" s="88"/>
    </row>
    <row r="620" spans="1:17" ht="20.25" customHeight="1" x14ac:dyDescent="0.35">
      <c r="A620" s="88"/>
      <c r="B620" s="88"/>
      <c r="C620" s="88"/>
      <c r="D620" s="88"/>
      <c r="E620" s="88"/>
      <c r="F620" s="88"/>
      <c r="G620" s="88"/>
      <c r="H620" s="88"/>
      <c r="I620" s="88"/>
      <c r="J620" s="88"/>
      <c r="K620" s="88"/>
      <c r="L620" s="88"/>
      <c r="M620" s="88"/>
      <c r="N620" s="88"/>
      <c r="O620" s="88"/>
      <c r="P620" s="88"/>
      <c r="Q620" s="88"/>
    </row>
    <row r="621" spans="1:17" ht="20.25" customHeight="1" x14ac:dyDescent="0.35">
      <c r="A621" s="88"/>
      <c r="B621" s="88"/>
      <c r="C621" s="88"/>
      <c r="D621" s="88"/>
      <c r="E621" s="88"/>
      <c r="F621" s="88"/>
      <c r="G621" s="88"/>
      <c r="H621" s="88"/>
      <c r="I621" s="88"/>
      <c r="J621" s="88"/>
      <c r="K621" s="88"/>
      <c r="L621" s="88"/>
      <c r="M621" s="88"/>
      <c r="N621" s="88"/>
      <c r="O621" s="88"/>
      <c r="P621" s="88"/>
      <c r="Q621" s="88"/>
    </row>
    <row r="622" spans="1:17" ht="20.25" customHeight="1" x14ac:dyDescent="0.35">
      <c r="A622" s="88"/>
      <c r="B622" s="88"/>
      <c r="C622" s="88"/>
      <c r="D622" s="88"/>
      <c r="E622" s="88"/>
      <c r="F622" s="88"/>
      <c r="G622" s="88"/>
      <c r="H622" s="88"/>
      <c r="I622" s="88"/>
      <c r="J622" s="88"/>
      <c r="K622" s="88"/>
      <c r="L622" s="88"/>
      <c r="M622" s="88"/>
      <c r="N622" s="88"/>
      <c r="O622" s="88"/>
      <c r="P622" s="88"/>
      <c r="Q622" s="88"/>
    </row>
    <row r="623" spans="1:17" ht="20.25" customHeight="1" x14ac:dyDescent="0.35">
      <c r="A623" s="88"/>
      <c r="B623" s="88"/>
      <c r="C623" s="88"/>
      <c r="D623" s="88"/>
      <c r="E623" s="88"/>
      <c r="F623" s="88"/>
      <c r="G623" s="88"/>
      <c r="H623" s="88"/>
      <c r="I623" s="88"/>
      <c r="J623" s="88"/>
      <c r="K623" s="88"/>
      <c r="L623" s="88"/>
      <c r="M623" s="88"/>
      <c r="N623" s="88"/>
      <c r="O623" s="88"/>
      <c r="P623" s="88"/>
      <c r="Q623" s="88"/>
    </row>
    <row r="624" spans="1:17" ht="20.25" customHeight="1" x14ac:dyDescent="0.35">
      <c r="A624" s="88"/>
      <c r="B624" s="88"/>
      <c r="C624" s="88"/>
      <c r="D624" s="88"/>
      <c r="E624" s="88"/>
      <c r="F624" s="88"/>
      <c r="G624" s="88"/>
      <c r="H624" s="88"/>
      <c r="I624" s="88"/>
      <c r="J624" s="88"/>
      <c r="K624" s="88"/>
      <c r="L624" s="88"/>
      <c r="M624" s="88"/>
      <c r="N624" s="88"/>
      <c r="O624" s="88"/>
      <c r="P624" s="88"/>
      <c r="Q624" s="88"/>
    </row>
    <row r="625" spans="1:17" ht="20.25" customHeight="1" x14ac:dyDescent="0.35">
      <c r="A625" s="88"/>
      <c r="B625" s="88"/>
      <c r="C625" s="88"/>
      <c r="D625" s="88"/>
      <c r="E625" s="88"/>
      <c r="F625" s="88"/>
      <c r="G625" s="88"/>
      <c r="H625" s="88"/>
      <c r="I625" s="88"/>
      <c r="J625" s="88"/>
      <c r="K625" s="88"/>
      <c r="L625" s="88"/>
      <c r="M625" s="88"/>
      <c r="N625" s="88"/>
      <c r="O625" s="88"/>
      <c r="P625" s="88"/>
      <c r="Q625" s="88"/>
    </row>
    <row r="626" spans="1:17" ht="20.25" customHeight="1" x14ac:dyDescent="0.35">
      <c r="A626" s="88"/>
      <c r="B626" s="88"/>
      <c r="C626" s="88"/>
      <c r="D626" s="88"/>
      <c r="E626" s="88"/>
      <c r="F626" s="88"/>
      <c r="G626" s="88"/>
      <c r="H626" s="88"/>
      <c r="I626" s="88"/>
      <c r="J626" s="88"/>
      <c r="K626" s="88"/>
      <c r="L626" s="88"/>
      <c r="M626" s="88"/>
      <c r="N626" s="88"/>
      <c r="O626" s="88"/>
      <c r="P626" s="88"/>
      <c r="Q626" s="88"/>
    </row>
    <row r="627" spans="1:17" ht="20.25" customHeight="1" x14ac:dyDescent="0.35">
      <c r="A627" s="88"/>
      <c r="B627" s="88"/>
      <c r="C627" s="88"/>
      <c r="D627" s="88"/>
      <c r="E627" s="88"/>
      <c r="F627" s="88"/>
      <c r="G627" s="88"/>
      <c r="H627" s="88"/>
      <c r="I627" s="88"/>
      <c r="J627" s="88"/>
      <c r="K627" s="88"/>
      <c r="L627" s="88"/>
      <c r="M627" s="88"/>
      <c r="N627" s="88"/>
      <c r="O627" s="88"/>
      <c r="P627" s="88"/>
      <c r="Q627" s="88"/>
    </row>
    <row r="628" spans="1:17" ht="20.25" customHeight="1" x14ac:dyDescent="0.35">
      <c r="A628" s="88"/>
      <c r="B628" s="88"/>
      <c r="C628" s="88"/>
      <c r="D628" s="88"/>
      <c r="E628" s="88"/>
      <c r="F628" s="88"/>
      <c r="G628" s="88"/>
      <c r="H628" s="88"/>
      <c r="I628" s="88"/>
      <c r="J628" s="88"/>
      <c r="K628" s="88"/>
      <c r="L628" s="88"/>
      <c r="M628" s="88"/>
      <c r="N628" s="88"/>
      <c r="O628" s="88"/>
      <c r="P628" s="88"/>
      <c r="Q628" s="88"/>
    </row>
    <row r="629" spans="1:17" ht="20.25" customHeight="1" x14ac:dyDescent="0.35">
      <c r="A629" s="88"/>
      <c r="B629" s="88"/>
      <c r="C629" s="88"/>
      <c r="D629" s="88"/>
      <c r="E629" s="88"/>
      <c r="F629" s="88"/>
      <c r="G629" s="88"/>
      <c r="H629" s="88"/>
      <c r="I629" s="88"/>
      <c r="J629" s="88"/>
      <c r="K629" s="88"/>
      <c r="L629" s="88"/>
      <c r="M629" s="88"/>
      <c r="N629" s="88"/>
      <c r="O629" s="88"/>
      <c r="P629" s="88"/>
      <c r="Q629" s="88"/>
    </row>
    <row r="630" spans="1:17" ht="20.25" customHeight="1" x14ac:dyDescent="0.35">
      <c r="A630" s="88"/>
      <c r="B630" s="88"/>
      <c r="C630" s="88"/>
      <c r="D630" s="88"/>
      <c r="E630" s="88"/>
      <c r="F630" s="88"/>
      <c r="G630" s="88"/>
      <c r="H630" s="88"/>
      <c r="I630" s="88"/>
      <c r="J630" s="88"/>
      <c r="K630" s="88"/>
      <c r="L630" s="88"/>
      <c r="M630" s="88"/>
      <c r="N630" s="88"/>
      <c r="O630" s="88"/>
      <c r="P630" s="88"/>
      <c r="Q630" s="88"/>
    </row>
    <row r="631" spans="1:17" ht="20.25" customHeight="1" x14ac:dyDescent="0.35">
      <c r="A631" s="88"/>
      <c r="B631" s="88"/>
      <c r="C631" s="88"/>
      <c r="D631" s="88"/>
      <c r="E631" s="88"/>
      <c r="F631" s="88"/>
      <c r="G631" s="88"/>
      <c r="H631" s="88"/>
      <c r="I631" s="88"/>
      <c r="J631" s="88"/>
      <c r="K631" s="88"/>
      <c r="L631" s="88"/>
      <c r="M631" s="88"/>
      <c r="N631" s="88"/>
      <c r="O631" s="88"/>
      <c r="P631" s="88"/>
      <c r="Q631" s="88"/>
    </row>
    <row r="632" spans="1:17" ht="20.25" customHeight="1" x14ac:dyDescent="0.35">
      <c r="A632" s="88"/>
      <c r="B632" s="88"/>
      <c r="C632" s="88"/>
      <c r="D632" s="88"/>
      <c r="E632" s="88"/>
      <c r="F632" s="88"/>
      <c r="G632" s="88"/>
      <c r="H632" s="88"/>
      <c r="I632" s="88"/>
      <c r="J632" s="88"/>
      <c r="K632" s="88"/>
      <c r="L632" s="88"/>
      <c r="M632" s="88"/>
      <c r="N632" s="88"/>
      <c r="O632" s="88"/>
      <c r="P632" s="88"/>
      <c r="Q632" s="88"/>
    </row>
    <row r="633" spans="1:17" ht="20.25" customHeight="1" x14ac:dyDescent="0.35">
      <c r="A633" s="88"/>
      <c r="B633" s="88"/>
      <c r="C633" s="88"/>
      <c r="D633" s="88"/>
      <c r="E633" s="88"/>
      <c r="F633" s="88"/>
      <c r="G633" s="88"/>
      <c r="H633" s="88"/>
      <c r="I633" s="88"/>
      <c r="J633" s="88"/>
      <c r="K633" s="88"/>
      <c r="L633" s="88"/>
      <c r="M633" s="88"/>
      <c r="N633" s="88"/>
      <c r="O633" s="88"/>
      <c r="P633" s="88"/>
      <c r="Q633" s="88"/>
    </row>
    <row r="634" spans="1:17" ht="20.25" customHeight="1" x14ac:dyDescent="0.35">
      <c r="A634" s="88"/>
      <c r="B634" s="88"/>
      <c r="C634" s="88"/>
      <c r="D634" s="88"/>
      <c r="E634" s="88"/>
      <c r="F634" s="88"/>
      <c r="G634" s="88"/>
      <c r="H634" s="88"/>
      <c r="I634" s="88"/>
      <c r="J634" s="88"/>
      <c r="K634" s="88"/>
      <c r="L634" s="88"/>
      <c r="M634" s="88"/>
      <c r="N634" s="88"/>
      <c r="O634" s="88"/>
      <c r="P634" s="88"/>
      <c r="Q634" s="88"/>
    </row>
    <row r="635" spans="1:17" ht="20.25" customHeight="1" x14ac:dyDescent="0.35">
      <c r="A635" s="88"/>
      <c r="B635" s="88"/>
      <c r="C635" s="88"/>
      <c r="D635" s="88"/>
      <c r="E635" s="88"/>
      <c r="F635" s="88"/>
      <c r="G635" s="88"/>
      <c r="H635" s="88"/>
      <c r="I635" s="88"/>
      <c r="J635" s="88"/>
      <c r="K635" s="88"/>
      <c r="L635" s="88"/>
      <c r="M635" s="88"/>
      <c r="N635" s="88"/>
      <c r="O635" s="88"/>
      <c r="P635" s="88"/>
      <c r="Q635" s="88"/>
    </row>
    <row r="636" spans="1:17" ht="20.25" customHeight="1" x14ac:dyDescent="0.35">
      <c r="A636" s="88"/>
      <c r="B636" s="88"/>
      <c r="C636" s="88"/>
      <c r="D636" s="88"/>
      <c r="E636" s="88"/>
      <c r="F636" s="88"/>
      <c r="G636" s="88"/>
      <c r="H636" s="88"/>
      <c r="I636" s="88"/>
      <c r="J636" s="88"/>
      <c r="K636" s="88"/>
      <c r="L636" s="88"/>
      <c r="M636" s="88"/>
      <c r="N636" s="88"/>
      <c r="O636" s="88"/>
      <c r="P636" s="88"/>
      <c r="Q636" s="88"/>
    </row>
    <row r="637" spans="1:17" ht="20.25" customHeight="1" x14ac:dyDescent="0.35">
      <c r="A637" s="88"/>
      <c r="B637" s="88"/>
      <c r="C637" s="88"/>
      <c r="D637" s="88"/>
      <c r="E637" s="88"/>
      <c r="F637" s="88"/>
      <c r="G637" s="88"/>
      <c r="H637" s="88"/>
      <c r="I637" s="88"/>
      <c r="J637" s="88"/>
      <c r="K637" s="88"/>
      <c r="L637" s="88"/>
      <c r="M637" s="88"/>
      <c r="N637" s="88"/>
      <c r="O637" s="88"/>
      <c r="P637" s="88"/>
      <c r="Q637" s="88"/>
    </row>
    <row r="638" spans="1:17" ht="20.25" customHeight="1" x14ac:dyDescent="0.35">
      <c r="A638" s="88"/>
      <c r="B638" s="88"/>
      <c r="C638" s="88"/>
      <c r="D638" s="88"/>
      <c r="E638" s="88"/>
      <c r="F638" s="88"/>
      <c r="G638" s="88"/>
      <c r="H638" s="88"/>
      <c r="I638" s="88"/>
      <c r="J638" s="88"/>
      <c r="K638" s="88"/>
      <c r="L638" s="88"/>
      <c r="M638" s="88"/>
      <c r="N638" s="88"/>
      <c r="O638" s="88"/>
      <c r="P638" s="88"/>
      <c r="Q638" s="88"/>
    </row>
    <row r="639" spans="1:17" ht="20.25" customHeight="1" x14ac:dyDescent="0.35">
      <c r="A639" s="88"/>
      <c r="B639" s="88"/>
      <c r="C639" s="88"/>
      <c r="D639" s="88"/>
      <c r="E639" s="88"/>
      <c r="F639" s="88"/>
      <c r="G639" s="88"/>
      <c r="H639" s="88"/>
      <c r="I639" s="88"/>
      <c r="J639" s="88"/>
      <c r="K639" s="88"/>
      <c r="L639" s="88"/>
      <c r="M639" s="88"/>
      <c r="N639" s="88"/>
      <c r="O639" s="88"/>
      <c r="P639" s="88"/>
      <c r="Q639" s="88"/>
    </row>
    <row r="640" spans="1:17" ht="20.25" customHeight="1" x14ac:dyDescent="0.35">
      <c r="A640" s="88"/>
      <c r="B640" s="88"/>
      <c r="C640" s="88"/>
      <c r="D640" s="88"/>
      <c r="E640" s="88"/>
      <c r="F640" s="88"/>
      <c r="G640" s="88"/>
      <c r="H640" s="88"/>
      <c r="I640" s="88"/>
      <c r="J640" s="88"/>
      <c r="K640" s="88"/>
      <c r="L640" s="88"/>
      <c r="M640" s="88"/>
      <c r="N640" s="88"/>
      <c r="O640" s="88"/>
      <c r="P640" s="88"/>
      <c r="Q640" s="88"/>
    </row>
    <row r="641" spans="1:17" ht="20.25" customHeight="1" x14ac:dyDescent="0.35">
      <c r="A641" s="88"/>
      <c r="B641" s="88"/>
      <c r="C641" s="88"/>
      <c r="D641" s="88"/>
      <c r="E641" s="88"/>
      <c r="F641" s="88"/>
      <c r="G641" s="88"/>
      <c r="H641" s="88"/>
      <c r="I641" s="88"/>
      <c r="J641" s="88"/>
      <c r="K641" s="88"/>
      <c r="L641" s="88"/>
      <c r="M641" s="88"/>
      <c r="N641" s="88"/>
      <c r="O641" s="88"/>
      <c r="P641" s="88"/>
      <c r="Q641" s="88"/>
    </row>
    <row r="642" spans="1:17" ht="20.25" customHeight="1" x14ac:dyDescent="0.35">
      <c r="A642" s="88"/>
      <c r="B642" s="88"/>
      <c r="C642" s="88"/>
      <c r="D642" s="88"/>
      <c r="E642" s="88"/>
      <c r="F642" s="88"/>
      <c r="G642" s="88"/>
      <c r="H642" s="88"/>
      <c r="I642" s="88"/>
      <c r="J642" s="88"/>
      <c r="K642" s="88"/>
      <c r="L642" s="88"/>
      <c r="M642" s="88"/>
      <c r="N642" s="88"/>
      <c r="O642" s="88"/>
      <c r="P642" s="88"/>
      <c r="Q642" s="88"/>
    </row>
    <row r="643" spans="1:17" ht="20.25" customHeight="1" x14ac:dyDescent="0.35">
      <c r="A643" s="88"/>
      <c r="B643" s="88"/>
      <c r="C643" s="88"/>
      <c r="D643" s="88"/>
      <c r="E643" s="88"/>
      <c r="F643" s="88"/>
      <c r="G643" s="88"/>
      <c r="H643" s="88"/>
      <c r="I643" s="88"/>
      <c r="J643" s="88"/>
      <c r="K643" s="88"/>
      <c r="L643" s="88"/>
      <c r="M643" s="88"/>
      <c r="N643" s="88"/>
      <c r="O643" s="88"/>
      <c r="P643" s="88"/>
      <c r="Q643" s="88"/>
    </row>
    <row r="644" spans="1:17" ht="20.25" customHeight="1" x14ac:dyDescent="0.35">
      <c r="A644" s="88"/>
      <c r="B644" s="88"/>
      <c r="C644" s="88"/>
      <c r="D644" s="88"/>
      <c r="E644" s="88"/>
      <c r="F644" s="88"/>
      <c r="G644" s="88"/>
      <c r="H644" s="88"/>
      <c r="I644" s="88"/>
      <c r="J644" s="88"/>
      <c r="K644" s="88"/>
      <c r="L644" s="88"/>
      <c r="M644" s="88"/>
      <c r="N644" s="88"/>
      <c r="O644" s="88"/>
      <c r="P644" s="88"/>
      <c r="Q644" s="88"/>
    </row>
    <row r="645" spans="1:17" ht="20.25" customHeight="1" x14ac:dyDescent="0.35">
      <c r="A645" s="88"/>
      <c r="B645" s="88"/>
      <c r="C645" s="88"/>
      <c r="D645" s="88"/>
      <c r="E645" s="88"/>
      <c r="F645" s="88"/>
      <c r="G645" s="88"/>
      <c r="H645" s="88"/>
      <c r="I645" s="88"/>
      <c r="J645" s="88"/>
      <c r="K645" s="88"/>
      <c r="L645" s="88"/>
      <c r="M645" s="88"/>
      <c r="N645" s="88"/>
      <c r="O645" s="88"/>
      <c r="P645" s="88"/>
      <c r="Q645" s="88"/>
    </row>
    <row r="646" spans="1:17" ht="20.25" customHeight="1" x14ac:dyDescent="0.35">
      <c r="A646" s="88"/>
      <c r="B646" s="88"/>
      <c r="C646" s="88"/>
      <c r="D646" s="88"/>
      <c r="E646" s="88"/>
      <c r="F646" s="88"/>
      <c r="G646" s="88"/>
      <c r="H646" s="88"/>
      <c r="I646" s="88"/>
      <c r="J646" s="88"/>
      <c r="K646" s="88"/>
      <c r="L646" s="88"/>
      <c r="M646" s="88"/>
      <c r="N646" s="88"/>
      <c r="O646" s="88"/>
      <c r="P646" s="88"/>
      <c r="Q646" s="88"/>
    </row>
    <row r="647" spans="1:17" ht="20.25" customHeight="1" x14ac:dyDescent="0.35">
      <c r="A647" s="88"/>
      <c r="B647" s="88"/>
      <c r="C647" s="88"/>
      <c r="D647" s="88"/>
      <c r="E647" s="88"/>
      <c r="F647" s="88"/>
      <c r="G647" s="88"/>
      <c r="H647" s="88"/>
      <c r="I647" s="88"/>
      <c r="J647" s="88"/>
      <c r="K647" s="88"/>
      <c r="L647" s="88"/>
      <c r="M647" s="88"/>
      <c r="N647" s="88"/>
      <c r="O647" s="88"/>
      <c r="P647" s="88"/>
      <c r="Q647" s="88"/>
    </row>
    <row r="648" spans="1:17" ht="20.25" customHeight="1" x14ac:dyDescent="0.35">
      <c r="A648" s="88"/>
      <c r="B648" s="88"/>
      <c r="C648" s="88"/>
      <c r="D648" s="88"/>
      <c r="E648" s="88"/>
      <c r="F648" s="88"/>
      <c r="G648" s="88"/>
      <c r="H648" s="88"/>
      <c r="I648" s="88"/>
      <c r="J648" s="88"/>
      <c r="K648" s="88"/>
      <c r="L648" s="88"/>
      <c r="M648" s="88"/>
      <c r="N648" s="88"/>
      <c r="O648" s="88"/>
      <c r="P648" s="88"/>
      <c r="Q648" s="88"/>
    </row>
    <row r="649" spans="1:17" ht="20.25" customHeight="1" x14ac:dyDescent="0.35">
      <c r="A649" s="88"/>
      <c r="B649" s="88"/>
      <c r="C649" s="88"/>
      <c r="D649" s="88"/>
      <c r="E649" s="88"/>
      <c r="F649" s="88"/>
      <c r="G649" s="88"/>
      <c r="H649" s="88"/>
      <c r="I649" s="88"/>
      <c r="J649" s="88"/>
      <c r="K649" s="88"/>
      <c r="L649" s="88"/>
      <c r="M649" s="88"/>
      <c r="N649" s="88"/>
      <c r="O649" s="88"/>
      <c r="P649" s="88"/>
      <c r="Q649" s="88"/>
    </row>
    <row r="650" spans="1:17" ht="20.25" customHeight="1" x14ac:dyDescent="0.35">
      <c r="A650" s="88"/>
      <c r="B650" s="88"/>
      <c r="C650" s="88"/>
      <c r="D650" s="88"/>
      <c r="E650" s="88"/>
      <c r="F650" s="88"/>
      <c r="G650" s="88"/>
      <c r="H650" s="88"/>
      <c r="I650" s="88"/>
      <c r="J650" s="88"/>
      <c r="K650" s="88"/>
      <c r="L650" s="88"/>
      <c r="M650" s="88"/>
      <c r="N650" s="88"/>
      <c r="O650" s="88"/>
      <c r="P650" s="88"/>
      <c r="Q650" s="88"/>
    </row>
    <row r="651" spans="1:17" ht="20.25" customHeight="1" x14ac:dyDescent="0.35">
      <c r="A651" s="88"/>
      <c r="B651" s="88"/>
      <c r="C651" s="88"/>
      <c r="D651" s="88"/>
      <c r="E651" s="88"/>
      <c r="F651" s="88"/>
      <c r="G651" s="88"/>
      <c r="H651" s="88"/>
      <c r="I651" s="88"/>
      <c r="J651" s="88"/>
      <c r="K651" s="88"/>
      <c r="L651" s="88"/>
      <c r="M651" s="88"/>
      <c r="N651" s="88"/>
      <c r="O651" s="88"/>
      <c r="P651" s="88"/>
      <c r="Q651" s="88"/>
    </row>
    <row r="652" spans="1:17" ht="20.25" customHeight="1" x14ac:dyDescent="0.35">
      <c r="A652" s="88"/>
      <c r="B652" s="88"/>
      <c r="C652" s="88"/>
      <c r="D652" s="88"/>
      <c r="E652" s="88"/>
      <c r="F652" s="88"/>
      <c r="G652" s="88"/>
      <c r="H652" s="88"/>
      <c r="I652" s="88"/>
      <c r="J652" s="88"/>
      <c r="K652" s="88"/>
      <c r="L652" s="88"/>
      <c r="M652" s="88"/>
      <c r="N652" s="88"/>
      <c r="O652" s="88"/>
      <c r="P652" s="88"/>
      <c r="Q652" s="88"/>
    </row>
    <row r="653" spans="1:17" ht="20.25" customHeight="1" x14ac:dyDescent="0.35">
      <c r="A653" s="88"/>
      <c r="B653" s="88"/>
      <c r="C653" s="88"/>
      <c r="D653" s="88"/>
      <c r="E653" s="88"/>
      <c r="F653" s="88"/>
      <c r="G653" s="88"/>
      <c r="H653" s="88"/>
      <c r="I653" s="88"/>
      <c r="J653" s="88"/>
      <c r="K653" s="88"/>
      <c r="L653" s="88"/>
      <c r="M653" s="88"/>
      <c r="N653" s="88"/>
      <c r="O653" s="88"/>
      <c r="P653" s="88"/>
      <c r="Q653" s="88"/>
    </row>
    <row r="654" spans="1:17" ht="20.25" customHeight="1" x14ac:dyDescent="0.35">
      <c r="A654" s="88"/>
      <c r="B654" s="88"/>
      <c r="C654" s="88"/>
      <c r="D654" s="88"/>
      <c r="E654" s="88"/>
      <c r="F654" s="88"/>
      <c r="G654" s="88"/>
      <c r="H654" s="88"/>
      <c r="I654" s="88"/>
      <c r="J654" s="88"/>
      <c r="K654" s="88"/>
      <c r="L654" s="88"/>
      <c r="M654" s="88"/>
      <c r="N654" s="88"/>
      <c r="O654" s="88"/>
      <c r="P654" s="88"/>
      <c r="Q654" s="88"/>
    </row>
    <row r="655" spans="1:17" ht="20.25" customHeight="1" x14ac:dyDescent="0.35">
      <c r="A655" s="88"/>
      <c r="B655" s="88"/>
      <c r="C655" s="88"/>
      <c r="D655" s="88"/>
      <c r="E655" s="88"/>
      <c r="F655" s="88"/>
      <c r="G655" s="88"/>
      <c r="H655" s="88"/>
      <c r="I655" s="88"/>
      <c r="J655" s="88"/>
      <c r="K655" s="88"/>
      <c r="L655" s="88"/>
      <c r="M655" s="88"/>
      <c r="N655" s="88"/>
      <c r="O655" s="88"/>
      <c r="P655" s="88"/>
      <c r="Q655" s="88"/>
    </row>
    <row r="656" spans="1:17" ht="20.25" customHeight="1" x14ac:dyDescent="0.35">
      <c r="A656" s="88"/>
      <c r="B656" s="88"/>
      <c r="C656" s="88"/>
      <c r="D656" s="88"/>
      <c r="E656" s="88"/>
      <c r="F656" s="88"/>
      <c r="G656" s="88"/>
      <c r="H656" s="88"/>
      <c r="I656" s="88"/>
      <c r="J656" s="88"/>
      <c r="K656" s="88"/>
      <c r="L656" s="88"/>
      <c r="M656" s="88"/>
      <c r="N656" s="88"/>
      <c r="O656" s="88"/>
      <c r="P656" s="88"/>
      <c r="Q656" s="88"/>
    </row>
    <row r="657" spans="1:17" ht="20.25" customHeight="1" x14ac:dyDescent="0.35">
      <c r="A657" s="88"/>
      <c r="B657" s="88"/>
      <c r="C657" s="88"/>
      <c r="D657" s="88"/>
      <c r="E657" s="88"/>
      <c r="F657" s="88"/>
      <c r="G657" s="88"/>
      <c r="H657" s="88"/>
      <c r="I657" s="88"/>
      <c r="J657" s="88"/>
      <c r="K657" s="88"/>
      <c r="L657" s="88"/>
      <c r="M657" s="88"/>
      <c r="N657" s="88"/>
      <c r="O657" s="88"/>
      <c r="P657" s="88"/>
      <c r="Q657" s="88"/>
    </row>
    <row r="658" spans="1:17" ht="20.25" customHeight="1" x14ac:dyDescent="0.35">
      <c r="A658" s="88"/>
      <c r="B658" s="88"/>
      <c r="C658" s="88"/>
      <c r="D658" s="88"/>
      <c r="E658" s="88"/>
      <c r="F658" s="88"/>
      <c r="G658" s="88"/>
      <c r="H658" s="88"/>
      <c r="I658" s="88"/>
      <c r="J658" s="88"/>
      <c r="K658" s="88"/>
      <c r="L658" s="88"/>
      <c r="M658" s="88"/>
      <c r="N658" s="88"/>
      <c r="O658" s="88"/>
      <c r="P658" s="88"/>
      <c r="Q658" s="88"/>
    </row>
    <row r="659" spans="1:17" ht="20.25" customHeight="1" x14ac:dyDescent="0.35">
      <c r="A659" s="88"/>
      <c r="B659" s="88"/>
      <c r="C659" s="88"/>
      <c r="D659" s="88"/>
      <c r="E659" s="88"/>
      <c r="F659" s="88"/>
      <c r="G659" s="88"/>
      <c r="H659" s="88"/>
      <c r="I659" s="88"/>
      <c r="J659" s="88"/>
      <c r="K659" s="88"/>
      <c r="L659" s="88"/>
      <c r="M659" s="88"/>
      <c r="N659" s="88"/>
      <c r="O659" s="88"/>
      <c r="P659" s="88"/>
      <c r="Q659" s="88"/>
    </row>
    <row r="660" spans="1:17" ht="20.25" customHeight="1" x14ac:dyDescent="0.35">
      <c r="A660" s="88"/>
      <c r="B660" s="88"/>
      <c r="C660" s="88"/>
      <c r="D660" s="88"/>
      <c r="E660" s="88"/>
      <c r="F660" s="88"/>
      <c r="G660" s="88"/>
      <c r="H660" s="88"/>
      <c r="I660" s="88"/>
      <c r="J660" s="88"/>
      <c r="K660" s="88"/>
      <c r="L660" s="88"/>
      <c r="M660" s="88"/>
      <c r="N660" s="88"/>
      <c r="O660" s="88"/>
      <c r="P660" s="88"/>
      <c r="Q660" s="88"/>
    </row>
    <row r="661" spans="1:17" ht="20.25" customHeight="1" x14ac:dyDescent="0.35">
      <c r="A661" s="88"/>
      <c r="B661" s="88"/>
      <c r="C661" s="88"/>
      <c r="D661" s="88"/>
      <c r="E661" s="88"/>
      <c r="F661" s="88"/>
      <c r="G661" s="88"/>
      <c r="H661" s="88"/>
      <c r="I661" s="88"/>
      <c r="J661" s="88"/>
      <c r="K661" s="88"/>
      <c r="L661" s="88"/>
      <c r="M661" s="88"/>
      <c r="N661" s="88"/>
      <c r="O661" s="88"/>
      <c r="P661" s="88"/>
      <c r="Q661" s="88"/>
    </row>
    <row r="662" spans="1:17" ht="20.25" customHeight="1" x14ac:dyDescent="0.35">
      <c r="A662" s="88"/>
      <c r="B662" s="88"/>
      <c r="C662" s="88"/>
      <c r="D662" s="88"/>
      <c r="E662" s="88"/>
      <c r="F662" s="88"/>
      <c r="G662" s="88"/>
      <c r="H662" s="88"/>
      <c r="I662" s="88"/>
      <c r="J662" s="88"/>
      <c r="K662" s="88"/>
      <c r="L662" s="88"/>
      <c r="M662" s="88"/>
      <c r="N662" s="88"/>
      <c r="O662" s="88"/>
      <c r="P662" s="88"/>
      <c r="Q662" s="88"/>
    </row>
    <row r="663" spans="1:17" ht="20.25" customHeight="1" x14ac:dyDescent="0.35">
      <c r="A663" s="88"/>
      <c r="B663" s="88"/>
      <c r="C663" s="88"/>
      <c r="D663" s="88"/>
      <c r="E663" s="88"/>
      <c r="F663" s="88"/>
      <c r="G663" s="88"/>
      <c r="H663" s="88"/>
      <c r="I663" s="88"/>
      <c r="J663" s="88"/>
      <c r="K663" s="88"/>
      <c r="L663" s="88"/>
      <c r="M663" s="88"/>
      <c r="N663" s="88"/>
      <c r="O663" s="88"/>
      <c r="P663" s="88"/>
      <c r="Q663" s="88"/>
    </row>
    <row r="664" spans="1:17" ht="20.25" customHeight="1" x14ac:dyDescent="0.35">
      <c r="A664" s="88"/>
      <c r="B664" s="88"/>
      <c r="C664" s="88"/>
      <c r="D664" s="88"/>
      <c r="E664" s="88"/>
      <c r="F664" s="88"/>
      <c r="G664" s="88"/>
      <c r="H664" s="88"/>
      <c r="I664" s="88"/>
      <c r="J664" s="88"/>
      <c r="K664" s="88"/>
      <c r="L664" s="88"/>
      <c r="M664" s="88"/>
      <c r="N664" s="88"/>
      <c r="O664" s="88"/>
      <c r="P664" s="88"/>
      <c r="Q664" s="88"/>
    </row>
    <row r="665" spans="1:17" ht="20.25" customHeight="1" x14ac:dyDescent="0.35">
      <c r="A665" s="88"/>
      <c r="B665" s="88"/>
      <c r="C665" s="88"/>
      <c r="D665" s="88"/>
      <c r="E665" s="88"/>
      <c r="F665" s="88"/>
      <c r="G665" s="88"/>
      <c r="H665" s="88"/>
      <c r="I665" s="88"/>
      <c r="J665" s="88"/>
      <c r="K665" s="88"/>
      <c r="L665" s="88"/>
      <c r="M665" s="88"/>
      <c r="N665" s="88"/>
      <c r="O665" s="88"/>
      <c r="P665" s="88"/>
      <c r="Q665" s="88"/>
    </row>
    <row r="666" spans="1:17" ht="20.25" customHeight="1" x14ac:dyDescent="0.35">
      <c r="A666" s="88"/>
      <c r="B666" s="88"/>
      <c r="C666" s="88"/>
      <c r="D666" s="88"/>
      <c r="E666" s="88"/>
      <c r="F666" s="88"/>
      <c r="G666" s="88"/>
      <c r="H666" s="88"/>
      <c r="I666" s="88"/>
      <c r="J666" s="88"/>
      <c r="K666" s="88"/>
      <c r="L666" s="88"/>
      <c r="M666" s="88"/>
      <c r="N666" s="88"/>
      <c r="O666" s="88"/>
      <c r="P666" s="88"/>
      <c r="Q666" s="88"/>
    </row>
    <row r="667" spans="1:17" ht="20.25" customHeight="1" x14ac:dyDescent="0.35">
      <c r="A667" s="88"/>
      <c r="B667" s="88"/>
      <c r="C667" s="88"/>
      <c r="D667" s="88"/>
      <c r="E667" s="88"/>
      <c r="F667" s="88"/>
      <c r="G667" s="88"/>
      <c r="H667" s="88"/>
      <c r="I667" s="88"/>
      <c r="J667" s="88"/>
      <c r="K667" s="88"/>
      <c r="L667" s="88"/>
      <c r="M667" s="88"/>
      <c r="N667" s="88"/>
      <c r="O667" s="88"/>
      <c r="P667" s="88"/>
      <c r="Q667" s="88"/>
    </row>
    <row r="668" spans="1:17" ht="20.25" customHeight="1" x14ac:dyDescent="0.35">
      <c r="A668" s="88"/>
      <c r="B668" s="88"/>
      <c r="C668" s="88"/>
      <c r="D668" s="88"/>
      <c r="E668" s="88"/>
      <c r="F668" s="88"/>
      <c r="G668" s="88"/>
      <c r="H668" s="88"/>
      <c r="I668" s="88"/>
      <c r="J668" s="88"/>
      <c r="K668" s="88"/>
      <c r="L668" s="88"/>
      <c r="M668" s="88"/>
      <c r="N668" s="88"/>
      <c r="O668" s="88"/>
      <c r="P668" s="88"/>
      <c r="Q668" s="88"/>
    </row>
    <row r="669" spans="1:17" ht="20.25" customHeight="1" x14ac:dyDescent="0.35">
      <c r="A669" s="88"/>
      <c r="B669" s="88"/>
      <c r="C669" s="88"/>
      <c r="D669" s="88"/>
      <c r="E669" s="88"/>
      <c r="F669" s="88"/>
      <c r="G669" s="88"/>
      <c r="H669" s="88"/>
      <c r="I669" s="88"/>
      <c r="J669" s="88"/>
      <c r="K669" s="88"/>
      <c r="L669" s="88"/>
      <c r="M669" s="88"/>
      <c r="N669" s="88"/>
      <c r="O669" s="88"/>
      <c r="P669" s="88"/>
      <c r="Q669" s="88"/>
    </row>
    <row r="670" spans="1:17" ht="20.25" customHeight="1" x14ac:dyDescent="0.35">
      <c r="A670" s="88"/>
      <c r="B670" s="88"/>
      <c r="C670" s="88"/>
      <c r="D670" s="88"/>
      <c r="E670" s="88"/>
      <c r="F670" s="88"/>
      <c r="G670" s="88"/>
      <c r="H670" s="88"/>
      <c r="I670" s="88"/>
      <c r="J670" s="88"/>
      <c r="K670" s="88"/>
      <c r="L670" s="88"/>
      <c r="M670" s="88"/>
      <c r="N670" s="88"/>
      <c r="O670" s="88"/>
      <c r="P670" s="88"/>
      <c r="Q670" s="88"/>
    </row>
    <row r="671" spans="1:17" ht="20.25" customHeight="1" x14ac:dyDescent="0.35">
      <c r="A671" s="88"/>
      <c r="B671" s="88"/>
      <c r="C671" s="88"/>
      <c r="D671" s="88"/>
      <c r="E671" s="88"/>
      <c r="F671" s="88"/>
      <c r="G671" s="88"/>
      <c r="H671" s="88"/>
      <c r="I671" s="88"/>
      <c r="J671" s="88"/>
      <c r="K671" s="88"/>
      <c r="L671" s="88"/>
      <c r="M671" s="88"/>
      <c r="N671" s="88"/>
      <c r="O671" s="88"/>
      <c r="P671" s="88"/>
      <c r="Q671" s="88"/>
    </row>
    <row r="672" spans="1:17" ht="20.25" customHeight="1" x14ac:dyDescent="0.35">
      <c r="A672" s="88"/>
      <c r="B672" s="88"/>
      <c r="C672" s="88"/>
      <c r="D672" s="88"/>
      <c r="E672" s="88"/>
      <c r="F672" s="88"/>
      <c r="G672" s="88"/>
      <c r="H672" s="88"/>
      <c r="I672" s="88"/>
      <c r="J672" s="88"/>
      <c r="K672" s="88"/>
      <c r="L672" s="88"/>
      <c r="M672" s="88"/>
      <c r="N672" s="88"/>
      <c r="O672" s="88"/>
      <c r="P672" s="88"/>
      <c r="Q672" s="88"/>
    </row>
    <row r="673" spans="1:17" ht="20.25" customHeight="1" x14ac:dyDescent="0.35">
      <c r="A673" s="88"/>
      <c r="B673" s="88"/>
      <c r="C673" s="88"/>
      <c r="D673" s="88"/>
      <c r="E673" s="88"/>
      <c r="F673" s="88"/>
      <c r="G673" s="88"/>
      <c r="H673" s="88"/>
      <c r="I673" s="88"/>
      <c r="J673" s="88"/>
      <c r="K673" s="88"/>
      <c r="L673" s="88"/>
      <c r="M673" s="88"/>
      <c r="N673" s="88"/>
      <c r="O673" s="88"/>
      <c r="P673" s="88"/>
      <c r="Q673" s="88"/>
    </row>
    <row r="674" spans="1:17" ht="20.25" customHeight="1" x14ac:dyDescent="0.35">
      <c r="A674" s="88"/>
      <c r="B674" s="88"/>
      <c r="C674" s="88"/>
      <c r="D674" s="88"/>
      <c r="E674" s="88"/>
      <c r="F674" s="88"/>
      <c r="G674" s="88"/>
      <c r="H674" s="88"/>
      <c r="I674" s="88"/>
      <c r="J674" s="88"/>
      <c r="K674" s="88"/>
      <c r="L674" s="88"/>
      <c r="M674" s="88"/>
      <c r="N674" s="88"/>
      <c r="O674" s="88"/>
      <c r="P674" s="88"/>
      <c r="Q674" s="88"/>
    </row>
    <row r="675" spans="1:17" ht="20.25" customHeight="1" x14ac:dyDescent="0.35">
      <c r="A675" s="88"/>
      <c r="B675" s="88"/>
      <c r="C675" s="88"/>
      <c r="D675" s="88"/>
      <c r="E675" s="88"/>
      <c r="F675" s="88"/>
      <c r="G675" s="88"/>
      <c r="H675" s="88"/>
      <c r="I675" s="88"/>
      <c r="J675" s="88"/>
      <c r="K675" s="88"/>
      <c r="L675" s="88"/>
      <c r="M675" s="88"/>
      <c r="N675" s="88"/>
      <c r="O675" s="88"/>
      <c r="P675" s="88"/>
      <c r="Q675" s="88"/>
    </row>
    <row r="676" spans="1:17" ht="20.25" customHeight="1" x14ac:dyDescent="0.35">
      <c r="A676" s="88"/>
      <c r="B676" s="88"/>
      <c r="C676" s="88"/>
      <c r="D676" s="88"/>
      <c r="E676" s="88"/>
      <c r="F676" s="88"/>
      <c r="G676" s="88"/>
      <c r="H676" s="88"/>
      <c r="I676" s="88"/>
      <c r="J676" s="88"/>
      <c r="K676" s="88"/>
      <c r="L676" s="88"/>
      <c r="M676" s="88"/>
      <c r="N676" s="88"/>
      <c r="O676" s="88"/>
      <c r="P676" s="88"/>
      <c r="Q676" s="88"/>
    </row>
    <row r="677" spans="1:17" ht="20.25" customHeight="1" x14ac:dyDescent="0.35">
      <c r="A677" s="88"/>
      <c r="B677" s="88"/>
      <c r="C677" s="88"/>
      <c r="D677" s="88"/>
      <c r="E677" s="88"/>
      <c r="F677" s="88"/>
      <c r="G677" s="88"/>
      <c r="H677" s="88"/>
      <c r="I677" s="88"/>
      <c r="J677" s="88"/>
      <c r="K677" s="88"/>
      <c r="L677" s="88"/>
      <c r="M677" s="88"/>
      <c r="N677" s="88"/>
      <c r="O677" s="88"/>
      <c r="P677" s="88"/>
      <c r="Q677" s="88"/>
    </row>
    <row r="678" spans="1:17" ht="20.25" customHeight="1" x14ac:dyDescent="0.35">
      <c r="A678" s="88"/>
      <c r="B678" s="88"/>
      <c r="C678" s="88"/>
      <c r="D678" s="88"/>
      <c r="E678" s="88"/>
      <c r="F678" s="88"/>
      <c r="G678" s="88"/>
      <c r="H678" s="88"/>
      <c r="I678" s="88"/>
      <c r="J678" s="88"/>
      <c r="K678" s="88"/>
      <c r="L678" s="88"/>
      <c r="M678" s="88"/>
      <c r="N678" s="88"/>
      <c r="O678" s="88"/>
      <c r="P678" s="88"/>
      <c r="Q678" s="88"/>
    </row>
    <row r="679" spans="1:17" ht="20.25" customHeight="1" x14ac:dyDescent="0.35">
      <c r="A679" s="88"/>
      <c r="B679" s="88"/>
      <c r="C679" s="88"/>
      <c r="D679" s="88"/>
      <c r="E679" s="88"/>
      <c r="F679" s="88"/>
      <c r="G679" s="88"/>
      <c r="H679" s="88"/>
      <c r="I679" s="88"/>
      <c r="J679" s="88"/>
      <c r="K679" s="88"/>
      <c r="L679" s="88"/>
      <c r="M679" s="88"/>
      <c r="N679" s="88"/>
      <c r="O679" s="88"/>
      <c r="P679" s="88"/>
      <c r="Q679" s="88"/>
    </row>
    <row r="680" spans="1:17" ht="20.25" customHeight="1" x14ac:dyDescent="0.35">
      <c r="A680" s="88"/>
      <c r="B680" s="88"/>
      <c r="C680" s="88"/>
      <c r="D680" s="88"/>
      <c r="E680" s="88"/>
      <c r="F680" s="88"/>
      <c r="G680" s="88"/>
      <c r="H680" s="88"/>
      <c r="I680" s="88"/>
      <c r="J680" s="88"/>
      <c r="K680" s="88"/>
      <c r="L680" s="88"/>
      <c r="M680" s="88"/>
      <c r="N680" s="88"/>
      <c r="O680" s="88"/>
      <c r="P680" s="88"/>
      <c r="Q680" s="88"/>
    </row>
    <row r="681" spans="1:17" ht="20.25" customHeight="1" x14ac:dyDescent="0.35">
      <c r="A681" s="88"/>
      <c r="B681" s="88"/>
      <c r="C681" s="88"/>
      <c r="D681" s="88"/>
      <c r="E681" s="88"/>
      <c r="F681" s="88"/>
      <c r="G681" s="88"/>
      <c r="H681" s="88"/>
      <c r="I681" s="88"/>
      <c r="J681" s="88"/>
      <c r="K681" s="88"/>
      <c r="L681" s="88"/>
      <c r="M681" s="88"/>
      <c r="N681" s="88"/>
      <c r="O681" s="88"/>
      <c r="P681" s="88"/>
      <c r="Q681" s="88"/>
    </row>
    <row r="682" spans="1:17" ht="20.25" customHeight="1" x14ac:dyDescent="0.35">
      <c r="A682" s="88"/>
      <c r="B682" s="88"/>
      <c r="C682" s="88"/>
      <c r="D682" s="88"/>
      <c r="E682" s="88"/>
      <c r="F682" s="88"/>
      <c r="G682" s="88"/>
      <c r="H682" s="88"/>
      <c r="I682" s="88"/>
      <c r="J682" s="88"/>
      <c r="K682" s="88"/>
      <c r="L682" s="88"/>
      <c r="M682" s="88"/>
      <c r="N682" s="88"/>
      <c r="O682" s="88"/>
      <c r="P682" s="88"/>
      <c r="Q682" s="88"/>
    </row>
    <row r="683" spans="1:17" ht="20.25" customHeight="1" x14ac:dyDescent="0.35">
      <c r="A683" s="88"/>
      <c r="B683" s="88"/>
      <c r="C683" s="88"/>
      <c r="D683" s="88"/>
      <c r="E683" s="88"/>
      <c r="F683" s="88"/>
      <c r="G683" s="88"/>
      <c r="H683" s="88"/>
      <c r="I683" s="88"/>
      <c r="J683" s="88"/>
      <c r="K683" s="88"/>
      <c r="L683" s="88"/>
      <c r="M683" s="88"/>
      <c r="N683" s="88"/>
      <c r="O683" s="88"/>
      <c r="P683" s="88"/>
      <c r="Q683" s="88"/>
    </row>
    <row r="684" spans="1:17" ht="20.25" customHeight="1" x14ac:dyDescent="0.35">
      <c r="A684" s="88"/>
      <c r="B684" s="88"/>
      <c r="C684" s="88"/>
      <c r="D684" s="88"/>
      <c r="E684" s="88"/>
      <c r="F684" s="88"/>
      <c r="G684" s="88"/>
      <c r="H684" s="88"/>
      <c r="I684" s="88"/>
      <c r="J684" s="88"/>
      <c r="K684" s="88"/>
      <c r="L684" s="88"/>
      <c r="M684" s="88"/>
      <c r="N684" s="88"/>
      <c r="O684" s="88"/>
      <c r="P684" s="88"/>
      <c r="Q684" s="88"/>
    </row>
    <row r="685" spans="1:17" ht="20.25" customHeight="1" x14ac:dyDescent="0.35">
      <c r="A685" s="88"/>
      <c r="B685" s="88"/>
      <c r="C685" s="88"/>
      <c r="D685" s="88"/>
      <c r="E685" s="88"/>
      <c r="F685" s="88"/>
      <c r="G685" s="88"/>
      <c r="H685" s="88"/>
      <c r="I685" s="88"/>
      <c r="J685" s="88"/>
      <c r="K685" s="88"/>
      <c r="L685" s="88"/>
      <c r="M685" s="88"/>
      <c r="N685" s="88"/>
      <c r="O685" s="88"/>
      <c r="P685" s="88"/>
      <c r="Q685" s="88"/>
    </row>
    <row r="686" spans="1:17" ht="20.25" customHeight="1" x14ac:dyDescent="0.35">
      <c r="A686" s="88"/>
      <c r="B686" s="88"/>
      <c r="C686" s="88"/>
      <c r="D686" s="88"/>
      <c r="E686" s="88"/>
      <c r="F686" s="88"/>
      <c r="G686" s="88"/>
      <c r="H686" s="88"/>
      <c r="I686" s="88"/>
      <c r="J686" s="88"/>
      <c r="K686" s="88"/>
      <c r="L686" s="88"/>
      <c r="M686" s="88"/>
      <c r="N686" s="88"/>
      <c r="O686" s="88"/>
      <c r="P686" s="88"/>
      <c r="Q686" s="88"/>
    </row>
    <row r="687" spans="1:17" ht="20.25" customHeight="1" x14ac:dyDescent="0.35">
      <c r="A687" s="88"/>
      <c r="B687" s="88"/>
      <c r="C687" s="88"/>
      <c r="D687" s="88"/>
      <c r="E687" s="88"/>
      <c r="F687" s="88"/>
      <c r="G687" s="88"/>
      <c r="H687" s="88"/>
      <c r="I687" s="88"/>
      <c r="J687" s="88"/>
      <c r="K687" s="88"/>
      <c r="L687" s="88"/>
      <c r="M687" s="88"/>
      <c r="N687" s="88"/>
      <c r="O687" s="88"/>
      <c r="P687" s="88"/>
      <c r="Q687" s="88"/>
    </row>
    <row r="688" spans="1:17" ht="20.25" customHeight="1" x14ac:dyDescent="0.35">
      <c r="A688" s="88"/>
      <c r="B688" s="88"/>
      <c r="C688" s="88"/>
      <c r="D688" s="88"/>
      <c r="E688" s="88"/>
      <c r="F688" s="88"/>
      <c r="G688" s="88"/>
      <c r="H688" s="88"/>
      <c r="I688" s="88"/>
      <c r="J688" s="88"/>
      <c r="K688" s="88"/>
      <c r="L688" s="88"/>
      <c r="M688" s="88"/>
      <c r="N688" s="88"/>
      <c r="O688" s="88"/>
      <c r="P688" s="88"/>
      <c r="Q688" s="88"/>
    </row>
    <row r="689" spans="1:17" ht="20.25" customHeight="1" x14ac:dyDescent="0.35">
      <c r="A689" s="88"/>
      <c r="B689" s="88"/>
      <c r="C689" s="88"/>
      <c r="D689" s="88"/>
      <c r="E689" s="88"/>
      <c r="F689" s="88"/>
      <c r="G689" s="88"/>
      <c r="H689" s="88"/>
      <c r="I689" s="88"/>
      <c r="J689" s="88"/>
      <c r="K689" s="88"/>
      <c r="L689" s="88"/>
      <c r="M689" s="88"/>
      <c r="N689" s="88"/>
      <c r="O689" s="88"/>
      <c r="P689" s="88"/>
      <c r="Q689" s="88"/>
    </row>
    <row r="690" spans="1:17" ht="20.25" customHeight="1" x14ac:dyDescent="0.35">
      <c r="A690" s="88"/>
      <c r="B690" s="88"/>
      <c r="C690" s="88"/>
      <c r="D690" s="88"/>
      <c r="E690" s="88"/>
      <c r="F690" s="88"/>
      <c r="G690" s="88"/>
      <c r="H690" s="88"/>
      <c r="I690" s="88"/>
      <c r="J690" s="88"/>
      <c r="K690" s="88"/>
      <c r="L690" s="88"/>
      <c r="M690" s="88"/>
      <c r="N690" s="88"/>
      <c r="O690" s="88"/>
      <c r="P690" s="88"/>
      <c r="Q690" s="88"/>
    </row>
    <row r="691" spans="1:17" ht="20.25" customHeight="1" x14ac:dyDescent="0.35">
      <c r="A691" s="88"/>
      <c r="B691" s="88"/>
      <c r="C691" s="88"/>
      <c r="D691" s="88"/>
      <c r="E691" s="88"/>
      <c r="F691" s="88"/>
      <c r="G691" s="88"/>
      <c r="H691" s="88"/>
      <c r="I691" s="88"/>
      <c r="J691" s="88"/>
      <c r="K691" s="88"/>
      <c r="L691" s="88"/>
      <c r="M691" s="88"/>
      <c r="N691" s="88"/>
      <c r="O691" s="88"/>
      <c r="P691" s="88"/>
      <c r="Q691" s="88"/>
    </row>
    <row r="692" spans="1:17" ht="20.25" customHeight="1" x14ac:dyDescent="0.35">
      <c r="A692" s="88"/>
      <c r="B692" s="88"/>
      <c r="C692" s="88"/>
      <c r="D692" s="88"/>
      <c r="E692" s="88"/>
      <c r="F692" s="88"/>
      <c r="G692" s="88"/>
      <c r="H692" s="88"/>
      <c r="I692" s="88"/>
      <c r="J692" s="88"/>
      <c r="K692" s="88"/>
      <c r="L692" s="88"/>
      <c r="M692" s="88"/>
      <c r="N692" s="88"/>
      <c r="O692" s="88"/>
      <c r="P692" s="88"/>
      <c r="Q692" s="88"/>
    </row>
    <row r="693" spans="1:17" ht="20.25" customHeight="1" x14ac:dyDescent="0.35">
      <c r="A693" s="88"/>
      <c r="B693" s="88"/>
      <c r="C693" s="88"/>
      <c r="D693" s="88"/>
      <c r="E693" s="88"/>
      <c r="F693" s="88"/>
      <c r="G693" s="88"/>
      <c r="H693" s="88"/>
      <c r="I693" s="88"/>
      <c r="J693" s="88"/>
      <c r="K693" s="88"/>
      <c r="L693" s="88"/>
      <c r="M693" s="88"/>
      <c r="N693" s="88"/>
      <c r="O693" s="88"/>
      <c r="P693" s="88"/>
      <c r="Q693" s="88"/>
    </row>
    <row r="694" spans="1:17" ht="20.25" customHeight="1" x14ac:dyDescent="0.35">
      <c r="A694" s="88"/>
      <c r="B694" s="88"/>
      <c r="C694" s="88"/>
      <c r="D694" s="88"/>
      <c r="E694" s="88"/>
      <c r="F694" s="88"/>
      <c r="G694" s="88"/>
      <c r="H694" s="88"/>
      <c r="I694" s="88"/>
      <c r="J694" s="88"/>
      <c r="K694" s="88"/>
      <c r="L694" s="88"/>
      <c r="M694" s="88"/>
      <c r="N694" s="88"/>
      <c r="O694" s="88"/>
      <c r="P694" s="88"/>
      <c r="Q694" s="88"/>
    </row>
    <row r="695" spans="1:17" ht="20.25" customHeight="1" x14ac:dyDescent="0.35">
      <c r="A695" s="88"/>
      <c r="B695" s="88"/>
      <c r="C695" s="88"/>
      <c r="D695" s="88"/>
      <c r="E695" s="88"/>
      <c r="F695" s="88"/>
      <c r="G695" s="88"/>
      <c r="H695" s="88"/>
      <c r="I695" s="88"/>
      <c r="J695" s="88"/>
      <c r="K695" s="88"/>
      <c r="L695" s="88"/>
      <c r="M695" s="88"/>
      <c r="N695" s="88"/>
      <c r="O695" s="88"/>
      <c r="P695" s="88"/>
      <c r="Q695" s="88"/>
    </row>
    <row r="696" spans="1:17" ht="20.25" customHeight="1" x14ac:dyDescent="0.35">
      <c r="A696" s="88"/>
      <c r="B696" s="88"/>
      <c r="C696" s="88"/>
      <c r="D696" s="88"/>
      <c r="E696" s="88"/>
      <c r="F696" s="88"/>
      <c r="G696" s="88"/>
      <c r="H696" s="88"/>
      <c r="I696" s="88"/>
      <c r="J696" s="88"/>
      <c r="K696" s="88"/>
      <c r="L696" s="88"/>
      <c r="M696" s="88"/>
      <c r="N696" s="88"/>
      <c r="O696" s="88"/>
      <c r="P696" s="88"/>
      <c r="Q696" s="88"/>
    </row>
    <row r="697" spans="1:17" ht="20.25" customHeight="1" x14ac:dyDescent="0.35">
      <c r="A697" s="88"/>
      <c r="B697" s="88"/>
      <c r="C697" s="88"/>
      <c r="D697" s="88"/>
      <c r="E697" s="88"/>
      <c r="F697" s="88"/>
      <c r="G697" s="88"/>
      <c r="H697" s="88"/>
      <c r="I697" s="88"/>
      <c r="J697" s="88"/>
      <c r="K697" s="88"/>
      <c r="L697" s="88"/>
      <c r="M697" s="88"/>
      <c r="N697" s="88"/>
      <c r="O697" s="88"/>
      <c r="P697" s="88"/>
      <c r="Q697" s="88"/>
    </row>
    <row r="698" spans="1:17" ht="20.25" customHeight="1" x14ac:dyDescent="0.35">
      <c r="A698" s="88"/>
      <c r="B698" s="88"/>
      <c r="C698" s="88"/>
      <c r="D698" s="88"/>
      <c r="E698" s="88"/>
      <c r="F698" s="88"/>
      <c r="G698" s="88"/>
      <c r="H698" s="88"/>
      <c r="I698" s="88"/>
      <c r="J698" s="88"/>
      <c r="K698" s="88"/>
      <c r="L698" s="88"/>
      <c r="M698" s="88"/>
      <c r="N698" s="88"/>
      <c r="O698" s="88"/>
      <c r="P698" s="88"/>
      <c r="Q698" s="88"/>
    </row>
    <row r="699" spans="1:17" ht="20.25" customHeight="1" x14ac:dyDescent="0.35">
      <c r="A699" s="88"/>
      <c r="B699" s="88"/>
      <c r="C699" s="88"/>
      <c r="D699" s="88"/>
      <c r="E699" s="88"/>
      <c r="F699" s="88"/>
      <c r="G699" s="88"/>
      <c r="H699" s="88"/>
      <c r="I699" s="88"/>
      <c r="J699" s="88"/>
      <c r="K699" s="88"/>
      <c r="L699" s="88"/>
      <c r="M699" s="88"/>
      <c r="N699" s="88"/>
      <c r="O699" s="88"/>
      <c r="P699" s="88"/>
      <c r="Q699" s="88"/>
    </row>
    <row r="700" spans="1:17" ht="20.25" customHeight="1" x14ac:dyDescent="0.35">
      <c r="A700" s="88"/>
      <c r="B700" s="88"/>
      <c r="C700" s="88"/>
      <c r="D700" s="88"/>
      <c r="E700" s="88"/>
      <c r="F700" s="88"/>
      <c r="G700" s="88"/>
      <c r="H700" s="88"/>
      <c r="I700" s="88"/>
      <c r="J700" s="88"/>
      <c r="K700" s="88"/>
      <c r="L700" s="88"/>
      <c r="M700" s="88"/>
      <c r="N700" s="88"/>
      <c r="O700" s="88"/>
      <c r="P700" s="88"/>
      <c r="Q700" s="88"/>
    </row>
    <row r="701" spans="1:17" ht="20.25" customHeight="1" x14ac:dyDescent="0.35">
      <c r="A701" s="88"/>
      <c r="B701" s="88"/>
      <c r="C701" s="88"/>
      <c r="D701" s="88"/>
      <c r="E701" s="88"/>
      <c r="F701" s="88"/>
      <c r="G701" s="88"/>
      <c r="H701" s="88"/>
      <c r="I701" s="88"/>
      <c r="J701" s="88"/>
      <c r="K701" s="88"/>
      <c r="L701" s="88"/>
      <c r="M701" s="88"/>
      <c r="N701" s="88"/>
      <c r="O701" s="88"/>
      <c r="P701" s="88"/>
      <c r="Q701" s="88"/>
    </row>
    <row r="702" spans="1:17" ht="20.25" customHeight="1" x14ac:dyDescent="0.35">
      <c r="A702" s="88"/>
      <c r="B702" s="88"/>
      <c r="C702" s="88"/>
      <c r="D702" s="88"/>
      <c r="E702" s="88"/>
      <c r="F702" s="88"/>
      <c r="G702" s="88"/>
      <c r="H702" s="88"/>
      <c r="I702" s="88"/>
      <c r="J702" s="88"/>
      <c r="K702" s="88"/>
      <c r="L702" s="88"/>
      <c r="M702" s="88"/>
      <c r="N702" s="88"/>
      <c r="O702" s="88"/>
      <c r="P702" s="88"/>
      <c r="Q702" s="88"/>
    </row>
    <row r="703" spans="1:17" ht="20.25" customHeight="1" x14ac:dyDescent="0.35">
      <c r="A703" s="88"/>
      <c r="B703" s="88"/>
      <c r="C703" s="88"/>
      <c r="D703" s="88"/>
      <c r="E703" s="88"/>
      <c r="F703" s="88"/>
      <c r="G703" s="88"/>
      <c r="H703" s="88"/>
      <c r="I703" s="88"/>
      <c r="J703" s="88"/>
      <c r="K703" s="88"/>
      <c r="L703" s="88"/>
      <c r="M703" s="88"/>
      <c r="N703" s="88"/>
      <c r="O703" s="88"/>
      <c r="P703" s="88"/>
      <c r="Q703" s="88"/>
    </row>
    <row r="704" spans="1:17" ht="20.25" customHeight="1" x14ac:dyDescent="0.35">
      <c r="A704" s="88"/>
      <c r="B704" s="88"/>
      <c r="C704" s="88"/>
      <c r="D704" s="88"/>
      <c r="E704" s="88"/>
      <c r="F704" s="88"/>
      <c r="G704" s="88"/>
      <c r="H704" s="88"/>
      <c r="I704" s="88"/>
      <c r="J704" s="88"/>
      <c r="K704" s="88"/>
      <c r="L704" s="88"/>
      <c r="M704" s="88"/>
      <c r="N704" s="88"/>
      <c r="O704" s="88"/>
      <c r="P704" s="88"/>
      <c r="Q704" s="88"/>
    </row>
    <row r="705" spans="1:17" ht="20.25" customHeight="1" x14ac:dyDescent="0.35">
      <c r="A705" s="88"/>
      <c r="B705" s="88"/>
      <c r="C705" s="88"/>
      <c r="D705" s="88"/>
      <c r="E705" s="88"/>
      <c r="F705" s="88"/>
      <c r="G705" s="88"/>
      <c r="H705" s="88"/>
      <c r="I705" s="88"/>
      <c r="J705" s="88"/>
      <c r="K705" s="88"/>
      <c r="L705" s="88"/>
      <c r="M705" s="88"/>
      <c r="N705" s="88"/>
      <c r="O705" s="88"/>
      <c r="P705" s="88"/>
      <c r="Q705" s="88"/>
    </row>
    <row r="706" spans="1:17" ht="20.25" customHeight="1" x14ac:dyDescent="0.35">
      <c r="A706" s="88"/>
      <c r="B706" s="88"/>
      <c r="C706" s="88"/>
      <c r="D706" s="88"/>
      <c r="E706" s="88"/>
      <c r="F706" s="88"/>
      <c r="G706" s="88"/>
      <c r="H706" s="88"/>
      <c r="I706" s="88"/>
      <c r="J706" s="88"/>
      <c r="K706" s="88"/>
      <c r="L706" s="88"/>
      <c r="M706" s="88"/>
      <c r="N706" s="88"/>
      <c r="O706" s="88"/>
      <c r="P706" s="88"/>
      <c r="Q706" s="88"/>
    </row>
    <row r="707" spans="1:17" ht="20.25" customHeight="1" x14ac:dyDescent="0.35">
      <c r="A707" s="88"/>
      <c r="B707" s="88"/>
      <c r="C707" s="88"/>
      <c r="D707" s="88"/>
      <c r="E707" s="88"/>
      <c r="F707" s="88"/>
      <c r="G707" s="88"/>
      <c r="H707" s="88"/>
      <c r="I707" s="88"/>
      <c r="J707" s="88"/>
      <c r="K707" s="88"/>
      <c r="L707" s="88"/>
      <c r="M707" s="88"/>
      <c r="N707" s="88"/>
      <c r="O707" s="88"/>
      <c r="P707" s="88"/>
      <c r="Q707" s="88"/>
    </row>
    <row r="708" spans="1:17" ht="20.25" customHeight="1" x14ac:dyDescent="0.35">
      <c r="A708" s="88"/>
      <c r="B708" s="88"/>
      <c r="C708" s="88"/>
      <c r="D708" s="88"/>
      <c r="E708" s="88"/>
      <c r="F708" s="88"/>
      <c r="G708" s="88"/>
      <c r="H708" s="88"/>
      <c r="I708" s="88"/>
      <c r="J708" s="88"/>
      <c r="K708" s="88"/>
      <c r="L708" s="88"/>
      <c r="M708" s="88"/>
      <c r="N708" s="88"/>
      <c r="O708" s="88"/>
      <c r="P708" s="88"/>
      <c r="Q708" s="88"/>
    </row>
    <row r="709" spans="1:17" ht="20.25" customHeight="1" x14ac:dyDescent="0.35">
      <c r="A709" s="88"/>
      <c r="B709" s="88"/>
      <c r="C709" s="88"/>
      <c r="D709" s="88"/>
      <c r="E709" s="88"/>
      <c r="F709" s="88"/>
      <c r="G709" s="88"/>
      <c r="H709" s="88"/>
      <c r="I709" s="88"/>
      <c r="J709" s="88"/>
      <c r="K709" s="88"/>
      <c r="L709" s="88"/>
      <c r="M709" s="88"/>
      <c r="N709" s="88"/>
      <c r="O709" s="88"/>
      <c r="P709" s="88"/>
      <c r="Q709" s="88"/>
    </row>
    <row r="710" spans="1:17" ht="20.25" customHeight="1" x14ac:dyDescent="0.35">
      <c r="A710" s="88"/>
      <c r="B710" s="88"/>
      <c r="C710" s="88"/>
      <c r="D710" s="88"/>
      <c r="E710" s="88"/>
      <c r="F710" s="88"/>
      <c r="G710" s="88"/>
      <c r="H710" s="88"/>
      <c r="I710" s="88"/>
      <c r="J710" s="88"/>
      <c r="K710" s="88"/>
      <c r="L710" s="88"/>
      <c r="M710" s="88"/>
      <c r="N710" s="88"/>
      <c r="O710" s="88"/>
      <c r="P710" s="88"/>
      <c r="Q710" s="88"/>
    </row>
    <row r="711" spans="1:17" ht="20.25" customHeight="1" x14ac:dyDescent="0.35">
      <c r="A711" s="88"/>
      <c r="B711" s="88"/>
      <c r="C711" s="88"/>
      <c r="D711" s="88"/>
      <c r="E711" s="88"/>
      <c r="F711" s="88"/>
      <c r="G711" s="88"/>
      <c r="H711" s="88"/>
      <c r="I711" s="88"/>
      <c r="J711" s="88"/>
      <c r="K711" s="88"/>
      <c r="L711" s="88"/>
      <c r="M711" s="88"/>
      <c r="N711" s="88"/>
      <c r="O711" s="88"/>
      <c r="P711" s="88"/>
      <c r="Q711" s="88"/>
    </row>
    <row r="712" spans="1:17" ht="20.25" customHeight="1" x14ac:dyDescent="0.35">
      <c r="A712" s="88"/>
      <c r="B712" s="88"/>
      <c r="C712" s="88"/>
      <c r="D712" s="88"/>
      <c r="E712" s="88"/>
      <c r="F712" s="88"/>
      <c r="G712" s="88"/>
      <c r="H712" s="88"/>
      <c r="I712" s="88"/>
      <c r="J712" s="88"/>
      <c r="K712" s="88"/>
      <c r="L712" s="88"/>
      <c r="M712" s="88"/>
      <c r="N712" s="88"/>
      <c r="O712" s="88"/>
      <c r="P712" s="88"/>
      <c r="Q712" s="88"/>
    </row>
    <row r="713" spans="1:17" ht="20.25" customHeight="1" x14ac:dyDescent="0.35">
      <c r="A713" s="88"/>
      <c r="B713" s="88"/>
      <c r="C713" s="88"/>
      <c r="D713" s="88"/>
      <c r="E713" s="88"/>
      <c r="F713" s="88"/>
      <c r="G713" s="88"/>
      <c r="H713" s="88"/>
      <c r="I713" s="88"/>
      <c r="J713" s="88"/>
      <c r="K713" s="88"/>
      <c r="L713" s="88"/>
      <c r="M713" s="88"/>
      <c r="N713" s="88"/>
      <c r="O713" s="88"/>
      <c r="P713" s="88"/>
      <c r="Q713" s="88"/>
    </row>
    <row r="714" spans="1:17" ht="20.25" customHeight="1" x14ac:dyDescent="0.35">
      <c r="A714" s="88"/>
      <c r="B714" s="88"/>
      <c r="C714" s="88"/>
      <c r="D714" s="88"/>
      <c r="E714" s="88"/>
      <c r="F714" s="88"/>
      <c r="G714" s="88"/>
      <c r="H714" s="88"/>
      <c r="I714" s="88"/>
      <c r="J714" s="88"/>
      <c r="K714" s="88"/>
      <c r="L714" s="88"/>
      <c r="M714" s="88"/>
      <c r="N714" s="88"/>
      <c r="O714" s="88"/>
      <c r="P714" s="88"/>
      <c r="Q714" s="88"/>
    </row>
    <row r="715" spans="1:17" ht="20.25" customHeight="1" x14ac:dyDescent="0.35">
      <c r="A715" s="88"/>
      <c r="B715" s="88"/>
      <c r="C715" s="88"/>
      <c r="D715" s="88"/>
      <c r="E715" s="88"/>
      <c r="F715" s="88"/>
      <c r="G715" s="88"/>
      <c r="H715" s="88"/>
      <c r="I715" s="88"/>
      <c r="J715" s="88"/>
      <c r="K715" s="88"/>
      <c r="L715" s="88"/>
      <c r="M715" s="88"/>
      <c r="N715" s="88"/>
      <c r="O715" s="88"/>
      <c r="P715" s="88"/>
      <c r="Q715" s="88"/>
    </row>
    <row r="716" spans="1:17" ht="20.25" customHeight="1" x14ac:dyDescent="0.35">
      <c r="A716" s="88"/>
      <c r="B716" s="88"/>
      <c r="C716" s="88"/>
      <c r="D716" s="88"/>
      <c r="E716" s="88"/>
      <c r="F716" s="88"/>
      <c r="G716" s="88"/>
      <c r="H716" s="88"/>
      <c r="I716" s="88"/>
      <c r="J716" s="88"/>
      <c r="K716" s="88"/>
      <c r="L716" s="88"/>
      <c r="M716" s="88"/>
      <c r="N716" s="88"/>
      <c r="O716" s="88"/>
      <c r="P716" s="88"/>
      <c r="Q716" s="88"/>
    </row>
    <row r="717" spans="1:17" ht="20.25" customHeight="1" x14ac:dyDescent="0.35">
      <c r="A717" s="88"/>
      <c r="B717" s="88"/>
      <c r="C717" s="88"/>
      <c r="D717" s="88"/>
      <c r="E717" s="88"/>
      <c r="F717" s="88"/>
      <c r="G717" s="88"/>
      <c r="H717" s="88"/>
      <c r="I717" s="88"/>
      <c r="J717" s="88"/>
      <c r="K717" s="88"/>
      <c r="L717" s="88"/>
      <c r="M717" s="88"/>
      <c r="N717" s="88"/>
      <c r="O717" s="88"/>
      <c r="P717" s="88"/>
      <c r="Q717" s="88"/>
    </row>
    <row r="718" spans="1:17" ht="20.25" customHeight="1" x14ac:dyDescent="0.35">
      <c r="A718" s="88"/>
      <c r="B718" s="88"/>
      <c r="C718" s="88"/>
      <c r="D718" s="88"/>
      <c r="E718" s="88"/>
      <c r="F718" s="88"/>
      <c r="G718" s="88"/>
      <c r="H718" s="88"/>
      <c r="I718" s="88"/>
      <c r="J718" s="88"/>
      <c r="K718" s="88"/>
      <c r="L718" s="88"/>
      <c r="M718" s="88"/>
      <c r="N718" s="88"/>
      <c r="O718" s="88"/>
      <c r="P718" s="88"/>
      <c r="Q718" s="88"/>
    </row>
    <row r="719" spans="1:17" ht="20.25" customHeight="1" x14ac:dyDescent="0.35">
      <c r="A719" s="88"/>
      <c r="B719" s="88"/>
      <c r="C719" s="88"/>
      <c r="D719" s="88"/>
      <c r="E719" s="88"/>
      <c r="F719" s="88"/>
      <c r="G719" s="88"/>
      <c r="H719" s="88"/>
      <c r="I719" s="88"/>
      <c r="J719" s="88"/>
      <c r="K719" s="88"/>
      <c r="L719" s="88"/>
      <c r="M719" s="88"/>
      <c r="N719" s="88"/>
      <c r="O719" s="88"/>
      <c r="P719" s="88"/>
      <c r="Q719" s="88"/>
    </row>
    <row r="720" spans="1:17" ht="20.25" customHeight="1" x14ac:dyDescent="0.35">
      <c r="A720" s="88"/>
      <c r="B720" s="88"/>
      <c r="C720" s="88"/>
      <c r="D720" s="88"/>
      <c r="E720" s="88"/>
      <c r="F720" s="88"/>
      <c r="G720" s="88"/>
      <c r="H720" s="88"/>
      <c r="I720" s="88"/>
      <c r="J720" s="88"/>
      <c r="K720" s="88"/>
      <c r="L720" s="88"/>
      <c r="M720" s="88"/>
      <c r="N720" s="88"/>
      <c r="O720" s="88"/>
      <c r="P720" s="88"/>
      <c r="Q720" s="88"/>
    </row>
    <row r="721" spans="1:17" ht="20.25" customHeight="1" x14ac:dyDescent="0.35">
      <c r="A721" s="88"/>
      <c r="B721" s="88"/>
      <c r="C721" s="88"/>
      <c r="D721" s="88"/>
      <c r="E721" s="88"/>
      <c r="F721" s="88"/>
      <c r="G721" s="88"/>
      <c r="H721" s="88"/>
      <c r="I721" s="88"/>
      <c r="J721" s="88"/>
      <c r="K721" s="88"/>
      <c r="L721" s="88"/>
      <c r="M721" s="88"/>
      <c r="N721" s="88"/>
      <c r="O721" s="88"/>
      <c r="P721" s="88"/>
      <c r="Q721" s="88"/>
    </row>
    <row r="722" spans="1:17" ht="20.25" customHeight="1" x14ac:dyDescent="0.35">
      <c r="A722" s="88"/>
      <c r="B722" s="88"/>
      <c r="C722" s="88"/>
      <c r="D722" s="88"/>
      <c r="E722" s="88"/>
      <c r="F722" s="88"/>
      <c r="G722" s="88"/>
      <c r="H722" s="88"/>
      <c r="I722" s="88"/>
      <c r="J722" s="88"/>
      <c r="K722" s="88"/>
      <c r="L722" s="88"/>
      <c r="M722" s="88"/>
      <c r="N722" s="88"/>
      <c r="O722" s="88"/>
      <c r="P722" s="88"/>
      <c r="Q722" s="88"/>
    </row>
    <row r="723" spans="1:17" ht="20.25" customHeight="1" x14ac:dyDescent="0.35">
      <c r="A723" s="88"/>
      <c r="B723" s="88"/>
      <c r="C723" s="88"/>
      <c r="D723" s="88"/>
      <c r="E723" s="88"/>
      <c r="F723" s="88"/>
      <c r="G723" s="88"/>
      <c r="H723" s="88"/>
      <c r="I723" s="88"/>
      <c r="J723" s="88"/>
      <c r="K723" s="88"/>
      <c r="L723" s="88"/>
      <c r="M723" s="88"/>
      <c r="N723" s="88"/>
      <c r="O723" s="88"/>
      <c r="P723" s="88"/>
      <c r="Q723" s="88"/>
    </row>
    <row r="724" spans="1:17" ht="20.25" customHeight="1" x14ac:dyDescent="0.35">
      <c r="A724" s="88"/>
      <c r="B724" s="88"/>
      <c r="C724" s="88"/>
      <c r="D724" s="88"/>
      <c r="E724" s="88"/>
      <c r="F724" s="88"/>
      <c r="G724" s="88"/>
      <c r="H724" s="88"/>
      <c r="I724" s="88"/>
      <c r="J724" s="88"/>
      <c r="K724" s="88"/>
      <c r="L724" s="88"/>
      <c r="M724" s="88"/>
      <c r="N724" s="88"/>
      <c r="O724" s="88"/>
      <c r="P724" s="88"/>
      <c r="Q724" s="88"/>
    </row>
    <row r="725" spans="1:17" ht="20.25" customHeight="1" x14ac:dyDescent="0.35">
      <c r="A725" s="88"/>
      <c r="B725" s="88"/>
      <c r="C725" s="88"/>
      <c r="D725" s="88"/>
      <c r="E725" s="88"/>
      <c r="F725" s="88"/>
      <c r="G725" s="88"/>
      <c r="H725" s="88"/>
      <c r="I725" s="88"/>
      <c r="J725" s="88"/>
      <c r="K725" s="88"/>
      <c r="L725" s="88"/>
      <c r="M725" s="88"/>
      <c r="N725" s="88"/>
      <c r="O725" s="88"/>
      <c r="P725" s="88"/>
      <c r="Q725" s="88"/>
    </row>
    <row r="726" spans="1:17" ht="20.25" customHeight="1" x14ac:dyDescent="0.35">
      <c r="A726" s="88"/>
      <c r="B726" s="88"/>
      <c r="C726" s="88"/>
      <c r="D726" s="88"/>
      <c r="E726" s="88"/>
      <c r="F726" s="88"/>
      <c r="G726" s="88"/>
      <c r="H726" s="88"/>
      <c r="I726" s="88"/>
      <c r="J726" s="88"/>
      <c r="K726" s="88"/>
      <c r="L726" s="88"/>
      <c r="M726" s="88"/>
      <c r="N726" s="88"/>
      <c r="O726" s="88"/>
      <c r="P726" s="88"/>
      <c r="Q726" s="88"/>
    </row>
    <row r="727" spans="1:17" ht="20.25" customHeight="1" x14ac:dyDescent="0.35">
      <c r="A727" s="88"/>
      <c r="B727" s="88"/>
      <c r="C727" s="88"/>
      <c r="D727" s="88"/>
      <c r="E727" s="88"/>
      <c r="F727" s="88"/>
      <c r="G727" s="88"/>
      <c r="H727" s="88"/>
      <c r="I727" s="88"/>
      <c r="J727" s="88"/>
      <c r="K727" s="88"/>
      <c r="L727" s="88"/>
      <c r="M727" s="88"/>
      <c r="N727" s="88"/>
      <c r="O727" s="88"/>
      <c r="P727" s="88"/>
      <c r="Q727" s="88"/>
    </row>
    <row r="728" spans="1:17" ht="20.25" customHeight="1" x14ac:dyDescent="0.35">
      <c r="A728" s="88"/>
      <c r="B728" s="88"/>
      <c r="C728" s="88"/>
      <c r="D728" s="88"/>
      <c r="E728" s="88"/>
      <c r="F728" s="88"/>
      <c r="G728" s="88"/>
      <c r="H728" s="88"/>
      <c r="I728" s="88"/>
      <c r="J728" s="88"/>
      <c r="K728" s="88"/>
      <c r="L728" s="88"/>
      <c r="M728" s="88"/>
      <c r="N728" s="88"/>
      <c r="O728" s="88"/>
      <c r="P728" s="88"/>
      <c r="Q728" s="88"/>
    </row>
    <row r="729" spans="1:17" ht="20.25" customHeight="1" x14ac:dyDescent="0.35">
      <c r="A729" s="88"/>
      <c r="B729" s="88"/>
      <c r="C729" s="88"/>
      <c r="D729" s="88"/>
      <c r="E729" s="88"/>
      <c r="F729" s="88"/>
      <c r="G729" s="88"/>
      <c r="H729" s="88"/>
      <c r="I729" s="88"/>
      <c r="J729" s="88"/>
      <c r="K729" s="88"/>
      <c r="L729" s="88"/>
      <c r="M729" s="88"/>
      <c r="N729" s="88"/>
      <c r="O729" s="88"/>
      <c r="P729" s="88"/>
      <c r="Q729" s="88"/>
    </row>
    <row r="730" spans="1:17" ht="20.25" customHeight="1" x14ac:dyDescent="0.35">
      <c r="A730" s="88"/>
      <c r="B730" s="88"/>
      <c r="C730" s="88"/>
      <c r="D730" s="88"/>
      <c r="E730" s="88"/>
      <c r="F730" s="88"/>
      <c r="G730" s="88"/>
      <c r="H730" s="88"/>
      <c r="I730" s="88"/>
      <c r="J730" s="88"/>
      <c r="K730" s="88"/>
      <c r="L730" s="88"/>
      <c r="M730" s="88"/>
      <c r="N730" s="88"/>
      <c r="O730" s="88"/>
      <c r="P730" s="88"/>
      <c r="Q730" s="88"/>
    </row>
    <row r="731" spans="1:17" ht="20.25" customHeight="1" x14ac:dyDescent="0.35">
      <c r="A731" s="88"/>
      <c r="B731" s="88"/>
      <c r="C731" s="88"/>
      <c r="D731" s="88"/>
      <c r="E731" s="88"/>
      <c r="F731" s="88"/>
      <c r="G731" s="88"/>
      <c r="H731" s="88"/>
      <c r="I731" s="88"/>
      <c r="J731" s="88"/>
      <c r="K731" s="88"/>
      <c r="L731" s="88"/>
      <c r="M731" s="88"/>
      <c r="N731" s="88"/>
      <c r="O731" s="88"/>
      <c r="P731" s="88"/>
      <c r="Q731" s="88"/>
    </row>
    <row r="732" spans="1:17" ht="20.25" customHeight="1" x14ac:dyDescent="0.35">
      <c r="A732" s="88"/>
      <c r="B732" s="88"/>
      <c r="C732" s="88"/>
      <c r="D732" s="88"/>
      <c r="E732" s="88"/>
      <c r="F732" s="88"/>
      <c r="G732" s="88"/>
      <c r="H732" s="88"/>
      <c r="I732" s="88"/>
      <c r="J732" s="88"/>
      <c r="K732" s="88"/>
      <c r="L732" s="88"/>
      <c r="M732" s="88"/>
      <c r="N732" s="88"/>
      <c r="O732" s="88"/>
      <c r="P732" s="88"/>
      <c r="Q732" s="88"/>
    </row>
    <row r="733" spans="1:17" ht="20.25" customHeight="1" x14ac:dyDescent="0.35">
      <c r="A733" s="88"/>
      <c r="B733" s="88"/>
      <c r="C733" s="88"/>
      <c r="D733" s="88"/>
      <c r="E733" s="88"/>
      <c r="F733" s="88"/>
      <c r="G733" s="88"/>
      <c r="H733" s="88"/>
      <c r="I733" s="88"/>
      <c r="J733" s="88"/>
      <c r="K733" s="88"/>
      <c r="L733" s="88"/>
      <c r="M733" s="88"/>
      <c r="N733" s="88"/>
      <c r="O733" s="88"/>
      <c r="P733" s="88"/>
      <c r="Q733" s="88"/>
    </row>
    <row r="734" spans="1:17" ht="20.25" customHeight="1" x14ac:dyDescent="0.35">
      <c r="A734" s="88"/>
      <c r="B734" s="88"/>
      <c r="C734" s="88"/>
      <c r="D734" s="88"/>
      <c r="E734" s="88"/>
      <c r="F734" s="88"/>
      <c r="G734" s="88"/>
      <c r="H734" s="88"/>
      <c r="I734" s="88"/>
      <c r="J734" s="88"/>
      <c r="K734" s="88"/>
      <c r="L734" s="88"/>
      <c r="M734" s="88"/>
      <c r="N734" s="88"/>
      <c r="O734" s="88"/>
      <c r="P734" s="88"/>
      <c r="Q734" s="88"/>
    </row>
    <row r="735" spans="1:17" ht="20.25" customHeight="1" x14ac:dyDescent="0.35">
      <c r="A735" s="88"/>
      <c r="B735" s="88"/>
      <c r="C735" s="88"/>
      <c r="D735" s="88"/>
      <c r="E735" s="88"/>
      <c r="F735" s="88"/>
      <c r="G735" s="88"/>
      <c r="H735" s="88"/>
      <c r="I735" s="88"/>
      <c r="J735" s="88"/>
      <c r="K735" s="88"/>
      <c r="L735" s="88"/>
      <c r="M735" s="88"/>
      <c r="N735" s="88"/>
      <c r="O735" s="88"/>
      <c r="P735" s="88"/>
      <c r="Q735" s="88"/>
    </row>
    <row r="736" spans="1:17" ht="20.25" customHeight="1" x14ac:dyDescent="0.35">
      <c r="A736" s="88"/>
      <c r="B736" s="88"/>
      <c r="C736" s="88"/>
      <c r="D736" s="88"/>
      <c r="E736" s="88"/>
      <c r="F736" s="88"/>
      <c r="G736" s="88"/>
      <c r="H736" s="88"/>
      <c r="I736" s="88"/>
      <c r="J736" s="88"/>
      <c r="K736" s="88"/>
      <c r="L736" s="88"/>
      <c r="M736" s="88"/>
      <c r="N736" s="88"/>
      <c r="O736" s="88"/>
      <c r="P736" s="88"/>
      <c r="Q736" s="88"/>
    </row>
    <row r="737" spans="1:17" ht="20.25" customHeight="1" x14ac:dyDescent="0.35">
      <c r="A737" s="88"/>
      <c r="B737" s="88"/>
      <c r="C737" s="88"/>
      <c r="D737" s="88"/>
      <c r="E737" s="88"/>
      <c r="F737" s="88"/>
      <c r="G737" s="88"/>
      <c r="H737" s="88"/>
      <c r="I737" s="88"/>
      <c r="J737" s="88"/>
      <c r="K737" s="88"/>
      <c r="L737" s="88"/>
      <c r="M737" s="88"/>
      <c r="N737" s="88"/>
      <c r="O737" s="88"/>
      <c r="P737" s="88"/>
      <c r="Q737" s="88"/>
    </row>
    <row r="738" spans="1:17" ht="20.25" customHeight="1" x14ac:dyDescent="0.35">
      <c r="A738" s="88"/>
      <c r="B738" s="88"/>
      <c r="C738" s="88"/>
      <c r="D738" s="88"/>
      <c r="E738" s="88"/>
      <c r="F738" s="88"/>
      <c r="G738" s="88"/>
      <c r="H738" s="88"/>
      <c r="I738" s="88"/>
      <c r="J738" s="88"/>
      <c r="K738" s="88"/>
      <c r="L738" s="88"/>
      <c r="M738" s="88"/>
      <c r="N738" s="88"/>
      <c r="O738" s="88"/>
      <c r="P738" s="88"/>
      <c r="Q738" s="88"/>
    </row>
    <row r="739" spans="1:17" ht="20.25" customHeight="1" x14ac:dyDescent="0.35">
      <c r="A739" s="88"/>
      <c r="B739" s="88"/>
      <c r="C739" s="88"/>
      <c r="D739" s="88"/>
      <c r="E739" s="88"/>
      <c r="F739" s="88"/>
      <c r="G739" s="88"/>
      <c r="H739" s="88"/>
      <c r="I739" s="88"/>
      <c r="J739" s="88"/>
      <c r="K739" s="88"/>
      <c r="L739" s="88"/>
      <c r="M739" s="88"/>
      <c r="N739" s="88"/>
      <c r="O739" s="88"/>
      <c r="P739" s="88"/>
      <c r="Q739" s="88"/>
    </row>
    <row r="740" spans="1:17" ht="20.25" customHeight="1" x14ac:dyDescent="0.35">
      <c r="A740" s="88"/>
      <c r="B740" s="88"/>
      <c r="C740" s="88"/>
      <c r="D740" s="88"/>
      <c r="E740" s="88"/>
      <c r="F740" s="88"/>
      <c r="G740" s="88"/>
      <c r="H740" s="88"/>
      <c r="I740" s="88"/>
      <c r="J740" s="88"/>
      <c r="K740" s="88"/>
      <c r="L740" s="88"/>
      <c r="M740" s="88"/>
      <c r="N740" s="88"/>
      <c r="O740" s="88"/>
      <c r="P740" s="88"/>
      <c r="Q740" s="88"/>
    </row>
    <row r="741" spans="1:17" ht="20.25" customHeight="1" x14ac:dyDescent="0.35">
      <c r="A741" s="88"/>
      <c r="B741" s="88"/>
      <c r="C741" s="88"/>
      <c r="D741" s="88"/>
      <c r="E741" s="88"/>
      <c r="F741" s="88"/>
      <c r="G741" s="88"/>
      <c r="H741" s="88"/>
      <c r="I741" s="88"/>
      <c r="J741" s="88"/>
      <c r="K741" s="88"/>
      <c r="L741" s="88"/>
      <c r="M741" s="88"/>
      <c r="N741" s="88"/>
      <c r="O741" s="88"/>
      <c r="P741" s="88"/>
      <c r="Q741" s="88"/>
    </row>
    <row r="742" spans="1:17" ht="20.25" customHeight="1" x14ac:dyDescent="0.35">
      <c r="A742" s="88"/>
      <c r="B742" s="88"/>
      <c r="C742" s="88"/>
      <c r="D742" s="88"/>
      <c r="E742" s="88"/>
      <c r="F742" s="88"/>
      <c r="G742" s="88"/>
      <c r="H742" s="88"/>
      <c r="I742" s="88"/>
      <c r="J742" s="88"/>
      <c r="K742" s="88"/>
      <c r="L742" s="88"/>
      <c r="M742" s="88"/>
      <c r="N742" s="88"/>
      <c r="O742" s="88"/>
      <c r="P742" s="88"/>
      <c r="Q742" s="88"/>
    </row>
    <row r="743" spans="1:17" ht="20.25" customHeight="1" x14ac:dyDescent="0.35">
      <c r="A743" s="88"/>
      <c r="B743" s="88"/>
      <c r="C743" s="88"/>
      <c r="D743" s="88"/>
      <c r="E743" s="88"/>
      <c r="F743" s="88"/>
      <c r="G743" s="88"/>
      <c r="H743" s="88"/>
      <c r="I743" s="88"/>
      <c r="J743" s="88"/>
      <c r="K743" s="88"/>
      <c r="L743" s="88"/>
      <c r="M743" s="88"/>
      <c r="N743" s="88"/>
      <c r="O743" s="88"/>
      <c r="P743" s="88"/>
      <c r="Q743" s="88"/>
    </row>
    <row r="744" spans="1:17" ht="20.25" customHeight="1" x14ac:dyDescent="0.35">
      <c r="A744" s="88"/>
      <c r="B744" s="88"/>
      <c r="C744" s="88"/>
      <c r="D744" s="88"/>
      <c r="E744" s="88"/>
      <c r="F744" s="88"/>
      <c r="G744" s="88"/>
      <c r="H744" s="88"/>
      <c r="I744" s="88"/>
      <c r="J744" s="88"/>
      <c r="K744" s="88"/>
      <c r="L744" s="88"/>
      <c r="M744" s="88"/>
      <c r="N744" s="88"/>
      <c r="O744" s="88"/>
      <c r="P744" s="88"/>
      <c r="Q744" s="88"/>
    </row>
    <row r="745" spans="1:17" ht="20.25" customHeight="1" x14ac:dyDescent="0.35">
      <c r="A745" s="88"/>
      <c r="B745" s="88"/>
      <c r="C745" s="88"/>
      <c r="D745" s="88"/>
      <c r="E745" s="88"/>
      <c r="F745" s="88"/>
      <c r="G745" s="88"/>
      <c r="H745" s="88"/>
      <c r="I745" s="88"/>
      <c r="J745" s="88"/>
      <c r="K745" s="88"/>
      <c r="L745" s="88"/>
      <c r="M745" s="88"/>
      <c r="N745" s="88"/>
      <c r="O745" s="88"/>
      <c r="P745" s="88"/>
      <c r="Q745" s="88"/>
    </row>
    <row r="746" spans="1:17" ht="20.25" customHeight="1" x14ac:dyDescent="0.35">
      <c r="A746" s="88"/>
      <c r="B746" s="88"/>
      <c r="C746" s="88"/>
      <c r="D746" s="88"/>
      <c r="E746" s="88"/>
      <c r="F746" s="88"/>
      <c r="G746" s="88"/>
      <c r="H746" s="88"/>
      <c r="I746" s="88"/>
      <c r="J746" s="88"/>
      <c r="K746" s="88"/>
      <c r="L746" s="88"/>
      <c r="M746" s="88"/>
      <c r="N746" s="88"/>
      <c r="O746" s="88"/>
      <c r="P746" s="88"/>
      <c r="Q746" s="88"/>
    </row>
    <row r="747" spans="1:17" ht="20.25" customHeight="1" x14ac:dyDescent="0.35">
      <c r="A747" s="88"/>
      <c r="B747" s="88"/>
      <c r="C747" s="88"/>
      <c r="D747" s="88"/>
      <c r="E747" s="88"/>
      <c r="F747" s="88"/>
      <c r="G747" s="88"/>
      <c r="H747" s="88"/>
      <c r="I747" s="88"/>
      <c r="J747" s="88"/>
      <c r="K747" s="88"/>
      <c r="L747" s="88"/>
      <c r="M747" s="88"/>
      <c r="N747" s="88"/>
      <c r="O747" s="88"/>
      <c r="P747" s="88"/>
      <c r="Q747" s="88"/>
    </row>
    <row r="748" spans="1:17" ht="20.25" customHeight="1" x14ac:dyDescent="0.35">
      <c r="A748" s="88"/>
      <c r="B748" s="88"/>
      <c r="C748" s="88"/>
      <c r="D748" s="88"/>
      <c r="E748" s="88"/>
      <c r="F748" s="88"/>
      <c r="G748" s="88"/>
      <c r="H748" s="88"/>
      <c r="I748" s="88"/>
      <c r="J748" s="88"/>
      <c r="K748" s="88"/>
      <c r="L748" s="88"/>
      <c r="M748" s="88"/>
      <c r="N748" s="88"/>
      <c r="O748" s="88"/>
      <c r="P748" s="88"/>
      <c r="Q748" s="88"/>
    </row>
    <row r="749" spans="1:17" ht="20.25" customHeight="1" x14ac:dyDescent="0.35">
      <c r="A749" s="88"/>
      <c r="B749" s="88"/>
      <c r="C749" s="88"/>
      <c r="D749" s="88"/>
      <c r="E749" s="88"/>
      <c r="F749" s="88"/>
      <c r="G749" s="88"/>
      <c r="H749" s="88"/>
      <c r="I749" s="88"/>
      <c r="J749" s="88"/>
      <c r="K749" s="88"/>
      <c r="L749" s="88"/>
      <c r="M749" s="88"/>
      <c r="N749" s="88"/>
      <c r="O749" s="88"/>
      <c r="P749" s="88"/>
      <c r="Q749" s="88"/>
    </row>
    <row r="750" spans="1:17" ht="20.25" customHeight="1" x14ac:dyDescent="0.35">
      <c r="A750" s="88"/>
      <c r="B750" s="88"/>
      <c r="C750" s="88"/>
      <c r="D750" s="88"/>
      <c r="E750" s="88"/>
      <c r="F750" s="88"/>
      <c r="G750" s="88"/>
      <c r="H750" s="88"/>
      <c r="I750" s="88"/>
      <c r="J750" s="88"/>
      <c r="K750" s="88"/>
      <c r="L750" s="88"/>
      <c r="M750" s="88"/>
      <c r="N750" s="88"/>
      <c r="O750" s="88"/>
      <c r="P750" s="88"/>
      <c r="Q750" s="88"/>
    </row>
    <row r="751" spans="1:17" ht="20.25" customHeight="1" x14ac:dyDescent="0.35">
      <c r="A751" s="88"/>
      <c r="B751" s="88"/>
      <c r="C751" s="88"/>
      <c r="D751" s="88"/>
      <c r="E751" s="88"/>
      <c r="F751" s="88"/>
      <c r="G751" s="88"/>
      <c r="H751" s="88"/>
      <c r="I751" s="88"/>
      <c r="J751" s="88"/>
      <c r="K751" s="88"/>
      <c r="L751" s="88"/>
      <c r="M751" s="88"/>
      <c r="N751" s="88"/>
      <c r="O751" s="88"/>
      <c r="P751" s="88"/>
      <c r="Q751" s="88"/>
    </row>
    <row r="752" spans="1:17" ht="20.25" customHeight="1" x14ac:dyDescent="0.35">
      <c r="A752" s="88"/>
      <c r="B752" s="88"/>
      <c r="C752" s="88"/>
      <c r="D752" s="88"/>
      <c r="E752" s="88"/>
      <c r="F752" s="88"/>
      <c r="G752" s="88"/>
      <c r="H752" s="88"/>
      <c r="I752" s="88"/>
      <c r="J752" s="88"/>
      <c r="K752" s="88"/>
      <c r="L752" s="88"/>
      <c r="M752" s="88"/>
      <c r="N752" s="88"/>
      <c r="O752" s="88"/>
      <c r="P752" s="88"/>
      <c r="Q752" s="88"/>
    </row>
    <row r="753" spans="1:17" ht="20.25" customHeight="1" x14ac:dyDescent="0.35">
      <c r="A753" s="88"/>
      <c r="B753" s="88"/>
      <c r="C753" s="88"/>
      <c r="D753" s="88"/>
      <c r="E753" s="88"/>
      <c r="F753" s="88"/>
      <c r="G753" s="88"/>
      <c r="H753" s="88"/>
      <c r="I753" s="88"/>
      <c r="J753" s="88"/>
      <c r="K753" s="88"/>
      <c r="L753" s="88"/>
      <c r="M753" s="88"/>
      <c r="N753" s="88"/>
      <c r="O753" s="88"/>
      <c r="P753" s="88"/>
      <c r="Q753" s="88"/>
    </row>
    <row r="754" spans="1:17" ht="20.25" customHeight="1" x14ac:dyDescent="0.35">
      <c r="A754" s="88"/>
      <c r="B754" s="88"/>
      <c r="C754" s="88"/>
      <c r="D754" s="88"/>
      <c r="E754" s="88"/>
      <c r="F754" s="88"/>
      <c r="G754" s="88"/>
      <c r="H754" s="88"/>
      <c r="I754" s="88"/>
      <c r="J754" s="88"/>
      <c r="K754" s="88"/>
      <c r="L754" s="88"/>
      <c r="M754" s="88"/>
      <c r="N754" s="88"/>
      <c r="O754" s="88"/>
      <c r="P754" s="88"/>
      <c r="Q754" s="88"/>
    </row>
    <row r="755" spans="1:17" ht="20.25" customHeight="1" x14ac:dyDescent="0.35">
      <c r="A755" s="88"/>
      <c r="B755" s="88"/>
      <c r="C755" s="88"/>
      <c r="D755" s="88"/>
      <c r="E755" s="88"/>
      <c r="F755" s="88"/>
      <c r="G755" s="88"/>
      <c r="H755" s="88"/>
      <c r="I755" s="88"/>
      <c r="J755" s="88"/>
      <c r="K755" s="88"/>
      <c r="L755" s="88"/>
      <c r="M755" s="88"/>
      <c r="N755" s="88"/>
      <c r="O755" s="88"/>
      <c r="P755" s="88"/>
      <c r="Q755" s="88"/>
    </row>
    <row r="756" spans="1:17" ht="20.25" customHeight="1" x14ac:dyDescent="0.35">
      <c r="A756" s="88"/>
      <c r="B756" s="88"/>
      <c r="C756" s="88"/>
      <c r="D756" s="88"/>
      <c r="E756" s="88"/>
      <c r="F756" s="88"/>
      <c r="G756" s="88"/>
      <c r="H756" s="88"/>
      <c r="I756" s="88"/>
      <c r="J756" s="88"/>
      <c r="K756" s="88"/>
      <c r="L756" s="88"/>
      <c r="M756" s="88"/>
      <c r="N756" s="88"/>
      <c r="O756" s="88"/>
      <c r="P756" s="88"/>
      <c r="Q756" s="88"/>
    </row>
    <row r="757" spans="1:17" ht="20.25" customHeight="1" x14ac:dyDescent="0.35">
      <c r="A757" s="88"/>
      <c r="B757" s="88"/>
      <c r="C757" s="88"/>
      <c r="D757" s="88"/>
      <c r="E757" s="88"/>
      <c r="F757" s="88"/>
      <c r="G757" s="88"/>
      <c r="H757" s="88"/>
      <c r="I757" s="88"/>
      <c r="J757" s="88"/>
      <c r="K757" s="88"/>
      <c r="L757" s="88"/>
      <c r="M757" s="88"/>
      <c r="N757" s="88"/>
      <c r="O757" s="88"/>
      <c r="P757" s="88"/>
      <c r="Q757" s="88"/>
    </row>
    <row r="758" spans="1:17" ht="20.25" customHeight="1" x14ac:dyDescent="0.35">
      <c r="A758" s="88"/>
      <c r="B758" s="88"/>
      <c r="C758" s="88"/>
      <c r="D758" s="88"/>
      <c r="E758" s="88"/>
      <c r="F758" s="88"/>
      <c r="G758" s="88"/>
      <c r="H758" s="88"/>
      <c r="I758" s="88"/>
      <c r="J758" s="88"/>
      <c r="K758" s="88"/>
      <c r="L758" s="88"/>
      <c r="M758" s="88"/>
      <c r="N758" s="88"/>
      <c r="O758" s="88"/>
      <c r="P758" s="88"/>
      <c r="Q758" s="88"/>
    </row>
    <row r="759" spans="1:17" ht="20.25" customHeight="1" x14ac:dyDescent="0.35">
      <c r="A759" s="88"/>
      <c r="B759" s="88"/>
      <c r="C759" s="88"/>
      <c r="D759" s="88"/>
      <c r="E759" s="88"/>
      <c r="F759" s="88"/>
      <c r="G759" s="88"/>
      <c r="H759" s="88"/>
      <c r="I759" s="88"/>
      <c r="J759" s="88"/>
      <c r="K759" s="88"/>
      <c r="L759" s="88"/>
      <c r="M759" s="88"/>
      <c r="N759" s="88"/>
      <c r="O759" s="88"/>
      <c r="P759" s="88"/>
      <c r="Q759" s="88"/>
    </row>
    <row r="760" spans="1:17" ht="20.25" customHeight="1" x14ac:dyDescent="0.35">
      <c r="A760" s="88"/>
      <c r="B760" s="88"/>
      <c r="C760" s="88"/>
      <c r="D760" s="88"/>
      <c r="E760" s="88"/>
      <c r="F760" s="88"/>
      <c r="G760" s="88"/>
      <c r="H760" s="88"/>
      <c r="I760" s="88"/>
      <c r="J760" s="88"/>
      <c r="K760" s="88"/>
      <c r="L760" s="88"/>
      <c r="M760" s="88"/>
      <c r="N760" s="88"/>
      <c r="O760" s="88"/>
      <c r="P760" s="88"/>
      <c r="Q760" s="88"/>
    </row>
    <row r="761" spans="1:17" ht="20.25" customHeight="1" x14ac:dyDescent="0.35">
      <c r="A761" s="88"/>
      <c r="B761" s="88"/>
      <c r="C761" s="88"/>
      <c r="D761" s="88"/>
      <c r="E761" s="88"/>
      <c r="F761" s="88"/>
      <c r="G761" s="88"/>
      <c r="H761" s="88"/>
      <c r="I761" s="88"/>
      <c r="J761" s="88"/>
      <c r="K761" s="88"/>
      <c r="L761" s="88"/>
      <c r="M761" s="88"/>
      <c r="N761" s="88"/>
      <c r="O761" s="88"/>
      <c r="P761" s="88"/>
      <c r="Q761" s="88"/>
    </row>
    <row r="762" spans="1:17" ht="20.25" customHeight="1" x14ac:dyDescent="0.35">
      <c r="A762" s="88"/>
      <c r="B762" s="88"/>
      <c r="C762" s="88"/>
      <c r="D762" s="88"/>
      <c r="E762" s="88"/>
      <c r="F762" s="88"/>
      <c r="G762" s="88"/>
      <c r="H762" s="88"/>
      <c r="I762" s="88"/>
      <c r="J762" s="88"/>
      <c r="K762" s="88"/>
      <c r="L762" s="88"/>
      <c r="M762" s="88"/>
      <c r="N762" s="88"/>
      <c r="O762" s="88"/>
      <c r="P762" s="88"/>
      <c r="Q762" s="88"/>
    </row>
    <row r="763" spans="1:17" ht="20.25" customHeight="1" x14ac:dyDescent="0.35">
      <c r="A763" s="88"/>
      <c r="B763" s="88"/>
      <c r="C763" s="88"/>
      <c r="D763" s="88"/>
      <c r="E763" s="88"/>
      <c r="F763" s="88"/>
      <c r="G763" s="88"/>
      <c r="H763" s="88"/>
      <c r="I763" s="88"/>
      <c r="J763" s="88"/>
      <c r="K763" s="88"/>
      <c r="L763" s="88"/>
      <c r="M763" s="88"/>
      <c r="N763" s="88"/>
      <c r="O763" s="88"/>
      <c r="P763" s="88"/>
      <c r="Q763" s="88"/>
    </row>
    <row r="764" spans="1:17" ht="20.25" customHeight="1" x14ac:dyDescent="0.35">
      <c r="A764" s="88"/>
      <c r="B764" s="88"/>
      <c r="C764" s="88"/>
      <c r="D764" s="88"/>
      <c r="E764" s="88"/>
      <c r="F764" s="88"/>
      <c r="G764" s="88"/>
      <c r="H764" s="88"/>
      <c r="I764" s="88"/>
      <c r="J764" s="88"/>
      <c r="K764" s="88"/>
      <c r="L764" s="88"/>
      <c r="M764" s="88"/>
      <c r="N764" s="88"/>
      <c r="O764" s="88"/>
      <c r="P764" s="88"/>
      <c r="Q764" s="88"/>
    </row>
    <row r="765" spans="1:17" ht="20.25" customHeight="1" x14ac:dyDescent="0.35">
      <c r="A765" s="88"/>
      <c r="B765" s="88"/>
      <c r="C765" s="88"/>
      <c r="D765" s="88"/>
      <c r="E765" s="88"/>
      <c r="F765" s="88"/>
      <c r="G765" s="88"/>
      <c r="H765" s="88"/>
      <c r="I765" s="88"/>
      <c r="J765" s="88"/>
      <c r="K765" s="88"/>
      <c r="L765" s="88"/>
      <c r="M765" s="88"/>
      <c r="N765" s="88"/>
      <c r="O765" s="88"/>
      <c r="P765" s="88"/>
      <c r="Q765" s="88"/>
    </row>
    <row r="766" spans="1:17" ht="20.25" customHeight="1" x14ac:dyDescent="0.35">
      <c r="A766" s="88"/>
      <c r="B766" s="88"/>
      <c r="C766" s="88"/>
      <c r="D766" s="88"/>
      <c r="E766" s="88"/>
      <c r="F766" s="88"/>
      <c r="G766" s="88"/>
      <c r="H766" s="88"/>
      <c r="I766" s="88"/>
      <c r="J766" s="88"/>
      <c r="K766" s="88"/>
      <c r="L766" s="88"/>
      <c r="M766" s="88"/>
      <c r="N766" s="88"/>
      <c r="O766" s="88"/>
      <c r="P766" s="88"/>
      <c r="Q766" s="88"/>
    </row>
    <row r="767" spans="1:17" ht="20.25" customHeight="1" x14ac:dyDescent="0.35">
      <c r="A767" s="88"/>
      <c r="B767" s="88"/>
      <c r="C767" s="88"/>
      <c r="D767" s="88"/>
      <c r="E767" s="88"/>
      <c r="F767" s="88"/>
      <c r="G767" s="88"/>
      <c r="H767" s="88"/>
      <c r="I767" s="88"/>
      <c r="J767" s="88"/>
      <c r="K767" s="88"/>
      <c r="L767" s="88"/>
      <c r="M767" s="88"/>
      <c r="N767" s="88"/>
      <c r="O767" s="88"/>
      <c r="P767" s="88"/>
      <c r="Q767" s="88"/>
    </row>
    <row r="768" spans="1:17" ht="20.25" customHeight="1" x14ac:dyDescent="0.35">
      <c r="A768" s="88"/>
      <c r="B768" s="88"/>
      <c r="C768" s="88"/>
      <c r="D768" s="88"/>
      <c r="E768" s="88"/>
      <c r="F768" s="88"/>
      <c r="G768" s="88"/>
      <c r="H768" s="88"/>
      <c r="I768" s="88"/>
      <c r="J768" s="88"/>
      <c r="K768" s="88"/>
      <c r="L768" s="88"/>
      <c r="M768" s="88"/>
      <c r="N768" s="88"/>
      <c r="O768" s="88"/>
      <c r="P768" s="88"/>
      <c r="Q768" s="88"/>
    </row>
    <row r="769" spans="1:17" ht="20.25" customHeight="1" x14ac:dyDescent="0.35">
      <c r="A769" s="88"/>
      <c r="B769" s="88"/>
      <c r="C769" s="88"/>
      <c r="D769" s="88"/>
      <c r="E769" s="88"/>
      <c r="F769" s="88"/>
      <c r="G769" s="88"/>
      <c r="H769" s="88"/>
      <c r="I769" s="88"/>
      <c r="J769" s="88"/>
      <c r="K769" s="88"/>
      <c r="L769" s="88"/>
      <c r="M769" s="88"/>
      <c r="N769" s="88"/>
      <c r="O769" s="88"/>
      <c r="P769" s="88"/>
      <c r="Q769" s="88"/>
    </row>
    <row r="770" spans="1:17" ht="20.25" customHeight="1" x14ac:dyDescent="0.35">
      <c r="A770" s="88"/>
      <c r="B770" s="88"/>
      <c r="C770" s="88"/>
      <c r="D770" s="88"/>
      <c r="E770" s="88"/>
      <c r="F770" s="88"/>
      <c r="G770" s="88"/>
      <c r="H770" s="88"/>
      <c r="I770" s="88"/>
      <c r="J770" s="88"/>
      <c r="K770" s="88"/>
      <c r="L770" s="88"/>
      <c r="M770" s="88"/>
      <c r="N770" s="88"/>
      <c r="O770" s="88"/>
      <c r="P770" s="88"/>
      <c r="Q770" s="88"/>
    </row>
    <row r="771" spans="1:17" ht="20.25" customHeight="1" x14ac:dyDescent="0.35">
      <c r="A771" s="88"/>
      <c r="B771" s="88"/>
      <c r="C771" s="88"/>
      <c r="D771" s="88"/>
      <c r="E771" s="88"/>
      <c r="F771" s="88"/>
      <c r="G771" s="88"/>
      <c r="H771" s="88"/>
      <c r="I771" s="88"/>
      <c r="J771" s="88"/>
      <c r="K771" s="88"/>
      <c r="L771" s="88"/>
      <c r="M771" s="88"/>
      <c r="N771" s="88"/>
      <c r="O771" s="88"/>
      <c r="P771" s="88"/>
      <c r="Q771" s="88"/>
    </row>
    <row r="772" spans="1:17" ht="20.25" customHeight="1" x14ac:dyDescent="0.35">
      <c r="A772" s="88"/>
      <c r="B772" s="88"/>
      <c r="C772" s="88"/>
      <c r="D772" s="88"/>
      <c r="E772" s="88"/>
      <c r="F772" s="88"/>
      <c r="G772" s="88"/>
      <c r="H772" s="88"/>
      <c r="I772" s="88"/>
      <c r="J772" s="88"/>
      <c r="K772" s="88"/>
      <c r="L772" s="88"/>
      <c r="M772" s="88"/>
      <c r="N772" s="88"/>
      <c r="O772" s="88"/>
      <c r="P772" s="88"/>
      <c r="Q772" s="88"/>
    </row>
    <row r="773" spans="1:17" ht="20.25" customHeight="1" x14ac:dyDescent="0.35">
      <c r="A773" s="88"/>
      <c r="B773" s="88"/>
      <c r="C773" s="88"/>
      <c r="D773" s="88"/>
      <c r="E773" s="88"/>
      <c r="F773" s="88"/>
      <c r="G773" s="88"/>
      <c r="H773" s="88"/>
      <c r="I773" s="88"/>
      <c r="J773" s="88"/>
      <c r="K773" s="88"/>
      <c r="L773" s="88"/>
      <c r="M773" s="88"/>
      <c r="N773" s="88"/>
      <c r="O773" s="88"/>
      <c r="P773" s="88"/>
      <c r="Q773" s="88"/>
    </row>
    <row r="774" spans="1:17" ht="20.25" customHeight="1" x14ac:dyDescent="0.35">
      <c r="A774" s="88"/>
      <c r="B774" s="88"/>
      <c r="C774" s="88"/>
      <c r="D774" s="88"/>
      <c r="E774" s="88"/>
      <c r="F774" s="88"/>
      <c r="G774" s="88"/>
      <c r="H774" s="88"/>
      <c r="I774" s="88"/>
      <c r="J774" s="88"/>
      <c r="K774" s="88"/>
      <c r="L774" s="88"/>
      <c r="M774" s="88"/>
      <c r="N774" s="88"/>
      <c r="O774" s="88"/>
      <c r="P774" s="88"/>
      <c r="Q774" s="88"/>
    </row>
    <row r="775" spans="1:17" ht="20.25" customHeight="1" x14ac:dyDescent="0.35">
      <c r="A775" s="88"/>
      <c r="B775" s="88"/>
      <c r="C775" s="88"/>
      <c r="D775" s="88"/>
      <c r="E775" s="88"/>
      <c r="F775" s="88"/>
      <c r="G775" s="88"/>
      <c r="H775" s="88"/>
      <c r="I775" s="88"/>
      <c r="J775" s="88"/>
      <c r="K775" s="88"/>
      <c r="L775" s="88"/>
      <c r="M775" s="88"/>
      <c r="N775" s="88"/>
      <c r="O775" s="88"/>
      <c r="P775" s="88"/>
      <c r="Q775" s="88"/>
    </row>
    <row r="776" spans="1:17" ht="20.25" customHeight="1" x14ac:dyDescent="0.35">
      <c r="A776" s="88"/>
      <c r="B776" s="88"/>
      <c r="C776" s="88"/>
      <c r="D776" s="88"/>
      <c r="E776" s="88"/>
      <c r="F776" s="88"/>
      <c r="G776" s="88"/>
      <c r="H776" s="88"/>
      <c r="I776" s="88"/>
      <c r="J776" s="88"/>
      <c r="K776" s="88"/>
      <c r="L776" s="88"/>
      <c r="M776" s="88"/>
      <c r="N776" s="88"/>
      <c r="O776" s="88"/>
      <c r="P776" s="88"/>
      <c r="Q776" s="88"/>
    </row>
    <row r="777" spans="1:17" ht="20.25" customHeight="1" x14ac:dyDescent="0.35">
      <c r="A777" s="88"/>
      <c r="B777" s="88"/>
      <c r="C777" s="88"/>
      <c r="D777" s="88"/>
      <c r="E777" s="88"/>
      <c r="F777" s="88"/>
      <c r="G777" s="88"/>
      <c r="H777" s="88"/>
      <c r="I777" s="88"/>
      <c r="J777" s="88"/>
      <c r="K777" s="88"/>
      <c r="L777" s="88"/>
      <c r="M777" s="88"/>
      <c r="N777" s="88"/>
      <c r="O777" s="88"/>
      <c r="P777" s="88"/>
      <c r="Q777" s="88"/>
    </row>
    <row r="778" spans="1:17" ht="20.25" customHeight="1" x14ac:dyDescent="0.35">
      <c r="A778" s="88"/>
      <c r="B778" s="88"/>
      <c r="C778" s="88"/>
      <c r="D778" s="88"/>
      <c r="E778" s="88"/>
      <c r="F778" s="88"/>
      <c r="G778" s="88"/>
      <c r="H778" s="88"/>
      <c r="I778" s="88"/>
      <c r="J778" s="88"/>
      <c r="K778" s="88"/>
      <c r="L778" s="88"/>
      <c r="M778" s="88"/>
      <c r="N778" s="88"/>
      <c r="O778" s="88"/>
      <c r="P778" s="88"/>
      <c r="Q778" s="88"/>
    </row>
    <row r="779" spans="1:17" ht="20.25" customHeight="1" x14ac:dyDescent="0.35">
      <c r="A779" s="88"/>
      <c r="B779" s="88"/>
      <c r="C779" s="88"/>
      <c r="D779" s="88"/>
      <c r="E779" s="88"/>
      <c r="F779" s="88"/>
      <c r="G779" s="88"/>
      <c r="H779" s="88"/>
      <c r="I779" s="88"/>
      <c r="J779" s="88"/>
      <c r="K779" s="88"/>
      <c r="L779" s="88"/>
      <c r="M779" s="88"/>
      <c r="N779" s="88"/>
      <c r="O779" s="88"/>
      <c r="P779" s="88"/>
      <c r="Q779" s="88"/>
    </row>
    <row r="780" spans="1:17" ht="20.25" customHeight="1" x14ac:dyDescent="0.35">
      <c r="A780" s="88"/>
      <c r="B780" s="88"/>
      <c r="C780" s="88"/>
      <c r="D780" s="88"/>
      <c r="E780" s="88"/>
      <c r="F780" s="88"/>
      <c r="G780" s="88"/>
      <c r="H780" s="88"/>
      <c r="I780" s="88"/>
      <c r="J780" s="88"/>
      <c r="K780" s="88"/>
      <c r="L780" s="88"/>
      <c r="M780" s="88"/>
      <c r="N780" s="88"/>
      <c r="O780" s="88"/>
      <c r="P780" s="88"/>
      <c r="Q780" s="88"/>
    </row>
    <row r="781" spans="1:17" ht="20.25" customHeight="1" x14ac:dyDescent="0.35">
      <c r="A781" s="88"/>
      <c r="B781" s="88"/>
      <c r="C781" s="88"/>
      <c r="D781" s="88"/>
      <c r="E781" s="88"/>
      <c r="F781" s="88"/>
      <c r="G781" s="88"/>
      <c r="H781" s="88"/>
      <c r="I781" s="88"/>
      <c r="J781" s="88"/>
      <c r="K781" s="88"/>
      <c r="L781" s="88"/>
      <c r="M781" s="88"/>
      <c r="N781" s="88"/>
      <c r="O781" s="88"/>
      <c r="P781" s="88"/>
      <c r="Q781" s="88"/>
    </row>
    <row r="782" spans="1:17" ht="20.25" customHeight="1" x14ac:dyDescent="0.35">
      <c r="A782" s="88"/>
      <c r="B782" s="88"/>
      <c r="C782" s="88"/>
      <c r="D782" s="88"/>
      <c r="E782" s="88"/>
      <c r="F782" s="88"/>
      <c r="G782" s="88"/>
      <c r="H782" s="88"/>
      <c r="I782" s="88"/>
      <c r="J782" s="88"/>
      <c r="K782" s="88"/>
      <c r="L782" s="88"/>
      <c r="M782" s="88"/>
      <c r="N782" s="88"/>
      <c r="O782" s="88"/>
      <c r="P782" s="88"/>
      <c r="Q782" s="88"/>
    </row>
    <row r="783" spans="1:17" ht="20.25" customHeight="1" x14ac:dyDescent="0.35">
      <c r="A783" s="88"/>
      <c r="B783" s="88"/>
      <c r="C783" s="88"/>
      <c r="D783" s="88"/>
      <c r="E783" s="88"/>
      <c r="F783" s="88"/>
      <c r="G783" s="88"/>
      <c r="H783" s="88"/>
      <c r="I783" s="88"/>
      <c r="J783" s="88"/>
      <c r="K783" s="88"/>
      <c r="L783" s="88"/>
      <c r="M783" s="88"/>
      <c r="N783" s="88"/>
      <c r="O783" s="88"/>
      <c r="P783" s="88"/>
      <c r="Q783" s="88"/>
    </row>
    <row r="784" spans="1:17" ht="20.25" customHeight="1" x14ac:dyDescent="0.35">
      <c r="A784" s="88"/>
      <c r="B784" s="88"/>
      <c r="C784" s="88"/>
      <c r="D784" s="88"/>
      <c r="E784" s="88"/>
      <c r="F784" s="88"/>
      <c r="G784" s="88"/>
      <c r="H784" s="88"/>
      <c r="I784" s="88"/>
      <c r="J784" s="88"/>
      <c r="K784" s="88"/>
      <c r="L784" s="88"/>
      <c r="M784" s="88"/>
      <c r="N784" s="88"/>
      <c r="O784" s="88"/>
      <c r="P784" s="88"/>
      <c r="Q784" s="88"/>
    </row>
    <row r="785" spans="1:17" ht="20.25" customHeight="1" x14ac:dyDescent="0.35">
      <c r="A785" s="88"/>
      <c r="B785" s="88"/>
      <c r="C785" s="88"/>
      <c r="D785" s="88"/>
      <c r="E785" s="88"/>
      <c r="F785" s="88"/>
      <c r="G785" s="88"/>
      <c r="H785" s="88"/>
      <c r="I785" s="88"/>
      <c r="J785" s="88"/>
      <c r="K785" s="88"/>
      <c r="L785" s="88"/>
      <c r="M785" s="88"/>
      <c r="N785" s="88"/>
      <c r="O785" s="88"/>
      <c r="P785" s="88"/>
      <c r="Q785" s="88"/>
    </row>
    <row r="786" spans="1:17" ht="20.25" customHeight="1" x14ac:dyDescent="0.35">
      <c r="A786" s="88"/>
      <c r="B786" s="88"/>
      <c r="C786" s="88"/>
      <c r="D786" s="88"/>
      <c r="E786" s="88"/>
      <c r="F786" s="88"/>
      <c r="G786" s="88"/>
      <c r="H786" s="88"/>
      <c r="I786" s="88"/>
      <c r="J786" s="88"/>
      <c r="K786" s="88"/>
      <c r="L786" s="88"/>
      <c r="M786" s="88"/>
      <c r="N786" s="88"/>
      <c r="O786" s="88"/>
      <c r="P786" s="88"/>
      <c r="Q786" s="88"/>
    </row>
    <row r="787" spans="1:17" ht="20.25" customHeight="1" x14ac:dyDescent="0.35">
      <c r="A787" s="88"/>
      <c r="B787" s="88"/>
      <c r="C787" s="88"/>
      <c r="D787" s="88"/>
      <c r="E787" s="88"/>
      <c r="F787" s="88"/>
      <c r="G787" s="88"/>
      <c r="H787" s="88"/>
      <c r="I787" s="88"/>
      <c r="J787" s="88"/>
      <c r="K787" s="88"/>
      <c r="L787" s="88"/>
      <c r="M787" s="88"/>
      <c r="N787" s="88"/>
      <c r="O787" s="88"/>
      <c r="P787" s="88"/>
      <c r="Q787" s="88"/>
    </row>
    <row r="788" spans="1:17" ht="20.25" customHeight="1" x14ac:dyDescent="0.35">
      <c r="A788" s="88"/>
      <c r="B788" s="88"/>
      <c r="C788" s="88"/>
      <c r="D788" s="88"/>
      <c r="E788" s="88"/>
      <c r="F788" s="88"/>
      <c r="G788" s="88"/>
      <c r="H788" s="88"/>
      <c r="I788" s="88"/>
      <c r="J788" s="88"/>
      <c r="K788" s="88"/>
      <c r="L788" s="88"/>
      <c r="M788" s="88"/>
      <c r="N788" s="88"/>
      <c r="O788" s="88"/>
      <c r="P788" s="88"/>
      <c r="Q788" s="88"/>
    </row>
    <row r="789" spans="1:17" ht="20.25" customHeight="1" x14ac:dyDescent="0.35">
      <c r="A789" s="88"/>
      <c r="B789" s="88"/>
      <c r="C789" s="88"/>
      <c r="D789" s="88"/>
      <c r="E789" s="88"/>
      <c r="F789" s="88"/>
      <c r="G789" s="88"/>
      <c r="H789" s="88"/>
      <c r="I789" s="88"/>
      <c r="J789" s="88"/>
      <c r="K789" s="88"/>
      <c r="L789" s="88"/>
      <c r="M789" s="88"/>
      <c r="N789" s="88"/>
      <c r="O789" s="88"/>
      <c r="P789" s="88"/>
      <c r="Q789" s="88"/>
    </row>
    <row r="790" spans="1:17" ht="20.25" customHeight="1" x14ac:dyDescent="0.35">
      <c r="A790" s="88"/>
      <c r="B790" s="88"/>
      <c r="C790" s="88"/>
      <c r="D790" s="88"/>
      <c r="E790" s="88"/>
      <c r="F790" s="88"/>
      <c r="G790" s="88"/>
      <c r="H790" s="88"/>
      <c r="I790" s="88"/>
      <c r="J790" s="88"/>
      <c r="K790" s="88"/>
      <c r="L790" s="88"/>
      <c r="M790" s="88"/>
      <c r="N790" s="88"/>
      <c r="O790" s="88"/>
      <c r="P790" s="88"/>
      <c r="Q790" s="88"/>
    </row>
    <row r="791" spans="1:17" ht="20.25" customHeight="1" x14ac:dyDescent="0.35">
      <c r="A791" s="88"/>
      <c r="B791" s="88"/>
      <c r="C791" s="88"/>
      <c r="D791" s="88"/>
      <c r="E791" s="88"/>
      <c r="F791" s="88"/>
      <c r="G791" s="88"/>
      <c r="H791" s="88"/>
      <c r="I791" s="88"/>
      <c r="J791" s="88"/>
      <c r="K791" s="88"/>
      <c r="L791" s="88"/>
      <c r="M791" s="88"/>
      <c r="N791" s="88"/>
      <c r="O791" s="88"/>
      <c r="P791" s="88"/>
      <c r="Q791" s="88"/>
    </row>
    <row r="792" spans="1:17" ht="20.25" customHeight="1" x14ac:dyDescent="0.35">
      <c r="A792" s="88"/>
      <c r="B792" s="88"/>
      <c r="C792" s="88"/>
      <c r="D792" s="88"/>
      <c r="E792" s="88"/>
      <c r="F792" s="88"/>
      <c r="G792" s="88"/>
      <c r="H792" s="88"/>
      <c r="I792" s="88"/>
      <c r="J792" s="88"/>
      <c r="K792" s="88"/>
      <c r="L792" s="88"/>
      <c r="M792" s="88"/>
      <c r="N792" s="88"/>
      <c r="O792" s="88"/>
      <c r="P792" s="88"/>
      <c r="Q792" s="88"/>
    </row>
    <row r="793" spans="1:17" ht="20.25" customHeight="1" x14ac:dyDescent="0.35">
      <c r="A793" s="88"/>
      <c r="B793" s="88"/>
      <c r="C793" s="88"/>
      <c r="D793" s="88"/>
      <c r="E793" s="88"/>
      <c r="F793" s="88"/>
      <c r="G793" s="88"/>
      <c r="H793" s="88"/>
      <c r="I793" s="88"/>
      <c r="J793" s="88"/>
      <c r="K793" s="88"/>
      <c r="L793" s="88"/>
      <c r="M793" s="88"/>
      <c r="N793" s="88"/>
      <c r="O793" s="88"/>
      <c r="P793" s="88"/>
      <c r="Q793" s="88"/>
    </row>
    <row r="794" spans="1:17" ht="20.25" customHeight="1" x14ac:dyDescent="0.35">
      <c r="A794" s="88"/>
      <c r="B794" s="88"/>
      <c r="C794" s="88"/>
      <c r="D794" s="88"/>
      <c r="E794" s="88"/>
      <c r="F794" s="88"/>
      <c r="G794" s="88"/>
      <c r="H794" s="88"/>
      <c r="I794" s="88"/>
      <c r="J794" s="88"/>
      <c r="K794" s="88"/>
      <c r="L794" s="88"/>
      <c r="M794" s="88"/>
      <c r="N794" s="88"/>
      <c r="O794" s="88"/>
      <c r="P794" s="88"/>
      <c r="Q794" s="88"/>
    </row>
    <row r="795" spans="1:17" ht="20.25" customHeight="1" x14ac:dyDescent="0.35">
      <c r="A795" s="88"/>
      <c r="B795" s="88"/>
      <c r="C795" s="88"/>
      <c r="D795" s="88"/>
      <c r="E795" s="88"/>
      <c r="F795" s="88"/>
      <c r="G795" s="88"/>
      <c r="H795" s="88"/>
      <c r="I795" s="88"/>
      <c r="J795" s="88"/>
      <c r="K795" s="88"/>
      <c r="L795" s="88"/>
      <c r="M795" s="88"/>
      <c r="N795" s="88"/>
      <c r="O795" s="88"/>
      <c r="P795" s="88"/>
      <c r="Q795" s="88"/>
    </row>
    <row r="796" spans="1:17" ht="20.25" customHeight="1" x14ac:dyDescent="0.35">
      <c r="A796" s="88"/>
      <c r="B796" s="88"/>
      <c r="C796" s="88"/>
      <c r="D796" s="88"/>
      <c r="E796" s="88"/>
      <c r="F796" s="88"/>
      <c r="G796" s="88"/>
      <c r="H796" s="88"/>
      <c r="I796" s="88"/>
      <c r="J796" s="88"/>
      <c r="K796" s="88"/>
      <c r="L796" s="88"/>
      <c r="M796" s="88"/>
      <c r="N796" s="88"/>
      <c r="O796" s="88"/>
      <c r="P796" s="88"/>
      <c r="Q796" s="88"/>
    </row>
    <row r="797" spans="1:17" ht="20.25" customHeight="1" x14ac:dyDescent="0.35">
      <c r="A797" s="88"/>
      <c r="B797" s="88"/>
      <c r="C797" s="88"/>
      <c r="D797" s="88"/>
      <c r="E797" s="88"/>
      <c r="F797" s="88"/>
      <c r="G797" s="88"/>
      <c r="H797" s="88"/>
      <c r="I797" s="88"/>
      <c r="J797" s="88"/>
      <c r="K797" s="88"/>
      <c r="L797" s="88"/>
      <c r="M797" s="88"/>
      <c r="N797" s="88"/>
      <c r="O797" s="88"/>
      <c r="P797" s="88"/>
      <c r="Q797" s="88"/>
    </row>
    <row r="798" spans="1:17" ht="20.25" customHeight="1" x14ac:dyDescent="0.35">
      <c r="A798" s="88"/>
      <c r="B798" s="88"/>
      <c r="C798" s="88"/>
      <c r="D798" s="88"/>
      <c r="E798" s="88"/>
      <c r="F798" s="88"/>
      <c r="G798" s="88"/>
      <c r="H798" s="88"/>
      <c r="I798" s="88"/>
      <c r="J798" s="88"/>
      <c r="K798" s="88"/>
      <c r="L798" s="88"/>
      <c r="M798" s="88"/>
      <c r="N798" s="88"/>
      <c r="O798" s="88"/>
      <c r="P798" s="88"/>
      <c r="Q798" s="88"/>
    </row>
    <row r="799" spans="1:17" ht="20.25" customHeight="1" x14ac:dyDescent="0.35">
      <c r="A799" s="88"/>
      <c r="B799" s="88"/>
      <c r="C799" s="88"/>
      <c r="D799" s="88"/>
      <c r="E799" s="88"/>
      <c r="F799" s="88"/>
      <c r="G799" s="88"/>
      <c r="H799" s="88"/>
      <c r="I799" s="88"/>
      <c r="J799" s="88"/>
      <c r="K799" s="88"/>
      <c r="L799" s="88"/>
      <c r="M799" s="88"/>
      <c r="N799" s="88"/>
      <c r="O799" s="88"/>
      <c r="P799" s="88"/>
      <c r="Q799" s="88"/>
    </row>
    <row r="800" spans="1:17" ht="20.25" customHeight="1" x14ac:dyDescent="0.35">
      <c r="A800" s="88"/>
      <c r="B800" s="88"/>
      <c r="C800" s="88"/>
      <c r="D800" s="88"/>
      <c r="E800" s="88"/>
      <c r="F800" s="88"/>
      <c r="G800" s="88"/>
      <c r="H800" s="88"/>
      <c r="I800" s="88"/>
      <c r="J800" s="88"/>
      <c r="K800" s="88"/>
      <c r="L800" s="88"/>
      <c r="M800" s="88"/>
      <c r="N800" s="88"/>
      <c r="O800" s="88"/>
      <c r="P800" s="88"/>
      <c r="Q800" s="88"/>
    </row>
    <row r="801" spans="1:17" ht="20.25" customHeight="1" x14ac:dyDescent="0.35">
      <c r="A801" s="88"/>
      <c r="B801" s="88"/>
      <c r="C801" s="88"/>
      <c r="D801" s="88"/>
      <c r="E801" s="88"/>
      <c r="F801" s="88"/>
      <c r="G801" s="88"/>
      <c r="H801" s="88"/>
      <c r="I801" s="88"/>
      <c r="J801" s="88"/>
      <c r="K801" s="88"/>
      <c r="L801" s="88"/>
      <c r="M801" s="88"/>
      <c r="N801" s="88"/>
      <c r="O801" s="88"/>
      <c r="P801" s="88"/>
      <c r="Q801" s="88"/>
    </row>
    <row r="802" spans="1:17" ht="20.25" customHeight="1" x14ac:dyDescent="0.35">
      <c r="A802" s="88"/>
      <c r="B802" s="88"/>
      <c r="C802" s="88"/>
      <c r="D802" s="88"/>
      <c r="E802" s="88"/>
      <c r="F802" s="88"/>
      <c r="G802" s="88"/>
      <c r="H802" s="88"/>
      <c r="I802" s="88"/>
      <c r="J802" s="88"/>
      <c r="K802" s="88"/>
      <c r="L802" s="88"/>
      <c r="M802" s="88"/>
      <c r="N802" s="88"/>
      <c r="O802" s="88"/>
      <c r="P802" s="88"/>
      <c r="Q802" s="88"/>
    </row>
    <row r="803" spans="1:17" ht="20.25" customHeight="1" x14ac:dyDescent="0.35">
      <c r="A803" s="88"/>
      <c r="B803" s="88"/>
      <c r="C803" s="88"/>
      <c r="D803" s="88"/>
      <c r="E803" s="88"/>
      <c r="F803" s="88"/>
      <c r="G803" s="88"/>
      <c r="H803" s="88"/>
      <c r="I803" s="88"/>
      <c r="J803" s="88"/>
      <c r="K803" s="88"/>
      <c r="L803" s="88"/>
      <c r="M803" s="88"/>
      <c r="N803" s="88"/>
      <c r="O803" s="88"/>
      <c r="P803" s="88"/>
      <c r="Q803" s="88"/>
    </row>
    <row r="804" spans="1:17" ht="20.25" customHeight="1" x14ac:dyDescent="0.35">
      <c r="A804" s="88"/>
      <c r="B804" s="88"/>
      <c r="C804" s="88"/>
      <c r="D804" s="88"/>
      <c r="E804" s="88"/>
      <c r="F804" s="88"/>
      <c r="G804" s="88"/>
      <c r="H804" s="88"/>
      <c r="I804" s="88"/>
      <c r="J804" s="88"/>
      <c r="K804" s="88"/>
      <c r="L804" s="88"/>
      <c r="M804" s="88"/>
      <c r="N804" s="88"/>
      <c r="O804" s="88"/>
      <c r="P804" s="88"/>
      <c r="Q804" s="88"/>
    </row>
    <row r="805" spans="1:17" ht="20.25" customHeight="1" x14ac:dyDescent="0.35">
      <c r="A805" s="88"/>
      <c r="B805" s="88"/>
      <c r="C805" s="88"/>
      <c r="D805" s="88"/>
      <c r="E805" s="88"/>
      <c r="F805" s="88"/>
      <c r="G805" s="88"/>
      <c r="H805" s="88"/>
      <c r="I805" s="88"/>
      <c r="J805" s="88"/>
      <c r="K805" s="88"/>
      <c r="L805" s="88"/>
      <c r="M805" s="88"/>
      <c r="N805" s="88"/>
      <c r="O805" s="88"/>
      <c r="P805" s="88"/>
      <c r="Q805" s="88"/>
    </row>
    <row r="806" spans="1:17" ht="20.25" customHeight="1" x14ac:dyDescent="0.35">
      <c r="A806" s="88"/>
      <c r="B806" s="88"/>
      <c r="C806" s="88"/>
      <c r="D806" s="88"/>
      <c r="E806" s="88"/>
      <c r="F806" s="88"/>
      <c r="G806" s="88"/>
      <c r="H806" s="88"/>
      <c r="I806" s="88"/>
      <c r="J806" s="88"/>
      <c r="K806" s="88"/>
      <c r="L806" s="88"/>
      <c r="M806" s="88"/>
      <c r="N806" s="88"/>
      <c r="O806" s="88"/>
      <c r="P806" s="88"/>
      <c r="Q806" s="88"/>
    </row>
    <row r="807" spans="1:17" ht="20.25" customHeight="1" x14ac:dyDescent="0.35">
      <c r="A807" s="88"/>
      <c r="B807" s="88"/>
      <c r="C807" s="88"/>
      <c r="D807" s="88"/>
      <c r="E807" s="88"/>
      <c r="F807" s="88"/>
      <c r="G807" s="88"/>
      <c r="H807" s="88"/>
      <c r="I807" s="88"/>
      <c r="J807" s="88"/>
      <c r="K807" s="88"/>
      <c r="L807" s="88"/>
      <c r="M807" s="88"/>
      <c r="N807" s="88"/>
      <c r="O807" s="88"/>
      <c r="P807" s="88"/>
      <c r="Q807" s="88"/>
    </row>
    <row r="808" spans="1:17" ht="20.25" customHeight="1" x14ac:dyDescent="0.35">
      <c r="A808" s="88"/>
      <c r="B808" s="88"/>
      <c r="C808" s="88"/>
      <c r="D808" s="88"/>
      <c r="E808" s="88"/>
      <c r="F808" s="88"/>
      <c r="G808" s="88"/>
      <c r="H808" s="88"/>
      <c r="I808" s="88"/>
      <c r="J808" s="88"/>
      <c r="K808" s="88"/>
      <c r="L808" s="88"/>
      <c r="M808" s="88"/>
      <c r="N808" s="88"/>
      <c r="O808" s="88"/>
      <c r="P808" s="88"/>
      <c r="Q808" s="88"/>
    </row>
    <row r="809" spans="1:17" ht="20.25" customHeight="1" x14ac:dyDescent="0.35">
      <c r="A809" s="88"/>
      <c r="B809" s="88"/>
      <c r="C809" s="88"/>
      <c r="D809" s="88"/>
      <c r="E809" s="88"/>
      <c r="F809" s="88"/>
      <c r="G809" s="88"/>
      <c r="H809" s="88"/>
      <c r="I809" s="88"/>
      <c r="J809" s="88"/>
      <c r="K809" s="88"/>
      <c r="L809" s="88"/>
      <c r="M809" s="88"/>
      <c r="N809" s="88"/>
      <c r="O809" s="88"/>
      <c r="P809" s="88"/>
      <c r="Q809" s="88"/>
    </row>
    <row r="810" spans="1:17" ht="20.25" customHeight="1" x14ac:dyDescent="0.35">
      <c r="A810" s="88"/>
      <c r="B810" s="88"/>
      <c r="C810" s="88"/>
      <c r="D810" s="88"/>
      <c r="E810" s="88"/>
      <c r="F810" s="88"/>
      <c r="G810" s="88"/>
      <c r="H810" s="88"/>
      <c r="I810" s="88"/>
      <c r="J810" s="88"/>
      <c r="K810" s="88"/>
      <c r="L810" s="88"/>
      <c r="M810" s="88"/>
      <c r="N810" s="88"/>
      <c r="O810" s="88"/>
      <c r="P810" s="88"/>
      <c r="Q810" s="88"/>
    </row>
    <row r="811" spans="1:17" ht="20.25" customHeight="1" x14ac:dyDescent="0.35">
      <c r="A811" s="88"/>
      <c r="B811" s="88"/>
      <c r="C811" s="88"/>
      <c r="D811" s="88"/>
      <c r="E811" s="88"/>
      <c r="F811" s="88"/>
      <c r="G811" s="88"/>
      <c r="H811" s="88"/>
      <c r="I811" s="88"/>
      <c r="J811" s="88"/>
      <c r="K811" s="88"/>
      <c r="L811" s="88"/>
      <c r="M811" s="88"/>
      <c r="N811" s="88"/>
      <c r="O811" s="88"/>
      <c r="P811" s="88"/>
      <c r="Q811" s="88"/>
    </row>
    <row r="812" spans="1:17" ht="20.25" customHeight="1" x14ac:dyDescent="0.35">
      <c r="A812" s="88"/>
      <c r="B812" s="88"/>
      <c r="C812" s="88"/>
      <c r="D812" s="88"/>
      <c r="E812" s="88"/>
      <c r="F812" s="88"/>
      <c r="G812" s="88"/>
      <c r="H812" s="88"/>
      <c r="I812" s="88"/>
      <c r="J812" s="88"/>
      <c r="K812" s="88"/>
      <c r="L812" s="88"/>
      <c r="M812" s="88"/>
      <c r="N812" s="88"/>
      <c r="O812" s="88"/>
      <c r="P812" s="88"/>
      <c r="Q812" s="88"/>
    </row>
    <row r="813" spans="1:17" ht="20.25" customHeight="1" x14ac:dyDescent="0.35">
      <c r="A813" s="88"/>
      <c r="B813" s="88"/>
      <c r="C813" s="88"/>
      <c r="D813" s="88"/>
      <c r="E813" s="88"/>
      <c r="F813" s="88"/>
      <c r="G813" s="88"/>
      <c r="H813" s="88"/>
      <c r="I813" s="88"/>
      <c r="J813" s="88"/>
      <c r="K813" s="88"/>
      <c r="L813" s="88"/>
      <c r="M813" s="88"/>
      <c r="N813" s="88"/>
      <c r="O813" s="88"/>
      <c r="P813" s="88"/>
      <c r="Q813" s="88"/>
    </row>
    <row r="814" spans="1:17" ht="20.25" customHeight="1" x14ac:dyDescent="0.35">
      <c r="A814" s="88"/>
      <c r="B814" s="88"/>
      <c r="C814" s="88"/>
      <c r="D814" s="88"/>
      <c r="E814" s="88"/>
      <c r="F814" s="88"/>
      <c r="G814" s="88"/>
      <c r="H814" s="88"/>
      <c r="I814" s="88"/>
      <c r="J814" s="88"/>
      <c r="K814" s="88"/>
      <c r="L814" s="88"/>
      <c r="M814" s="88"/>
      <c r="N814" s="88"/>
      <c r="O814" s="88"/>
      <c r="P814" s="88"/>
      <c r="Q814" s="88"/>
    </row>
    <row r="815" spans="1:17" ht="20.25" customHeight="1" x14ac:dyDescent="0.35">
      <c r="A815" s="88"/>
      <c r="B815" s="88"/>
      <c r="C815" s="88"/>
      <c r="D815" s="88"/>
      <c r="E815" s="88"/>
      <c r="F815" s="88"/>
      <c r="G815" s="88"/>
      <c r="H815" s="88"/>
      <c r="I815" s="88"/>
      <c r="J815" s="88"/>
      <c r="K815" s="88"/>
      <c r="L815" s="88"/>
      <c r="M815" s="88"/>
      <c r="N815" s="88"/>
      <c r="O815" s="88"/>
      <c r="P815" s="88"/>
      <c r="Q815" s="88"/>
    </row>
    <row r="816" spans="1:17" ht="20.25" customHeight="1" x14ac:dyDescent="0.35">
      <c r="A816" s="88"/>
      <c r="B816" s="88"/>
      <c r="C816" s="88"/>
      <c r="D816" s="88"/>
      <c r="E816" s="88"/>
      <c r="F816" s="88"/>
      <c r="G816" s="88"/>
      <c r="H816" s="88"/>
      <c r="I816" s="88"/>
      <c r="J816" s="88"/>
      <c r="K816" s="88"/>
      <c r="L816" s="88"/>
      <c r="M816" s="88"/>
      <c r="N816" s="88"/>
      <c r="O816" s="88"/>
      <c r="P816" s="88"/>
      <c r="Q816" s="88"/>
    </row>
    <row r="817" spans="1:17" ht="20.25" customHeight="1" x14ac:dyDescent="0.35">
      <c r="A817" s="88"/>
      <c r="B817" s="88"/>
      <c r="C817" s="88"/>
      <c r="D817" s="88"/>
      <c r="E817" s="88"/>
      <c r="F817" s="88"/>
      <c r="G817" s="88"/>
      <c r="H817" s="88"/>
      <c r="I817" s="88"/>
      <c r="J817" s="88"/>
      <c r="K817" s="88"/>
      <c r="L817" s="88"/>
      <c r="M817" s="88"/>
      <c r="N817" s="88"/>
      <c r="O817" s="88"/>
      <c r="P817" s="88"/>
      <c r="Q817" s="88"/>
    </row>
    <row r="818" spans="1:17" ht="20.25" customHeight="1" x14ac:dyDescent="0.35">
      <c r="A818" s="88"/>
      <c r="B818" s="88"/>
      <c r="C818" s="88"/>
      <c r="D818" s="88"/>
      <c r="E818" s="88"/>
      <c r="F818" s="88"/>
      <c r="G818" s="88"/>
      <c r="H818" s="88"/>
      <c r="I818" s="88"/>
      <c r="J818" s="88"/>
      <c r="K818" s="88"/>
      <c r="L818" s="88"/>
      <c r="M818" s="88"/>
      <c r="N818" s="88"/>
      <c r="O818" s="88"/>
      <c r="P818" s="88"/>
      <c r="Q818" s="88"/>
    </row>
    <row r="819" spans="1:17" ht="20.25" customHeight="1" x14ac:dyDescent="0.35">
      <c r="A819" s="88"/>
      <c r="B819" s="88"/>
      <c r="C819" s="88"/>
      <c r="D819" s="88"/>
      <c r="E819" s="88"/>
      <c r="F819" s="88"/>
      <c r="G819" s="88"/>
      <c r="H819" s="88"/>
      <c r="I819" s="88"/>
      <c r="J819" s="88"/>
      <c r="K819" s="88"/>
      <c r="L819" s="88"/>
      <c r="M819" s="88"/>
      <c r="N819" s="88"/>
      <c r="O819" s="88"/>
      <c r="P819" s="88"/>
      <c r="Q819" s="88"/>
    </row>
    <row r="820" spans="1:17" ht="20.25" customHeight="1" x14ac:dyDescent="0.35">
      <c r="A820" s="88"/>
      <c r="B820" s="88"/>
      <c r="C820" s="88"/>
      <c r="D820" s="88"/>
      <c r="E820" s="88"/>
      <c r="F820" s="88"/>
      <c r="G820" s="88"/>
      <c r="H820" s="88"/>
      <c r="I820" s="88"/>
      <c r="J820" s="88"/>
      <c r="K820" s="88"/>
      <c r="L820" s="88"/>
      <c r="M820" s="88"/>
      <c r="N820" s="88"/>
      <c r="O820" s="88"/>
      <c r="P820" s="88"/>
      <c r="Q820" s="88"/>
    </row>
    <row r="821" spans="1:17" ht="20.25" customHeight="1" x14ac:dyDescent="0.35">
      <c r="A821" s="88"/>
      <c r="B821" s="88"/>
      <c r="C821" s="88"/>
      <c r="D821" s="88"/>
      <c r="E821" s="88"/>
      <c r="F821" s="88"/>
      <c r="G821" s="88"/>
      <c r="H821" s="88"/>
      <c r="I821" s="88"/>
      <c r="J821" s="88"/>
      <c r="K821" s="88"/>
      <c r="L821" s="88"/>
      <c r="M821" s="88"/>
      <c r="N821" s="88"/>
      <c r="O821" s="88"/>
      <c r="P821" s="88"/>
      <c r="Q821" s="88"/>
    </row>
    <row r="822" spans="1:17" ht="20.25" customHeight="1" x14ac:dyDescent="0.35">
      <c r="A822" s="88"/>
      <c r="B822" s="88"/>
      <c r="C822" s="88"/>
      <c r="D822" s="88"/>
      <c r="E822" s="88"/>
      <c r="F822" s="88"/>
      <c r="G822" s="88"/>
      <c r="H822" s="88"/>
      <c r="I822" s="88"/>
      <c r="J822" s="88"/>
      <c r="K822" s="88"/>
      <c r="L822" s="88"/>
      <c r="M822" s="88"/>
      <c r="N822" s="88"/>
      <c r="O822" s="88"/>
      <c r="P822" s="88"/>
      <c r="Q822" s="88"/>
    </row>
    <row r="823" spans="1:17" ht="20.25" customHeight="1" x14ac:dyDescent="0.35">
      <c r="A823" s="88"/>
      <c r="B823" s="88"/>
      <c r="C823" s="88"/>
      <c r="D823" s="88"/>
      <c r="E823" s="88"/>
      <c r="F823" s="88"/>
      <c r="G823" s="88"/>
      <c r="H823" s="88"/>
      <c r="I823" s="88"/>
      <c r="J823" s="88"/>
      <c r="K823" s="88"/>
      <c r="L823" s="88"/>
      <c r="M823" s="88"/>
      <c r="N823" s="88"/>
      <c r="O823" s="88"/>
      <c r="P823" s="88"/>
      <c r="Q823" s="88"/>
    </row>
    <row r="824" spans="1:17" ht="20.25" customHeight="1" x14ac:dyDescent="0.35">
      <c r="A824" s="88"/>
      <c r="B824" s="88"/>
      <c r="C824" s="88"/>
      <c r="D824" s="88"/>
      <c r="E824" s="88"/>
      <c r="F824" s="88"/>
      <c r="G824" s="88"/>
      <c r="H824" s="88"/>
      <c r="I824" s="88"/>
      <c r="J824" s="88"/>
      <c r="K824" s="88"/>
      <c r="L824" s="88"/>
      <c r="M824" s="88"/>
      <c r="N824" s="88"/>
      <c r="O824" s="88"/>
      <c r="P824" s="88"/>
      <c r="Q824" s="88"/>
    </row>
    <row r="825" spans="1:17" ht="20.25" customHeight="1" x14ac:dyDescent="0.35">
      <c r="A825" s="88"/>
      <c r="B825" s="88"/>
      <c r="C825" s="88"/>
      <c r="D825" s="88"/>
      <c r="E825" s="88"/>
      <c r="F825" s="88"/>
      <c r="G825" s="88"/>
      <c r="H825" s="88"/>
      <c r="I825" s="88"/>
      <c r="J825" s="88"/>
      <c r="K825" s="88"/>
      <c r="L825" s="88"/>
      <c r="M825" s="88"/>
      <c r="N825" s="88"/>
      <c r="O825" s="88"/>
      <c r="P825" s="88"/>
      <c r="Q825" s="88"/>
    </row>
    <row r="826" spans="1:17" ht="20.25" customHeight="1" x14ac:dyDescent="0.35">
      <c r="A826" s="88"/>
      <c r="B826" s="88"/>
      <c r="C826" s="88"/>
      <c r="D826" s="88"/>
      <c r="E826" s="88"/>
      <c r="F826" s="88"/>
      <c r="G826" s="88"/>
      <c r="H826" s="88"/>
      <c r="I826" s="88"/>
      <c r="J826" s="88"/>
      <c r="K826" s="88"/>
      <c r="L826" s="88"/>
      <c r="M826" s="88"/>
      <c r="N826" s="88"/>
      <c r="O826" s="88"/>
      <c r="P826" s="88"/>
      <c r="Q826" s="88"/>
    </row>
    <row r="827" spans="1:17" ht="20.25" customHeight="1" x14ac:dyDescent="0.35">
      <c r="A827" s="88"/>
      <c r="B827" s="88"/>
      <c r="C827" s="88"/>
      <c r="D827" s="88"/>
      <c r="E827" s="88"/>
      <c r="F827" s="88"/>
      <c r="G827" s="88"/>
      <c r="H827" s="88"/>
      <c r="I827" s="88"/>
      <c r="J827" s="88"/>
      <c r="K827" s="88"/>
      <c r="L827" s="88"/>
      <c r="M827" s="88"/>
      <c r="N827" s="88"/>
      <c r="O827" s="88"/>
      <c r="P827" s="88"/>
      <c r="Q827" s="88"/>
    </row>
    <row r="828" spans="1:17" ht="20.25" customHeight="1" x14ac:dyDescent="0.35">
      <c r="A828" s="88"/>
      <c r="B828" s="88"/>
      <c r="C828" s="88"/>
      <c r="D828" s="88"/>
      <c r="E828" s="88"/>
      <c r="F828" s="88"/>
      <c r="G828" s="88"/>
      <c r="H828" s="88"/>
      <c r="I828" s="88"/>
      <c r="J828" s="88"/>
      <c r="K828" s="88"/>
      <c r="L828" s="88"/>
      <c r="M828" s="88"/>
      <c r="N828" s="88"/>
      <c r="O828" s="88"/>
      <c r="P828" s="88"/>
      <c r="Q828" s="88"/>
    </row>
    <row r="829" spans="1:17" ht="20.25" customHeight="1" x14ac:dyDescent="0.35">
      <c r="A829" s="88"/>
      <c r="B829" s="88"/>
      <c r="C829" s="88"/>
      <c r="D829" s="88"/>
      <c r="E829" s="88"/>
      <c r="F829" s="88"/>
      <c r="G829" s="88"/>
      <c r="H829" s="88"/>
      <c r="I829" s="88"/>
      <c r="J829" s="88"/>
      <c r="K829" s="88"/>
      <c r="L829" s="88"/>
      <c r="M829" s="88"/>
      <c r="N829" s="88"/>
      <c r="O829" s="88"/>
      <c r="P829" s="88"/>
      <c r="Q829" s="88"/>
    </row>
    <row r="830" spans="1:17" ht="20.25" customHeight="1" x14ac:dyDescent="0.35">
      <c r="A830" s="88"/>
      <c r="B830" s="88"/>
      <c r="C830" s="88"/>
      <c r="D830" s="88"/>
      <c r="E830" s="88"/>
      <c r="F830" s="88"/>
      <c r="G830" s="88"/>
      <c r="H830" s="88"/>
      <c r="I830" s="88"/>
      <c r="J830" s="88"/>
      <c r="K830" s="88"/>
      <c r="L830" s="88"/>
      <c r="M830" s="88"/>
      <c r="N830" s="88"/>
      <c r="O830" s="88"/>
      <c r="P830" s="88"/>
      <c r="Q830" s="88"/>
    </row>
    <row r="831" spans="1:17" ht="20.25" customHeight="1" x14ac:dyDescent="0.35">
      <c r="A831" s="88"/>
      <c r="B831" s="88"/>
      <c r="C831" s="88"/>
      <c r="D831" s="88"/>
      <c r="E831" s="88"/>
      <c r="F831" s="88"/>
      <c r="G831" s="88"/>
      <c r="H831" s="88"/>
      <c r="I831" s="88"/>
      <c r="J831" s="88"/>
      <c r="K831" s="88"/>
      <c r="L831" s="88"/>
      <c r="M831" s="88"/>
      <c r="N831" s="88"/>
      <c r="O831" s="88"/>
      <c r="P831" s="88"/>
      <c r="Q831" s="88"/>
    </row>
    <row r="832" spans="1:17" ht="20.25" customHeight="1" x14ac:dyDescent="0.35">
      <c r="A832" s="88"/>
      <c r="B832" s="88"/>
      <c r="C832" s="88"/>
      <c r="D832" s="88"/>
      <c r="E832" s="88"/>
      <c r="F832" s="88"/>
      <c r="G832" s="88"/>
      <c r="H832" s="88"/>
      <c r="I832" s="88"/>
      <c r="J832" s="88"/>
      <c r="K832" s="88"/>
      <c r="L832" s="88"/>
      <c r="M832" s="88"/>
      <c r="N832" s="88"/>
      <c r="O832" s="88"/>
      <c r="P832" s="88"/>
      <c r="Q832" s="88"/>
    </row>
    <row r="833" spans="1:17" ht="20.25" customHeight="1" x14ac:dyDescent="0.35">
      <c r="A833" s="88"/>
      <c r="B833" s="88"/>
      <c r="C833" s="88"/>
      <c r="D833" s="88"/>
      <c r="E833" s="88"/>
      <c r="F833" s="88"/>
      <c r="G833" s="88"/>
      <c r="H833" s="88"/>
      <c r="I833" s="88"/>
      <c r="J833" s="88"/>
      <c r="K833" s="88"/>
      <c r="L833" s="88"/>
      <c r="M833" s="88"/>
      <c r="N833" s="88"/>
      <c r="O833" s="88"/>
      <c r="P833" s="88"/>
      <c r="Q833" s="88"/>
    </row>
    <row r="834" spans="1:17" ht="20.25" customHeight="1" x14ac:dyDescent="0.35">
      <c r="A834" s="88"/>
      <c r="B834" s="88"/>
      <c r="C834" s="88"/>
      <c r="D834" s="88"/>
      <c r="E834" s="88"/>
      <c r="F834" s="88"/>
      <c r="G834" s="88"/>
      <c r="H834" s="88"/>
      <c r="I834" s="88"/>
      <c r="J834" s="88"/>
      <c r="K834" s="88"/>
      <c r="L834" s="88"/>
      <c r="M834" s="88"/>
      <c r="N834" s="88"/>
      <c r="O834" s="88"/>
      <c r="P834" s="88"/>
      <c r="Q834" s="88"/>
    </row>
    <row r="835" spans="1:17" ht="20.25" customHeight="1" x14ac:dyDescent="0.35">
      <c r="A835" s="88"/>
      <c r="B835" s="88"/>
      <c r="C835" s="88"/>
      <c r="D835" s="88"/>
      <c r="E835" s="88"/>
      <c r="F835" s="88"/>
      <c r="G835" s="88"/>
      <c r="H835" s="88"/>
      <c r="I835" s="88"/>
      <c r="J835" s="88"/>
      <c r="K835" s="88"/>
      <c r="L835" s="88"/>
      <c r="M835" s="88"/>
      <c r="N835" s="88"/>
      <c r="O835" s="88"/>
      <c r="P835" s="88"/>
      <c r="Q835" s="88"/>
    </row>
    <row r="836" spans="1:17" ht="20.25" customHeight="1" x14ac:dyDescent="0.35">
      <c r="A836" s="88"/>
      <c r="B836" s="88"/>
      <c r="C836" s="88"/>
      <c r="D836" s="88"/>
      <c r="E836" s="88"/>
      <c r="F836" s="88"/>
      <c r="G836" s="88"/>
      <c r="H836" s="88"/>
      <c r="I836" s="88"/>
      <c r="J836" s="88"/>
      <c r="K836" s="88"/>
      <c r="L836" s="88"/>
      <c r="M836" s="88"/>
      <c r="N836" s="88"/>
      <c r="O836" s="88"/>
      <c r="P836" s="88"/>
      <c r="Q836" s="88"/>
    </row>
    <row r="837" spans="1:17" ht="20.25" customHeight="1" x14ac:dyDescent="0.35">
      <c r="A837" s="88"/>
      <c r="B837" s="88"/>
      <c r="C837" s="88"/>
      <c r="D837" s="88"/>
      <c r="E837" s="88"/>
      <c r="F837" s="88"/>
      <c r="G837" s="88"/>
      <c r="H837" s="88"/>
      <c r="I837" s="88"/>
      <c r="J837" s="88"/>
      <c r="K837" s="88"/>
      <c r="L837" s="88"/>
      <c r="M837" s="88"/>
      <c r="N837" s="88"/>
      <c r="O837" s="88"/>
      <c r="P837" s="88"/>
      <c r="Q837" s="88"/>
    </row>
    <row r="838" spans="1:17" ht="20.25" customHeight="1" x14ac:dyDescent="0.35">
      <c r="A838" s="88"/>
      <c r="B838" s="88"/>
      <c r="C838" s="88"/>
      <c r="D838" s="88"/>
      <c r="E838" s="88"/>
      <c r="F838" s="88"/>
      <c r="G838" s="88"/>
      <c r="H838" s="88"/>
      <c r="I838" s="88"/>
      <c r="J838" s="88"/>
      <c r="K838" s="88"/>
      <c r="L838" s="88"/>
      <c r="M838" s="88"/>
      <c r="N838" s="88"/>
      <c r="O838" s="88"/>
      <c r="P838" s="88"/>
      <c r="Q838" s="88"/>
    </row>
    <row r="839" spans="1:17" ht="20.25" customHeight="1" x14ac:dyDescent="0.35">
      <c r="A839" s="88"/>
      <c r="B839" s="88"/>
      <c r="C839" s="88"/>
      <c r="D839" s="88"/>
      <c r="E839" s="88"/>
      <c r="F839" s="88"/>
      <c r="G839" s="88"/>
      <c r="H839" s="88"/>
      <c r="I839" s="88"/>
      <c r="J839" s="88"/>
      <c r="K839" s="88"/>
      <c r="L839" s="88"/>
      <c r="M839" s="88"/>
      <c r="N839" s="88"/>
      <c r="O839" s="88"/>
      <c r="P839" s="88"/>
      <c r="Q839" s="88"/>
    </row>
    <row r="840" spans="1:17" ht="20.25" customHeight="1" x14ac:dyDescent="0.35">
      <c r="A840" s="88"/>
      <c r="B840" s="88"/>
      <c r="C840" s="88"/>
      <c r="D840" s="88"/>
      <c r="E840" s="88"/>
      <c r="F840" s="88"/>
      <c r="G840" s="88"/>
      <c r="H840" s="88"/>
      <c r="I840" s="88"/>
      <c r="J840" s="88"/>
      <c r="K840" s="88"/>
      <c r="L840" s="88"/>
      <c r="M840" s="88"/>
      <c r="N840" s="88"/>
      <c r="O840" s="88"/>
      <c r="P840" s="88"/>
      <c r="Q840" s="88"/>
    </row>
    <row r="841" spans="1:17" ht="20.25" customHeight="1" x14ac:dyDescent="0.35">
      <c r="A841" s="88"/>
      <c r="B841" s="88"/>
      <c r="C841" s="88"/>
      <c r="D841" s="88"/>
      <c r="E841" s="88"/>
      <c r="F841" s="88"/>
      <c r="G841" s="88"/>
      <c r="H841" s="88"/>
      <c r="I841" s="88"/>
      <c r="J841" s="88"/>
      <c r="K841" s="88"/>
      <c r="L841" s="88"/>
      <c r="M841" s="88"/>
      <c r="N841" s="88"/>
      <c r="O841" s="88"/>
      <c r="P841" s="88"/>
      <c r="Q841" s="88"/>
    </row>
    <row r="842" spans="1:17" ht="20.25" customHeight="1" x14ac:dyDescent="0.35">
      <c r="A842" s="88"/>
      <c r="B842" s="88"/>
      <c r="C842" s="88"/>
      <c r="D842" s="88"/>
      <c r="E842" s="88"/>
      <c r="F842" s="88"/>
      <c r="G842" s="88"/>
      <c r="H842" s="88"/>
      <c r="I842" s="88"/>
      <c r="J842" s="88"/>
      <c r="K842" s="88"/>
      <c r="L842" s="88"/>
      <c r="M842" s="88"/>
      <c r="N842" s="88"/>
      <c r="O842" s="88"/>
      <c r="P842" s="88"/>
      <c r="Q842" s="88"/>
    </row>
    <row r="843" spans="1:17" ht="20.25" customHeight="1" x14ac:dyDescent="0.35">
      <c r="A843" s="88"/>
      <c r="B843" s="88"/>
      <c r="C843" s="88"/>
      <c r="D843" s="88"/>
      <c r="E843" s="88"/>
      <c r="F843" s="88"/>
      <c r="G843" s="88"/>
      <c r="H843" s="88"/>
      <c r="I843" s="88"/>
      <c r="J843" s="88"/>
      <c r="K843" s="88"/>
      <c r="L843" s="88"/>
      <c r="M843" s="88"/>
      <c r="N843" s="88"/>
      <c r="O843" s="88"/>
      <c r="P843" s="88"/>
      <c r="Q843" s="88"/>
    </row>
    <row r="844" spans="1:17" ht="20.25" customHeight="1" x14ac:dyDescent="0.35">
      <c r="A844" s="88"/>
      <c r="B844" s="88"/>
      <c r="C844" s="88"/>
      <c r="D844" s="88"/>
      <c r="E844" s="88"/>
      <c r="F844" s="88"/>
      <c r="G844" s="88"/>
      <c r="H844" s="88"/>
      <c r="I844" s="88"/>
      <c r="J844" s="88"/>
      <c r="K844" s="88"/>
      <c r="L844" s="88"/>
      <c r="M844" s="88"/>
      <c r="N844" s="88"/>
      <c r="O844" s="88"/>
      <c r="P844" s="88"/>
      <c r="Q844" s="88"/>
    </row>
    <row r="845" spans="1:17" ht="20.25" customHeight="1" x14ac:dyDescent="0.35">
      <c r="A845" s="88"/>
      <c r="B845" s="88"/>
      <c r="C845" s="88"/>
      <c r="D845" s="88"/>
      <c r="E845" s="88"/>
      <c r="F845" s="88"/>
      <c r="G845" s="88"/>
      <c r="H845" s="88"/>
      <c r="I845" s="88"/>
      <c r="J845" s="88"/>
      <c r="K845" s="88"/>
      <c r="L845" s="88"/>
      <c r="M845" s="88"/>
      <c r="N845" s="88"/>
      <c r="O845" s="88"/>
      <c r="P845" s="88"/>
      <c r="Q845" s="88"/>
    </row>
    <row r="846" spans="1:17" ht="20.25" customHeight="1" x14ac:dyDescent="0.35">
      <c r="A846" s="88"/>
      <c r="B846" s="88"/>
      <c r="C846" s="88"/>
      <c r="D846" s="88"/>
      <c r="E846" s="88"/>
      <c r="F846" s="88"/>
      <c r="G846" s="88"/>
      <c r="H846" s="88"/>
      <c r="I846" s="88"/>
      <c r="J846" s="88"/>
      <c r="K846" s="88"/>
      <c r="L846" s="88"/>
      <c r="M846" s="88"/>
      <c r="N846" s="88"/>
      <c r="O846" s="88"/>
      <c r="P846" s="88"/>
      <c r="Q846" s="88"/>
    </row>
    <row r="847" spans="1:17" ht="20.25" customHeight="1" x14ac:dyDescent="0.35">
      <c r="A847" s="88"/>
      <c r="B847" s="88"/>
      <c r="C847" s="88"/>
      <c r="D847" s="88"/>
      <c r="E847" s="88"/>
      <c r="F847" s="88"/>
      <c r="G847" s="88"/>
      <c r="H847" s="88"/>
      <c r="I847" s="88"/>
      <c r="J847" s="88"/>
      <c r="K847" s="88"/>
      <c r="L847" s="88"/>
      <c r="M847" s="88"/>
      <c r="N847" s="88"/>
      <c r="O847" s="88"/>
      <c r="P847" s="88"/>
      <c r="Q847" s="88"/>
    </row>
    <row r="848" spans="1:17" ht="20.25" customHeight="1" x14ac:dyDescent="0.35">
      <c r="A848" s="88"/>
      <c r="B848" s="88"/>
      <c r="C848" s="88"/>
      <c r="D848" s="88"/>
      <c r="E848" s="88"/>
      <c r="F848" s="88"/>
      <c r="G848" s="88"/>
      <c r="H848" s="88"/>
      <c r="I848" s="88"/>
      <c r="J848" s="88"/>
      <c r="K848" s="88"/>
      <c r="L848" s="88"/>
      <c r="M848" s="88"/>
      <c r="N848" s="88"/>
      <c r="O848" s="88"/>
      <c r="P848" s="88"/>
      <c r="Q848" s="88"/>
    </row>
    <row r="849" spans="1:17" ht="20.25" customHeight="1" x14ac:dyDescent="0.35">
      <c r="A849" s="88"/>
      <c r="B849" s="88"/>
      <c r="C849" s="88"/>
      <c r="D849" s="88"/>
      <c r="E849" s="88"/>
      <c r="F849" s="88"/>
      <c r="G849" s="88"/>
      <c r="H849" s="88"/>
      <c r="I849" s="88"/>
      <c r="J849" s="88"/>
      <c r="K849" s="88"/>
      <c r="L849" s="88"/>
      <c r="M849" s="88"/>
      <c r="N849" s="88"/>
      <c r="O849" s="88"/>
      <c r="P849" s="88"/>
      <c r="Q849" s="88"/>
    </row>
    <row r="850" spans="1:17" ht="20.25" customHeight="1" x14ac:dyDescent="0.35">
      <c r="A850" s="88"/>
      <c r="B850" s="88"/>
      <c r="C850" s="88"/>
      <c r="D850" s="88"/>
      <c r="E850" s="88"/>
      <c r="F850" s="88"/>
      <c r="G850" s="88"/>
      <c r="H850" s="88"/>
      <c r="I850" s="88"/>
      <c r="J850" s="88"/>
      <c r="K850" s="88"/>
      <c r="L850" s="88"/>
      <c r="M850" s="88"/>
      <c r="N850" s="88"/>
      <c r="O850" s="88"/>
      <c r="P850" s="88"/>
      <c r="Q850" s="88"/>
    </row>
    <row r="851" spans="1:17" ht="20.25" customHeight="1" x14ac:dyDescent="0.35">
      <c r="A851" s="88"/>
      <c r="B851" s="88"/>
      <c r="C851" s="88"/>
      <c r="D851" s="88"/>
      <c r="E851" s="88"/>
      <c r="F851" s="88"/>
      <c r="G851" s="88"/>
      <c r="H851" s="88"/>
      <c r="I851" s="88"/>
      <c r="J851" s="88"/>
      <c r="K851" s="88"/>
      <c r="L851" s="88"/>
      <c r="M851" s="88"/>
      <c r="N851" s="88"/>
      <c r="O851" s="88"/>
      <c r="P851" s="88"/>
      <c r="Q851" s="88"/>
    </row>
    <row r="852" spans="1:17" ht="20.25" customHeight="1" x14ac:dyDescent="0.35">
      <c r="A852" s="88"/>
      <c r="B852" s="88"/>
      <c r="C852" s="88"/>
      <c r="D852" s="88"/>
      <c r="E852" s="88"/>
      <c r="F852" s="88"/>
      <c r="G852" s="88"/>
      <c r="H852" s="88"/>
      <c r="I852" s="88"/>
      <c r="J852" s="88"/>
      <c r="K852" s="88"/>
      <c r="L852" s="88"/>
      <c r="M852" s="88"/>
      <c r="N852" s="88"/>
      <c r="O852" s="88"/>
      <c r="P852" s="88"/>
      <c r="Q852" s="88"/>
    </row>
    <row r="853" spans="1:17" ht="20.25" customHeight="1" x14ac:dyDescent="0.35">
      <c r="A853" s="88"/>
      <c r="B853" s="88"/>
      <c r="C853" s="88"/>
      <c r="D853" s="88"/>
      <c r="E853" s="88"/>
      <c r="F853" s="88"/>
      <c r="G853" s="88"/>
      <c r="H853" s="88"/>
      <c r="I853" s="88"/>
      <c r="J853" s="88"/>
      <c r="K853" s="88"/>
      <c r="L853" s="88"/>
      <c r="M853" s="88"/>
      <c r="N853" s="88"/>
      <c r="O853" s="88"/>
      <c r="P853" s="88"/>
      <c r="Q853" s="88"/>
    </row>
    <row r="854" spans="1:17" ht="20.25" customHeight="1" x14ac:dyDescent="0.35">
      <c r="A854" s="88"/>
      <c r="B854" s="88"/>
      <c r="C854" s="88"/>
      <c r="D854" s="88"/>
      <c r="E854" s="88"/>
      <c r="F854" s="88"/>
      <c r="G854" s="88"/>
      <c r="H854" s="88"/>
      <c r="I854" s="88"/>
      <c r="J854" s="88"/>
      <c r="K854" s="88"/>
      <c r="L854" s="88"/>
      <c r="M854" s="88"/>
      <c r="N854" s="88"/>
      <c r="O854" s="88"/>
      <c r="P854" s="88"/>
      <c r="Q854" s="88"/>
    </row>
    <row r="855" spans="1:17" ht="20.25" customHeight="1" x14ac:dyDescent="0.35">
      <c r="A855" s="88"/>
      <c r="B855" s="88"/>
      <c r="C855" s="88"/>
      <c r="D855" s="88"/>
      <c r="E855" s="88"/>
      <c r="F855" s="88"/>
      <c r="G855" s="88"/>
      <c r="H855" s="88"/>
      <c r="I855" s="88"/>
      <c r="J855" s="88"/>
      <c r="K855" s="88"/>
      <c r="L855" s="88"/>
      <c r="M855" s="88"/>
      <c r="N855" s="88"/>
      <c r="O855" s="88"/>
      <c r="P855" s="88"/>
      <c r="Q855" s="88"/>
    </row>
    <row r="856" spans="1:17" ht="20.25" customHeight="1" x14ac:dyDescent="0.35">
      <c r="A856" s="88"/>
      <c r="B856" s="88"/>
      <c r="C856" s="88"/>
      <c r="D856" s="88"/>
      <c r="E856" s="88"/>
      <c r="F856" s="88"/>
      <c r="G856" s="88"/>
      <c r="H856" s="88"/>
      <c r="I856" s="88"/>
      <c r="J856" s="88"/>
      <c r="K856" s="88"/>
      <c r="L856" s="88"/>
      <c r="M856" s="88"/>
      <c r="N856" s="88"/>
      <c r="O856" s="88"/>
      <c r="P856" s="88"/>
      <c r="Q856" s="88"/>
    </row>
    <row r="857" spans="1:17" ht="20.25" customHeight="1" x14ac:dyDescent="0.35">
      <c r="A857" s="88"/>
      <c r="B857" s="88"/>
      <c r="C857" s="88"/>
      <c r="D857" s="88"/>
      <c r="E857" s="88"/>
      <c r="F857" s="88"/>
      <c r="G857" s="88"/>
      <c r="H857" s="88"/>
      <c r="I857" s="88"/>
      <c r="J857" s="88"/>
      <c r="K857" s="88"/>
      <c r="L857" s="88"/>
      <c r="M857" s="88"/>
      <c r="N857" s="88"/>
      <c r="O857" s="88"/>
      <c r="P857" s="88"/>
      <c r="Q857" s="88"/>
    </row>
    <row r="858" spans="1:17" ht="20.25" customHeight="1" x14ac:dyDescent="0.35">
      <c r="A858" s="88"/>
      <c r="B858" s="88"/>
      <c r="C858" s="88"/>
      <c r="D858" s="88"/>
      <c r="E858" s="88"/>
      <c r="F858" s="88"/>
      <c r="G858" s="88"/>
      <c r="H858" s="88"/>
      <c r="I858" s="88"/>
      <c r="J858" s="88"/>
      <c r="K858" s="88"/>
      <c r="L858" s="88"/>
      <c r="M858" s="88"/>
      <c r="N858" s="88"/>
      <c r="O858" s="88"/>
      <c r="P858" s="88"/>
      <c r="Q858" s="88"/>
    </row>
    <row r="859" spans="1:17" ht="20.25" customHeight="1" x14ac:dyDescent="0.35">
      <c r="A859" s="88"/>
      <c r="B859" s="88"/>
      <c r="C859" s="88"/>
      <c r="D859" s="88"/>
      <c r="E859" s="88"/>
      <c r="F859" s="88"/>
      <c r="G859" s="88"/>
      <c r="H859" s="88"/>
      <c r="I859" s="88"/>
      <c r="J859" s="88"/>
      <c r="K859" s="88"/>
      <c r="L859" s="88"/>
      <c r="M859" s="88"/>
      <c r="N859" s="88"/>
      <c r="O859" s="88"/>
      <c r="P859" s="88"/>
      <c r="Q859" s="88"/>
    </row>
    <row r="860" spans="1:17" ht="20.25" customHeight="1" x14ac:dyDescent="0.35">
      <c r="A860" s="88"/>
      <c r="B860" s="88"/>
      <c r="C860" s="88"/>
      <c r="D860" s="88"/>
      <c r="E860" s="88"/>
      <c r="F860" s="88"/>
      <c r="G860" s="88"/>
      <c r="H860" s="88"/>
      <c r="I860" s="88"/>
      <c r="J860" s="88"/>
      <c r="K860" s="88"/>
      <c r="L860" s="88"/>
      <c r="M860" s="88"/>
      <c r="N860" s="88"/>
      <c r="O860" s="88"/>
      <c r="P860" s="88"/>
      <c r="Q860" s="88"/>
    </row>
    <row r="861" spans="1:17" ht="20.25" customHeight="1" x14ac:dyDescent="0.35">
      <c r="A861" s="88"/>
      <c r="B861" s="88"/>
      <c r="C861" s="88"/>
      <c r="D861" s="88"/>
      <c r="E861" s="88"/>
      <c r="F861" s="88"/>
      <c r="G861" s="88"/>
      <c r="H861" s="88"/>
      <c r="I861" s="88"/>
      <c r="J861" s="88"/>
      <c r="K861" s="88"/>
      <c r="L861" s="88"/>
      <c r="M861" s="88"/>
      <c r="N861" s="88"/>
      <c r="O861" s="88"/>
      <c r="P861" s="88"/>
      <c r="Q861" s="88"/>
    </row>
    <row r="862" spans="1:17" ht="20.25" customHeight="1" x14ac:dyDescent="0.35">
      <c r="A862" s="88"/>
      <c r="B862" s="88"/>
      <c r="C862" s="88"/>
      <c r="D862" s="88"/>
      <c r="E862" s="88"/>
      <c r="F862" s="88"/>
      <c r="G862" s="88"/>
      <c r="H862" s="88"/>
      <c r="I862" s="88"/>
      <c r="J862" s="88"/>
      <c r="K862" s="88"/>
      <c r="L862" s="88"/>
      <c r="M862" s="88"/>
      <c r="N862" s="88"/>
      <c r="O862" s="88"/>
      <c r="P862" s="88"/>
      <c r="Q862" s="88"/>
    </row>
    <row r="863" spans="1:17" ht="20.25" customHeight="1" x14ac:dyDescent="0.35">
      <c r="A863" s="88"/>
      <c r="B863" s="88"/>
      <c r="C863" s="88"/>
      <c r="D863" s="88"/>
      <c r="E863" s="88"/>
      <c r="F863" s="88"/>
      <c r="G863" s="88"/>
      <c r="H863" s="88"/>
      <c r="I863" s="88"/>
      <c r="J863" s="88"/>
      <c r="K863" s="88"/>
      <c r="L863" s="88"/>
      <c r="M863" s="88"/>
      <c r="N863" s="88"/>
      <c r="O863" s="88"/>
      <c r="P863" s="88"/>
      <c r="Q863" s="88"/>
    </row>
    <row r="864" spans="1:17" ht="20.25" customHeight="1" x14ac:dyDescent="0.35">
      <c r="A864" s="88"/>
      <c r="B864" s="88"/>
      <c r="C864" s="88"/>
      <c r="D864" s="88"/>
      <c r="E864" s="88"/>
      <c r="F864" s="88"/>
      <c r="G864" s="88"/>
      <c r="H864" s="88"/>
      <c r="I864" s="88"/>
      <c r="J864" s="88"/>
      <c r="K864" s="88"/>
      <c r="L864" s="88"/>
      <c r="M864" s="88"/>
      <c r="N864" s="88"/>
      <c r="O864" s="88"/>
      <c r="P864" s="88"/>
      <c r="Q864" s="88"/>
    </row>
    <row r="865" spans="1:17" ht="20.25" customHeight="1" x14ac:dyDescent="0.35">
      <c r="A865" s="88"/>
      <c r="B865" s="88"/>
      <c r="C865" s="88"/>
      <c r="D865" s="88"/>
      <c r="E865" s="88"/>
      <c r="F865" s="88"/>
      <c r="G865" s="88"/>
      <c r="H865" s="88"/>
      <c r="I865" s="88"/>
      <c r="J865" s="88"/>
      <c r="K865" s="88"/>
      <c r="L865" s="88"/>
      <c r="M865" s="88"/>
      <c r="N865" s="88"/>
      <c r="O865" s="88"/>
      <c r="P865" s="88"/>
      <c r="Q865" s="88"/>
    </row>
    <row r="866" spans="1:17" ht="20.25" customHeight="1" x14ac:dyDescent="0.35">
      <c r="A866" s="88"/>
      <c r="B866" s="88"/>
      <c r="C866" s="88"/>
      <c r="D866" s="88"/>
      <c r="E866" s="88"/>
      <c r="F866" s="88"/>
      <c r="G866" s="88"/>
      <c r="H866" s="88"/>
      <c r="I866" s="88"/>
      <c r="J866" s="88"/>
      <c r="K866" s="88"/>
      <c r="L866" s="88"/>
      <c r="M866" s="88"/>
      <c r="N866" s="88"/>
      <c r="O866" s="88"/>
      <c r="P866" s="88"/>
      <c r="Q866" s="88"/>
    </row>
    <row r="867" spans="1:17" ht="20.25" customHeight="1" x14ac:dyDescent="0.35">
      <c r="A867" s="88"/>
      <c r="B867" s="88"/>
      <c r="C867" s="88"/>
      <c r="D867" s="88"/>
      <c r="E867" s="88"/>
      <c r="F867" s="88"/>
      <c r="G867" s="88"/>
      <c r="H867" s="88"/>
      <c r="I867" s="88"/>
      <c r="J867" s="88"/>
      <c r="K867" s="88"/>
      <c r="L867" s="88"/>
      <c r="M867" s="88"/>
      <c r="N867" s="88"/>
      <c r="O867" s="88"/>
      <c r="P867" s="88"/>
      <c r="Q867" s="88"/>
    </row>
    <row r="868" spans="1:17" ht="20.25" customHeight="1" x14ac:dyDescent="0.35">
      <c r="A868" s="88"/>
      <c r="B868" s="88"/>
      <c r="C868" s="88"/>
      <c r="D868" s="88"/>
      <c r="E868" s="88"/>
      <c r="F868" s="88"/>
      <c r="G868" s="88"/>
      <c r="H868" s="88"/>
      <c r="I868" s="88"/>
      <c r="J868" s="88"/>
      <c r="K868" s="88"/>
      <c r="L868" s="88"/>
      <c r="M868" s="88"/>
      <c r="N868" s="88"/>
      <c r="O868" s="88"/>
      <c r="P868" s="88"/>
      <c r="Q868" s="88"/>
    </row>
    <row r="869" spans="1:17" ht="20.25" customHeight="1" x14ac:dyDescent="0.35">
      <c r="A869" s="88"/>
      <c r="B869" s="88"/>
      <c r="C869" s="88"/>
      <c r="D869" s="88"/>
      <c r="E869" s="88"/>
      <c r="F869" s="88"/>
      <c r="G869" s="88"/>
      <c r="H869" s="88"/>
      <c r="I869" s="88"/>
      <c r="J869" s="88"/>
      <c r="K869" s="88"/>
      <c r="L869" s="88"/>
      <c r="M869" s="88"/>
      <c r="N869" s="88"/>
      <c r="O869" s="88"/>
      <c r="P869" s="88"/>
      <c r="Q869" s="88"/>
    </row>
    <row r="870" spans="1:17" ht="20.25" customHeight="1" x14ac:dyDescent="0.35">
      <c r="A870" s="88"/>
      <c r="B870" s="88"/>
      <c r="C870" s="88"/>
      <c r="D870" s="88"/>
      <c r="E870" s="88"/>
      <c r="F870" s="88"/>
      <c r="G870" s="88"/>
      <c r="H870" s="88"/>
      <c r="I870" s="88"/>
      <c r="J870" s="88"/>
      <c r="K870" s="88"/>
      <c r="L870" s="88"/>
      <c r="M870" s="88"/>
      <c r="N870" s="88"/>
      <c r="O870" s="88"/>
      <c r="P870" s="88"/>
      <c r="Q870" s="88"/>
    </row>
    <row r="871" spans="1:17" ht="20.25" customHeight="1" x14ac:dyDescent="0.35">
      <c r="A871" s="88"/>
      <c r="B871" s="88"/>
      <c r="C871" s="88"/>
      <c r="D871" s="88"/>
      <c r="E871" s="88"/>
      <c r="F871" s="88"/>
      <c r="G871" s="88"/>
      <c r="H871" s="88"/>
      <c r="I871" s="88"/>
      <c r="J871" s="88"/>
      <c r="K871" s="88"/>
      <c r="L871" s="88"/>
      <c r="M871" s="88"/>
      <c r="N871" s="88"/>
      <c r="O871" s="88"/>
      <c r="P871" s="88"/>
      <c r="Q871" s="88"/>
    </row>
    <row r="872" spans="1:17" ht="20.25" customHeight="1" x14ac:dyDescent="0.35">
      <c r="A872" s="88"/>
      <c r="B872" s="88"/>
      <c r="C872" s="88"/>
      <c r="D872" s="88"/>
      <c r="E872" s="88"/>
      <c r="F872" s="88"/>
      <c r="G872" s="88"/>
      <c r="H872" s="88"/>
      <c r="I872" s="88"/>
      <c r="J872" s="88"/>
      <c r="K872" s="88"/>
      <c r="L872" s="88"/>
      <c r="M872" s="88"/>
      <c r="N872" s="88"/>
      <c r="O872" s="88"/>
      <c r="P872" s="88"/>
      <c r="Q872" s="88"/>
    </row>
    <row r="873" spans="1:17" ht="20.25" customHeight="1" x14ac:dyDescent="0.35">
      <c r="A873" s="88"/>
      <c r="B873" s="88"/>
      <c r="C873" s="88"/>
      <c r="D873" s="88"/>
      <c r="E873" s="88"/>
      <c r="F873" s="88"/>
      <c r="G873" s="88"/>
      <c r="H873" s="88"/>
      <c r="I873" s="88"/>
      <c r="J873" s="88"/>
      <c r="K873" s="88"/>
      <c r="L873" s="88"/>
      <c r="M873" s="88"/>
      <c r="N873" s="88"/>
      <c r="O873" s="88"/>
      <c r="P873" s="88"/>
      <c r="Q873" s="88"/>
    </row>
    <row r="874" spans="1:17" ht="20.25" customHeight="1" x14ac:dyDescent="0.35">
      <c r="A874" s="88"/>
      <c r="B874" s="88"/>
      <c r="C874" s="88"/>
      <c r="D874" s="88"/>
      <c r="E874" s="88"/>
      <c r="F874" s="88"/>
      <c r="G874" s="88"/>
      <c r="H874" s="88"/>
      <c r="I874" s="88"/>
      <c r="J874" s="88"/>
      <c r="K874" s="88"/>
      <c r="L874" s="88"/>
      <c r="M874" s="88"/>
      <c r="N874" s="88"/>
      <c r="O874" s="88"/>
      <c r="P874" s="88"/>
      <c r="Q874" s="88"/>
    </row>
    <row r="875" spans="1:17" ht="20.25" customHeight="1" x14ac:dyDescent="0.35">
      <c r="A875" s="88"/>
      <c r="B875" s="88"/>
      <c r="C875" s="88"/>
      <c r="D875" s="88"/>
      <c r="E875" s="88"/>
      <c r="F875" s="88"/>
      <c r="G875" s="88"/>
      <c r="H875" s="88"/>
      <c r="I875" s="88"/>
      <c r="J875" s="88"/>
      <c r="K875" s="88"/>
      <c r="L875" s="88"/>
      <c r="M875" s="88"/>
      <c r="N875" s="88"/>
      <c r="O875" s="88"/>
      <c r="P875" s="88"/>
      <c r="Q875" s="88"/>
    </row>
    <row r="876" spans="1:17" ht="20.25" customHeight="1" x14ac:dyDescent="0.35">
      <c r="A876" s="88"/>
      <c r="B876" s="88"/>
      <c r="C876" s="88"/>
      <c r="D876" s="88"/>
      <c r="E876" s="88"/>
      <c r="F876" s="88"/>
      <c r="G876" s="88"/>
      <c r="H876" s="88"/>
      <c r="I876" s="88"/>
      <c r="J876" s="88"/>
      <c r="K876" s="88"/>
      <c r="L876" s="88"/>
      <c r="M876" s="88"/>
      <c r="N876" s="88"/>
      <c r="O876" s="88"/>
      <c r="P876" s="88"/>
      <c r="Q876" s="88"/>
    </row>
    <row r="877" spans="1:17" ht="20.25" customHeight="1" x14ac:dyDescent="0.35">
      <c r="A877" s="88"/>
      <c r="B877" s="88"/>
      <c r="C877" s="88"/>
      <c r="D877" s="88"/>
      <c r="E877" s="88"/>
      <c r="F877" s="88"/>
      <c r="G877" s="88"/>
      <c r="H877" s="88"/>
      <c r="I877" s="88"/>
      <c r="J877" s="88"/>
      <c r="K877" s="88"/>
      <c r="L877" s="88"/>
      <c r="M877" s="88"/>
      <c r="N877" s="88"/>
      <c r="O877" s="88"/>
      <c r="P877" s="88"/>
      <c r="Q877" s="88"/>
    </row>
    <row r="878" spans="1:17" ht="20.25" customHeight="1" x14ac:dyDescent="0.35">
      <c r="A878" s="88"/>
      <c r="B878" s="88"/>
      <c r="C878" s="88"/>
      <c r="D878" s="88"/>
      <c r="E878" s="88"/>
      <c r="F878" s="88"/>
      <c r="G878" s="88"/>
      <c r="H878" s="88"/>
      <c r="I878" s="88"/>
      <c r="J878" s="88"/>
      <c r="K878" s="88"/>
      <c r="L878" s="88"/>
      <c r="M878" s="88"/>
      <c r="N878" s="88"/>
      <c r="O878" s="88"/>
      <c r="P878" s="88"/>
      <c r="Q878" s="88"/>
    </row>
    <row r="879" spans="1:17" ht="20.25" customHeight="1" x14ac:dyDescent="0.35">
      <c r="A879" s="88"/>
      <c r="B879" s="88"/>
      <c r="C879" s="88"/>
      <c r="D879" s="88"/>
      <c r="E879" s="88"/>
      <c r="F879" s="88"/>
      <c r="G879" s="88"/>
      <c r="H879" s="88"/>
      <c r="I879" s="88"/>
      <c r="J879" s="88"/>
      <c r="K879" s="88"/>
      <c r="L879" s="88"/>
      <c r="M879" s="88"/>
      <c r="N879" s="88"/>
      <c r="O879" s="88"/>
      <c r="P879" s="88"/>
      <c r="Q879" s="88"/>
    </row>
    <row r="880" spans="1:17" ht="20.25" customHeight="1" x14ac:dyDescent="0.35">
      <c r="A880" s="88"/>
      <c r="B880" s="88"/>
      <c r="C880" s="88"/>
      <c r="D880" s="88"/>
      <c r="E880" s="88"/>
      <c r="F880" s="88"/>
      <c r="G880" s="88"/>
      <c r="H880" s="88"/>
      <c r="I880" s="88"/>
      <c r="J880" s="88"/>
      <c r="K880" s="88"/>
      <c r="L880" s="88"/>
      <c r="M880" s="88"/>
      <c r="N880" s="88"/>
      <c r="O880" s="88"/>
      <c r="P880" s="88"/>
      <c r="Q880" s="88"/>
    </row>
    <row r="881" spans="1:17" ht="20.25" customHeight="1" x14ac:dyDescent="0.35">
      <c r="A881" s="88"/>
      <c r="B881" s="88"/>
      <c r="C881" s="88"/>
      <c r="D881" s="88"/>
      <c r="E881" s="88"/>
      <c r="F881" s="88"/>
      <c r="G881" s="88"/>
      <c r="H881" s="88"/>
      <c r="I881" s="88"/>
      <c r="J881" s="88"/>
      <c r="K881" s="88"/>
      <c r="L881" s="88"/>
      <c r="M881" s="88"/>
      <c r="N881" s="88"/>
      <c r="O881" s="88"/>
      <c r="P881" s="88"/>
      <c r="Q881" s="88"/>
    </row>
    <row r="882" spans="1:17" ht="20.25" customHeight="1" x14ac:dyDescent="0.35">
      <c r="A882" s="88"/>
      <c r="B882" s="88"/>
      <c r="C882" s="88"/>
      <c r="D882" s="88"/>
      <c r="E882" s="88"/>
      <c r="F882" s="88"/>
      <c r="G882" s="88"/>
      <c r="H882" s="88"/>
      <c r="I882" s="88"/>
      <c r="J882" s="88"/>
      <c r="K882" s="88"/>
      <c r="L882" s="88"/>
      <c r="M882" s="88"/>
      <c r="N882" s="88"/>
      <c r="O882" s="88"/>
      <c r="P882" s="88"/>
      <c r="Q882" s="88"/>
    </row>
    <row r="883" spans="1:17" ht="20.25" customHeight="1" x14ac:dyDescent="0.35">
      <c r="A883" s="88"/>
      <c r="B883" s="88"/>
      <c r="C883" s="88"/>
      <c r="D883" s="88"/>
      <c r="E883" s="88"/>
      <c r="F883" s="88"/>
      <c r="G883" s="88"/>
      <c r="H883" s="88"/>
      <c r="I883" s="88"/>
      <c r="J883" s="88"/>
      <c r="K883" s="88"/>
      <c r="L883" s="88"/>
      <c r="M883" s="88"/>
      <c r="N883" s="88"/>
      <c r="O883" s="88"/>
      <c r="P883" s="88"/>
      <c r="Q883" s="88"/>
    </row>
    <row r="884" spans="1:17" ht="20.25" customHeight="1" x14ac:dyDescent="0.35">
      <c r="A884" s="88"/>
      <c r="B884" s="88"/>
      <c r="C884" s="88"/>
      <c r="D884" s="88"/>
      <c r="E884" s="88"/>
      <c r="F884" s="88"/>
      <c r="G884" s="88"/>
      <c r="H884" s="88"/>
      <c r="I884" s="88"/>
      <c r="J884" s="88"/>
      <c r="K884" s="88"/>
      <c r="L884" s="88"/>
      <c r="M884" s="88"/>
      <c r="N884" s="88"/>
      <c r="O884" s="88"/>
      <c r="P884" s="88"/>
      <c r="Q884" s="88"/>
    </row>
    <row r="885" spans="1:17" ht="20.25" customHeight="1" x14ac:dyDescent="0.35">
      <c r="A885" s="88"/>
      <c r="B885" s="88"/>
      <c r="C885" s="88"/>
      <c r="D885" s="88"/>
      <c r="E885" s="88"/>
      <c r="F885" s="88"/>
      <c r="G885" s="88"/>
      <c r="H885" s="88"/>
      <c r="I885" s="88"/>
      <c r="J885" s="88"/>
      <c r="K885" s="88"/>
      <c r="L885" s="88"/>
      <c r="M885" s="88"/>
      <c r="N885" s="88"/>
      <c r="O885" s="88"/>
      <c r="P885" s="88"/>
      <c r="Q885" s="88"/>
    </row>
    <row r="886" spans="1:17" ht="20.25" customHeight="1" x14ac:dyDescent="0.35">
      <c r="A886" s="88"/>
      <c r="B886" s="88"/>
      <c r="C886" s="88"/>
      <c r="D886" s="88"/>
      <c r="E886" s="88"/>
      <c r="F886" s="88"/>
      <c r="G886" s="88"/>
      <c r="H886" s="88"/>
      <c r="I886" s="88"/>
      <c r="J886" s="88"/>
      <c r="K886" s="88"/>
      <c r="L886" s="88"/>
      <c r="M886" s="88"/>
      <c r="N886" s="88"/>
      <c r="O886" s="88"/>
      <c r="P886" s="88"/>
      <c r="Q886" s="88"/>
    </row>
    <row r="887" spans="1:17" ht="20.25" customHeight="1" x14ac:dyDescent="0.35">
      <c r="A887" s="88"/>
      <c r="B887" s="88"/>
      <c r="C887" s="88"/>
      <c r="D887" s="88"/>
      <c r="E887" s="88"/>
      <c r="F887" s="88"/>
      <c r="G887" s="88"/>
      <c r="H887" s="88"/>
      <c r="I887" s="88"/>
      <c r="J887" s="88"/>
      <c r="K887" s="88"/>
      <c r="L887" s="88"/>
      <c r="M887" s="88"/>
      <c r="N887" s="88"/>
      <c r="O887" s="88"/>
      <c r="P887" s="88"/>
      <c r="Q887" s="88"/>
    </row>
    <row r="888" spans="1:17" ht="20.25" customHeight="1" x14ac:dyDescent="0.35">
      <c r="A888" s="88"/>
      <c r="B888" s="88"/>
      <c r="C888" s="88"/>
      <c r="D888" s="88"/>
      <c r="E888" s="88"/>
      <c r="F888" s="88"/>
      <c r="G888" s="88"/>
      <c r="H888" s="88"/>
      <c r="I888" s="88"/>
      <c r="J888" s="88"/>
      <c r="K888" s="88"/>
      <c r="L888" s="88"/>
      <c r="M888" s="88"/>
      <c r="N888" s="88"/>
      <c r="O888" s="88"/>
      <c r="P888" s="88"/>
      <c r="Q888" s="88"/>
    </row>
    <row r="889" spans="1:17" ht="20.25" customHeight="1" x14ac:dyDescent="0.35">
      <c r="A889" s="88"/>
      <c r="B889" s="88"/>
      <c r="C889" s="88"/>
      <c r="D889" s="88"/>
      <c r="E889" s="88"/>
      <c r="F889" s="88"/>
      <c r="G889" s="88"/>
      <c r="H889" s="88"/>
      <c r="I889" s="88"/>
      <c r="J889" s="88"/>
      <c r="K889" s="88"/>
      <c r="L889" s="88"/>
      <c r="M889" s="88"/>
      <c r="N889" s="88"/>
      <c r="O889" s="88"/>
      <c r="P889" s="88"/>
      <c r="Q889" s="88"/>
    </row>
    <row r="890" spans="1:17" ht="20.25" customHeight="1" x14ac:dyDescent="0.35">
      <c r="A890" s="88"/>
      <c r="B890" s="88"/>
      <c r="C890" s="88"/>
      <c r="D890" s="88"/>
      <c r="E890" s="88"/>
      <c r="F890" s="88"/>
      <c r="G890" s="88"/>
      <c r="H890" s="88"/>
      <c r="I890" s="88"/>
      <c r="J890" s="88"/>
      <c r="K890" s="88"/>
      <c r="L890" s="88"/>
      <c r="M890" s="88"/>
      <c r="N890" s="88"/>
      <c r="O890" s="88"/>
      <c r="P890" s="88"/>
      <c r="Q890" s="88"/>
    </row>
    <row r="891" spans="1:17" ht="20.25" customHeight="1" x14ac:dyDescent="0.35">
      <c r="A891" s="88"/>
      <c r="B891" s="88"/>
      <c r="C891" s="88"/>
      <c r="D891" s="88"/>
      <c r="E891" s="88"/>
      <c r="F891" s="88"/>
      <c r="G891" s="88"/>
      <c r="H891" s="88"/>
      <c r="I891" s="88"/>
      <c r="J891" s="88"/>
      <c r="K891" s="88"/>
      <c r="L891" s="88"/>
      <c r="M891" s="88"/>
      <c r="N891" s="88"/>
      <c r="O891" s="88"/>
      <c r="P891" s="88"/>
      <c r="Q891" s="88"/>
    </row>
    <row r="892" spans="1:17" ht="20.25" customHeight="1" x14ac:dyDescent="0.35">
      <c r="A892" s="88"/>
      <c r="B892" s="88"/>
      <c r="C892" s="88"/>
      <c r="D892" s="88"/>
      <c r="E892" s="88"/>
      <c r="F892" s="88"/>
      <c r="G892" s="88"/>
      <c r="H892" s="88"/>
      <c r="I892" s="88"/>
      <c r="J892" s="88"/>
      <c r="K892" s="88"/>
      <c r="L892" s="88"/>
      <c r="M892" s="88"/>
      <c r="N892" s="88"/>
      <c r="O892" s="88"/>
      <c r="P892" s="88"/>
      <c r="Q892" s="88"/>
    </row>
    <row r="893" spans="1:17" ht="20.25" customHeight="1" x14ac:dyDescent="0.35">
      <c r="A893" s="88"/>
      <c r="B893" s="88"/>
      <c r="C893" s="88"/>
      <c r="D893" s="88"/>
      <c r="E893" s="88"/>
      <c r="F893" s="88"/>
      <c r="G893" s="88"/>
      <c r="H893" s="88"/>
      <c r="I893" s="88"/>
      <c r="J893" s="88"/>
      <c r="K893" s="88"/>
      <c r="L893" s="88"/>
      <c r="M893" s="88"/>
      <c r="N893" s="88"/>
      <c r="O893" s="88"/>
      <c r="P893" s="88"/>
      <c r="Q893" s="88"/>
    </row>
    <row r="894" spans="1:17" ht="20.25" customHeight="1" x14ac:dyDescent="0.35">
      <c r="A894" s="88"/>
      <c r="B894" s="88"/>
      <c r="C894" s="88"/>
      <c r="D894" s="88"/>
      <c r="E894" s="88"/>
      <c r="F894" s="88"/>
      <c r="G894" s="88"/>
      <c r="H894" s="88"/>
      <c r="I894" s="88"/>
      <c r="J894" s="88"/>
      <c r="K894" s="88"/>
      <c r="L894" s="88"/>
      <c r="M894" s="88"/>
      <c r="N894" s="88"/>
      <c r="O894" s="88"/>
      <c r="P894" s="88"/>
      <c r="Q894" s="88"/>
    </row>
    <row r="895" spans="1:17" ht="20.25" customHeight="1" x14ac:dyDescent="0.35">
      <c r="A895" s="88"/>
      <c r="B895" s="88"/>
      <c r="C895" s="88"/>
      <c r="D895" s="88"/>
      <c r="E895" s="88"/>
      <c r="F895" s="88"/>
      <c r="G895" s="88"/>
      <c r="H895" s="88"/>
      <c r="I895" s="88"/>
      <c r="J895" s="88"/>
      <c r="K895" s="88"/>
      <c r="L895" s="88"/>
      <c r="M895" s="88"/>
      <c r="N895" s="88"/>
      <c r="O895" s="88"/>
      <c r="P895" s="88"/>
      <c r="Q895" s="88"/>
    </row>
    <row r="896" spans="1:17" ht="20.25" customHeight="1" x14ac:dyDescent="0.35">
      <c r="A896" s="88"/>
      <c r="B896" s="88"/>
      <c r="C896" s="88"/>
      <c r="D896" s="88"/>
      <c r="E896" s="88"/>
      <c r="F896" s="88"/>
      <c r="G896" s="88"/>
      <c r="H896" s="88"/>
      <c r="I896" s="88"/>
      <c r="J896" s="88"/>
      <c r="K896" s="88"/>
      <c r="L896" s="88"/>
      <c r="M896" s="88"/>
      <c r="N896" s="88"/>
      <c r="O896" s="88"/>
      <c r="P896" s="88"/>
      <c r="Q896" s="88"/>
    </row>
    <row r="897" spans="1:17" ht="20.25" customHeight="1" x14ac:dyDescent="0.35">
      <c r="A897" s="88"/>
      <c r="B897" s="88"/>
      <c r="C897" s="88"/>
      <c r="D897" s="88"/>
      <c r="E897" s="88"/>
      <c r="F897" s="88"/>
      <c r="G897" s="88"/>
      <c r="H897" s="88"/>
      <c r="I897" s="88"/>
      <c r="J897" s="88"/>
      <c r="K897" s="88"/>
      <c r="L897" s="88"/>
      <c r="M897" s="88"/>
      <c r="N897" s="88"/>
      <c r="O897" s="88"/>
      <c r="P897" s="88"/>
      <c r="Q897" s="88"/>
    </row>
    <row r="898" spans="1:17" ht="20.25" customHeight="1" x14ac:dyDescent="0.35">
      <c r="A898" s="88"/>
      <c r="B898" s="88"/>
      <c r="C898" s="88"/>
      <c r="D898" s="88"/>
      <c r="E898" s="88"/>
      <c r="F898" s="88"/>
      <c r="G898" s="88"/>
      <c r="H898" s="88"/>
      <c r="I898" s="88"/>
      <c r="J898" s="88"/>
      <c r="K898" s="88"/>
      <c r="L898" s="88"/>
      <c r="M898" s="88"/>
      <c r="N898" s="88"/>
      <c r="O898" s="88"/>
      <c r="P898" s="88"/>
      <c r="Q898" s="88"/>
    </row>
    <row r="899" spans="1:17" ht="20.25" customHeight="1" x14ac:dyDescent="0.35">
      <c r="A899" s="88"/>
      <c r="B899" s="88"/>
      <c r="C899" s="88"/>
      <c r="D899" s="88"/>
      <c r="E899" s="88"/>
      <c r="F899" s="88"/>
      <c r="G899" s="88"/>
      <c r="H899" s="88"/>
      <c r="I899" s="88"/>
      <c r="J899" s="88"/>
      <c r="K899" s="88"/>
      <c r="L899" s="88"/>
      <c r="M899" s="88"/>
      <c r="N899" s="88"/>
      <c r="O899" s="88"/>
      <c r="P899" s="88"/>
      <c r="Q899" s="88"/>
    </row>
    <row r="900" spans="1:17" ht="20.25" customHeight="1" x14ac:dyDescent="0.35">
      <c r="A900" s="88"/>
      <c r="B900" s="88"/>
      <c r="C900" s="88"/>
      <c r="D900" s="88"/>
      <c r="E900" s="88"/>
      <c r="F900" s="88"/>
      <c r="G900" s="88"/>
      <c r="H900" s="88"/>
      <c r="I900" s="88"/>
      <c r="J900" s="88"/>
      <c r="K900" s="88"/>
      <c r="L900" s="88"/>
      <c r="M900" s="88"/>
      <c r="N900" s="88"/>
      <c r="O900" s="88"/>
      <c r="P900" s="88"/>
      <c r="Q900" s="88"/>
    </row>
    <row r="901" spans="1:17" ht="20.25" customHeight="1" x14ac:dyDescent="0.35">
      <c r="A901" s="88"/>
      <c r="B901" s="88"/>
      <c r="C901" s="88"/>
      <c r="D901" s="88"/>
      <c r="E901" s="88"/>
      <c r="F901" s="88"/>
      <c r="G901" s="88"/>
      <c r="H901" s="88"/>
      <c r="I901" s="88"/>
      <c r="J901" s="88"/>
      <c r="K901" s="88"/>
      <c r="L901" s="88"/>
      <c r="M901" s="88"/>
      <c r="N901" s="88"/>
      <c r="O901" s="88"/>
      <c r="P901" s="88"/>
      <c r="Q901" s="88"/>
    </row>
    <row r="902" spans="1:17" ht="20.25" customHeight="1" x14ac:dyDescent="0.35">
      <c r="A902" s="88"/>
      <c r="B902" s="88"/>
      <c r="C902" s="88"/>
      <c r="D902" s="88"/>
      <c r="E902" s="88"/>
      <c r="F902" s="88"/>
      <c r="G902" s="88"/>
      <c r="H902" s="88"/>
      <c r="I902" s="88"/>
      <c r="J902" s="88"/>
      <c r="K902" s="88"/>
      <c r="L902" s="88"/>
      <c r="M902" s="88"/>
      <c r="N902" s="88"/>
      <c r="O902" s="88"/>
      <c r="P902" s="88"/>
      <c r="Q902" s="88"/>
    </row>
    <row r="903" spans="1:17" ht="20.25" customHeight="1" x14ac:dyDescent="0.35">
      <c r="A903" s="88"/>
      <c r="B903" s="88"/>
      <c r="C903" s="88"/>
      <c r="D903" s="88"/>
      <c r="E903" s="88"/>
      <c r="F903" s="88"/>
      <c r="G903" s="88"/>
      <c r="H903" s="88"/>
      <c r="I903" s="88"/>
      <c r="J903" s="88"/>
      <c r="K903" s="88"/>
      <c r="L903" s="88"/>
      <c r="M903" s="88"/>
      <c r="N903" s="88"/>
      <c r="O903" s="88"/>
      <c r="P903" s="88"/>
      <c r="Q903" s="88"/>
    </row>
    <row r="904" spans="1:17" ht="20.25" customHeight="1" x14ac:dyDescent="0.35">
      <c r="A904" s="88"/>
      <c r="B904" s="88"/>
      <c r="C904" s="88"/>
      <c r="D904" s="88"/>
      <c r="E904" s="88"/>
      <c r="F904" s="88"/>
      <c r="G904" s="88"/>
      <c r="H904" s="88"/>
      <c r="I904" s="88"/>
      <c r="J904" s="88"/>
      <c r="K904" s="88"/>
      <c r="L904" s="88"/>
      <c r="M904" s="88"/>
      <c r="N904" s="88"/>
      <c r="O904" s="88"/>
      <c r="P904" s="88"/>
      <c r="Q904" s="88"/>
    </row>
    <row r="905" spans="1:17" ht="20.25" customHeight="1" x14ac:dyDescent="0.35">
      <c r="A905" s="88"/>
      <c r="B905" s="88"/>
      <c r="C905" s="88"/>
      <c r="D905" s="88"/>
      <c r="E905" s="88"/>
      <c r="F905" s="88"/>
      <c r="G905" s="88"/>
      <c r="H905" s="88"/>
      <c r="I905" s="88"/>
      <c r="J905" s="88"/>
      <c r="K905" s="88"/>
      <c r="L905" s="88"/>
      <c r="M905" s="88"/>
      <c r="N905" s="88"/>
      <c r="O905" s="88"/>
      <c r="P905" s="88"/>
      <c r="Q905" s="88"/>
    </row>
    <row r="906" spans="1:17" ht="20.25" customHeight="1" x14ac:dyDescent="0.35">
      <c r="A906" s="88"/>
      <c r="B906" s="88"/>
      <c r="C906" s="88"/>
      <c r="D906" s="88"/>
      <c r="E906" s="88"/>
      <c r="F906" s="88"/>
      <c r="G906" s="88"/>
      <c r="H906" s="88"/>
      <c r="I906" s="88"/>
      <c r="J906" s="88"/>
      <c r="K906" s="88"/>
      <c r="L906" s="88"/>
      <c r="M906" s="88"/>
      <c r="N906" s="88"/>
      <c r="O906" s="88"/>
      <c r="P906" s="88"/>
      <c r="Q906" s="88"/>
    </row>
    <row r="907" spans="1:17" ht="20.25" customHeight="1" x14ac:dyDescent="0.35">
      <c r="A907" s="88"/>
      <c r="B907" s="88"/>
      <c r="C907" s="88"/>
      <c r="D907" s="88"/>
      <c r="E907" s="88"/>
      <c r="F907" s="88"/>
      <c r="G907" s="88"/>
      <c r="H907" s="88"/>
      <c r="I907" s="88"/>
      <c r="J907" s="88"/>
      <c r="K907" s="88"/>
      <c r="L907" s="88"/>
      <c r="M907" s="88"/>
      <c r="N907" s="88"/>
      <c r="O907" s="88"/>
      <c r="P907" s="88"/>
      <c r="Q907" s="88"/>
    </row>
    <row r="908" spans="1:17" ht="20.25" customHeight="1" x14ac:dyDescent="0.35">
      <c r="A908" s="88"/>
      <c r="B908" s="88"/>
      <c r="C908" s="88"/>
      <c r="D908" s="88"/>
      <c r="E908" s="88"/>
      <c r="F908" s="88"/>
      <c r="G908" s="88"/>
      <c r="H908" s="88"/>
      <c r="I908" s="88"/>
      <c r="J908" s="88"/>
      <c r="K908" s="88"/>
      <c r="L908" s="88"/>
      <c r="M908" s="88"/>
      <c r="N908" s="88"/>
      <c r="O908" s="88"/>
      <c r="P908" s="88"/>
      <c r="Q908" s="88"/>
    </row>
    <row r="909" spans="1:17" ht="20.25" customHeight="1" x14ac:dyDescent="0.35">
      <c r="A909" s="88"/>
      <c r="B909" s="88"/>
      <c r="C909" s="88"/>
      <c r="D909" s="88"/>
      <c r="E909" s="88"/>
      <c r="F909" s="88"/>
      <c r="G909" s="88"/>
      <c r="H909" s="88"/>
      <c r="I909" s="88"/>
      <c r="J909" s="88"/>
      <c r="K909" s="88"/>
      <c r="L909" s="88"/>
      <c r="M909" s="88"/>
      <c r="N909" s="88"/>
      <c r="O909" s="88"/>
      <c r="P909" s="88"/>
      <c r="Q909" s="88"/>
    </row>
    <row r="910" spans="1:17" ht="20.25" customHeight="1" x14ac:dyDescent="0.35">
      <c r="A910" s="88"/>
      <c r="B910" s="88"/>
      <c r="C910" s="88"/>
      <c r="D910" s="88"/>
      <c r="E910" s="88"/>
      <c r="F910" s="88"/>
      <c r="G910" s="88"/>
      <c r="H910" s="88"/>
      <c r="I910" s="88"/>
      <c r="J910" s="88"/>
      <c r="K910" s="88"/>
      <c r="L910" s="88"/>
      <c r="M910" s="88"/>
      <c r="N910" s="88"/>
      <c r="O910" s="88"/>
      <c r="P910" s="88"/>
      <c r="Q910" s="88"/>
    </row>
    <row r="911" spans="1:17" ht="20.25" customHeight="1" x14ac:dyDescent="0.35">
      <c r="A911" s="88"/>
      <c r="B911" s="88"/>
      <c r="C911" s="88"/>
      <c r="D911" s="88"/>
      <c r="E911" s="88"/>
      <c r="F911" s="88"/>
      <c r="G911" s="88"/>
      <c r="H911" s="88"/>
      <c r="I911" s="88"/>
      <c r="J911" s="88"/>
      <c r="K911" s="88"/>
      <c r="L911" s="88"/>
      <c r="M911" s="88"/>
      <c r="N911" s="88"/>
      <c r="O911" s="88"/>
      <c r="P911" s="88"/>
      <c r="Q911" s="88"/>
    </row>
    <row r="912" spans="1:17" ht="20.25" customHeight="1" x14ac:dyDescent="0.35">
      <c r="A912" s="88"/>
      <c r="B912" s="88"/>
      <c r="C912" s="88"/>
      <c r="D912" s="88"/>
      <c r="E912" s="88"/>
      <c r="F912" s="88"/>
      <c r="G912" s="88"/>
      <c r="H912" s="88"/>
      <c r="I912" s="88"/>
      <c r="J912" s="88"/>
      <c r="K912" s="88"/>
      <c r="L912" s="88"/>
      <c r="M912" s="88"/>
      <c r="N912" s="88"/>
      <c r="O912" s="88"/>
      <c r="P912" s="88"/>
      <c r="Q912" s="88"/>
    </row>
    <row r="913" spans="1:17" ht="20.25" customHeight="1" x14ac:dyDescent="0.35">
      <c r="A913" s="88"/>
      <c r="B913" s="88"/>
      <c r="C913" s="88"/>
      <c r="D913" s="88"/>
      <c r="E913" s="88"/>
      <c r="F913" s="88"/>
      <c r="G913" s="88"/>
      <c r="H913" s="88"/>
      <c r="I913" s="88"/>
      <c r="J913" s="88"/>
      <c r="K913" s="88"/>
      <c r="L913" s="88"/>
      <c r="M913" s="88"/>
      <c r="N913" s="88"/>
      <c r="O913" s="88"/>
      <c r="P913" s="88"/>
      <c r="Q913" s="88"/>
    </row>
    <row r="914" spans="1:17" ht="20.25" customHeight="1" x14ac:dyDescent="0.35">
      <c r="A914" s="88"/>
      <c r="B914" s="88"/>
      <c r="C914" s="88"/>
      <c r="D914" s="88"/>
      <c r="E914" s="88"/>
      <c r="F914" s="88"/>
      <c r="G914" s="88"/>
      <c r="H914" s="88"/>
      <c r="I914" s="88"/>
      <c r="J914" s="88"/>
      <c r="K914" s="88"/>
      <c r="L914" s="88"/>
      <c r="M914" s="88"/>
      <c r="N914" s="88"/>
      <c r="O914" s="88"/>
      <c r="P914" s="88"/>
      <c r="Q914" s="88"/>
    </row>
    <row r="915" spans="1:17" ht="20.25" customHeight="1" x14ac:dyDescent="0.35">
      <c r="A915" s="88"/>
      <c r="B915" s="88"/>
      <c r="C915" s="88"/>
      <c r="D915" s="88"/>
      <c r="E915" s="88"/>
      <c r="F915" s="88"/>
      <c r="G915" s="88"/>
      <c r="H915" s="88"/>
      <c r="I915" s="88"/>
      <c r="J915" s="88"/>
      <c r="K915" s="88"/>
      <c r="L915" s="88"/>
      <c r="M915" s="88"/>
      <c r="N915" s="88"/>
      <c r="O915" s="88"/>
      <c r="P915" s="88"/>
      <c r="Q915" s="88"/>
    </row>
    <row r="916" spans="1:17" ht="20.25" customHeight="1" x14ac:dyDescent="0.35">
      <c r="A916" s="88"/>
      <c r="B916" s="88"/>
      <c r="C916" s="88"/>
      <c r="D916" s="88"/>
      <c r="E916" s="88"/>
      <c r="F916" s="88"/>
      <c r="G916" s="88"/>
      <c r="H916" s="88"/>
      <c r="I916" s="88"/>
      <c r="J916" s="88"/>
      <c r="K916" s="88"/>
      <c r="L916" s="88"/>
      <c r="M916" s="88"/>
      <c r="N916" s="88"/>
      <c r="O916" s="88"/>
      <c r="P916" s="88"/>
      <c r="Q916" s="88"/>
    </row>
    <row r="917" spans="1:17" ht="20.25" customHeight="1" x14ac:dyDescent="0.35">
      <c r="A917" s="88"/>
      <c r="B917" s="88"/>
      <c r="C917" s="88"/>
      <c r="D917" s="88"/>
      <c r="E917" s="88"/>
      <c r="F917" s="88"/>
      <c r="G917" s="88"/>
      <c r="H917" s="88"/>
      <c r="I917" s="88"/>
      <c r="J917" s="88"/>
      <c r="K917" s="88"/>
      <c r="L917" s="88"/>
      <c r="M917" s="88"/>
      <c r="N917" s="88"/>
      <c r="O917" s="88"/>
      <c r="P917" s="88"/>
      <c r="Q917" s="88"/>
    </row>
    <row r="918" spans="1:17" ht="20.25" customHeight="1" x14ac:dyDescent="0.35">
      <c r="A918" s="88"/>
      <c r="B918" s="88"/>
      <c r="C918" s="88"/>
      <c r="D918" s="88"/>
      <c r="E918" s="88"/>
      <c r="F918" s="88"/>
      <c r="G918" s="88"/>
      <c r="H918" s="88"/>
      <c r="I918" s="88"/>
      <c r="J918" s="88"/>
      <c r="K918" s="88"/>
      <c r="L918" s="88"/>
      <c r="M918" s="88"/>
      <c r="N918" s="88"/>
      <c r="O918" s="88"/>
      <c r="P918" s="88"/>
      <c r="Q918" s="88"/>
    </row>
    <row r="919" spans="1:17" ht="20.25" customHeight="1" x14ac:dyDescent="0.35">
      <c r="A919" s="88"/>
      <c r="B919" s="88"/>
      <c r="C919" s="88"/>
      <c r="D919" s="88"/>
      <c r="E919" s="88"/>
      <c r="F919" s="88"/>
      <c r="G919" s="88"/>
      <c r="H919" s="88"/>
      <c r="I919" s="88"/>
      <c r="J919" s="88"/>
      <c r="K919" s="88"/>
      <c r="L919" s="88"/>
      <c r="M919" s="88"/>
      <c r="N919" s="88"/>
      <c r="O919" s="88"/>
      <c r="P919" s="88"/>
      <c r="Q919" s="88"/>
    </row>
    <row r="920" spans="1:17" ht="20.25" customHeight="1" x14ac:dyDescent="0.35">
      <c r="A920" s="88"/>
      <c r="B920" s="88"/>
      <c r="C920" s="88"/>
      <c r="D920" s="88"/>
      <c r="E920" s="88"/>
      <c r="F920" s="88"/>
      <c r="G920" s="88"/>
      <c r="H920" s="88"/>
      <c r="I920" s="88"/>
      <c r="J920" s="88"/>
      <c r="K920" s="88"/>
      <c r="L920" s="88"/>
      <c r="M920" s="88"/>
      <c r="N920" s="88"/>
      <c r="O920" s="88"/>
      <c r="P920" s="88"/>
      <c r="Q920" s="88"/>
    </row>
    <row r="921" spans="1:17" ht="20.25" customHeight="1" x14ac:dyDescent="0.35">
      <c r="A921" s="88"/>
      <c r="B921" s="88"/>
      <c r="C921" s="88"/>
      <c r="D921" s="88"/>
      <c r="E921" s="88"/>
      <c r="F921" s="88"/>
      <c r="G921" s="88"/>
      <c r="H921" s="88"/>
      <c r="I921" s="88"/>
      <c r="J921" s="88"/>
      <c r="K921" s="88"/>
      <c r="L921" s="88"/>
      <c r="M921" s="88"/>
      <c r="N921" s="88"/>
      <c r="O921" s="88"/>
      <c r="P921" s="88"/>
      <c r="Q921" s="88"/>
    </row>
    <row r="922" spans="1:17" ht="20.25" customHeight="1" x14ac:dyDescent="0.35">
      <c r="A922" s="88"/>
      <c r="B922" s="88"/>
      <c r="C922" s="88"/>
      <c r="D922" s="88"/>
      <c r="E922" s="88"/>
      <c r="F922" s="88"/>
      <c r="G922" s="88"/>
      <c r="H922" s="88"/>
      <c r="I922" s="88"/>
      <c r="J922" s="88"/>
      <c r="K922" s="88"/>
      <c r="L922" s="88"/>
      <c r="M922" s="88"/>
      <c r="N922" s="88"/>
      <c r="O922" s="88"/>
      <c r="P922" s="88"/>
      <c r="Q922" s="88"/>
    </row>
    <row r="923" spans="1:17" ht="20.25" customHeight="1" x14ac:dyDescent="0.35">
      <c r="A923" s="88"/>
      <c r="B923" s="88"/>
      <c r="C923" s="88"/>
      <c r="D923" s="88"/>
      <c r="E923" s="88"/>
      <c r="F923" s="88"/>
      <c r="G923" s="88"/>
      <c r="H923" s="88"/>
      <c r="I923" s="88"/>
      <c r="J923" s="88"/>
      <c r="K923" s="88"/>
      <c r="L923" s="88"/>
      <c r="M923" s="88"/>
      <c r="N923" s="88"/>
      <c r="O923" s="88"/>
      <c r="P923" s="88"/>
      <c r="Q923" s="88"/>
    </row>
    <row r="924" spans="1:17" ht="20.25" customHeight="1" x14ac:dyDescent="0.35">
      <c r="A924" s="88"/>
      <c r="B924" s="88"/>
      <c r="C924" s="88"/>
      <c r="D924" s="88"/>
      <c r="E924" s="88"/>
      <c r="F924" s="88"/>
      <c r="G924" s="88"/>
      <c r="H924" s="88"/>
      <c r="I924" s="88"/>
      <c r="J924" s="88"/>
      <c r="K924" s="88"/>
      <c r="L924" s="88"/>
      <c r="M924" s="88"/>
      <c r="N924" s="88"/>
      <c r="O924" s="88"/>
      <c r="P924" s="88"/>
      <c r="Q924" s="88"/>
    </row>
    <row r="925" spans="1:17" ht="20.25" customHeight="1" x14ac:dyDescent="0.35">
      <c r="A925" s="88"/>
      <c r="B925" s="88"/>
      <c r="C925" s="88"/>
      <c r="D925" s="88"/>
      <c r="E925" s="88"/>
      <c r="F925" s="88"/>
      <c r="G925" s="88"/>
      <c r="H925" s="88"/>
      <c r="I925" s="88"/>
      <c r="J925" s="88"/>
      <c r="K925" s="88"/>
      <c r="L925" s="88"/>
      <c r="M925" s="88"/>
      <c r="N925" s="88"/>
      <c r="O925" s="88"/>
      <c r="P925" s="88"/>
      <c r="Q925" s="88"/>
    </row>
    <row r="926" spans="1:17" ht="20.25" customHeight="1" x14ac:dyDescent="0.35">
      <c r="A926" s="88"/>
      <c r="B926" s="88"/>
      <c r="C926" s="88"/>
      <c r="D926" s="88"/>
      <c r="E926" s="88"/>
      <c r="F926" s="88"/>
      <c r="G926" s="88"/>
      <c r="H926" s="88"/>
      <c r="I926" s="88"/>
      <c r="J926" s="88"/>
      <c r="K926" s="88"/>
      <c r="L926" s="88"/>
      <c r="M926" s="88"/>
      <c r="N926" s="88"/>
      <c r="O926" s="88"/>
      <c r="P926" s="88"/>
      <c r="Q926" s="88"/>
    </row>
    <row r="927" spans="1:17" ht="20.25" customHeight="1" x14ac:dyDescent="0.35">
      <c r="A927" s="88"/>
      <c r="B927" s="88"/>
      <c r="C927" s="88"/>
      <c r="D927" s="88"/>
      <c r="E927" s="88"/>
      <c r="F927" s="88"/>
      <c r="G927" s="88"/>
      <c r="H927" s="88"/>
      <c r="I927" s="88"/>
      <c r="J927" s="88"/>
      <c r="K927" s="88"/>
      <c r="L927" s="88"/>
      <c r="M927" s="88"/>
      <c r="N927" s="88"/>
      <c r="O927" s="88"/>
      <c r="P927" s="88"/>
      <c r="Q927" s="88"/>
    </row>
    <row r="928" spans="1:17" ht="20.25" customHeight="1" x14ac:dyDescent="0.35">
      <c r="A928" s="88"/>
      <c r="B928" s="88"/>
      <c r="C928" s="88"/>
      <c r="D928" s="88"/>
      <c r="E928" s="88"/>
      <c r="F928" s="88"/>
      <c r="G928" s="88"/>
      <c r="H928" s="88"/>
      <c r="I928" s="88"/>
      <c r="J928" s="88"/>
      <c r="K928" s="88"/>
      <c r="L928" s="88"/>
      <c r="M928" s="88"/>
      <c r="N928" s="88"/>
      <c r="O928" s="88"/>
      <c r="P928" s="88"/>
      <c r="Q928" s="88"/>
    </row>
    <row r="929" spans="1:17" ht="20.25" customHeight="1" x14ac:dyDescent="0.35">
      <c r="A929" s="88"/>
      <c r="B929" s="88"/>
      <c r="C929" s="88"/>
      <c r="D929" s="88"/>
      <c r="E929" s="88"/>
      <c r="F929" s="88"/>
      <c r="G929" s="88"/>
      <c r="H929" s="88"/>
      <c r="I929" s="88"/>
      <c r="J929" s="88"/>
      <c r="K929" s="88"/>
      <c r="L929" s="88"/>
      <c r="M929" s="88"/>
      <c r="N929" s="88"/>
      <c r="O929" s="88"/>
      <c r="P929" s="88"/>
      <c r="Q929" s="88"/>
    </row>
    <row r="930" spans="1:17" ht="20.25" customHeight="1" x14ac:dyDescent="0.35">
      <c r="A930" s="88"/>
      <c r="B930" s="88"/>
      <c r="C930" s="88"/>
      <c r="D930" s="88"/>
      <c r="E930" s="88"/>
      <c r="F930" s="88"/>
      <c r="G930" s="88"/>
      <c r="H930" s="88"/>
      <c r="I930" s="88"/>
      <c r="J930" s="88"/>
      <c r="K930" s="88"/>
      <c r="L930" s="88"/>
      <c r="M930" s="88"/>
      <c r="N930" s="88"/>
      <c r="O930" s="88"/>
      <c r="P930" s="88"/>
      <c r="Q930" s="88"/>
    </row>
    <row r="931" spans="1:17" ht="20.25" customHeight="1" x14ac:dyDescent="0.35">
      <c r="A931" s="88"/>
      <c r="B931" s="88"/>
      <c r="C931" s="88"/>
      <c r="D931" s="88"/>
      <c r="E931" s="88"/>
      <c r="F931" s="88"/>
      <c r="G931" s="88"/>
      <c r="H931" s="88"/>
      <c r="I931" s="88"/>
      <c r="J931" s="88"/>
      <c r="K931" s="88"/>
      <c r="L931" s="88"/>
      <c r="M931" s="88"/>
      <c r="N931" s="88"/>
      <c r="O931" s="88"/>
      <c r="P931" s="88"/>
      <c r="Q931" s="88"/>
    </row>
    <row r="932" spans="1:17" ht="20.25" customHeight="1" x14ac:dyDescent="0.35">
      <c r="A932" s="88"/>
      <c r="B932" s="88"/>
      <c r="C932" s="88"/>
      <c r="D932" s="88"/>
      <c r="E932" s="88"/>
      <c r="F932" s="88"/>
      <c r="G932" s="88"/>
      <c r="H932" s="88"/>
      <c r="I932" s="88"/>
      <c r="J932" s="88"/>
      <c r="K932" s="88"/>
      <c r="L932" s="88"/>
      <c r="M932" s="88"/>
      <c r="N932" s="88"/>
      <c r="O932" s="88"/>
      <c r="P932" s="88"/>
      <c r="Q932" s="88"/>
    </row>
    <row r="933" spans="1:17" ht="20.25" customHeight="1" x14ac:dyDescent="0.35">
      <c r="A933" s="88"/>
      <c r="B933" s="88"/>
      <c r="C933" s="88"/>
      <c r="D933" s="88"/>
      <c r="E933" s="88"/>
      <c r="F933" s="88"/>
      <c r="G933" s="88"/>
      <c r="H933" s="88"/>
      <c r="I933" s="88"/>
      <c r="J933" s="88"/>
      <c r="K933" s="88"/>
      <c r="L933" s="88"/>
      <c r="M933" s="88"/>
      <c r="N933" s="88"/>
      <c r="O933" s="88"/>
      <c r="P933" s="88"/>
      <c r="Q933" s="88"/>
    </row>
    <row r="934" spans="1:17" ht="20.25" customHeight="1" x14ac:dyDescent="0.35">
      <c r="A934" s="88"/>
      <c r="B934" s="88"/>
      <c r="C934" s="88"/>
      <c r="D934" s="88"/>
      <c r="E934" s="88"/>
      <c r="F934" s="88"/>
      <c r="G934" s="88"/>
      <c r="H934" s="88"/>
      <c r="I934" s="88"/>
      <c r="J934" s="88"/>
      <c r="K934" s="88"/>
      <c r="L934" s="88"/>
      <c r="M934" s="88"/>
      <c r="N934" s="88"/>
      <c r="O934" s="88"/>
      <c r="P934" s="88"/>
      <c r="Q934" s="88"/>
    </row>
    <row r="935" spans="1:17" ht="20.25" customHeight="1" x14ac:dyDescent="0.35">
      <c r="A935" s="88"/>
      <c r="B935" s="88"/>
      <c r="C935" s="88"/>
      <c r="D935" s="88"/>
      <c r="E935" s="88"/>
      <c r="F935" s="88"/>
      <c r="G935" s="88"/>
      <c r="H935" s="88"/>
      <c r="I935" s="88"/>
      <c r="J935" s="88"/>
      <c r="K935" s="88"/>
      <c r="L935" s="88"/>
      <c r="M935" s="88"/>
      <c r="N935" s="88"/>
      <c r="O935" s="88"/>
      <c r="P935" s="88"/>
      <c r="Q935" s="88"/>
    </row>
    <row r="936" spans="1:17" ht="20.25" customHeight="1" x14ac:dyDescent="0.35">
      <c r="A936" s="88"/>
      <c r="B936" s="88"/>
      <c r="C936" s="88"/>
      <c r="D936" s="88"/>
      <c r="E936" s="88"/>
      <c r="F936" s="88"/>
      <c r="G936" s="88"/>
      <c r="H936" s="88"/>
      <c r="I936" s="88"/>
      <c r="J936" s="88"/>
      <c r="K936" s="88"/>
      <c r="L936" s="88"/>
      <c r="M936" s="88"/>
      <c r="N936" s="88"/>
      <c r="O936" s="88"/>
      <c r="P936" s="88"/>
      <c r="Q936" s="88"/>
    </row>
    <row r="937" spans="1:17" ht="20.25" customHeight="1" x14ac:dyDescent="0.35">
      <c r="A937" s="88"/>
      <c r="B937" s="88"/>
      <c r="C937" s="88"/>
      <c r="D937" s="88"/>
      <c r="E937" s="88"/>
      <c r="F937" s="88"/>
      <c r="G937" s="88"/>
      <c r="H937" s="88"/>
      <c r="I937" s="88"/>
      <c r="J937" s="88"/>
      <c r="K937" s="88"/>
      <c r="L937" s="88"/>
      <c r="M937" s="88"/>
      <c r="N937" s="88"/>
      <c r="O937" s="88"/>
      <c r="P937" s="88"/>
      <c r="Q937" s="88"/>
    </row>
    <row r="938" spans="1:17" ht="20.25" customHeight="1" x14ac:dyDescent="0.35">
      <c r="A938" s="88"/>
      <c r="B938" s="88"/>
      <c r="C938" s="88"/>
      <c r="D938" s="88"/>
      <c r="E938" s="88"/>
      <c r="F938" s="88"/>
      <c r="G938" s="88"/>
      <c r="H938" s="88"/>
      <c r="I938" s="88"/>
      <c r="J938" s="88"/>
      <c r="K938" s="88"/>
      <c r="L938" s="88"/>
      <c r="M938" s="88"/>
      <c r="N938" s="88"/>
      <c r="O938" s="88"/>
      <c r="P938" s="88"/>
      <c r="Q938" s="88"/>
    </row>
    <row r="939" spans="1:17" ht="20.25" customHeight="1" x14ac:dyDescent="0.35">
      <c r="A939" s="88"/>
      <c r="B939" s="88"/>
      <c r="C939" s="88"/>
      <c r="D939" s="88"/>
      <c r="E939" s="88"/>
      <c r="F939" s="88"/>
      <c r="G939" s="88"/>
      <c r="H939" s="88"/>
      <c r="I939" s="88"/>
      <c r="J939" s="88"/>
      <c r="K939" s="88"/>
      <c r="L939" s="88"/>
      <c r="M939" s="88"/>
      <c r="N939" s="88"/>
      <c r="O939" s="88"/>
      <c r="P939" s="88"/>
      <c r="Q939" s="88"/>
    </row>
    <row r="940" spans="1:17" ht="20.25" customHeight="1" x14ac:dyDescent="0.35">
      <c r="A940" s="88"/>
      <c r="B940" s="88"/>
      <c r="C940" s="88"/>
      <c r="D940" s="88"/>
      <c r="E940" s="88"/>
      <c r="F940" s="88"/>
      <c r="G940" s="88"/>
      <c r="H940" s="88"/>
      <c r="I940" s="88"/>
      <c r="J940" s="88"/>
      <c r="K940" s="88"/>
      <c r="L940" s="88"/>
      <c r="M940" s="88"/>
      <c r="N940" s="88"/>
      <c r="O940" s="88"/>
      <c r="P940" s="88"/>
      <c r="Q940" s="88"/>
    </row>
    <row r="941" spans="1:17" ht="20.25" customHeight="1" x14ac:dyDescent="0.35">
      <c r="A941" s="88"/>
      <c r="B941" s="88"/>
      <c r="C941" s="88"/>
      <c r="D941" s="88"/>
      <c r="E941" s="88"/>
      <c r="F941" s="88"/>
      <c r="G941" s="88"/>
      <c r="H941" s="88"/>
      <c r="I941" s="88"/>
      <c r="J941" s="88"/>
      <c r="K941" s="88"/>
      <c r="L941" s="88"/>
      <c r="M941" s="88"/>
      <c r="N941" s="88"/>
      <c r="O941" s="88"/>
      <c r="P941" s="88"/>
      <c r="Q941" s="88"/>
    </row>
    <row r="942" spans="1:17" ht="20.25" customHeight="1" x14ac:dyDescent="0.35">
      <c r="A942" s="88"/>
      <c r="B942" s="88"/>
      <c r="C942" s="88"/>
      <c r="D942" s="88"/>
      <c r="E942" s="88"/>
      <c r="F942" s="88"/>
      <c r="G942" s="88"/>
      <c r="H942" s="88"/>
      <c r="I942" s="88"/>
      <c r="J942" s="88"/>
      <c r="K942" s="88"/>
      <c r="L942" s="88"/>
      <c r="M942" s="88"/>
      <c r="N942" s="88"/>
      <c r="O942" s="88"/>
      <c r="P942" s="88"/>
      <c r="Q942" s="88"/>
    </row>
    <row r="943" spans="1:17" ht="20.25" customHeight="1" x14ac:dyDescent="0.35">
      <c r="A943" s="88"/>
      <c r="B943" s="88"/>
      <c r="C943" s="88"/>
      <c r="D943" s="88"/>
      <c r="E943" s="88"/>
      <c r="F943" s="88"/>
      <c r="G943" s="88"/>
      <c r="H943" s="88"/>
      <c r="I943" s="88"/>
      <c r="J943" s="88"/>
      <c r="K943" s="88"/>
      <c r="L943" s="88"/>
      <c r="M943" s="88"/>
      <c r="N943" s="88"/>
      <c r="O943" s="88"/>
      <c r="P943" s="88"/>
      <c r="Q943" s="88"/>
    </row>
    <row r="944" spans="1:17" ht="20.25" customHeight="1" x14ac:dyDescent="0.35">
      <c r="A944" s="88"/>
      <c r="B944" s="88"/>
      <c r="C944" s="88"/>
      <c r="D944" s="88"/>
      <c r="E944" s="88"/>
      <c r="F944" s="88"/>
      <c r="G944" s="88"/>
      <c r="H944" s="88"/>
      <c r="I944" s="88"/>
      <c r="J944" s="88"/>
      <c r="K944" s="88"/>
      <c r="L944" s="88"/>
      <c r="M944" s="88"/>
      <c r="N944" s="88"/>
      <c r="O944" s="88"/>
      <c r="P944" s="88"/>
      <c r="Q944" s="88"/>
    </row>
    <row r="945" spans="1:17" ht="20.25" customHeight="1" x14ac:dyDescent="0.35">
      <c r="A945" s="88"/>
      <c r="B945" s="88"/>
      <c r="C945" s="88"/>
      <c r="D945" s="88"/>
      <c r="E945" s="88"/>
      <c r="F945" s="88"/>
      <c r="G945" s="88"/>
      <c r="H945" s="88"/>
      <c r="I945" s="88"/>
      <c r="J945" s="88"/>
      <c r="K945" s="88"/>
      <c r="L945" s="88"/>
      <c r="M945" s="88"/>
      <c r="N945" s="88"/>
      <c r="O945" s="88"/>
      <c r="P945" s="88"/>
      <c r="Q945" s="88"/>
    </row>
    <row r="946" spans="1:17" ht="20.25" customHeight="1" x14ac:dyDescent="0.35">
      <c r="A946" s="88"/>
      <c r="B946" s="88"/>
      <c r="C946" s="88"/>
      <c r="D946" s="88"/>
      <c r="E946" s="88"/>
      <c r="F946" s="88"/>
      <c r="G946" s="88"/>
      <c r="H946" s="88"/>
      <c r="I946" s="88"/>
      <c r="J946" s="88"/>
      <c r="K946" s="88"/>
      <c r="L946" s="88"/>
      <c r="M946" s="88"/>
      <c r="N946" s="88"/>
      <c r="O946" s="88"/>
      <c r="P946" s="88"/>
      <c r="Q946" s="88"/>
    </row>
    <row r="947" spans="1:17" ht="20.25" customHeight="1" x14ac:dyDescent="0.35">
      <c r="A947" s="88"/>
      <c r="B947" s="88"/>
      <c r="C947" s="88"/>
      <c r="D947" s="88"/>
      <c r="E947" s="88"/>
      <c r="F947" s="88"/>
      <c r="G947" s="88"/>
      <c r="H947" s="88"/>
      <c r="I947" s="88"/>
      <c r="J947" s="88"/>
      <c r="K947" s="88"/>
      <c r="L947" s="88"/>
      <c r="M947" s="88"/>
      <c r="N947" s="88"/>
      <c r="O947" s="88"/>
      <c r="P947" s="88"/>
      <c r="Q947" s="88"/>
    </row>
    <row r="948" spans="1:17" ht="20.25" customHeight="1" x14ac:dyDescent="0.35">
      <c r="A948" s="88"/>
      <c r="B948" s="88"/>
      <c r="C948" s="88"/>
      <c r="D948" s="88"/>
      <c r="E948" s="88"/>
      <c r="F948" s="88"/>
      <c r="G948" s="88"/>
      <c r="H948" s="88"/>
      <c r="I948" s="88"/>
      <c r="J948" s="88"/>
      <c r="K948" s="88"/>
      <c r="L948" s="88"/>
      <c r="M948" s="88"/>
      <c r="N948" s="88"/>
      <c r="O948" s="88"/>
      <c r="P948" s="88"/>
      <c r="Q948" s="88"/>
    </row>
    <row r="949" spans="1:17" ht="20.25" customHeight="1" x14ac:dyDescent="0.35">
      <c r="A949" s="88"/>
      <c r="B949" s="88"/>
      <c r="C949" s="88"/>
      <c r="D949" s="88"/>
      <c r="E949" s="88"/>
      <c r="F949" s="88"/>
      <c r="G949" s="88"/>
      <c r="H949" s="88"/>
      <c r="I949" s="88"/>
      <c r="J949" s="88"/>
      <c r="K949" s="88"/>
      <c r="L949" s="88"/>
      <c r="M949" s="88"/>
      <c r="N949" s="88"/>
      <c r="O949" s="88"/>
      <c r="P949" s="88"/>
      <c r="Q949" s="88"/>
    </row>
    <row r="950" spans="1:17" ht="20.25" customHeight="1" x14ac:dyDescent="0.35">
      <c r="A950" s="88"/>
      <c r="B950" s="88"/>
      <c r="C950" s="88"/>
      <c r="D950" s="88"/>
      <c r="E950" s="88"/>
      <c r="F950" s="88"/>
      <c r="G950" s="88"/>
      <c r="H950" s="88"/>
      <c r="I950" s="88"/>
      <c r="J950" s="88"/>
      <c r="K950" s="88"/>
      <c r="L950" s="88"/>
      <c r="M950" s="88"/>
      <c r="N950" s="88"/>
      <c r="O950" s="88"/>
      <c r="P950" s="88"/>
      <c r="Q950" s="88"/>
    </row>
    <row r="951" spans="1:17" ht="20.25" customHeight="1" x14ac:dyDescent="0.35">
      <c r="A951" s="88"/>
      <c r="B951" s="88"/>
      <c r="C951" s="88"/>
      <c r="D951" s="88"/>
      <c r="E951" s="88"/>
      <c r="F951" s="88"/>
      <c r="G951" s="88"/>
      <c r="H951" s="88"/>
      <c r="I951" s="88"/>
      <c r="J951" s="88"/>
      <c r="K951" s="88"/>
      <c r="L951" s="88"/>
      <c r="M951" s="88"/>
      <c r="N951" s="88"/>
      <c r="O951" s="88"/>
      <c r="P951" s="88"/>
      <c r="Q951" s="88"/>
    </row>
    <row r="952" spans="1:17" ht="20.25" customHeight="1" x14ac:dyDescent="0.35">
      <c r="A952" s="88"/>
      <c r="B952" s="88"/>
      <c r="C952" s="88"/>
      <c r="D952" s="88"/>
      <c r="E952" s="88"/>
      <c r="F952" s="88"/>
      <c r="G952" s="88"/>
      <c r="H952" s="88"/>
      <c r="I952" s="88"/>
      <c r="J952" s="88"/>
      <c r="K952" s="88"/>
      <c r="L952" s="88"/>
      <c r="M952" s="88"/>
      <c r="N952" s="88"/>
      <c r="O952" s="88"/>
      <c r="P952" s="88"/>
      <c r="Q952" s="88"/>
    </row>
    <row r="953" spans="1:17" ht="20.25" customHeight="1" x14ac:dyDescent="0.35">
      <c r="A953" s="88"/>
      <c r="B953" s="88"/>
      <c r="C953" s="88"/>
      <c r="D953" s="88"/>
      <c r="E953" s="88"/>
      <c r="F953" s="88"/>
      <c r="G953" s="88"/>
      <c r="H953" s="88"/>
      <c r="I953" s="88"/>
      <c r="J953" s="88"/>
      <c r="K953" s="88"/>
      <c r="L953" s="88"/>
      <c r="M953" s="88"/>
      <c r="N953" s="88"/>
      <c r="O953" s="88"/>
      <c r="P953" s="88"/>
      <c r="Q953" s="88"/>
    </row>
    <row r="954" spans="1:17" ht="20.25" customHeight="1" x14ac:dyDescent="0.35">
      <c r="A954" s="88"/>
      <c r="B954" s="88"/>
      <c r="C954" s="88"/>
      <c r="D954" s="88"/>
      <c r="E954" s="88"/>
      <c r="F954" s="88"/>
      <c r="G954" s="88"/>
      <c r="H954" s="88"/>
      <c r="I954" s="88"/>
      <c r="J954" s="88"/>
      <c r="K954" s="88"/>
      <c r="L954" s="88"/>
      <c r="M954" s="88"/>
      <c r="N954" s="88"/>
      <c r="O954" s="88"/>
      <c r="P954" s="88"/>
      <c r="Q954" s="88"/>
    </row>
  </sheetData>
  <sheetProtection selectLockedCells="1"/>
  <mergeCells count="1">
    <mergeCell ref="H24:J24"/>
  </mergeCells>
  <conditionalFormatting sqref="N5:N13">
    <cfRule type="expression" dxfId="1" priority="1">
      <formula>N9&gt;0</formula>
    </cfRule>
  </conditionalFormatting>
  <conditionalFormatting sqref="N14:N18">
    <cfRule type="expression" dxfId="0" priority="117">
      <formula>#REF!&gt;0</formula>
    </cfRule>
  </conditionalFormatting>
  <pageMargins left="0.7" right="0.7" top="0.75" bottom="0.75" header="0" footer="0"/>
  <pageSetup paperSize="9" orientation="portrait"/>
  <tableParts count="2">
    <tablePart r:id="rId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B3D80-F785-4F8D-849C-0C0587C6CF95}">
  <sheetPr codeName="Sheet11"/>
  <dimension ref="B1:K999"/>
  <sheetViews>
    <sheetView rightToLeft="1" topLeftCell="A34" workbookViewId="0">
      <selection activeCell="B7" sqref="B7:C8"/>
    </sheetView>
  </sheetViews>
  <sheetFormatPr defaultColWidth="12.625" defaultRowHeight="15" customHeight="1" x14ac:dyDescent="0.2"/>
  <cols>
    <col min="1" max="1" width="8.625" style="376" customWidth="1"/>
    <col min="2" max="2" width="42.25" style="376" customWidth="1"/>
    <col min="3" max="3" width="47.875" style="376" customWidth="1"/>
    <col min="4" max="4" width="18" style="376" customWidth="1"/>
    <col min="5" max="5" width="14.375" style="376" customWidth="1"/>
    <col min="6" max="6" width="15.375" style="376" customWidth="1"/>
    <col min="7" max="7" width="22" style="376" bestFit="1" customWidth="1"/>
    <col min="8" max="26" width="8.625" style="376" customWidth="1"/>
    <col min="27" max="16384" width="12.625" style="376"/>
  </cols>
  <sheetData>
    <row r="1" spans="2:11" ht="18.75" customHeight="1" x14ac:dyDescent="0.2">
      <c r="B1" s="375"/>
      <c r="K1" s="377"/>
    </row>
    <row r="2" spans="2:11" ht="13.5" customHeight="1" x14ac:dyDescent="0.25">
      <c r="B2" s="378"/>
      <c r="C2" s="1003"/>
      <c r="D2" s="1004"/>
      <c r="E2" s="1004"/>
      <c r="F2" s="1004"/>
      <c r="G2" s="1004"/>
      <c r="H2" s="1004"/>
      <c r="I2" s="1004"/>
      <c r="J2" s="1004"/>
    </row>
    <row r="3" spans="2:11" ht="13.5" customHeight="1" x14ac:dyDescent="0.2">
      <c r="B3" s="375"/>
      <c r="D3" s="378"/>
      <c r="E3" s="378"/>
      <c r="F3" s="378"/>
      <c r="G3" s="378"/>
    </row>
    <row r="4" spans="2:11" ht="13.5" customHeight="1" x14ac:dyDescent="0.25">
      <c r="B4" s="375"/>
      <c r="C4" s="1005"/>
      <c r="D4" s="1006"/>
      <c r="E4" s="1006"/>
      <c r="F4" s="1006"/>
    </row>
    <row r="5" spans="2:11" ht="13.5" customHeight="1" x14ac:dyDescent="0.2">
      <c r="B5" s="375"/>
    </row>
    <row r="6" spans="2:11" ht="13.5" customHeight="1" x14ac:dyDescent="0.2">
      <c r="B6" s="375"/>
    </row>
    <row r="7" spans="2:11" ht="13.5" customHeight="1" x14ac:dyDescent="0.3">
      <c r="B7" s="1009" t="s">
        <v>43</v>
      </c>
      <c r="C7" s="1009"/>
      <c r="D7" s="1007" t="s">
        <v>44</v>
      </c>
      <c r="E7" s="1008"/>
      <c r="F7" s="1008"/>
      <c r="G7" s="1008"/>
    </row>
    <row r="8" spans="2:11" ht="13.5" customHeight="1" thickBot="1" x14ac:dyDescent="0.3">
      <c r="B8" s="1010"/>
      <c r="C8" s="1010"/>
      <c r="D8" s="379" t="str">
        <f>גיליון3!F13</f>
        <v>משאית</v>
      </c>
      <c r="E8" s="380" t="str">
        <f>גיליון3!F14</f>
        <v>אוטובוס עירוני</v>
      </c>
      <c r="F8" s="380" t="str">
        <f>גיליון3!F16</f>
        <v>אוטובוס מפרקי</v>
      </c>
      <c r="G8" s="380" t="str">
        <f>גיליון3!F15</f>
        <v>אוטובוס בינעירוני/תיירותי/הסעות</v>
      </c>
    </row>
    <row r="9" spans="2:11" ht="13.5" customHeight="1" x14ac:dyDescent="0.2">
      <c r="B9" s="998" t="str">
        <f>גיליון3!T15</f>
        <v>Pre-Euro</v>
      </c>
      <c r="C9" s="381" t="s">
        <v>46</v>
      </c>
      <c r="D9" s="382">
        <v>0.9</v>
      </c>
      <c r="E9" s="382">
        <v>0.54300000000000004</v>
      </c>
      <c r="F9" s="382">
        <v>0.68100000000000005</v>
      </c>
      <c r="G9" s="383">
        <v>0.29599999999999999</v>
      </c>
    </row>
    <row r="10" spans="2:11" ht="13.5" customHeight="1" x14ac:dyDescent="0.25">
      <c r="B10" s="999"/>
      <c r="C10" s="384" t="s">
        <v>47</v>
      </c>
      <c r="D10" s="385" t="e">
        <f>SUMIFS('דיווח פרטני'!#REF!,'דיווח פרטני'!$C:$C,'פליטות חלקיקים'!D8,'דיווח פרטני'!$G:$G,'פליטות חלקיקים'!$B9)</f>
        <v>#REF!</v>
      </c>
      <c r="E10" s="385" t="e">
        <f>SUMIFS('דיווח פרטני'!#REF!,'דיווח פרטני'!$C:$C,'פליטות חלקיקים'!E8,'דיווח פרטני'!$G:$G,'פליטות חלקיקים'!$B9)</f>
        <v>#REF!</v>
      </c>
      <c r="F10" s="385" t="e">
        <f>SUMIFS('דיווח פרטני'!#REF!,'דיווח פרטני'!$C:$C,'פליטות חלקיקים'!F8,'דיווח פרטני'!$G:$G,'פליטות חלקיקים'!$B9)</f>
        <v>#REF!</v>
      </c>
      <c r="G10" s="385" t="e">
        <f>SUMIFS('דיווח פרטני'!#REF!,'דיווח פרטני'!$C:$C,'פליטות חלקיקים'!G8,'דיווח פרטני'!$G:$G,'פליטות חלקיקים'!$B9)</f>
        <v>#REF!</v>
      </c>
    </row>
    <row r="11" spans="2:11" ht="13.5" customHeight="1" thickBot="1" x14ac:dyDescent="0.25">
      <c r="B11" s="1000"/>
      <c r="C11" s="386" t="s">
        <v>48</v>
      </c>
      <c r="D11" s="387" t="e">
        <f>(D10*D9)/$C$45</f>
        <v>#REF!</v>
      </c>
      <c r="E11" s="387" t="e">
        <f>(E10*E9)/$C$45</f>
        <v>#REF!</v>
      </c>
      <c r="F11" s="387" t="e">
        <f>(F10*F9)/$C$45</f>
        <v>#REF!</v>
      </c>
      <c r="G11" s="388" t="e">
        <f>(G10*G9)/$C$45</f>
        <v>#REF!</v>
      </c>
    </row>
    <row r="12" spans="2:11" ht="13.5" customHeight="1" x14ac:dyDescent="0.2">
      <c r="B12" s="995" t="str">
        <f>גיליון3!T16</f>
        <v>Euro I</v>
      </c>
      <c r="C12" s="381" t="s">
        <v>46</v>
      </c>
      <c r="D12" s="382">
        <v>0.26500000000000001</v>
      </c>
      <c r="E12" s="382">
        <v>0.312</v>
      </c>
      <c r="F12" s="382">
        <v>0.39300000000000002</v>
      </c>
      <c r="G12" s="383">
        <v>0.21</v>
      </c>
    </row>
    <row r="13" spans="2:11" ht="13.5" customHeight="1" x14ac:dyDescent="0.2">
      <c r="B13" s="996"/>
      <c r="C13" s="384" t="s">
        <v>47</v>
      </c>
      <c r="D13" s="389" t="e">
        <f>SUMIFS('דיווח פרטני'!#REF!,'דיווח פרטני'!$C:$C,'פליטות חלקיקים'!D8,'דיווח פרטני'!$G:$G,'פליטות חלקיקים'!$B12)</f>
        <v>#REF!</v>
      </c>
      <c r="E13" s="389" t="e">
        <f>SUMIFS('דיווח פרטני'!#REF!,'דיווח פרטני'!$C:$C,'פליטות חלקיקים'!E8,'דיווח פרטני'!$G:$G,'פליטות חלקיקים'!$B12)</f>
        <v>#REF!</v>
      </c>
      <c r="F13" s="389" t="e">
        <f>SUMIFS('דיווח פרטני'!#REF!,'דיווח פרטני'!$C:$C,'פליטות חלקיקים'!F8,'דיווח פרטני'!$G:$G,'פליטות חלקיקים'!$B12)</f>
        <v>#REF!</v>
      </c>
      <c r="G13" s="389" t="e">
        <f>SUMIFS('דיווח פרטני'!#REF!,'דיווח פרטני'!$C:$C,'פליטות חלקיקים'!G8,'דיווח פרטני'!$G:$G,'פליטות חלקיקים'!$B12)</f>
        <v>#REF!</v>
      </c>
    </row>
    <row r="14" spans="2:11" ht="13.5" customHeight="1" thickBot="1" x14ac:dyDescent="0.25">
      <c r="B14" s="997"/>
      <c r="C14" s="386" t="s">
        <v>48</v>
      </c>
      <c r="D14" s="387" t="e">
        <f>(D13*D12)/$C$45</f>
        <v>#REF!</v>
      </c>
      <c r="E14" s="387" t="e">
        <f>(E13*E12)/$C$45</f>
        <v>#REF!</v>
      </c>
      <c r="F14" s="387" t="e">
        <f>(F13*F12)/$C$45</f>
        <v>#REF!</v>
      </c>
      <c r="G14" s="388" t="e">
        <f>(G13*G12)/$C$45</f>
        <v>#REF!</v>
      </c>
    </row>
    <row r="15" spans="2:11" ht="13.5" customHeight="1" x14ac:dyDescent="0.2">
      <c r="B15" s="995" t="str">
        <f>גיליון3!T17</f>
        <v>Euro II</v>
      </c>
      <c r="C15" s="381" t="s">
        <v>46</v>
      </c>
      <c r="D15" s="382">
        <v>0.11899999999999999</v>
      </c>
      <c r="E15" s="382">
        <v>0.14699999999999999</v>
      </c>
      <c r="F15" s="382">
        <v>0.19600000000000001</v>
      </c>
      <c r="G15" s="383">
        <v>0.115</v>
      </c>
    </row>
    <row r="16" spans="2:11" ht="13.5" customHeight="1" x14ac:dyDescent="0.2">
      <c r="B16" s="996"/>
      <c r="C16" s="384" t="s">
        <v>47</v>
      </c>
      <c r="D16" s="389" t="e">
        <f>SUMIFS('דיווח פרטני'!#REF!,'דיווח פרטני'!$C:$C,'פליטות חלקיקים'!D8,'דיווח פרטני'!$G:$G,'פליטות חלקיקים'!$B15)</f>
        <v>#REF!</v>
      </c>
      <c r="E16" s="389" t="e">
        <f>SUMIFS('דיווח פרטני'!#REF!,'דיווח פרטני'!$C:$C,'פליטות חלקיקים'!E8,'דיווח פרטני'!$G:$G,'פליטות חלקיקים'!$B15)</f>
        <v>#REF!</v>
      </c>
      <c r="F16" s="389" t="e">
        <f>SUMIFS('דיווח פרטני'!#REF!,'דיווח פרטני'!$C:$C,'פליטות חלקיקים'!F8,'דיווח פרטני'!$G:$G,'פליטות חלקיקים'!$B15)</f>
        <v>#REF!</v>
      </c>
      <c r="G16" s="389" t="e">
        <f>SUMIFS('דיווח פרטני'!#REF!,'דיווח פרטני'!$C:$C,'פליטות חלקיקים'!G8,'דיווח פרטני'!$G:$G,'פליטות חלקיקים'!$B15)</f>
        <v>#REF!</v>
      </c>
    </row>
    <row r="17" spans="2:7" ht="13.5" customHeight="1" thickBot="1" x14ac:dyDescent="0.25">
      <c r="B17" s="997"/>
      <c r="C17" s="386" t="s">
        <v>48</v>
      </c>
      <c r="D17" s="387" t="e">
        <f>(D16*D15)/$C$45</f>
        <v>#REF!</v>
      </c>
      <c r="E17" s="387" t="e">
        <f>(E16*E15)/$C$45</f>
        <v>#REF!</v>
      </c>
      <c r="F17" s="387" t="e">
        <f>(F16*F15)/$C$45</f>
        <v>#REF!</v>
      </c>
      <c r="G17" s="388" t="e">
        <f>(G16*G15)/$C$45</f>
        <v>#REF!</v>
      </c>
    </row>
    <row r="18" spans="2:7" ht="15" customHeight="1" x14ac:dyDescent="0.2">
      <c r="B18" s="998" t="str">
        <f>גיליון3!T18</f>
        <v>Euro II 98% עם מסנן</v>
      </c>
      <c r="C18" s="381" t="s">
        <v>46</v>
      </c>
      <c r="D18" s="382">
        <f>D15*0.02</f>
        <v>2.3799999999999997E-3</v>
      </c>
      <c r="E18" s="382">
        <f>E15*0.02</f>
        <v>2.9399999999999999E-3</v>
      </c>
      <c r="F18" s="382">
        <f>F15*0.02</f>
        <v>3.9199999999999999E-3</v>
      </c>
      <c r="G18" s="383">
        <f>G15*0.02</f>
        <v>2.3E-3</v>
      </c>
    </row>
    <row r="19" spans="2:7" ht="15" customHeight="1" x14ac:dyDescent="0.2">
      <c r="B19" s="1001"/>
      <c r="C19" s="384" t="s">
        <v>47</v>
      </c>
      <c r="D19" s="389" t="e">
        <f>SUMIFS('דיווח פרטני'!#REF!,'דיווח פרטני'!$C:$C,'פליטות חלקיקים'!D8,'דיווח פרטני'!$G:$G,'פליטות חלקיקים'!$B18)</f>
        <v>#REF!</v>
      </c>
      <c r="E19" s="389" t="e">
        <f>SUMIFS('דיווח פרטני'!#REF!,'דיווח פרטני'!$C:$C,'פליטות חלקיקים'!E8,'דיווח פרטני'!$G:$G,'פליטות חלקיקים'!$B18)</f>
        <v>#REF!</v>
      </c>
      <c r="F19" s="389" t="e">
        <f>SUMIFS('דיווח פרטני'!#REF!,'דיווח פרטני'!$C:$C,'פליטות חלקיקים'!F8,'דיווח פרטני'!$G:$G,'פליטות חלקיקים'!$B18)</f>
        <v>#REF!</v>
      </c>
      <c r="G19" s="389" t="e">
        <f>SUMIFS('דיווח פרטני'!#REF!,'דיווח פרטני'!$C:$C,'פליטות חלקיקים'!G8,'דיווח פרטני'!$G:$G,'פליטות חלקיקים'!$B18)</f>
        <v>#REF!</v>
      </c>
    </row>
    <row r="20" spans="2:7" thickBot="1" x14ac:dyDescent="0.25">
      <c r="B20" s="1002"/>
      <c r="C20" s="390" t="s">
        <v>48</v>
      </c>
      <c r="D20" s="391" t="e">
        <f>(D19*D18)/$C$45</f>
        <v>#REF!</v>
      </c>
      <c r="E20" s="391" t="e">
        <f>(E19*E18)/$C$45</f>
        <v>#REF!</v>
      </c>
      <c r="F20" s="391" t="e">
        <f>(F19*F18)/$C$45</f>
        <v>#REF!</v>
      </c>
      <c r="G20" s="392" t="e">
        <f>(G19*G18)/$C$45</f>
        <v>#REF!</v>
      </c>
    </row>
    <row r="21" spans="2:7" ht="14.25" customHeight="1" x14ac:dyDescent="0.2">
      <c r="B21" s="998" t="str">
        <f>גיליון3!T19</f>
        <v>Euro III</v>
      </c>
      <c r="C21" s="381" t="s">
        <v>46</v>
      </c>
      <c r="D21" s="382">
        <v>0.11799999999999999</v>
      </c>
      <c r="E21" s="382">
        <v>0.13400000000000001</v>
      </c>
      <c r="F21" s="382">
        <v>0.159</v>
      </c>
      <c r="G21" s="383">
        <v>0.108</v>
      </c>
    </row>
    <row r="22" spans="2:7" ht="13.5" customHeight="1" x14ac:dyDescent="0.2">
      <c r="B22" s="999"/>
      <c r="C22" s="384" t="s">
        <v>47</v>
      </c>
      <c r="D22" s="389" t="e">
        <f>SUMIFS('דיווח פרטני'!#REF!,'דיווח פרטני'!$C:$C,'פליטות חלקיקים'!D8,'דיווח פרטני'!$G:$G,'פליטות חלקיקים'!$B21)</f>
        <v>#REF!</v>
      </c>
      <c r="E22" s="389" t="e">
        <f>SUMIFS('דיווח פרטני'!#REF!,'דיווח פרטני'!$C:$C,'פליטות חלקיקים'!E8,'דיווח פרטני'!$G:$G,'פליטות חלקיקים'!$B21)</f>
        <v>#REF!</v>
      </c>
      <c r="F22" s="389" t="e">
        <f>SUMIFS('דיווח פרטני'!#REF!,'דיווח פרטני'!$C:$C,'פליטות חלקיקים'!F8,'דיווח פרטני'!$G:$G,'פליטות חלקיקים'!$B21)</f>
        <v>#REF!</v>
      </c>
      <c r="G22" s="389" t="e">
        <f>SUMIFS('דיווח פרטני'!#REF!,'דיווח פרטני'!$C:$C,'פליטות חלקיקים'!G8,'דיווח פרטני'!$G:$G,'פליטות חלקיקים'!$B21)</f>
        <v>#REF!</v>
      </c>
    </row>
    <row r="23" spans="2:7" ht="13.5" customHeight="1" thickBot="1" x14ac:dyDescent="0.25">
      <c r="B23" s="1000"/>
      <c r="C23" s="386" t="s">
        <v>48</v>
      </c>
      <c r="D23" s="387" t="e">
        <f>(D22*D21)/$C$45</f>
        <v>#REF!</v>
      </c>
      <c r="E23" s="387" t="e">
        <f>(E22*E21)/$C$45</f>
        <v>#REF!</v>
      </c>
      <c r="F23" s="387" t="e">
        <f>(F22*F21)/$C$45</f>
        <v>#REF!</v>
      </c>
      <c r="G23" s="388" t="e">
        <f>(G22*G21)/$C$45</f>
        <v>#REF!</v>
      </c>
    </row>
    <row r="24" spans="2:7" ht="14.25" customHeight="1" x14ac:dyDescent="0.2">
      <c r="B24" s="998" t="str">
        <f>גיליון3!T20</f>
        <v>Euro III 98% עם מסנן</v>
      </c>
      <c r="C24" s="381" t="s">
        <v>46</v>
      </c>
      <c r="D24" s="382">
        <f>D21*0.02</f>
        <v>2.3600000000000001E-3</v>
      </c>
      <c r="E24" s="382">
        <f>E21*0.02</f>
        <v>2.6800000000000001E-3</v>
      </c>
      <c r="F24" s="382">
        <f>F21*0.02</f>
        <v>3.1800000000000001E-3</v>
      </c>
      <c r="G24" s="383">
        <f>G21*0.02</f>
        <v>2.16E-3</v>
      </c>
    </row>
    <row r="25" spans="2:7" ht="13.5" customHeight="1" x14ac:dyDescent="0.2">
      <c r="B25" s="1001"/>
      <c r="C25" s="384" t="s">
        <v>47</v>
      </c>
      <c r="D25" s="389" t="e">
        <f>SUMIFS('דיווח פרטני'!#REF!,'דיווח פרטני'!$C:$C,'פליטות חלקיקים'!D8,'דיווח פרטני'!$G:$G,'פליטות חלקיקים'!$B24)</f>
        <v>#REF!</v>
      </c>
      <c r="E25" s="389" t="e">
        <f>SUMIFS('דיווח פרטני'!#REF!,'דיווח פרטני'!$C:$C,'פליטות חלקיקים'!E8,'דיווח פרטני'!$G:$G,'פליטות חלקיקים'!$B24)</f>
        <v>#REF!</v>
      </c>
      <c r="F25" s="389" t="e">
        <f>SUMIFS('דיווח פרטני'!#REF!,'דיווח פרטני'!$C:$C,'פליטות חלקיקים'!F8,'דיווח פרטני'!$G:$G,'פליטות חלקיקים'!$B24)</f>
        <v>#REF!</v>
      </c>
      <c r="G25" s="389" t="e">
        <f>SUMIFS('דיווח פרטני'!#REF!,'דיווח פרטני'!$C:$C,'פליטות חלקיקים'!G8,'דיווח פרטני'!$G:$G,'פליטות חלקיקים'!$B24)</f>
        <v>#REF!</v>
      </c>
    </row>
    <row r="26" spans="2:7" ht="13.5" customHeight="1" thickBot="1" x14ac:dyDescent="0.25">
      <c r="B26" s="1002"/>
      <c r="C26" s="386" t="s">
        <v>48</v>
      </c>
      <c r="D26" s="387" t="e">
        <f>(G25*G24)/$C$45</f>
        <v>#REF!</v>
      </c>
      <c r="E26" s="387" t="e">
        <f>(E25*E24)/$C$45</f>
        <v>#REF!</v>
      </c>
      <c r="F26" s="387" t="e">
        <f>(F25*F24)/$C$45</f>
        <v>#REF!</v>
      </c>
      <c r="G26" s="388" t="e">
        <f>(G25*G24)/$C$45</f>
        <v>#REF!</v>
      </c>
    </row>
    <row r="27" spans="2:7" ht="13.5" customHeight="1" x14ac:dyDescent="0.2">
      <c r="B27" s="998" t="str">
        <f>גיליון3!T21</f>
        <v>Euro IV</v>
      </c>
      <c r="C27" s="381" t="s">
        <v>46</v>
      </c>
      <c r="D27" s="382">
        <v>2.3E-2</v>
      </c>
      <c r="E27" s="382">
        <v>2.5999999999999999E-2</v>
      </c>
      <c r="F27" s="382">
        <v>5.8999999999999997E-2</v>
      </c>
      <c r="G27" s="383">
        <v>2.1000000000000001E-2</v>
      </c>
    </row>
    <row r="28" spans="2:7" ht="13.5" customHeight="1" x14ac:dyDescent="0.2">
      <c r="B28" s="999"/>
      <c r="C28" s="384" t="s">
        <v>47</v>
      </c>
      <c r="D28" s="389" t="e">
        <f>SUMIFS('דיווח פרטני'!#REF!,'דיווח פרטני'!$C:$C,'פליטות חלקיקים'!D8,'דיווח פרטני'!$G:$G,'פליטות חלקיקים'!$B27)</f>
        <v>#REF!</v>
      </c>
      <c r="E28" s="389" t="e">
        <f>SUMIFS('דיווח פרטני'!#REF!,'דיווח פרטני'!$C:$C,'פליטות חלקיקים'!E8,'דיווח פרטני'!$G:$G,'פליטות חלקיקים'!$B27)</f>
        <v>#REF!</v>
      </c>
      <c r="F28" s="389" t="e">
        <f>SUMIFS('דיווח פרטני'!#REF!,'דיווח פרטני'!$C:$C,'פליטות חלקיקים'!F8,'דיווח פרטני'!$G:$G,'פליטות חלקיקים'!$B27)</f>
        <v>#REF!</v>
      </c>
      <c r="G28" s="389" t="e">
        <f>SUMIFS('דיווח פרטני'!#REF!,'דיווח פרטני'!$C:$C,'פליטות חלקיקים'!G8,'דיווח פרטני'!$G:$G,'פליטות חלקיקים'!$B27)</f>
        <v>#REF!</v>
      </c>
    </row>
    <row r="29" spans="2:7" ht="13.5" customHeight="1" thickBot="1" x14ac:dyDescent="0.25">
      <c r="B29" s="1000"/>
      <c r="C29" s="386" t="s">
        <v>48</v>
      </c>
      <c r="D29" s="387" t="e">
        <f>(D28*D27)/$C$45</f>
        <v>#REF!</v>
      </c>
      <c r="E29" s="387" t="e">
        <f>(E28*E27)/$C$45</f>
        <v>#REF!</v>
      </c>
      <c r="F29" s="387" t="e">
        <f>(F28*F27)/$C$45</f>
        <v>#REF!</v>
      </c>
      <c r="G29" s="388" t="e">
        <f>(G28*G27)/$C$45</f>
        <v>#REF!</v>
      </c>
    </row>
    <row r="30" spans="2:7" ht="13.5" customHeight="1" x14ac:dyDescent="0.2">
      <c r="B30" s="995" t="str">
        <f>גיליון3!T22</f>
        <v>Euro IV 98% עם מסנן</v>
      </c>
      <c r="C30" s="381" t="s">
        <v>46</v>
      </c>
      <c r="D30" s="393">
        <f>D27*0.02</f>
        <v>4.6000000000000001E-4</v>
      </c>
      <c r="E30" s="393">
        <f>E27*0.02</f>
        <v>5.1999999999999995E-4</v>
      </c>
      <c r="F30" s="393">
        <f>F27*0.02</f>
        <v>1.1800000000000001E-3</v>
      </c>
      <c r="G30" s="394">
        <f>G27*0.02</f>
        <v>4.2000000000000002E-4</v>
      </c>
    </row>
    <row r="31" spans="2:7" ht="13.5" customHeight="1" x14ac:dyDescent="0.2">
      <c r="B31" s="996"/>
      <c r="C31" s="395" t="s">
        <v>47</v>
      </c>
      <c r="D31" s="396" t="e">
        <f>SUMIFS('דיווח פרטני'!#REF!,'דיווח פרטני'!$C:$C,'פליטות חלקיקים'!D8,'דיווח פרטני'!$G:$G,'פליטות חלקיקים'!$B30)</f>
        <v>#REF!</v>
      </c>
      <c r="E31" s="396" t="e">
        <f>SUMIFS('דיווח פרטני'!#REF!,'דיווח פרטני'!$C:$C,'פליטות חלקיקים'!E8,'דיווח פרטני'!$G:$G,'פליטות חלקיקים'!$B30)</f>
        <v>#REF!</v>
      </c>
      <c r="F31" s="396" t="e">
        <f>SUMIFS('דיווח פרטני'!#REF!,'דיווח פרטני'!$C:$C,'פליטות חלקיקים'!F8,'דיווח פרטני'!$G:$G,'פליטות חלקיקים'!$B30)</f>
        <v>#REF!</v>
      </c>
      <c r="G31" s="396" t="e">
        <f>SUMIFS('דיווח פרטני'!#REF!,'דיווח פרטני'!$C:$C,'פליטות חלקיקים'!G8,'דיווח פרטני'!$G:$G,'פליטות חלקיקים'!$B30)</f>
        <v>#REF!</v>
      </c>
    </row>
    <row r="32" spans="2:7" ht="13.5" customHeight="1" thickBot="1" x14ac:dyDescent="0.25">
      <c r="B32" s="997"/>
      <c r="C32" s="386" t="s">
        <v>48</v>
      </c>
      <c r="D32" s="397" t="e">
        <f>(D30*D31)/$C$45</f>
        <v>#REF!</v>
      </c>
      <c r="E32" s="397" t="e">
        <f>(E30*E31)/$C$45</f>
        <v>#REF!</v>
      </c>
      <c r="F32" s="397" t="e">
        <f>(F30*F31)/$C$45</f>
        <v>#REF!</v>
      </c>
      <c r="G32" s="398" t="e">
        <f>(G30*G31)/$C$45</f>
        <v>#REF!</v>
      </c>
    </row>
    <row r="33" spans="2:7" ht="13.5" customHeight="1" x14ac:dyDescent="0.2">
      <c r="B33" s="998" t="str">
        <f>גיליון3!T23</f>
        <v>Euro V</v>
      </c>
      <c r="C33" s="399" t="s">
        <v>46</v>
      </c>
      <c r="D33" s="400">
        <v>2.3E-2</v>
      </c>
      <c r="E33" s="400">
        <v>2.5999999999999999E-2</v>
      </c>
      <c r="F33" s="400">
        <v>0.03</v>
      </c>
      <c r="G33" s="401">
        <v>2.1000000000000001E-2</v>
      </c>
    </row>
    <row r="34" spans="2:7" ht="13.5" customHeight="1" x14ac:dyDescent="0.2">
      <c r="B34" s="999"/>
      <c r="C34" s="402" t="s">
        <v>49</v>
      </c>
      <c r="D34" s="403" t="e">
        <f>SUMIFS('דיווח פרטני'!#REF!,'דיווח פרטני'!$C:$C,'פליטות חלקיקים'!D8,'דיווח פרטני'!$G:$G,'פליטות חלקיקים'!$B33)</f>
        <v>#REF!</v>
      </c>
      <c r="E34" s="403" t="e">
        <f>SUMIFS('דיווח פרטני'!#REF!,'דיווח פרטני'!$C:$C,'פליטות חלקיקים'!E8,'דיווח פרטני'!$G:$G,'פליטות חלקיקים'!$B33)</f>
        <v>#REF!</v>
      </c>
      <c r="F34" s="403" t="e">
        <f>SUMIFS('דיווח פרטני'!#REF!,'דיווח פרטני'!$C:$C,'פליטות חלקיקים'!F8,'דיווח פרטני'!$G:$G,'פליטות חלקיקים'!$B33)</f>
        <v>#REF!</v>
      </c>
      <c r="G34" s="403" t="e">
        <f>SUMIFS('דיווח פרטני'!#REF!,'דיווח פרטני'!$C:$C,'פליטות חלקיקים'!G8,'דיווח פרטני'!$G:$G,'פליטות חלקיקים'!$B33)</f>
        <v>#REF!</v>
      </c>
    </row>
    <row r="35" spans="2:7" ht="13.5" customHeight="1" thickBot="1" x14ac:dyDescent="0.25">
      <c r="B35" s="1000"/>
      <c r="C35" s="390" t="s">
        <v>48</v>
      </c>
      <c r="D35" s="391" t="e">
        <f>(D34*D33)/$C$45</f>
        <v>#REF!</v>
      </c>
      <c r="E35" s="391" t="e">
        <f>(E34*E33)/$C$45</f>
        <v>#REF!</v>
      </c>
      <c r="F35" s="391" t="e">
        <f>(F34*F33)/$C$45</f>
        <v>#REF!</v>
      </c>
      <c r="G35" s="392" t="e">
        <f>(G34*G33)/$C$45</f>
        <v>#REF!</v>
      </c>
    </row>
    <row r="36" spans="2:7" ht="13.5" customHeight="1" x14ac:dyDescent="0.2">
      <c r="B36" s="998" t="str">
        <f>גיליון3!T24</f>
        <v>Euro VI דיזל</v>
      </c>
      <c r="C36" s="399" t="s">
        <v>46</v>
      </c>
      <c r="D36" s="400">
        <v>2E-3</v>
      </c>
      <c r="E36" s="400">
        <v>3.0000000000000001E-3</v>
      </c>
      <c r="F36" s="400">
        <v>3.0000000000000001E-3</v>
      </c>
      <c r="G36" s="401">
        <v>2E-3</v>
      </c>
    </row>
    <row r="37" spans="2:7" ht="13.5" customHeight="1" x14ac:dyDescent="0.2">
      <c r="B37" s="999"/>
      <c r="C37" s="402" t="s">
        <v>47</v>
      </c>
      <c r="D37" s="403" t="e">
        <f>SUMIFS('דיווח פרטני'!#REF!,'דיווח פרטני'!$C:$C,'פליטות חלקיקים'!D8,'דיווח פרטני'!$G:$G,'פליטות חלקיקים'!$B36)</f>
        <v>#REF!</v>
      </c>
      <c r="E37" s="403" t="e">
        <f>SUMIFS('דיווח פרטני'!#REF!,'דיווח פרטני'!$C:$C,'פליטות חלקיקים'!E8,'דיווח פרטני'!$G:$G,'פליטות חלקיקים'!$B36)</f>
        <v>#REF!</v>
      </c>
      <c r="F37" s="403" t="e">
        <f>SUMIFS('דיווח פרטני'!#REF!,'דיווח פרטני'!$C:$C,'פליטות חלקיקים'!F8,'דיווח פרטני'!$G:$G,'פליטות חלקיקים'!$B36)</f>
        <v>#REF!</v>
      </c>
      <c r="G37" s="403" t="e">
        <f>SUMIFS('דיווח פרטני'!#REF!,'דיווח פרטני'!$C:$C,'פליטות חלקיקים'!G8,'דיווח פרטני'!$G:$G,'פליטות חלקיקים'!$B36)</f>
        <v>#REF!</v>
      </c>
    </row>
    <row r="38" spans="2:7" ht="13.5" customHeight="1" thickBot="1" x14ac:dyDescent="0.25">
      <c r="B38" s="1000"/>
      <c r="C38" s="390" t="s">
        <v>48</v>
      </c>
      <c r="D38" s="391" t="e">
        <f>(D37*D36)/$C$45</f>
        <v>#REF!</v>
      </c>
      <c r="E38" s="391" t="e">
        <f>(E37*E36)/$C$45</f>
        <v>#REF!</v>
      </c>
      <c r="F38" s="391" t="e">
        <f>(F37*F36)/$C$45</f>
        <v>#REF!</v>
      </c>
      <c r="G38" s="392" t="e">
        <f>(G37*G36)/$C$45</f>
        <v>#REF!</v>
      </c>
    </row>
    <row r="39" spans="2:7" ht="13.5" customHeight="1" x14ac:dyDescent="0.2">
      <c r="B39" s="998" t="str">
        <f>גיליון3!T25</f>
        <v>Euro VI גז דחוס או היברידי</v>
      </c>
      <c r="C39" s="399" t="s">
        <v>46</v>
      </c>
      <c r="D39" s="400">
        <v>1E-3</v>
      </c>
      <c r="E39" s="400">
        <v>1E-3</v>
      </c>
      <c r="F39" s="400">
        <v>1E-3</v>
      </c>
      <c r="G39" s="401">
        <v>1E-3</v>
      </c>
    </row>
    <row r="40" spans="2:7" ht="13.5" customHeight="1" x14ac:dyDescent="0.2">
      <c r="B40" s="999"/>
      <c r="C40" s="402" t="s">
        <v>47</v>
      </c>
      <c r="D40" s="403" t="e">
        <f>SUMIFS('דיווח פרטני'!#REF!,'דיווח פרטני'!$C:$C,'פליטות חלקיקים'!D8,'דיווח פרטני'!$G:$G,'פליטות חלקיקים'!$B39)</f>
        <v>#REF!</v>
      </c>
      <c r="E40" s="403" t="e">
        <f>SUMIFS('דיווח פרטני'!#REF!,'דיווח פרטני'!$C:$C,'פליטות חלקיקים'!E8,'דיווח פרטני'!$G:$G,'פליטות חלקיקים'!$B39)</f>
        <v>#REF!</v>
      </c>
      <c r="F40" s="403" t="e">
        <f>SUMIFS('דיווח פרטני'!#REF!,'דיווח פרטני'!$C:$C,'פליטות חלקיקים'!F8,'דיווח פרטני'!$G:$G,'פליטות חלקיקים'!$B39)</f>
        <v>#REF!</v>
      </c>
      <c r="G40" s="403" t="e">
        <f>SUMIFS('דיווח פרטני'!#REF!,'דיווח פרטני'!$C:$C,'פליטות חלקיקים'!G8,'דיווח פרטני'!$G:$G,'פליטות חלקיקים'!$B39)</f>
        <v>#REF!</v>
      </c>
    </row>
    <row r="41" spans="2:7" ht="13.5" customHeight="1" thickBot="1" x14ac:dyDescent="0.25">
      <c r="B41" s="1000"/>
      <c r="C41" s="390" t="s">
        <v>48</v>
      </c>
      <c r="D41" s="391" t="e">
        <f>(D40*D39)/$C$45</f>
        <v>#REF!</v>
      </c>
      <c r="E41" s="391" t="e">
        <f>(E40*E39)/$C$45</f>
        <v>#REF!</v>
      </c>
      <c r="F41" s="391" t="e">
        <f>(F40*F39)/$C$45</f>
        <v>#REF!</v>
      </c>
      <c r="G41" s="392" t="e">
        <f>(G40*G39)/$C$45</f>
        <v>#REF!</v>
      </c>
    </row>
    <row r="42" spans="2:7" ht="13.5" customHeight="1" x14ac:dyDescent="0.2">
      <c r="B42" s="995" t="str">
        <f>גיליון3!T26</f>
        <v>Zero Emission חשמלי</v>
      </c>
      <c r="C42" s="381" t="s">
        <v>46</v>
      </c>
      <c r="D42" s="382">
        <v>0</v>
      </c>
      <c r="E42" s="382">
        <v>0</v>
      </c>
      <c r="F42" s="382">
        <v>0</v>
      </c>
      <c r="G42" s="383">
        <v>0</v>
      </c>
    </row>
    <row r="43" spans="2:7" ht="13.5" customHeight="1" x14ac:dyDescent="0.2">
      <c r="B43" s="996"/>
      <c r="C43" s="395" t="s">
        <v>47</v>
      </c>
      <c r="D43" s="396" t="e">
        <f>SUMIFS('דיווח פרטני'!#REF!,'דיווח פרטני'!$C:$C,'פליטות חלקיקים'!D8,'דיווח פרטני'!$G:$G,'פליטות חלקיקים'!$B42)</f>
        <v>#REF!</v>
      </c>
      <c r="E43" s="396" t="e">
        <f>SUMIFS('דיווח פרטני'!#REF!,'דיווח פרטני'!$C:$C,'פליטות חלקיקים'!E8,'דיווח פרטני'!$G:$G,'פליטות חלקיקים'!$B42)</f>
        <v>#REF!</v>
      </c>
      <c r="F43" s="396" t="e">
        <f>SUMIFS('דיווח פרטני'!#REF!,'דיווח פרטני'!$C:$C,'פליטות חלקיקים'!F8,'דיווח פרטני'!$G:$G,'פליטות חלקיקים'!$B42)</f>
        <v>#REF!</v>
      </c>
      <c r="G43" s="396" t="e">
        <f>SUMIFS('דיווח פרטני'!#REF!,'דיווח פרטני'!$C:$C,'פליטות חלקיקים'!G8,'דיווח פרטני'!$G:$G,'פליטות חלקיקים'!$B42)</f>
        <v>#REF!</v>
      </c>
    </row>
    <row r="44" spans="2:7" ht="13.5" customHeight="1" thickBot="1" x14ac:dyDescent="0.25">
      <c r="B44" s="997"/>
      <c r="C44" s="386" t="s">
        <v>48</v>
      </c>
      <c r="D44" s="387" t="e">
        <f>(D43*D42)/$C$45</f>
        <v>#REF!</v>
      </c>
      <c r="E44" s="387" t="e">
        <f>(E43*E42)/$C$45</f>
        <v>#REF!</v>
      </c>
      <c r="F44" s="387" t="e">
        <f>(F43*F42)/$C$45</f>
        <v>#REF!</v>
      </c>
      <c r="G44" s="388" t="e">
        <f>(G42*G43)/$C$45</f>
        <v>#REF!</v>
      </c>
    </row>
    <row r="45" spans="2:7" ht="32.25" customHeight="1" x14ac:dyDescent="0.2">
      <c r="B45" s="404" t="s">
        <v>50</v>
      </c>
      <c r="C45" s="405" t="e">
        <f>SUM(D45:G45)</f>
        <v>#REF!</v>
      </c>
      <c r="D45" s="405" t="e">
        <f>SUM(D10+D13+D16+D19+D22+D25+D28+D31+D34+D37+D40+D43)</f>
        <v>#REF!</v>
      </c>
      <c r="E45" s="405" t="e">
        <f>SUM(E10+E13+E16+E19+E22+E25+E28+E31+E34+E37+E40+E43)</f>
        <v>#REF!</v>
      </c>
      <c r="F45" s="405" t="e">
        <f>SUM(F10+F13+F16+F19+F22+F25+F28+F31+F34+F37+F40+F43)</f>
        <v>#REF!</v>
      </c>
      <c r="G45" s="405" t="e">
        <f>SUM(G10+G13+G16+G19+G22+G25+G28+G31+G34+G37+G40+G43)</f>
        <v>#REF!</v>
      </c>
    </row>
    <row r="46" spans="2:7" ht="13.5" customHeight="1" x14ac:dyDescent="0.25">
      <c r="B46" s="406" t="s">
        <v>17</v>
      </c>
      <c r="C46" s="407" t="e">
        <f>SUM(D11+E11+F11+G11+D14+E14+F14+G14+D17+E17+F17+G17+D23+E23+F23+G23+D26+E26+F26+G26+D29+E29+F29+G29+D35+E35+F35+G35+D38+E38+F38+G38+D41+E41+F41+G41+F44+D44+E44+G44+D32+E32+F32+G32+D20+E20+F20+G20)</f>
        <v>#REF!</v>
      </c>
      <c r="D46" s="408"/>
      <c r="E46" s="408"/>
      <c r="F46" s="408"/>
      <c r="G46" s="408"/>
    </row>
    <row r="47" spans="2:7" ht="13.5" customHeight="1" x14ac:dyDescent="0.2">
      <c r="B47" s="375"/>
    </row>
    <row r="48" spans="2:7" ht="13.5" customHeight="1" x14ac:dyDescent="0.2">
      <c r="B48" s="375"/>
      <c r="F48" s="409"/>
    </row>
    <row r="49" spans="2:2" ht="13.5" customHeight="1" x14ac:dyDescent="0.2">
      <c r="B49" s="375"/>
    </row>
    <row r="50" spans="2:2" ht="13.5" customHeight="1" x14ac:dyDescent="0.2">
      <c r="B50" s="375"/>
    </row>
    <row r="51" spans="2:2" ht="13.5" customHeight="1" x14ac:dyDescent="0.2">
      <c r="B51" s="375"/>
    </row>
    <row r="52" spans="2:2" ht="13.5" customHeight="1" x14ac:dyDescent="0.2">
      <c r="B52" s="375"/>
    </row>
    <row r="53" spans="2:2" ht="13.5" customHeight="1" x14ac:dyDescent="0.2">
      <c r="B53" s="375"/>
    </row>
    <row r="54" spans="2:2" ht="13.5" customHeight="1" x14ac:dyDescent="0.2">
      <c r="B54" s="375"/>
    </row>
    <row r="55" spans="2:2" ht="13.5" customHeight="1" x14ac:dyDescent="0.2">
      <c r="B55" s="375"/>
    </row>
    <row r="56" spans="2:2" ht="13.5" customHeight="1" x14ac:dyDescent="0.2">
      <c r="B56" s="375"/>
    </row>
    <row r="57" spans="2:2" ht="13.5" customHeight="1" x14ac:dyDescent="0.2">
      <c r="B57" s="375"/>
    </row>
    <row r="58" spans="2:2" ht="13.5" customHeight="1" x14ac:dyDescent="0.2">
      <c r="B58" s="375"/>
    </row>
    <row r="59" spans="2:2" ht="13.5" customHeight="1" x14ac:dyDescent="0.2">
      <c r="B59" s="375"/>
    </row>
    <row r="60" spans="2:2" ht="13.5" customHeight="1" x14ac:dyDescent="0.2">
      <c r="B60" s="375"/>
    </row>
    <row r="61" spans="2:2" ht="13.5" customHeight="1" x14ac:dyDescent="0.2">
      <c r="B61" s="375"/>
    </row>
    <row r="62" spans="2:2" ht="13.5" customHeight="1" x14ac:dyDescent="0.2">
      <c r="B62" s="375"/>
    </row>
    <row r="63" spans="2:2" ht="13.5" customHeight="1" x14ac:dyDescent="0.2">
      <c r="B63" s="375"/>
    </row>
    <row r="64" spans="2:2" ht="13.5" customHeight="1" x14ac:dyDescent="0.2">
      <c r="B64" s="375"/>
    </row>
    <row r="65" spans="2:2" ht="13.5" customHeight="1" x14ac:dyDescent="0.2">
      <c r="B65" s="375"/>
    </row>
    <row r="66" spans="2:2" ht="13.5" customHeight="1" x14ac:dyDescent="0.2">
      <c r="B66" s="375"/>
    </row>
    <row r="67" spans="2:2" ht="13.5" customHeight="1" x14ac:dyDescent="0.2">
      <c r="B67" s="375"/>
    </row>
    <row r="68" spans="2:2" ht="13.5" customHeight="1" x14ac:dyDescent="0.2">
      <c r="B68" s="375"/>
    </row>
    <row r="69" spans="2:2" ht="13.5" customHeight="1" x14ac:dyDescent="0.2">
      <c r="B69" s="375"/>
    </row>
    <row r="70" spans="2:2" ht="13.5" customHeight="1" x14ac:dyDescent="0.2">
      <c r="B70" s="375"/>
    </row>
    <row r="71" spans="2:2" ht="13.5" customHeight="1" x14ac:dyDescent="0.2">
      <c r="B71" s="375"/>
    </row>
    <row r="72" spans="2:2" ht="13.5" customHeight="1" x14ac:dyDescent="0.2">
      <c r="B72" s="375"/>
    </row>
    <row r="73" spans="2:2" ht="13.5" customHeight="1" x14ac:dyDescent="0.2">
      <c r="B73" s="375"/>
    </row>
    <row r="74" spans="2:2" ht="13.5" customHeight="1" x14ac:dyDescent="0.2">
      <c r="B74" s="375"/>
    </row>
    <row r="75" spans="2:2" ht="13.5" customHeight="1" x14ac:dyDescent="0.2">
      <c r="B75" s="375"/>
    </row>
    <row r="76" spans="2:2" ht="13.5" customHeight="1" x14ac:dyDescent="0.2">
      <c r="B76" s="375"/>
    </row>
    <row r="77" spans="2:2" ht="13.5" customHeight="1" x14ac:dyDescent="0.2">
      <c r="B77" s="375"/>
    </row>
    <row r="78" spans="2:2" ht="13.5" customHeight="1" x14ac:dyDescent="0.2">
      <c r="B78" s="375"/>
    </row>
    <row r="79" spans="2:2" ht="13.5" customHeight="1" x14ac:dyDescent="0.2">
      <c r="B79" s="375"/>
    </row>
    <row r="80" spans="2:2" ht="13.5" customHeight="1" x14ac:dyDescent="0.2">
      <c r="B80" s="375"/>
    </row>
    <row r="81" spans="2:2" ht="13.5" customHeight="1" x14ac:dyDescent="0.2">
      <c r="B81" s="375"/>
    </row>
    <row r="82" spans="2:2" ht="13.5" customHeight="1" x14ac:dyDescent="0.2">
      <c r="B82" s="375"/>
    </row>
    <row r="83" spans="2:2" ht="13.5" customHeight="1" x14ac:dyDescent="0.2">
      <c r="B83" s="375"/>
    </row>
    <row r="84" spans="2:2" ht="13.5" customHeight="1" x14ac:dyDescent="0.2">
      <c r="B84" s="375"/>
    </row>
    <row r="85" spans="2:2" ht="13.5" customHeight="1" x14ac:dyDescent="0.2">
      <c r="B85" s="375"/>
    </row>
    <row r="86" spans="2:2" ht="13.5" customHeight="1" x14ac:dyDescent="0.2">
      <c r="B86" s="375"/>
    </row>
    <row r="87" spans="2:2" ht="13.5" customHeight="1" x14ac:dyDescent="0.2">
      <c r="B87" s="375"/>
    </row>
    <row r="88" spans="2:2" ht="13.5" customHeight="1" x14ac:dyDescent="0.2">
      <c r="B88" s="375"/>
    </row>
    <row r="89" spans="2:2" ht="13.5" customHeight="1" x14ac:dyDescent="0.2">
      <c r="B89" s="375"/>
    </row>
    <row r="90" spans="2:2" ht="13.5" customHeight="1" x14ac:dyDescent="0.2">
      <c r="B90" s="375"/>
    </row>
    <row r="91" spans="2:2" ht="13.5" customHeight="1" x14ac:dyDescent="0.2">
      <c r="B91" s="375"/>
    </row>
    <row r="92" spans="2:2" ht="13.5" customHeight="1" x14ac:dyDescent="0.2">
      <c r="B92" s="375"/>
    </row>
    <row r="93" spans="2:2" ht="13.5" customHeight="1" x14ac:dyDescent="0.2">
      <c r="B93" s="375"/>
    </row>
    <row r="94" spans="2:2" ht="13.5" customHeight="1" x14ac:dyDescent="0.2">
      <c r="B94" s="375"/>
    </row>
    <row r="95" spans="2:2" ht="13.5" customHeight="1" x14ac:dyDescent="0.2">
      <c r="B95" s="375"/>
    </row>
    <row r="96" spans="2:2" ht="13.5" customHeight="1" x14ac:dyDescent="0.2">
      <c r="B96" s="375"/>
    </row>
    <row r="97" spans="2:2" ht="13.5" customHeight="1" x14ac:dyDescent="0.2">
      <c r="B97" s="375"/>
    </row>
    <row r="98" spans="2:2" ht="13.5" customHeight="1" x14ac:dyDescent="0.2">
      <c r="B98" s="375"/>
    </row>
    <row r="99" spans="2:2" ht="13.5" customHeight="1" x14ac:dyDescent="0.2">
      <c r="B99" s="375"/>
    </row>
    <row r="100" spans="2:2" ht="13.5" customHeight="1" x14ac:dyDescent="0.2">
      <c r="B100" s="375"/>
    </row>
    <row r="101" spans="2:2" ht="13.5" customHeight="1" x14ac:dyDescent="0.2">
      <c r="B101" s="375"/>
    </row>
    <row r="102" spans="2:2" ht="13.5" customHeight="1" x14ac:dyDescent="0.2">
      <c r="B102" s="375"/>
    </row>
    <row r="103" spans="2:2" ht="13.5" customHeight="1" x14ac:dyDescent="0.2">
      <c r="B103" s="375"/>
    </row>
    <row r="104" spans="2:2" ht="13.5" customHeight="1" x14ac:dyDescent="0.2">
      <c r="B104" s="375"/>
    </row>
    <row r="105" spans="2:2" ht="13.5" customHeight="1" x14ac:dyDescent="0.2">
      <c r="B105" s="375"/>
    </row>
    <row r="106" spans="2:2" ht="13.5" customHeight="1" x14ac:dyDescent="0.2">
      <c r="B106" s="375"/>
    </row>
    <row r="107" spans="2:2" ht="13.5" customHeight="1" x14ac:dyDescent="0.2">
      <c r="B107" s="375"/>
    </row>
    <row r="108" spans="2:2" ht="13.5" customHeight="1" x14ac:dyDescent="0.2">
      <c r="B108" s="375"/>
    </row>
    <row r="109" spans="2:2" ht="13.5" customHeight="1" x14ac:dyDescent="0.2">
      <c r="B109" s="375"/>
    </row>
    <row r="110" spans="2:2" ht="13.5" customHeight="1" x14ac:dyDescent="0.2">
      <c r="B110" s="375"/>
    </row>
    <row r="111" spans="2:2" ht="13.5" customHeight="1" x14ac:dyDescent="0.2">
      <c r="B111" s="375"/>
    </row>
    <row r="112" spans="2:2" ht="13.5" customHeight="1" x14ac:dyDescent="0.2">
      <c r="B112" s="375"/>
    </row>
    <row r="113" spans="2:2" ht="13.5" customHeight="1" x14ac:dyDescent="0.2">
      <c r="B113" s="375"/>
    </row>
    <row r="114" spans="2:2" ht="13.5" customHeight="1" x14ac:dyDescent="0.2">
      <c r="B114" s="375"/>
    </row>
    <row r="115" spans="2:2" ht="13.5" customHeight="1" x14ac:dyDescent="0.2">
      <c r="B115" s="375"/>
    </row>
    <row r="116" spans="2:2" ht="13.5" customHeight="1" x14ac:dyDescent="0.2">
      <c r="B116" s="375"/>
    </row>
    <row r="117" spans="2:2" ht="13.5" customHeight="1" x14ac:dyDescent="0.2">
      <c r="B117" s="375"/>
    </row>
    <row r="118" spans="2:2" ht="13.5" customHeight="1" x14ac:dyDescent="0.2">
      <c r="B118" s="375"/>
    </row>
    <row r="119" spans="2:2" ht="13.5" customHeight="1" x14ac:dyDescent="0.2">
      <c r="B119" s="375"/>
    </row>
    <row r="120" spans="2:2" ht="13.5" customHeight="1" x14ac:dyDescent="0.2">
      <c r="B120" s="375"/>
    </row>
    <row r="121" spans="2:2" ht="13.5" customHeight="1" x14ac:dyDescent="0.2">
      <c r="B121" s="375"/>
    </row>
    <row r="122" spans="2:2" ht="13.5" customHeight="1" x14ac:dyDescent="0.2">
      <c r="B122" s="375"/>
    </row>
    <row r="123" spans="2:2" ht="13.5" customHeight="1" x14ac:dyDescent="0.2">
      <c r="B123" s="375"/>
    </row>
    <row r="124" spans="2:2" ht="13.5" customHeight="1" x14ac:dyDescent="0.2">
      <c r="B124" s="375"/>
    </row>
    <row r="125" spans="2:2" ht="13.5" customHeight="1" x14ac:dyDescent="0.2">
      <c r="B125" s="375"/>
    </row>
    <row r="126" spans="2:2" ht="13.5" customHeight="1" x14ac:dyDescent="0.2">
      <c r="B126" s="375"/>
    </row>
    <row r="127" spans="2:2" ht="13.5" customHeight="1" x14ac:dyDescent="0.2">
      <c r="B127" s="375"/>
    </row>
    <row r="128" spans="2:2" ht="13.5" customHeight="1" x14ac:dyDescent="0.2">
      <c r="B128" s="375"/>
    </row>
    <row r="129" spans="2:2" ht="13.5" customHeight="1" x14ac:dyDescent="0.2">
      <c r="B129" s="375"/>
    </row>
    <row r="130" spans="2:2" ht="13.5" customHeight="1" x14ac:dyDescent="0.2">
      <c r="B130" s="375"/>
    </row>
    <row r="131" spans="2:2" ht="13.5" customHeight="1" x14ac:dyDescent="0.2">
      <c r="B131" s="375"/>
    </row>
    <row r="132" spans="2:2" ht="13.5" customHeight="1" x14ac:dyDescent="0.2">
      <c r="B132" s="375"/>
    </row>
    <row r="133" spans="2:2" ht="13.5" customHeight="1" x14ac:dyDescent="0.2">
      <c r="B133" s="375"/>
    </row>
    <row r="134" spans="2:2" ht="13.5" customHeight="1" x14ac:dyDescent="0.2">
      <c r="B134" s="375"/>
    </row>
    <row r="135" spans="2:2" ht="13.5" customHeight="1" x14ac:dyDescent="0.2">
      <c r="B135" s="375"/>
    </row>
    <row r="136" spans="2:2" ht="13.5" customHeight="1" x14ac:dyDescent="0.2">
      <c r="B136" s="375"/>
    </row>
    <row r="137" spans="2:2" ht="13.5" customHeight="1" x14ac:dyDescent="0.2">
      <c r="B137" s="375"/>
    </row>
    <row r="138" spans="2:2" ht="13.5" customHeight="1" x14ac:dyDescent="0.2">
      <c r="B138" s="375"/>
    </row>
    <row r="139" spans="2:2" ht="13.5" customHeight="1" x14ac:dyDescent="0.2">
      <c r="B139" s="375"/>
    </row>
    <row r="140" spans="2:2" ht="13.5" customHeight="1" x14ac:dyDescent="0.2">
      <c r="B140" s="375"/>
    </row>
    <row r="141" spans="2:2" ht="13.5" customHeight="1" x14ac:dyDescent="0.2">
      <c r="B141" s="375"/>
    </row>
    <row r="142" spans="2:2" ht="13.5" customHeight="1" x14ac:dyDescent="0.2">
      <c r="B142" s="375"/>
    </row>
    <row r="143" spans="2:2" ht="13.5" customHeight="1" x14ac:dyDescent="0.2">
      <c r="B143" s="375"/>
    </row>
    <row r="144" spans="2:2" ht="13.5" customHeight="1" x14ac:dyDescent="0.2">
      <c r="B144" s="375"/>
    </row>
    <row r="145" spans="2:2" ht="13.5" customHeight="1" x14ac:dyDescent="0.2">
      <c r="B145" s="375"/>
    </row>
    <row r="146" spans="2:2" ht="13.5" customHeight="1" x14ac:dyDescent="0.2">
      <c r="B146" s="375"/>
    </row>
    <row r="147" spans="2:2" ht="13.5" customHeight="1" x14ac:dyDescent="0.2">
      <c r="B147" s="375"/>
    </row>
    <row r="148" spans="2:2" ht="13.5" customHeight="1" x14ac:dyDescent="0.2">
      <c r="B148" s="375"/>
    </row>
    <row r="149" spans="2:2" ht="13.5" customHeight="1" x14ac:dyDescent="0.2">
      <c r="B149" s="375"/>
    </row>
    <row r="150" spans="2:2" ht="13.5" customHeight="1" x14ac:dyDescent="0.2">
      <c r="B150" s="375"/>
    </row>
    <row r="151" spans="2:2" ht="13.5" customHeight="1" x14ac:dyDescent="0.2">
      <c r="B151" s="375"/>
    </row>
    <row r="152" spans="2:2" ht="13.5" customHeight="1" x14ac:dyDescent="0.2">
      <c r="B152" s="375"/>
    </row>
    <row r="153" spans="2:2" ht="13.5" customHeight="1" x14ac:dyDescent="0.2">
      <c r="B153" s="375"/>
    </row>
    <row r="154" spans="2:2" ht="13.5" customHeight="1" x14ac:dyDescent="0.2">
      <c r="B154" s="375"/>
    </row>
    <row r="155" spans="2:2" ht="13.5" customHeight="1" x14ac:dyDescent="0.2">
      <c r="B155" s="375"/>
    </row>
    <row r="156" spans="2:2" ht="13.5" customHeight="1" x14ac:dyDescent="0.2">
      <c r="B156" s="375"/>
    </row>
    <row r="157" spans="2:2" ht="13.5" customHeight="1" x14ac:dyDescent="0.2">
      <c r="B157" s="375"/>
    </row>
    <row r="158" spans="2:2" ht="13.5" customHeight="1" x14ac:dyDescent="0.2">
      <c r="B158" s="375"/>
    </row>
    <row r="159" spans="2:2" ht="13.5" customHeight="1" x14ac:dyDescent="0.2">
      <c r="B159" s="375"/>
    </row>
    <row r="160" spans="2:2" ht="13.5" customHeight="1" x14ac:dyDescent="0.2">
      <c r="B160" s="375"/>
    </row>
    <row r="161" spans="2:2" ht="13.5" customHeight="1" x14ac:dyDescent="0.2">
      <c r="B161" s="375"/>
    </row>
    <row r="162" spans="2:2" ht="13.5" customHeight="1" x14ac:dyDescent="0.2">
      <c r="B162" s="375"/>
    </row>
    <row r="163" spans="2:2" ht="13.5" customHeight="1" x14ac:dyDescent="0.2">
      <c r="B163" s="375"/>
    </row>
    <row r="164" spans="2:2" ht="13.5" customHeight="1" x14ac:dyDescent="0.2">
      <c r="B164" s="375"/>
    </row>
    <row r="165" spans="2:2" ht="13.5" customHeight="1" x14ac:dyDescent="0.2">
      <c r="B165" s="375"/>
    </row>
    <row r="166" spans="2:2" ht="13.5" customHeight="1" x14ac:dyDescent="0.2">
      <c r="B166" s="375"/>
    </row>
    <row r="167" spans="2:2" ht="13.5" customHeight="1" x14ac:dyDescent="0.2">
      <c r="B167" s="375"/>
    </row>
    <row r="168" spans="2:2" ht="13.5" customHeight="1" x14ac:dyDescent="0.2">
      <c r="B168" s="375"/>
    </row>
    <row r="169" spans="2:2" ht="13.5" customHeight="1" x14ac:dyDescent="0.2">
      <c r="B169" s="375"/>
    </row>
    <row r="170" spans="2:2" ht="13.5" customHeight="1" x14ac:dyDescent="0.2">
      <c r="B170" s="375"/>
    </row>
    <row r="171" spans="2:2" ht="13.5" customHeight="1" x14ac:dyDescent="0.2">
      <c r="B171" s="375"/>
    </row>
    <row r="172" spans="2:2" ht="13.5" customHeight="1" x14ac:dyDescent="0.2">
      <c r="B172" s="375"/>
    </row>
    <row r="173" spans="2:2" ht="13.5" customHeight="1" x14ac:dyDescent="0.2">
      <c r="B173" s="375"/>
    </row>
    <row r="174" spans="2:2" ht="13.5" customHeight="1" x14ac:dyDescent="0.2">
      <c r="B174" s="375"/>
    </row>
    <row r="175" spans="2:2" ht="13.5" customHeight="1" x14ac:dyDescent="0.2">
      <c r="B175" s="375"/>
    </row>
    <row r="176" spans="2:2" ht="13.5" customHeight="1" x14ac:dyDescent="0.2">
      <c r="B176" s="375"/>
    </row>
    <row r="177" spans="2:2" ht="13.5" customHeight="1" x14ac:dyDescent="0.2">
      <c r="B177" s="375"/>
    </row>
    <row r="178" spans="2:2" ht="13.5" customHeight="1" x14ac:dyDescent="0.2">
      <c r="B178" s="375"/>
    </row>
    <row r="179" spans="2:2" ht="13.5" customHeight="1" x14ac:dyDescent="0.2">
      <c r="B179" s="375"/>
    </row>
    <row r="180" spans="2:2" ht="13.5" customHeight="1" x14ac:dyDescent="0.2">
      <c r="B180" s="375"/>
    </row>
    <row r="181" spans="2:2" ht="13.5" customHeight="1" x14ac:dyDescent="0.2">
      <c r="B181" s="375"/>
    </row>
    <row r="182" spans="2:2" ht="13.5" customHeight="1" x14ac:dyDescent="0.2">
      <c r="B182" s="375"/>
    </row>
    <row r="183" spans="2:2" ht="13.5" customHeight="1" x14ac:dyDescent="0.2">
      <c r="B183" s="375"/>
    </row>
    <row r="184" spans="2:2" ht="13.5" customHeight="1" x14ac:dyDescent="0.2">
      <c r="B184" s="375"/>
    </row>
    <row r="185" spans="2:2" ht="13.5" customHeight="1" x14ac:dyDescent="0.2">
      <c r="B185" s="375"/>
    </row>
    <row r="186" spans="2:2" ht="13.5" customHeight="1" x14ac:dyDescent="0.2">
      <c r="B186" s="375"/>
    </row>
    <row r="187" spans="2:2" ht="13.5" customHeight="1" x14ac:dyDescent="0.2">
      <c r="B187" s="375"/>
    </row>
    <row r="188" spans="2:2" ht="13.5" customHeight="1" x14ac:dyDescent="0.2">
      <c r="B188" s="375"/>
    </row>
    <row r="189" spans="2:2" ht="13.5" customHeight="1" x14ac:dyDescent="0.2">
      <c r="B189" s="375"/>
    </row>
    <row r="190" spans="2:2" ht="13.5" customHeight="1" x14ac:dyDescent="0.2">
      <c r="B190" s="375"/>
    </row>
    <row r="191" spans="2:2" ht="13.5" customHeight="1" x14ac:dyDescent="0.2">
      <c r="B191" s="375"/>
    </row>
    <row r="192" spans="2:2" ht="13.5" customHeight="1" x14ac:dyDescent="0.2">
      <c r="B192" s="375"/>
    </row>
    <row r="193" spans="2:2" ht="13.5" customHeight="1" x14ac:dyDescent="0.2">
      <c r="B193" s="375"/>
    </row>
    <row r="194" spans="2:2" ht="13.5" customHeight="1" x14ac:dyDescent="0.2">
      <c r="B194" s="375"/>
    </row>
    <row r="195" spans="2:2" ht="13.5" customHeight="1" x14ac:dyDescent="0.2">
      <c r="B195" s="375"/>
    </row>
    <row r="196" spans="2:2" ht="13.5" customHeight="1" x14ac:dyDescent="0.2">
      <c r="B196" s="375"/>
    </row>
    <row r="197" spans="2:2" ht="13.5" customHeight="1" x14ac:dyDescent="0.2">
      <c r="B197" s="375"/>
    </row>
    <row r="198" spans="2:2" ht="13.5" customHeight="1" x14ac:dyDescent="0.2">
      <c r="B198" s="375"/>
    </row>
    <row r="199" spans="2:2" ht="13.5" customHeight="1" x14ac:dyDescent="0.2">
      <c r="B199" s="375"/>
    </row>
    <row r="200" spans="2:2" ht="13.5" customHeight="1" x14ac:dyDescent="0.2">
      <c r="B200" s="375"/>
    </row>
    <row r="201" spans="2:2" ht="13.5" customHeight="1" x14ac:dyDescent="0.2">
      <c r="B201" s="375"/>
    </row>
    <row r="202" spans="2:2" ht="13.5" customHeight="1" x14ac:dyDescent="0.2">
      <c r="B202" s="375"/>
    </row>
    <row r="203" spans="2:2" ht="13.5" customHeight="1" x14ac:dyDescent="0.2">
      <c r="B203" s="375"/>
    </row>
    <row r="204" spans="2:2" ht="13.5" customHeight="1" x14ac:dyDescent="0.2">
      <c r="B204" s="375"/>
    </row>
    <row r="205" spans="2:2" ht="13.5" customHeight="1" x14ac:dyDescent="0.2">
      <c r="B205" s="375"/>
    </row>
    <row r="206" spans="2:2" ht="13.5" customHeight="1" x14ac:dyDescent="0.2">
      <c r="B206" s="375"/>
    </row>
    <row r="207" spans="2:2" ht="13.5" customHeight="1" x14ac:dyDescent="0.2">
      <c r="B207" s="375"/>
    </row>
    <row r="208" spans="2:2" ht="13.5" customHeight="1" x14ac:dyDescent="0.2">
      <c r="B208" s="375"/>
    </row>
    <row r="209" spans="2:2" ht="13.5" customHeight="1" x14ac:dyDescent="0.2">
      <c r="B209" s="375"/>
    </row>
    <row r="210" spans="2:2" ht="13.5" customHeight="1" x14ac:dyDescent="0.2">
      <c r="B210" s="375"/>
    </row>
    <row r="211" spans="2:2" ht="13.5" customHeight="1" x14ac:dyDescent="0.2">
      <c r="B211" s="375"/>
    </row>
    <row r="212" spans="2:2" ht="13.5" customHeight="1" x14ac:dyDescent="0.2">
      <c r="B212" s="375"/>
    </row>
    <row r="213" spans="2:2" ht="13.5" customHeight="1" x14ac:dyDescent="0.2">
      <c r="B213" s="375"/>
    </row>
    <row r="214" spans="2:2" ht="13.5" customHeight="1" x14ac:dyDescent="0.2">
      <c r="B214" s="375"/>
    </row>
    <row r="215" spans="2:2" ht="13.5" customHeight="1" x14ac:dyDescent="0.2">
      <c r="B215" s="375"/>
    </row>
    <row r="216" spans="2:2" ht="13.5" customHeight="1" x14ac:dyDescent="0.2">
      <c r="B216" s="375"/>
    </row>
    <row r="217" spans="2:2" ht="13.5" customHeight="1" x14ac:dyDescent="0.2">
      <c r="B217" s="375"/>
    </row>
    <row r="218" spans="2:2" ht="13.5" customHeight="1" x14ac:dyDescent="0.2">
      <c r="B218" s="375"/>
    </row>
    <row r="219" spans="2:2" ht="13.5" customHeight="1" x14ac:dyDescent="0.2">
      <c r="B219" s="375"/>
    </row>
    <row r="220" spans="2:2" ht="13.5" customHeight="1" x14ac:dyDescent="0.2">
      <c r="B220" s="375"/>
    </row>
    <row r="221" spans="2:2" ht="13.5" customHeight="1" x14ac:dyDescent="0.2">
      <c r="B221" s="375"/>
    </row>
    <row r="222" spans="2:2" ht="13.5" customHeight="1" x14ac:dyDescent="0.2">
      <c r="B222" s="375"/>
    </row>
    <row r="223" spans="2:2" ht="13.5" customHeight="1" x14ac:dyDescent="0.2">
      <c r="B223" s="375"/>
    </row>
    <row r="224" spans="2:2" ht="13.5" customHeight="1" x14ac:dyDescent="0.2">
      <c r="B224" s="375"/>
    </row>
    <row r="225" spans="2:2" ht="13.5" customHeight="1" x14ac:dyDescent="0.2">
      <c r="B225" s="375"/>
    </row>
    <row r="226" spans="2:2" ht="13.5" customHeight="1" x14ac:dyDescent="0.2">
      <c r="B226" s="375"/>
    </row>
    <row r="227" spans="2:2" ht="13.5" customHeight="1" x14ac:dyDescent="0.2">
      <c r="B227" s="375"/>
    </row>
    <row r="228" spans="2:2" ht="13.5" customHeight="1" x14ac:dyDescent="0.2">
      <c r="B228" s="375"/>
    </row>
    <row r="229" spans="2:2" ht="13.5" customHeight="1" x14ac:dyDescent="0.2">
      <c r="B229" s="375"/>
    </row>
    <row r="230" spans="2:2" ht="13.5" customHeight="1" x14ac:dyDescent="0.2">
      <c r="B230" s="375"/>
    </row>
    <row r="231" spans="2:2" ht="13.5" customHeight="1" x14ac:dyDescent="0.2">
      <c r="B231" s="375"/>
    </row>
    <row r="232" spans="2:2" ht="13.5" customHeight="1" x14ac:dyDescent="0.2">
      <c r="B232" s="375"/>
    </row>
    <row r="233" spans="2:2" ht="13.5" customHeight="1" x14ac:dyDescent="0.2">
      <c r="B233" s="375"/>
    </row>
    <row r="234" spans="2:2" ht="13.5" customHeight="1" x14ac:dyDescent="0.2">
      <c r="B234" s="375"/>
    </row>
    <row r="235" spans="2:2" ht="13.5" customHeight="1" x14ac:dyDescent="0.2">
      <c r="B235" s="375"/>
    </row>
    <row r="236" spans="2:2" ht="13.5" customHeight="1" x14ac:dyDescent="0.2">
      <c r="B236" s="375"/>
    </row>
    <row r="237" spans="2:2" ht="13.5" customHeight="1" x14ac:dyDescent="0.2">
      <c r="B237" s="375"/>
    </row>
    <row r="238" spans="2:2" ht="13.5" customHeight="1" x14ac:dyDescent="0.2">
      <c r="B238" s="375"/>
    </row>
    <row r="239" spans="2:2" ht="13.5" customHeight="1" x14ac:dyDescent="0.2">
      <c r="B239" s="375"/>
    </row>
    <row r="240" spans="2:2" ht="13.5" customHeight="1" x14ac:dyDescent="0.2">
      <c r="B240" s="375"/>
    </row>
    <row r="241" spans="2:2" ht="13.5" customHeight="1" x14ac:dyDescent="0.2">
      <c r="B241" s="375"/>
    </row>
    <row r="242" spans="2:2" ht="13.5" customHeight="1" x14ac:dyDescent="0.2">
      <c r="B242" s="375"/>
    </row>
    <row r="243" spans="2:2" ht="13.5" customHeight="1" x14ac:dyDescent="0.2">
      <c r="B243" s="375"/>
    </row>
    <row r="244" spans="2:2" ht="13.5" customHeight="1" x14ac:dyDescent="0.2">
      <c r="B244" s="375"/>
    </row>
    <row r="245" spans="2:2" ht="13.5" customHeight="1" x14ac:dyDescent="0.2">
      <c r="B245" s="375"/>
    </row>
    <row r="246" spans="2:2" ht="13.5" customHeight="1" x14ac:dyDescent="0.2">
      <c r="B246" s="375"/>
    </row>
    <row r="247" spans="2:2" ht="13.5" customHeight="1" x14ac:dyDescent="0.2">
      <c r="B247" s="375"/>
    </row>
    <row r="248" spans="2:2" ht="13.5" customHeight="1" x14ac:dyDescent="0.2">
      <c r="B248" s="375"/>
    </row>
    <row r="249" spans="2:2" ht="13.5" customHeight="1" x14ac:dyDescent="0.2">
      <c r="B249" s="375"/>
    </row>
    <row r="250" spans="2:2" ht="13.5" customHeight="1" x14ac:dyDescent="0.2">
      <c r="B250" s="375"/>
    </row>
    <row r="251" spans="2:2" ht="13.5" customHeight="1" x14ac:dyDescent="0.2">
      <c r="B251" s="375"/>
    </row>
    <row r="252" spans="2:2" ht="13.5" customHeight="1" x14ac:dyDescent="0.2">
      <c r="B252" s="375"/>
    </row>
    <row r="253" spans="2:2" ht="13.5" customHeight="1" x14ac:dyDescent="0.2">
      <c r="B253" s="375"/>
    </row>
    <row r="254" spans="2:2" ht="13.5" customHeight="1" x14ac:dyDescent="0.2">
      <c r="B254" s="375"/>
    </row>
    <row r="255" spans="2:2" ht="13.5" customHeight="1" x14ac:dyDescent="0.2">
      <c r="B255" s="375"/>
    </row>
    <row r="256" spans="2:2" ht="13.5" customHeight="1" x14ac:dyDescent="0.2">
      <c r="B256" s="375"/>
    </row>
    <row r="257" spans="2:2" ht="13.5" customHeight="1" x14ac:dyDescent="0.2">
      <c r="B257" s="375"/>
    </row>
    <row r="258" spans="2:2" ht="13.5" customHeight="1" x14ac:dyDescent="0.2">
      <c r="B258" s="375"/>
    </row>
    <row r="259" spans="2:2" ht="13.5" customHeight="1" x14ac:dyDescent="0.2">
      <c r="B259" s="375"/>
    </row>
    <row r="260" spans="2:2" ht="13.5" customHeight="1" x14ac:dyDescent="0.2">
      <c r="B260" s="375"/>
    </row>
    <row r="261" spans="2:2" ht="13.5" customHeight="1" x14ac:dyDescent="0.2">
      <c r="B261" s="375"/>
    </row>
    <row r="262" spans="2:2" ht="13.5" customHeight="1" x14ac:dyDescent="0.2">
      <c r="B262" s="375"/>
    </row>
    <row r="263" spans="2:2" ht="13.5" customHeight="1" x14ac:dyDescent="0.2">
      <c r="B263" s="375"/>
    </row>
    <row r="264" spans="2:2" ht="13.5" customHeight="1" x14ac:dyDescent="0.2">
      <c r="B264" s="375"/>
    </row>
    <row r="265" spans="2:2" ht="13.5" customHeight="1" x14ac:dyDescent="0.2">
      <c r="B265" s="375"/>
    </row>
    <row r="266" spans="2:2" ht="13.5" customHeight="1" x14ac:dyDescent="0.2">
      <c r="B266" s="375"/>
    </row>
    <row r="267" spans="2:2" ht="13.5" customHeight="1" x14ac:dyDescent="0.2">
      <c r="B267" s="375"/>
    </row>
    <row r="268" spans="2:2" ht="13.5" customHeight="1" x14ac:dyDescent="0.2">
      <c r="B268" s="375"/>
    </row>
    <row r="269" spans="2:2" ht="13.5" customHeight="1" x14ac:dyDescent="0.2">
      <c r="B269" s="375"/>
    </row>
    <row r="270" spans="2:2" ht="13.5" customHeight="1" x14ac:dyDescent="0.2">
      <c r="B270" s="375"/>
    </row>
    <row r="271" spans="2:2" ht="13.5" customHeight="1" x14ac:dyDescent="0.2">
      <c r="B271" s="375"/>
    </row>
    <row r="272" spans="2:2" ht="13.5" customHeight="1" x14ac:dyDescent="0.2">
      <c r="B272" s="375"/>
    </row>
    <row r="273" spans="2:2" ht="13.5" customHeight="1" x14ac:dyDescent="0.2">
      <c r="B273" s="375"/>
    </row>
    <row r="274" spans="2:2" ht="13.5" customHeight="1" x14ac:dyDescent="0.2">
      <c r="B274" s="375"/>
    </row>
    <row r="275" spans="2:2" ht="13.5" customHeight="1" x14ac:dyDescent="0.2">
      <c r="B275" s="375"/>
    </row>
    <row r="276" spans="2:2" ht="13.5" customHeight="1" x14ac:dyDescent="0.2">
      <c r="B276" s="375"/>
    </row>
    <row r="277" spans="2:2" ht="13.5" customHeight="1" x14ac:dyDescent="0.2">
      <c r="B277" s="375"/>
    </row>
    <row r="278" spans="2:2" ht="13.5" customHeight="1" x14ac:dyDescent="0.2">
      <c r="B278" s="375"/>
    </row>
    <row r="279" spans="2:2" ht="13.5" customHeight="1" x14ac:dyDescent="0.2">
      <c r="B279" s="375"/>
    </row>
    <row r="280" spans="2:2" ht="13.5" customHeight="1" x14ac:dyDescent="0.2">
      <c r="B280" s="375"/>
    </row>
    <row r="281" spans="2:2" ht="13.5" customHeight="1" x14ac:dyDescent="0.2">
      <c r="B281" s="375"/>
    </row>
    <row r="282" spans="2:2" ht="13.5" customHeight="1" x14ac:dyDescent="0.2">
      <c r="B282" s="375"/>
    </row>
    <row r="283" spans="2:2" ht="13.5" customHeight="1" x14ac:dyDescent="0.2">
      <c r="B283" s="375"/>
    </row>
    <row r="284" spans="2:2" ht="13.5" customHeight="1" x14ac:dyDescent="0.2">
      <c r="B284" s="375"/>
    </row>
    <row r="285" spans="2:2" ht="13.5" customHeight="1" x14ac:dyDescent="0.2">
      <c r="B285" s="375"/>
    </row>
    <row r="286" spans="2:2" ht="13.5" customHeight="1" x14ac:dyDescent="0.2">
      <c r="B286" s="375"/>
    </row>
    <row r="287" spans="2:2" ht="13.5" customHeight="1" x14ac:dyDescent="0.2">
      <c r="B287" s="375"/>
    </row>
    <row r="288" spans="2:2" ht="13.5" customHeight="1" x14ac:dyDescent="0.2">
      <c r="B288" s="375"/>
    </row>
    <row r="289" spans="2:2" ht="13.5" customHeight="1" x14ac:dyDescent="0.2">
      <c r="B289" s="375"/>
    </row>
    <row r="290" spans="2:2" ht="13.5" customHeight="1" x14ac:dyDescent="0.2">
      <c r="B290" s="375"/>
    </row>
    <row r="291" spans="2:2" ht="13.5" customHeight="1" x14ac:dyDescent="0.2">
      <c r="B291" s="375"/>
    </row>
    <row r="292" spans="2:2" ht="13.5" customHeight="1" x14ac:dyDescent="0.2">
      <c r="B292" s="375"/>
    </row>
    <row r="293" spans="2:2" ht="13.5" customHeight="1" x14ac:dyDescent="0.2">
      <c r="B293" s="375"/>
    </row>
    <row r="294" spans="2:2" ht="13.5" customHeight="1" x14ac:dyDescent="0.2">
      <c r="B294" s="375"/>
    </row>
    <row r="295" spans="2:2" ht="13.5" customHeight="1" x14ac:dyDescent="0.2">
      <c r="B295" s="375"/>
    </row>
    <row r="296" spans="2:2" ht="13.5" customHeight="1" x14ac:dyDescent="0.2">
      <c r="B296" s="375"/>
    </row>
    <row r="297" spans="2:2" ht="13.5" customHeight="1" x14ac:dyDescent="0.2">
      <c r="B297" s="375"/>
    </row>
    <row r="298" spans="2:2" ht="13.5" customHeight="1" x14ac:dyDescent="0.2">
      <c r="B298" s="375"/>
    </row>
    <row r="299" spans="2:2" ht="13.5" customHeight="1" x14ac:dyDescent="0.2">
      <c r="B299" s="375"/>
    </row>
    <row r="300" spans="2:2" ht="13.5" customHeight="1" x14ac:dyDescent="0.2">
      <c r="B300" s="375"/>
    </row>
    <row r="301" spans="2:2" ht="13.5" customHeight="1" x14ac:dyDescent="0.2">
      <c r="B301" s="375"/>
    </row>
    <row r="302" spans="2:2" ht="13.5" customHeight="1" x14ac:dyDescent="0.2">
      <c r="B302" s="375"/>
    </row>
    <row r="303" spans="2:2" ht="13.5" customHeight="1" x14ac:dyDescent="0.2">
      <c r="B303" s="375"/>
    </row>
    <row r="304" spans="2:2" ht="13.5" customHeight="1" x14ac:dyDescent="0.2">
      <c r="B304" s="375"/>
    </row>
    <row r="305" spans="2:2" ht="13.5" customHeight="1" x14ac:dyDescent="0.2">
      <c r="B305" s="375"/>
    </row>
    <row r="306" spans="2:2" ht="13.5" customHeight="1" x14ac:dyDescent="0.2">
      <c r="B306" s="375"/>
    </row>
    <row r="307" spans="2:2" ht="13.5" customHeight="1" x14ac:dyDescent="0.2">
      <c r="B307" s="375"/>
    </row>
    <row r="308" spans="2:2" ht="13.5" customHeight="1" x14ac:dyDescent="0.2">
      <c r="B308" s="375"/>
    </row>
    <row r="309" spans="2:2" ht="13.5" customHeight="1" x14ac:dyDescent="0.2">
      <c r="B309" s="375"/>
    </row>
    <row r="310" spans="2:2" ht="13.5" customHeight="1" x14ac:dyDescent="0.2">
      <c r="B310" s="375"/>
    </row>
    <row r="311" spans="2:2" ht="13.5" customHeight="1" x14ac:dyDescent="0.2">
      <c r="B311" s="375"/>
    </row>
    <row r="312" spans="2:2" ht="13.5" customHeight="1" x14ac:dyDescent="0.2">
      <c r="B312" s="375"/>
    </row>
    <row r="313" spans="2:2" ht="13.5" customHeight="1" x14ac:dyDescent="0.2">
      <c r="B313" s="375"/>
    </row>
    <row r="314" spans="2:2" ht="13.5" customHeight="1" x14ac:dyDescent="0.2">
      <c r="B314" s="375"/>
    </row>
    <row r="315" spans="2:2" ht="13.5" customHeight="1" x14ac:dyDescent="0.2">
      <c r="B315" s="375"/>
    </row>
    <row r="316" spans="2:2" ht="13.5" customHeight="1" x14ac:dyDescent="0.2">
      <c r="B316" s="375"/>
    </row>
    <row r="317" spans="2:2" ht="13.5" customHeight="1" x14ac:dyDescent="0.2">
      <c r="B317" s="375"/>
    </row>
    <row r="318" spans="2:2" ht="13.5" customHeight="1" x14ac:dyDescent="0.2">
      <c r="B318" s="375"/>
    </row>
    <row r="319" spans="2:2" ht="13.5" customHeight="1" x14ac:dyDescent="0.2">
      <c r="B319" s="375"/>
    </row>
    <row r="320" spans="2:2" ht="13.5" customHeight="1" x14ac:dyDescent="0.2">
      <c r="B320" s="375"/>
    </row>
    <row r="321" spans="2:2" ht="13.5" customHeight="1" x14ac:dyDescent="0.2">
      <c r="B321" s="375"/>
    </row>
    <row r="322" spans="2:2" ht="13.5" customHeight="1" x14ac:dyDescent="0.2">
      <c r="B322" s="375"/>
    </row>
    <row r="323" spans="2:2" ht="13.5" customHeight="1" x14ac:dyDescent="0.2">
      <c r="B323" s="375"/>
    </row>
    <row r="324" spans="2:2" ht="13.5" customHeight="1" x14ac:dyDescent="0.2">
      <c r="B324" s="375"/>
    </row>
    <row r="325" spans="2:2" ht="13.5" customHeight="1" x14ac:dyDescent="0.2">
      <c r="B325" s="375"/>
    </row>
    <row r="326" spans="2:2" ht="13.5" customHeight="1" x14ac:dyDescent="0.2">
      <c r="B326" s="375"/>
    </row>
    <row r="327" spans="2:2" ht="13.5" customHeight="1" x14ac:dyDescent="0.2">
      <c r="B327" s="375"/>
    </row>
    <row r="328" spans="2:2" ht="13.5" customHeight="1" x14ac:dyDescent="0.2">
      <c r="B328" s="375"/>
    </row>
    <row r="329" spans="2:2" ht="13.5" customHeight="1" x14ac:dyDescent="0.2">
      <c r="B329" s="375"/>
    </row>
    <row r="330" spans="2:2" ht="13.5" customHeight="1" x14ac:dyDescent="0.2">
      <c r="B330" s="375"/>
    </row>
    <row r="331" spans="2:2" ht="13.5" customHeight="1" x14ac:dyDescent="0.2">
      <c r="B331" s="375"/>
    </row>
    <row r="332" spans="2:2" ht="13.5" customHeight="1" x14ac:dyDescent="0.2">
      <c r="B332" s="375"/>
    </row>
    <row r="333" spans="2:2" ht="13.5" customHeight="1" x14ac:dyDescent="0.2">
      <c r="B333" s="375"/>
    </row>
    <row r="334" spans="2:2" ht="13.5" customHeight="1" x14ac:dyDescent="0.2">
      <c r="B334" s="375"/>
    </row>
    <row r="335" spans="2:2" ht="13.5" customHeight="1" x14ac:dyDescent="0.2">
      <c r="B335" s="375"/>
    </row>
    <row r="336" spans="2:2" ht="13.5" customHeight="1" x14ac:dyDescent="0.2">
      <c r="B336" s="375"/>
    </row>
    <row r="337" spans="2:2" ht="13.5" customHeight="1" x14ac:dyDescent="0.2">
      <c r="B337" s="375"/>
    </row>
    <row r="338" spans="2:2" ht="13.5" customHeight="1" x14ac:dyDescent="0.2">
      <c r="B338" s="375"/>
    </row>
    <row r="339" spans="2:2" ht="13.5" customHeight="1" x14ac:dyDescent="0.2">
      <c r="B339" s="375"/>
    </row>
    <row r="340" spans="2:2" ht="13.5" customHeight="1" x14ac:dyDescent="0.2">
      <c r="B340" s="375"/>
    </row>
    <row r="341" spans="2:2" ht="13.5" customHeight="1" x14ac:dyDescent="0.2">
      <c r="B341" s="375"/>
    </row>
    <row r="342" spans="2:2" ht="13.5" customHeight="1" x14ac:dyDescent="0.2">
      <c r="B342" s="375"/>
    </row>
    <row r="343" spans="2:2" ht="13.5" customHeight="1" x14ac:dyDescent="0.2">
      <c r="B343" s="375"/>
    </row>
    <row r="344" spans="2:2" ht="13.5" customHeight="1" x14ac:dyDescent="0.2">
      <c r="B344" s="375"/>
    </row>
    <row r="345" spans="2:2" ht="13.5" customHeight="1" x14ac:dyDescent="0.2">
      <c r="B345" s="375"/>
    </row>
    <row r="346" spans="2:2" ht="13.5" customHeight="1" x14ac:dyDescent="0.2">
      <c r="B346" s="375"/>
    </row>
    <row r="347" spans="2:2" ht="13.5" customHeight="1" x14ac:dyDescent="0.2">
      <c r="B347" s="375"/>
    </row>
    <row r="348" spans="2:2" ht="13.5" customHeight="1" x14ac:dyDescent="0.2">
      <c r="B348" s="375"/>
    </row>
    <row r="349" spans="2:2" ht="13.5" customHeight="1" x14ac:dyDescent="0.2">
      <c r="B349" s="375"/>
    </row>
    <row r="350" spans="2:2" ht="13.5" customHeight="1" x14ac:dyDescent="0.2">
      <c r="B350" s="375"/>
    </row>
    <row r="351" spans="2:2" ht="13.5" customHeight="1" x14ac:dyDescent="0.2">
      <c r="B351" s="375"/>
    </row>
    <row r="352" spans="2:2" ht="13.5" customHeight="1" x14ac:dyDescent="0.2">
      <c r="B352" s="375"/>
    </row>
    <row r="353" spans="2:2" ht="13.5" customHeight="1" x14ac:dyDescent="0.2">
      <c r="B353" s="375"/>
    </row>
    <row r="354" spans="2:2" ht="13.5" customHeight="1" x14ac:dyDescent="0.2">
      <c r="B354" s="375"/>
    </row>
    <row r="355" spans="2:2" ht="13.5" customHeight="1" x14ac:dyDescent="0.2">
      <c r="B355" s="375"/>
    </row>
    <row r="356" spans="2:2" ht="13.5" customHeight="1" x14ac:dyDescent="0.2">
      <c r="B356" s="375"/>
    </row>
    <row r="357" spans="2:2" ht="13.5" customHeight="1" x14ac:dyDescent="0.2">
      <c r="B357" s="375"/>
    </row>
    <row r="358" spans="2:2" ht="13.5" customHeight="1" x14ac:dyDescent="0.2">
      <c r="B358" s="375"/>
    </row>
    <row r="359" spans="2:2" ht="13.5" customHeight="1" x14ac:dyDescent="0.2">
      <c r="B359" s="375"/>
    </row>
    <row r="360" spans="2:2" ht="13.5" customHeight="1" x14ac:dyDescent="0.2">
      <c r="B360" s="375"/>
    </row>
    <row r="361" spans="2:2" ht="13.5" customHeight="1" x14ac:dyDescent="0.2">
      <c r="B361" s="375"/>
    </row>
    <row r="362" spans="2:2" ht="13.5" customHeight="1" x14ac:dyDescent="0.2">
      <c r="B362" s="375"/>
    </row>
    <row r="363" spans="2:2" ht="13.5" customHeight="1" x14ac:dyDescent="0.2">
      <c r="B363" s="375"/>
    </row>
    <row r="364" spans="2:2" ht="13.5" customHeight="1" x14ac:dyDescent="0.2">
      <c r="B364" s="375"/>
    </row>
    <row r="365" spans="2:2" ht="13.5" customHeight="1" x14ac:dyDescent="0.2">
      <c r="B365" s="375"/>
    </row>
    <row r="366" spans="2:2" ht="13.5" customHeight="1" x14ac:dyDescent="0.2">
      <c r="B366" s="375"/>
    </row>
    <row r="367" spans="2:2" ht="13.5" customHeight="1" x14ac:dyDescent="0.2">
      <c r="B367" s="375"/>
    </row>
    <row r="368" spans="2:2" ht="13.5" customHeight="1" x14ac:dyDescent="0.2">
      <c r="B368" s="375"/>
    </row>
    <row r="369" spans="2:2" ht="13.5" customHeight="1" x14ac:dyDescent="0.2">
      <c r="B369" s="375"/>
    </row>
    <row r="370" spans="2:2" ht="13.5" customHeight="1" x14ac:dyDescent="0.2">
      <c r="B370" s="375"/>
    </row>
    <row r="371" spans="2:2" ht="13.5" customHeight="1" x14ac:dyDescent="0.2">
      <c r="B371" s="375"/>
    </row>
    <row r="372" spans="2:2" ht="13.5" customHeight="1" x14ac:dyDescent="0.2">
      <c r="B372" s="375"/>
    </row>
    <row r="373" spans="2:2" ht="13.5" customHeight="1" x14ac:dyDescent="0.2">
      <c r="B373" s="375"/>
    </row>
    <row r="374" spans="2:2" ht="13.5" customHeight="1" x14ac:dyDescent="0.2">
      <c r="B374" s="375"/>
    </row>
    <row r="375" spans="2:2" ht="13.5" customHeight="1" x14ac:dyDescent="0.2">
      <c r="B375" s="375"/>
    </row>
    <row r="376" spans="2:2" ht="13.5" customHeight="1" x14ac:dyDescent="0.2">
      <c r="B376" s="375"/>
    </row>
    <row r="377" spans="2:2" ht="13.5" customHeight="1" x14ac:dyDescent="0.2">
      <c r="B377" s="375"/>
    </row>
    <row r="378" spans="2:2" ht="13.5" customHeight="1" x14ac:dyDescent="0.2">
      <c r="B378" s="375"/>
    </row>
    <row r="379" spans="2:2" ht="13.5" customHeight="1" x14ac:dyDescent="0.2">
      <c r="B379" s="375"/>
    </row>
    <row r="380" spans="2:2" ht="13.5" customHeight="1" x14ac:dyDescent="0.2">
      <c r="B380" s="375"/>
    </row>
    <row r="381" spans="2:2" ht="13.5" customHeight="1" x14ac:dyDescent="0.2">
      <c r="B381" s="375"/>
    </row>
    <row r="382" spans="2:2" ht="13.5" customHeight="1" x14ac:dyDescent="0.2">
      <c r="B382" s="375"/>
    </row>
    <row r="383" spans="2:2" ht="13.5" customHeight="1" x14ac:dyDescent="0.2">
      <c r="B383" s="375"/>
    </row>
    <row r="384" spans="2:2" ht="13.5" customHeight="1" x14ac:dyDescent="0.2">
      <c r="B384" s="375"/>
    </row>
    <row r="385" spans="2:2" ht="13.5" customHeight="1" x14ac:dyDescent="0.2">
      <c r="B385" s="375"/>
    </row>
    <row r="386" spans="2:2" ht="13.5" customHeight="1" x14ac:dyDescent="0.2">
      <c r="B386" s="375"/>
    </row>
    <row r="387" spans="2:2" ht="13.5" customHeight="1" x14ac:dyDescent="0.2">
      <c r="B387" s="375"/>
    </row>
    <row r="388" spans="2:2" ht="13.5" customHeight="1" x14ac:dyDescent="0.2">
      <c r="B388" s="375"/>
    </row>
    <row r="389" spans="2:2" ht="13.5" customHeight="1" x14ac:dyDescent="0.2">
      <c r="B389" s="375"/>
    </row>
    <row r="390" spans="2:2" ht="13.5" customHeight="1" x14ac:dyDescent="0.2">
      <c r="B390" s="375"/>
    </row>
    <row r="391" spans="2:2" ht="13.5" customHeight="1" x14ac:dyDescent="0.2">
      <c r="B391" s="375"/>
    </row>
    <row r="392" spans="2:2" ht="13.5" customHeight="1" x14ac:dyDescent="0.2">
      <c r="B392" s="375"/>
    </row>
    <row r="393" spans="2:2" ht="13.5" customHeight="1" x14ac:dyDescent="0.2">
      <c r="B393" s="375"/>
    </row>
    <row r="394" spans="2:2" ht="13.5" customHeight="1" x14ac:dyDescent="0.2">
      <c r="B394" s="375"/>
    </row>
    <row r="395" spans="2:2" ht="13.5" customHeight="1" x14ac:dyDescent="0.2">
      <c r="B395" s="375"/>
    </row>
    <row r="396" spans="2:2" ht="13.5" customHeight="1" x14ac:dyDescent="0.2">
      <c r="B396" s="375"/>
    </row>
    <row r="397" spans="2:2" ht="13.5" customHeight="1" x14ac:dyDescent="0.2">
      <c r="B397" s="375"/>
    </row>
    <row r="398" spans="2:2" ht="13.5" customHeight="1" x14ac:dyDescent="0.2">
      <c r="B398" s="375"/>
    </row>
    <row r="399" spans="2:2" ht="13.5" customHeight="1" x14ac:dyDescent="0.2">
      <c r="B399" s="375"/>
    </row>
    <row r="400" spans="2:2" ht="13.5" customHeight="1" x14ac:dyDescent="0.2">
      <c r="B400" s="375"/>
    </row>
    <row r="401" spans="2:2" ht="13.5" customHeight="1" x14ac:dyDescent="0.2">
      <c r="B401" s="375"/>
    </row>
    <row r="402" spans="2:2" ht="13.5" customHeight="1" x14ac:dyDescent="0.2">
      <c r="B402" s="375"/>
    </row>
    <row r="403" spans="2:2" ht="13.5" customHeight="1" x14ac:dyDescent="0.2">
      <c r="B403" s="375"/>
    </row>
    <row r="404" spans="2:2" ht="13.5" customHeight="1" x14ac:dyDescent="0.2">
      <c r="B404" s="375"/>
    </row>
    <row r="405" spans="2:2" ht="13.5" customHeight="1" x14ac:dyDescent="0.2">
      <c r="B405" s="375"/>
    </row>
    <row r="406" spans="2:2" ht="13.5" customHeight="1" x14ac:dyDescent="0.2">
      <c r="B406" s="375"/>
    </row>
    <row r="407" spans="2:2" ht="13.5" customHeight="1" x14ac:dyDescent="0.2">
      <c r="B407" s="375"/>
    </row>
    <row r="408" spans="2:2" ht="13.5" customHeight="1" x14ac:dyDescent="0.2">
      <c r="B408" s="375"/>
    </row>
    <row r="409" spans="2:2" ht="13.5" customHeight="1" x14ac:dyDescent="0.2">
      <c r="B409" s="375"/>
    </row>
    <row r="410" spans="2:2" ht="13.5" customHeight="1" x14ac:dyDescent="0.2">
      <c r="B410" s="375"/>
    </row>
    <row r="411" spans="2:2" ht="13.5" customHeight="1" x14ac:dyDescent="0.2">
      <c r="B411" s="375"/>
    </row>
    <row r="412" spans="2:2" ht="13.5" customHeight="1" x14ac:dyDescent="0.2">
      <c r="B412" s="375"/>
    </row>
    <row r="413" spans="2:2" ht="13.5" customHeight="1" x14ac:dyDescent="0.2">
      <c r="B413" s="375"/>
    </row>
    <row r="414" spans="2:2" ht="13.5" customHeight="1" x14ac:dyDescent="0.2">
      <c r="B414" s="375"/>
    </row>
    <row r="415" spans="2:2" ht="13.5" customHeight="1" x14ac:dyDescent="0.2">
      <c r="B415" s="375"/>
    </row>
    <row r="416" spans="2:2" ht="13.5" customHeight="1" x14ac:dyDescent="0.2">
      <c r="B416" s="375"/>
    </row>
    <row r="417" spans="2:2" ht="13.5" customHeight="1" x14ac:dyDescent="0.2">
      <c r="B417" s="375"/>
    </row>
    <row r="418" spans="2:2" ht="13.5" customHeight="1" x14ac:dyDescent="0.2">
      <c r="B418" s="375"/>
    </row>
    <row r="419" spans="2:2" ht="13.5" customHeight="1" x14ac:dyDescent="0.2">
      <c r="B419" s="375"/>
    </row>
    <row r="420" spans="2:2" ht="13.5" customHeight="1" x14ac:dyDescent="0.2">
      <c r="B420" s="375"/>
    </row>
    <row r="421" spans="2:2" ht="13.5" customHeight="1" x14ac:dyDescent="0.2">
      <c r="B421" s="375"/>
    </row>
    <row r="422" spans="2:2" ht="13.5" customHeight="1" x14ac:dyDescent="0.2">
      <c r="B422" s="375"/>
    </row>
    <row r="423" spans="2:2" ht="13.5" customHeight="1" x14ac:dyDescent="0.2">
      <c r="B423" s="375"/>
    </row>
    <row r="424" spans="2:2" ht="13.5" customHeight="1" x14ac:dyDescent="0.2">
      <c r="B424" s="375"/>
    </row>
    <row r="425" spans="2:2" ht="13.5" customHeight="1" x14ac:dyDescent="0.2">
      <c r="B425" s="375"/>
    </row>
    <row r="426" spans="2:2" ht="13.5" customHeight="1" x14ac:dyDescent="0.2">
      <c r="B426" s="375"/>
    </row>
    <row r="427" spans="2:2" ht="13.5" customHeight="1" x14ac:dyDescent="0.2">
      <c r="B427" s="375"/>
    </row>
    <row r="428" spans="2:2" ht="13.5" customHeight="1" x14ac:dyDescent="0.2">
      <c r="B428" s="375"/>
    </row>
    <row r="429" spans="2:2" ht="13.5" customHeight="1" x14ac:dyDescent="0.2">
      <c r="B429" s="375"/>
    </row>
    <row r="430" spans="2:2" ht="13.5" customHeight="1" x14ac:dyDescent="0.2">
      <c r="B430" s="375"/>
    </row>
    <row r="431" spans="2:2" ht="13.5" customHeight="1" x14ac:dyDescent="0.2">
      <c r="B431" s="375"/>
    </row>
    <row r="432" spans="2:2" ht="13.5" customHeight="1" x14ac:dyDescent="0.2">
      <c r="B432" s="375"/>
    </row>
    <row r="433" spans="2:2" ht="13.5" customHeight="1" x14ac:dyDescent="0.2">
      <c r="B433" s="375"/>
    </row>
    <row r="434" spans="2:2" ht="13.5" customHeight="1" x14ac:dyDescent="0.2">
      <c r="B434" s="375"/>
    </row>
    <row r="435" spans="2:2" ht="13.5" customHeight="1" x14ac:dyDescent="0.2">
      <c r="B435" s="375"/>
    </row>
    <row r="436" spans="2:2" ht="13.5" customHeight="1" x14ac:dyDescent="0.2">
      <c r="B436" s="375"/>
    </row>
    <row r="437" spans="2:2" ht="13.5" customHeight="1" x14ac:dyDescent="0.2">
      <c r="B437" s="375"/>
    </row>
    <row r="438" spans="2:2" ht="13.5" customHeight="1" x14ac:dyDescent="0.2">
      <c r="B438" s="375"/>
    </row>
    <row r="439" spans="2:2" ht="13.5" customHeight="1" x14ac:dyDescent="0.2">
      <c r="B439" s="375"/>
    </row>
    <row r="440" spans="2:2" ht="13.5" customHeight="1" x14ac:dyDescent="0.2">
      <c r="B440" s="375"/>
    </row>
    <row r="441" spans="2:2" ht="13.5" customHeight="1" x14ac:dyDescent="0.2">
      <c r="B441" s="375"/>
    </row>
    <row r="442" spans="2:2" ht="13.5" customHeight="1" x14ac:dyDescent="0.2">
      <c r="B442" s="375"/>
    </row>
    <row r="443" spans="2:2" ht="13.5" customHeight="1" x14ac:dyDescent="0.2">
      <c r="B443" s="375"/>
    </row>
    <row r="444" spans="2:2" ht="13.5" customHeight="1" x14ac:dyDescent="0.2">
      <c r="B444" s="375"/>
    </row>
    <row r="445" spans="2:2" ht="13.5" customHeight="1" x14ac:dyDescent="0.2">
      <c r="B445" s="375"/>
    </row>
    <row r="446" spans="2:2" ht="13.5" customHeight="1" x14ac:dyDescent="0.2">
      <c r="B446" s="375"/>
    </row>
    <row r="447" spans="2:2" ht="13.5" customHeight="1" x14ac:dyDescent="0.2">
      <c r="B447" s="375"/>
    </row>
    <row r="448" spans="2:2" ht="13.5" customHeight="1" x14ac:dyDescent="0.2">
      <c r="B448" s="375"/>
    </row>
    <row r="449" spans="2:2" ht="13.5" customHeight="1" x14ac:dyDescent="0.2">
      <c r="B449" s="375"/>
    </row>
    <row r="450" spans="2:2" ht="13.5" customHeight="1" x14ac:dyDescent="0.2">
      <c r="B450" s="375"/>
    </row>
    <row r="451" spans="2:2" ht="13.5" customHeight="1" x14ac:dyDescent="0.2">
      <c r="B451" s="375"/>
    </row>
    <row r="452" spans="2:2" ht="13.5" customHeight="1" x14ac:dyDescent="0.2">
      <c r="B452" s="375"/>
    </row>
    <row r="453" spans="2:2" ht="13.5" customHeight="1" x14ac:dyDescent="0.2">
      <c r="B453" s="375"/>
    </row>
    <row r="454" spans="2:2" ht="13.5" customHeight="1" x14ac:dyDescent="0.2">
      <c r="B454" s="375"/>
    </row>
    <row r="455" spans="2:2" ht="13.5" customHeight="1" x14ac:dyDescent="0.2">
      <c r="B455" s="375"/>
    </row>
    <row r="456" spans="2:2" ht="13.5" customHeight="1" x14ac:dyDescent="0.2">
      <c r="B456" s="375"/>
    </row>
    <row r="457" spans="2:2" ht="13.5" customHeight="1" x14ac:dyDescent="0.2">
      <c r="B457" s="375"/>
    </row>
    <row r="458" spans="2:2" ht="13.5" customHeight="1" x14ac:dyDescent="0.2">
      <c r="B458" s="375"/>
    </row>
    <row r="459" spans="2:2" ht="13.5" customHeight="1" x14ac:dyDescent="0.2">
      <c r="B459" s="375"/>
    </row>
    <row r="460" spans="2:2" ht="13.5" customHeight="1" x14ac:dyDescent="0.2">
      <c r="B460" s="375"/>
    </row>
    <row r="461" spans="2:2" ht="13.5" customHeight="1" x14ac:dyDescent="0.2">
      <c r="B461" s="375"/>
    </row>
    <row r="462" spans="2:2" ht="13.5" customHeight="1" x14ac:dyDescent="0.2">
      <c r="B462" s="375"/>
    </row>
    <row r="463" spans="2:2" ht="13.5" customHeight="1" x14ac:dyDescent="0.2">
      <c r="B463" s="375"/>
    </row>
    <row r="464" spans="2:2" ht="13.5" customHeight="1" x14ac:dyDescent="0.2">
      <c r="B464" s="375"/>
    </row>
    <row r="465" spans="2:2" ht="13.5" customHeight="1" x14ac:dyDescent="0.2">
      <c r="B465" s="375"/>
    </row>
    <row r="466" spans="2:2" ht="13.5" customHeight="1" x14ac:dyDescent="0.2">
      <c r="B466" s="375"/>
    </row>
    <row r="467" spans="2:2" ht="13.5" customHeight="1" x14ac:dyDescent="0.2">
      <c r="B467" s="375"/>
    </row>
    <row r="468" spans="2:2" ht="13.5" customHeight="1" x14ac:dyDescent="0.2">
      <c r="B468" s="375"/>
    </row>
    <row r="469" spans="2:2" ht="13.5" customHeight="1" x14ac:dyDescent="0.2">
      <c r="B469" s="375"/>
    </row>
    <row r="470" spans="2:2" ht="13.5" customHeight="1" x14ac:dyDescent="0.2">
      <c r="B470" s="375"/>
    </row>
    <row r="471" spans="2:2" ht="13.5" customHeight="1" x14ac:dyDescent="0.2">
      <c r="B471" s="375"/>
    </row>
    <row r="472" spans="2:2" ht="13.5" customHeight="1" x14ac:dyDescent="0.2">
      <c r="B472" s="375"/>
    </row>
    <row r="473" spans="2:2" ht="13.5" customHeight="1" x14ac:dyDescent="0.2">
      <c r="B473" s="375"/>
    </row>
    <row r="474" spans="2:2" ht="13.5" customHeight="1" x14ac:dyDescent="0.2">
      <c r="B474" s="375"/>
    </row>
    <row r="475" spans="2:2" ht="13.5" customHeight="1" x14ac:dyDescent="0.2">
      <c r="B475" s="375"/>
    </row>
    <row r="476" spans="2:2" ht="13.5" customHeight="1" x14ac:dyDescent="0.2">
      <c r="B476" s="375"/>
    </row>
    <row r="477" spans="2:2" ht="13.5" customHeight="1" x14ac:dyDescent="0.2">
      <c r="B477" s="375"/>
    </row>
    <row r="478" spans="2:2" ht="13.5" customHeight="1" x14ac:dyDescent="0.2">
      <c r="B478" s="375"/>
    </row>
    <row r="479" spans="2:2" ht="13.5" customHeight="1" x14ac:dyDescent="0.2">
      <c r="B479" s="375"/>
    </row>
    <row r="480" spans="2:2" ht="13.5" customHeight="1" x14ac:dyDescent="0.2">
      <c r="B480" s="375"/>
    </row>
    <row r="481" spans="2:2" ht="13.5" customHeight="1" x14ac:dyDescent="0.2">
      <c r="B481" s="375"/>
    </row>
    <row r="482" spans="2:2" ht="13.5" customHeight="1" x14ac:dyDescent="0.2">
      <c r="B482" s="375"/>
    </row>
    <row r="483" spans="2:2" ht="13.5" customHeight="1" x14ac:dyDescent="0.2">
      <c r="B483" s="375"/>
    </row>
    <row r="484" spans="2:2" ht="13.5" customHeight="1" x14ac:dyDescent="0.2">
      <c r="B484" s="375"/>
    </row>
    <row r="485" spans="2:2" ht="13.5" customHeight="1" x14ac:dyDescent="0.2">
      <c r="B485" s="375"/>
    </row>
    <row r="486" spans="2:2" ht="13.5" customHeight="1" x14ac:dyDescent="0.2">
      <c r="B486" s="375"/>
    </row>
    <row r="487" spans="2:2" ht="13.5" customHeight="1" x14ac:dyDescent="0.2">
      <c r="B487" s="375"/>
    </row>
    <row r="488" spans="2:2" ht="13.5" customHeight="1" x14ac:dyDescent="0.2">
      <c r="B488" s="375"/>
    </row>
    <row r="489" spans="2:2" ht="13.5" customHeight="1" x14ac:dyDescent="0.2">
      <c r="B489" s="375"/>
    </row>
    <row r="490" spans="2:2" ht="13.5" customHeight="1" x14ac:dyDescent="0.2">
      <c r="B490" s="375"/>
    </row>
    <row r="491" spans="2:2" ht="13.5" customHeight="1" x14ac:dyDescent="0.2">
      <c r="B491" s="375"/>
    </row>
    <row r="492" spans="2:2" ht="13.5" customHeight="1" x14ac:dyDescent="0.2">
      <c r="B492" s="375"/>
    </row>
    <row r="493" spans="2:2" ht="13.5" customHeight="1" x14ac:dyDescent="0.2">
      <c r="B493" s="375"/>
    </row>
    <row r="494" spans="2:2" ht="13.5" customHeight="1" x14ac:dyDescent="0.2">
      <c r="B494" s="375"/>
    </row>
    <row r="495" spans="2:2" ht="13.5" customHeight="1" x14ac:dyDescent="0.2">
      <c r="B495" s="375"/>
    </row>
    <row r="496" spans="2:2" ht="13.5" customHeight="1" x14ac:dyDescent="0.2">
      <c r="B496" s="375"/>
    </row>
    <row r="497" spans="2:2" ht="13.5" customHeight="1" x14ac:dyDescent="0.2">
      <c r="B497" s="375"/>
    </row>
    <row r="498" spans="2:2" ht="13.5" customHeight="1" x14ac:dyDescent="0.2">
      <c r="B498" s="375"/>
    </row>
    <row r="499" spans="2:2" ht="13.5" customHeight="1" x14ac:dyDescent="0.2">
      <c r="B499" s="375"/>
    </row>
    <row r="500" spans="2:2" ht="13.5" customHeight="1" x14ac:dyDescent="0.2">
      <c r="B500" s="375"/>
    </row>
    <row r="501" spans="2:2" ht="13.5" customHeight="1" x14ac:dyDescent="0.2">
      <c r="B501" s="375"/>
    </row>
    <row r="502" spans="2:2" ht="13.5" customHeight="1" x14ac:dyDescent="0.2">
      <c r="B502" s="375"/>
    </row>
    <row r="503" spans="2:2" ht="13.5" customHeight="1" x14ac:dyDescent="0.2">
      <c r="B503" s="375"/>
    </row>
    <row r="504" spans="2:2" ht="13.5" customHeight="1" x14ac:dyDescent="0.2">
      <c r="B504" s="375"/>
    </row>
    <row r="505" spans="2:2" ht="13.5" customHeight="1" x14ac:dyDescent="0.2">
      <c r="B505" s="375"/>
    </row>
    <row r="506" spans="2:2" ht="13.5" customHeight="1" x14ac:dyDescent="0.2">
      <c r="B506" s="375"/>
    </row>
    <row r="507" spans="2:2" ht="13.5" customHeight="1" x14ac:dyDescent="0.2">
      <c r="B507" s="375"/>
    </row>
    <row r="508" spans="2:2" ht="13.5" customHeight="1" x14ac:dyDescent="0.2">
      <c r="B508" s="375"/>
    </row>
    <row r="509" spans="2:2" ht="13.5" customHeight="1" x14ac:dyDescent="0.2">
      <c r="B509" s="375"/>
    </row>
    <row r="510" spans="2:2" ht="13.5" customHeight="1" x14ac:dyDescent="0.2">
      <c r="B510" s="375"/>
    </row>
    <row r="511" spans="2:2" ht="13.5" customHeight="1" x14ac:dyDescent="0.2">
      <c r="B511" s="375"/>
    </row>
    <row r="512" spans="2:2" ht="13.5" customHeight="1" x14ac:dyDescent="0.2">
      <c r="B512" s="375"/>
    </row>
    <row r="513" spans="2:2" ht="13.5" customHeight="1" x14ac:dyDescent="0.2">
      <c r="B513" s="375"/>
    </row>
    <row r="514" spans="2:2" ht="13.5" customHeight="1" x14ac:dyDescent="0.2">
      <c r="B514" s="375"/>
    </row>
    <row r="515" spans="2:2" ht="13.5" customHeight="1" x14ac:dyDescent="0.2">
      <c r="B515" s="375"/>
    </row>
    <row r="516" spans="2:2" ht="13.5" customHeight="1" x14ac:dyDescent="0.2">
      <c r="B516" s="375"/>
    </row>
    <row r="517" spans="2:2" ht="13.5" customHeight="1" x14ac:dyDescent="0.2">
      <c r="B517" s="375"/>
    </row>
    <row r="518" spans="2:2" ht="13.5" customHeight="1" x14ac:dyDescent="0.2">
      <c r="B518" s="375"/>
    </row>
    <row r="519" spans="2:2" ht="13.5" customHeight="1" x14ac:dyDescent="0.2">
      <c r="B519" s="375"/>
    </row>
    <row r="520" spans="2:2" ht="13.5" customHeight="1" x14ac:dyDescent="0.2">
      <c r="B520" s="375"/>
    </row>
    <row r="521" spans="2:2" ht="13.5" customHeight="1" x14ac:dyDescent="0.2">
      <c r="B521" s="375"/>
    </row>
    <row r="522" spans="2:2" ht="13.5" customHeight="1" x14ac:dyDescent="0.2">
      <c r="B522" s="375"/>
    </row>
    <row r="523" spans="2:2" ht="13.5" customHeight="1" x14ac:dyDescent="0.2">
      <c r="B523" s="375"/>
    </row>
    <row r="524" spans="2:2" ht="13.5" customHeight="1" x14ac:dyDescent="0.2">
      <c r="B524" s="375"/>
    </row>
    <row r="525" spans="2:2" ht="13.5" customHeight="1" x14ac:dyDescent="0.2">
      <c r="B525" s="375"/>
    </row>
    <row r="526" spans="2:2" ht="13.5" customHeight="1" x14ac:dyDescent="0.2">
      <c r="B526" s="375"/>
    </row>
    <row r="527" spans="2:2" ht="13.5" customHeight="1" x14ac:dyDescent="0.2">
      <c r="B527" s="375"/>
    </row>
    <row r="528" spans="2:2" ht="13.5" customHeight="1" x14ac:dyDescent="0.2">
      <c r="B528" s="375"/>
    </row>
    <row r="529" spans="2:2" ht="13.5" customHeight="1" x14ac:dyDescent="0.2">
      <c r="B529" s="375"/>
    </row>
    <row r="530" spans="2:2" ht="13.5" customHeight="1" x14ac:dyDescent="0.2">
      <c r="B530" s="375"/>
    </row>
    <row r="531" spans="2:2" ht="13.5" customHeight="1" x14ac:dyDescent="0.2">
      <c r="B531" s="375"/>
    </row>
    <row r="532" spans="2:2" ht="13.5" customHeight="1" x14ac:dyDescent="0.2">
      <c r="B532" s="375"/>
    </row>
    <row r="533" spans="2:2" ht="13.5" customHeight="1" x14ac:dyDescent="0.2">
      <c r="B533" s="375"/>
    </row>
    <row r="534" spans="2:2" ht="13.5" customHeight="1" x14ac:dyDescent="0.2">
      <c r="B534" s="375"/>
    </row>
    <row r="535" spans="2:2" ht="13.5" customHeight="1" x14ac:dyDescent="0.2">
      <c r="B535" s="375"/>
    </row>
    <row r="536" spans="2:2" ht="13.5" customHeight="1" x14ac:dyDescent="0.2">
      <c r="B536" s="375"/>
    </row>
    <row r="537" spans="2:2" ht="13.5" customHeight="1" x14ac:dyDescent="0.2">
      <c r="B537" s="375"/>
    </row>
    <row r="538" spans="2:2" ht="13.5" customHeight="1" x14ac:dyDescent="0.2">
      <c r="B538" s="375"/>
    </row>
    <row r="539" spans="2:2" ht="13.5" customHeight="1" x14ac:dyDescent="0.2">
      <c r="B539" s="375"/>
    </row>
    <row r="540" spans="2:2" ht="13.5" customHeight="1" x14ac:dyDescent="0.2">
      <c r="B540" s="375"/>
    </row>
    <row r="541" spans="2:2" ht="13.5" customHeight="1" x14ac:dyDescent="0.2">
      <c r="B541" s="375"/>
    </row>
    <row r="542" spans="2:2" ht="13.5" customHeight="1" x14ac:dyDescent="0.2">
      <c r="B542" s="375"/>
    </row>
    <row r="543" spans="2:2" ht="13.5" customHeight="1" x14ac:dyDescent="0.2">
      <c r="B543" s="375"/>
    </row>
    <row r="544" spans="2:2" ht="13.5" customHeight="1" x14ac:dyDescent="0.2">
      <c r="B544" s="375"/>
    </row>
    <row r="545" spans="2:2" ht="13.5" customHeight="1" x14ac:dyDescent="0.2">
      <c r="B545" s="375"/>
    </row>
    <row r="546" spans="2:2" ht="13.5" customHeight="1" x14ac:dyDescent="0.2">
      <c r="B546" s="375"/>
    </row>
    <row r="547" spans="2:2" ht="13.5" customHeight="1" x14ac:dyDescent="0.2">
      <c r="B547" s="375"/>
    </row>
    <row r="548" spans="2:2" ht="13.5" customHeight="1" x14ac:dyDescent="0.2">
      <c r="B548" s="375"/>
    </row>
    <row r="549" spans="2:2" ht="13.5" customHeight="1" x14ac:dyDescent="0.2">
      <c r="B549" s="375"/>
    </row>
    <row r="550" spans="2:2" ht="13.5" customHeight="1" x14ac:dyDescent="0.2">
      <c r="B550" s="375"/>
    </row>
    <row r="551" spans="2:2" ht="13.5" customHeight="1" x14ac:dyDescent="0.2">
      <c r="B551" s="375"/>
    </row>
    <row r="552" spans="2:2" ht="13.5" customHeight="1" x14ac:dyDescent="0.2">
      <c r="B552" s="375"/>
    </row>
    <row r="553" spans="2:2" ht="13.5" customHeight="1" x14ac:dyDescent="0.2">
      <c r="B553" s="375"/>
    </row>
    <row r="554" spans="2:2" ht="13.5" customHeight="1" x14ac:dyDescent="0.2">
      <c r="B554" s="375"/>
    </row>
    <row r="555" spans="2:2" ht="13.5" customHeight="1" x14ac:dyDescent="0.2">
      <c r="B555" s="375"/>
    </row>
    <row r="556" spans="2:2" ht="13.5" customHeight="1" x14ac:dyDescent="0.2">
      <c r="B556" s="375"/>
    </row>
    <row r="557" spans="2:2" ht="13.5" customHeight="1" x14ac:dyDescent="0.2">
      <c r="B557" s="375"/>
    </row>
    <row r="558" spans="2:2" ht="13.5" customHeight="1" x14ac:dyDescent="0.2">
      <c r="B558" s="375"/>
    </row>
    <row r="559" spans="2:2" ht="13.5" customHeight="1" x14ac:dyDescent="0.2">
      <c r="B559" s="375"/>
    </row>
    <row r="560" spans="2:2" ht="13.5" customHeight="1" x14ac:dyDescent="0.2">
      <c r="B560" s="375"/>
    </row>
    <row r="561" spans="2:2" ht="13.5" customHeight="1" x14ac:dyDescent="0.2">
      <c r="B561" s="375"/>
    </row>
    <row r="562" spans="2:2" ht="13.5" customHeight="1" x14ac:dyDescent="0.2">
      <c r="B562" s="375"/>
    </row>
    <row r="563" spans="2:2" ht="13.5" customHeight="1" x14ac:dyDescent="0.2">
      <c r="B563" s="375"/>
    </row>
    <row r="564" spans="2:2" ht="13.5" customHeight="1" x14ac:dyDescent="0.2">
      <c r="B564" s="375"/>
    </row>
    <row r="565" spans="2:2" ht="13.5" customHeight="1" x14ac:dyDescent="0.2">
      <c r="B565" s="375"/>
    </row>
    <row r="566" spans="2:2" ht="13.5" customHeight="1" x14ac:dyDescent="0.2">
      <c r="B566" s="375"/>
    </row>
    <row r="567" spans="2:2" ht="13.5" customHeight="1" x14ac:dyDescent="0.2">
      <c r="B567" s="375"/>
    </row>
    <row r="568" spans="2:2" ht="13.5" customHeight="1" x14ac:dyDescent="0.2">
      <c r="B568" s="375"/>
    </row>
    <row r="569" spans="2:2" ht="13.5" customHeight="1" x14ac:dyDescent="0.2">
      <c r="B569" s="375"/>
    </row>
    <row r="570" spans="2:2" ht="13.5" customHeight="1" x14ac:dyDescent="0.2">
      <c r="B570" s="375"/>
    </row>
    <row r="571" spans="2:2" ht="13.5" customHeight="1" x14ac:dyDescent="0.2">
      <c r="B571" s="375"/>
    </row>
    <row r="572" spans="2:2" ht="13.5" customHeight="1" x14ac:dyDescent="0.2">
      <c r="B572" s="375"/>
    </row>
    <row r="573" spans="2:2" ht="13.5" customHeight="1" x14ac:dyDescent="0.2">
      <c r="B573" s="375"/>
    </row>
    <row r="574" spans="2:2" ht="13.5" customHeight="1" x14ac:dyDescent="0.2">
      <c r="B574" s="375"/>
    </row>
    <row r="575" spans="2:2" ht="13.5" customHeight="1" x14ac:dyDescent="0.2">
      <c r="B575" s="375"/>
    </row>
    <row r="576" spans="2:2" ht="13.5" customHeight="1" x14ac:dyDescent="0.2">
      <c r="B576" s="375"/>
    </row>
    <row r="577" spans="2:2" ht="13.5" customHeight="1" x14ac:dyDescent="0.2">
      <c r="B577" s="375"/>
    </row>
    <row r="578" spans="2:2" ht="13.5" customHeight="1" x14ac:dyDescent="0.2">
      <c r="B578" s="375"/>
    </row>
    <row r="579" spans="2:2" ht="13.5" customHeight="1" x14ac:dyDescent="0.2">
      <c r="B579" s="375"/>
    </row>
    <row r="580" spans="2:2" ht="13.5" customHeight="1" x14ac:dyDescent="0.2">
      <c r="B580" s="375"/>
    </row>
    <row r="581" spans="2:2" ht="13.5" customHeight="1" x14ac:dyDescent="0.2">
      <c r="B581" s="375"/>
    </row>
    <row r="582" spans="2:2" ht="13.5" customHeight="1" x14ac:dyDescent="0.2">
      <c r="B582" s="375"/>
    </row>
    <row r="583" spans="2:2" ht="13.5" customHeight="1" x14ac:dyDescent="0.2">
      <c r="B583" s="375"/>
    </row>
    <row r="584" spans="2:2" ht="13.5" customHeight="1" x14ac:dyDescent="0.2">
      <c r="B584" s="375"/>
    </row>
    <row r="585" spans="2:2" ht="13.5" customHeight="1" x14ac:dyDescent="0.2">
      <c r="B585" s="375"/>
    </row>
    <row r="586" spans="2:2" ht="13.5" customHeight="1" x14ac:dyDescent="0.2">
      <c r="B586" s="375"/>
    </row>
    <row r="587" spans="2:2" ht="13.5" customHeight="1" x14ac:dyDescent="0.2">
      <c r="B587" s="375"/>
    </row>
    <row r="588" spans="2:2" ht="13.5" customHeight="1" x14ac:dyDescent="0.2">
      <c r="B588" s="375"/>
    </row>
    <row r="589" spans="2:2" ht="13.5" customHeight="1" x14ac:dyDescent="0.2">
      <c r="B589" s="375"/>
    </row>
    <row r="590" spans="2:2" ht="13.5" customHeight="1" x14ac:dyDescent="0.2">
      <c r="B590" s="375"/>
    </row>
    <row r="591" spans="2:2" ht="13.5" customHeight="1" x14ac:dyDescent="0.2">
      <c r="B591" s="375"/>
    </row>
    <row r="592" spans="2:2" ht="13.5" customHeight="1" x14ac:dyDescent="0.2">
      <c r="B592" s="375"/>
    </row>
    <row r="593" spans="2:2" ht="13.5" customHeight="1" x14ac:dyDescent="0.2">
      <c r="B593" s="375"/>
    </row>
    <row r="594" spans="2:2" ht="13.5" customHeight="1" x14ac:dyDescent="0.2">
      <c r="B594" s="375"/>
    </row>
    <row r="595" spans="2:2" ht="13.5" customHeight="1" x14ac:dyDescent="0.2">
      <c r="B595" s="375"/>
    </row>
    <row r="596" spans="2:2" ht="13.5" customHeight="1" x14ac:dyDescent="0.2">
      <c r="B596" s="375"/>
    </row>
    <row r="597" spans="2:2" ht="13.5" customHeight="1" x14ac:dyDescent="0.2">
      <c r="B597" s="375"/>
    </row>
    <row r="598" spans="2:2" ht="13.5" customHeight="1" x14ac:dyDescent="0.2">
      <c r="B598" s="375"/>
    </row>
    <row r="599" spans="2:2" ht="13.5" customHeight="1" x14ac:dyDescent="0.2">
      <c r="B599" s="375"/>
    </row>
    <row r="600" spans="2:2" ht="13.5" customHeight="1" x14ac:dyDescent="0.2">
      <c r="B600" s="375"/>
    </row>
    <row r="601" spans="2:2" ht="13.5" customHeight="1" x14ac:dyDescent="0.2">
      <c r="B601" s="375"/>
    </row>
    <row r="602" spans="2:2" ht="13.5" customHeight="1" x14ac:dyDescent="0.2">
      <c r="B602" s="375"/>
    </row>
    <row r="603" spans="2:2" ht="13.5" customHeight="1" x14ac:dyDescent="0.2">
      <c r="B603" s="375"/>
    </row>
    <row r="604" spans="2:2" ht="13.5" customHeight="1" x14ac:dyDescent="0.2">
      <c r="B604" s="375"/>
    </row>
    <row r="605" spans="2:2" ht="13.5" customHeight="1" x14ac:dyDescent="0.2">
      <c r="B605" s="375"/>
    </row>
    <row r="606" spans="2:2" ht="13.5" customHeight="1" x14ac:dyDescent="0.2">
      <c r="B606" s="375"/>
    </row>
    <row r="607" spans="2:2" ht="13.5" customHeight="1" x14ac:dyDescent="0.2">
      <c r="B607" s="375"/>
    </row>
    <row r="608" spans="2:2" ht="13.5" customHeight="1" x14ac:dyDescent="0.2">
      <c r="B608" s="375"/>
    </row>
    <row r="609" spans="2:2" ht="13.5" customHeight="1" x14ac:dyDescent="0.2">
      <c r="B609" s="375"/>
    </row>
    <row r="610" spans="2:2" ht="13.5" customHeight="1" x14ac:dyDescent="0.2">
      <c r="B610" s="375"/>
    </row>
    <row r="611" spans="2:2" ht="13.5" customHeight="1" x14ac:dyDescent="0.2">
      <c r="B611" s="375"/>
    </row>
    <row r="612" spans="2:2" ht="13.5" customHeight="1" x14ac:dyDescent="0.2">
      <c r="B612" s="375"/>
    </row>
    <row r="613" spans="2:2" ht="13.5" customHeight="1" x14ac:dyDescent="0.2">
      <c r="B613" s="375"/>
    </row>
    <row r="614" spans="2:2" ht="13.5" customHeight="1" x14ac:dyDescent="0.2">
      <c r="B614" s="375"/>
    </row>
    <row r="615" spans="2:2" ht="13.5" customHeight="1" x14ac:dyDescent="0.2">
      <c r="B615" s="375"/>
    </row>
    <row r="616" spans="2:2" ht="13.5" customHeight="1" x14ac:dyDescent="0.2">
      <c r="B616" s="375"/>
    </row>
    <row r="617" spans="2:2" ht="13.5" customHeight="1" x14ac:dyDescent="0.2">
      <c r="B617" s="375"/>
    </row>
    <row r="618" spans="2:2" ht="13.5" customHeight="1" x14ac:dyDescent="0.2">
      <c r="B618" s="375"/>
    </row>
    <row r="619" spans="2:2" ht="13.5" customHeight="1" x14ac:dyDescent="0.2">
      <c r="B619" s="375"/>
    </row>
    <row r="620" spans="2:2" ht="13.5" customHeight="1" x14ac:dyDescent="0.2">
      <c r="B620" s="375"/>
    </row>
    <row r="621" spans="2:2" ht="13.5" customHeight="1" x14ac:dyDescent="0.2">
      <c r="B621" s="375"/>
    </row>
    <row r="622" spans="2:2" ht="13.5" customHeight="1" x14ac:dyDescent="0.2">
      <c r="B622" s="375"/>
    </row>
    <row r="623" spans="2:2" ht="13.5" customHeight="1" x14ac:dyDescent="0.2">
      <c r="B623" s="375"/>
    </row>
    <row r="624" spans="2:2" ht="13.5" customHeight="1" x14ac:dyDescent="0.2">
      <c r="B624" s="375"/>
    </row>
    <row r="625" spans="2:2" ht="13.5" customHeight="1" x14ac:dyDescent="0.2">
      <c r="B625" s="375"/>
    </row>
    <row r="626" spans="2:2" ht="13.5" customHeight="1" x14ac:dyDescent="0.2">
      <c r="B626" s="375"/>
    </row>
    <row r="627" spans="2:2" ht="13.5" customHeight="1" x14ac:dyDescent="0.2">
      <c r="B627" s="375"/>
    </row>
    <row r="628" spans="2:2" ht="13.5" customHeight="1" x14ac:dyDescent="0.2">
      <c r="B628" s="375"/>
    </row>
    <row r="629" spans="2:2" ht="13.5" customHeight="1" x14ac:dyDescent="0.2">
      <c r="B629" s="375"/>
    </row>
    <row r="630" spans="2:2" ht="13.5" customHeight="1" x14ac:dyDescent="0.2">
      <c r="B630" s="375"/>
    </row>
    <row r="631" spans="2:2" ht="13.5" customHeight="1" x14ac:dyDescent="0.2">
      <c r="B631" s="375"/>
    </row>
    <row r="632" spans="2:2" ht="13.5" customHeight="1" x14ac:dyDescent="0.2">
      <c r="B632" s="375"/>
    </row>
    <row r="633" spans="2:2" ht="13.5" customHeight="1" x14ac:dyDescent="0.2">
      <c r="B633" s="375"/>
    </row>
    <row r="634" spans="2:2" ht="13.5" customHeight="1" x14ac:dyDescent="0.2">
      <c r="B634" s="375"/>
    </row>
    <row r="635" spans="2:2" ht="13.5" customHeight="1" x14ac:dyDescent="0.2">
      <c r="B635" s="375"/>
    </row>
    <row r="636" spans="2:2" ht="13.5" customHeight="1" x14ac:dyDescent="0.2">
      <c r="B636" s="375"/>
    </row>
    <row r="637" spans="2:2" ht="13.5" customHeight="1" x14ac:dyDescent="0.2">
      <c r="B637" s="375"/>
    </row>
    <row r="638" spans="2:2" ht="13.5" customHeight="1" x14ac:dyDescent="0.2">
      <c r="B638" s="375"/>
    </row>
    <row r="639" spans="2:2" ht="13.5" customHeight="1" x14ac:dyDescent="0.2">
      <c r="B639" s="375"/>
    </row>
    <row r="640" spans="2:2" ht="13.5" customHeight="1" x14ac:dyDescent="0.2">
      <c r="B640" s="375"/>
    </row>
    <row r="641" spans="2:2" ht="13.5" customHeight="1" x14ac:dyDescent="0.2">
      <c r="B641" s="375"/>
    </row>
    <row r="642" spans="2:2" ht="13.5" customHeight="1" x14ac:dyDescent="0.2">
      <c r="B642" s="375"/>
    </row>
    <row r="643" spans="2:2" ht="13.5" customHeight="1" x14ac:dyDescent="0.2">
      <c r="B643" s="375"/>
    </row>
    <row r="644" spans="2:2" ht="13.5" customHeight="1" x14ac:dyDescent="0.2">
      <c r="B644" s="375"/>
    </row>
    <row r="645" spans="2:2" ht="13.5" customHeight="1" x14ac:dyDescent="0.2">
      <c r="B645" s="375"/>
    </row>
    <row r="646" spans="2:2" ht="13.5" customHeight="1" x14ac:dyDescent="0.2">
      <c r="B646" s="375"/>
    </row>
    <row r="647" spans="2:2" ht="13.5" customHeight="1" x14ac:dyDescent="0.2">
      <c r="B647" s="375"/>
    </row>
    <row r="648" spans="2:2" ht="13.5" customHeight="1" x14ac:dyDescent="0.2">
      <c r="B648" s="375"/>
    </row>
    <row r="649" spans="2:2" ht="13.5" customHeight="1" x14ac:dyDescent="0.2">
      <c r="B649" s="375"/>
    </row>
    <row r="650" spans="2:2" ht="13.5" customHeight="1" x14ac:dyDescent="0.2">
      <c r="B650" s="375"/>
    </row>
    <row r="651" spans="2:2" ht="13.5" customHeight="1" x14ac:dyDescent="0.2">
      <c r="B651" s="375"/>
    </row>
    <row r="652" spans="2:2" ht="13.5" customHeight="1" x14ac:dyDescent="0.2">
      <c r="B652" s="375"/>
    </row>
    <row r="653" spans="2:2" ht="13.5" customHeight="1" x14ac:dyDescent="0.2">
      <c r="B653" s="375"/>
    </row>
    <row r="654" spans="2:2" ht="13.5" customHeight="1" x14ac:dyDescent="0.2">
      <c r="B654" s="375"/>
    </row>
    <row r="655" spans="2:2" ht="13.5" customHeight="1" x14ac:dyDescent="0.2">
      <c r="B655" s="375"/>
    </row>
    <row r="656" spans="2:2" ht="13.5" customHeight="1" x14ac:dyDescent="0.2">
      <c r="B656" s="375"/>
    </row>
    <row r="657" spans="2:2" ht="13.5" customHeight="1" x14ac:dyDescent="0.2">
      <c r="B657" s="375"/>
    </row>
    <row r="658" spans="2:2" ht="13.5" customHeight="1" x14ac:dyDescent="0.2">
      <c r="B658" s="375"/>
    </row>
    <row r="659" spans="2:2" ht="13.5" customHeight="1" x14ac:dyDescent="0.2">
      <c r="B659" s="375"/>
    </row>
    <row r="660" spans="2:2" ht="13.5" customHeight="1" x14ac:dyDescent="0.2">
      <c r="B660" s="375"/>
    </row>
    <row r="661" spans="2:2" ht="13.5" customHeight="1" x14ac:dyDescent="0.2">
      <c r="B661" s="375"/>
    </row>
    <row r="662" spans="2:2" ht="13.5" customHeight="1" x14ac:dyDescent="0.2">
      <c r="B662" s="375"/>
    </row>
    <row r="663" spans="2:2" ht="13.5" customHeight="1" x14ac:dyDescent="0.2">
      <c r="B663" s="375"/>
    </row>
    <row r="664" spans="2:2" ht="13.5" customHeight="1" x14ac:dyDescent="0.2">
      <c r="B664" s="375"/>
    </row>
    <row r="665" spans="2:2" ht="13.5" customHeight="1" x14ac:dyDescent="0.2">
      <c r="B665" s="375"/>
    </row>
    <row r="666" spans="2:2" ht="13.5" customHeight="1" x14ac:dyDescent="0.2">
      <c r="B666" s="375"/>
    </row>
    <row r="667" spans="2:2" ht="13.5" customHeight="1" x14ac:dyDescent="0.2">
      <c r="B667" s="375"/>
    </row>
    <row r="668" spans="2:2" ht="13.5" customHeight="1" x14ac:dyDescent="0.2">
      <c r="B668" s="375"/>
    </row>
    <row r="669" spans="2:2" ht="13.5" customHeight="1" x14ac:dyDescent="0.2">
      <c r="B669" s="375"/>
    </row>
    <row r="670" spans="2:2" ht="13.5" customHeight="1" x14ac:dyDescent="0.2">
      <c r="B670" s="375"/>
    </row>
    <row r="671" spans="2:2" ht="13.5" customHeight="1" x14ac:dyDescent="0.2">
      <c r="B671" s="375"/>
    </row>
    <row r="672" spans="2:2" ht="13.5" customHeight="1" x14ac:dyDescent="0.2">
      <c r="B672" s="375"/>
    </row>
    <row r="673" spans="2:2" ht="13.5" customHeight="1" x14ac:dyDescent="0.2">
      <c r="B673" s="375"/>
    </row>
    <row r="674" spans="2:2" ht="13.5" customHeight="1" x14ac:dyDescent="0.2">
      <c r="B674" s="375"/>
    </row>
    <row r="675" spans="2:2" ht="13.5" customHeight="1" x14ac:dyDescent="0.2">
      <c r="B675" s="375"/>
    </row>
    <row r="676" spans="2:2" ht="13.5" customHeight="1" x14ac:dyDescent="0.2">
      <c r="B676" s="375"/>
    </row>
    <row r="677" spans="2:2" ht="13.5" customHeight="1" x14ac:dyDescent="0.2">
      <c r="B677" s="375"/>
    </row>
    <row r="678" spans="2:2" ht="13.5" customHeight="1" x14ac:dyDescent="0.2">
      <c r="B678" s="375"/>
    </row>
    <row r="679" spans="2:2" ht="13.5" customHeight="1" x14ac:dyDescent="0.2">
      <c r="B679" s="375"/>
    </row>
    <row r="680" spans="2:2" ht="13.5" customHeight="1" x14ac:dyDescent="0.2">
      <c r="B680" s="375"/>
    </row>
    <row r="681" spans="2:2" ht="13.5" customHeight="1" x14ac:dyDescent="0.2">
      <c r="B681" s="375"/>
    </row>
    <row r="682" spans="2:2" ht="13.5" customHeight="1" x14ac:dyDescent="0.2">
      <c r="B682" s="375"/>
    </row>
    <row r="683" spans="2:2" ht="13.5" customHeight="1" x14ac:dyDescent="0.2">
      <c r="B683" s="375"/>
    </row>
    <row r="684" spans="2:2" ht="13.5" customHeight="1" x14ac:dyDescent="0.2">
      <c r="B684" s="375"/>
    </row>
    <row r="685" spans="2:2" ht="13.5" customHeight="1" x14ac:dyDescent="0.2">
      <c r="B685" s="375"/>
    </row>
    <row r="686" spans="2:2" ht="13.5" customHeight="1" x14ac:dyDescent="0.2">
      <c r="B686" s="375"/>
    </row>
    <row r="687" spans="2:2" ht="13.5" customHeight="1" x14ac:dyDescent="0.2">
      <c r="B687" s="375"/>
    </row>
    <row r="688" spans="2:2" ht="13.5" customHeight="1" x14ac:dyDescent="0.2">
      <c r="B688" s="375"/>
    </row>
    <row r="689" spans="2:2" ht="13.5" customHeight="1" x14ac:dyDescent="0.2">
      <c r="B689" s="375"/>
    </row>
    <row r="690" spans="2:2" ht="13.5" customHeight="1" x14ac:dyDescent="0.2">
      <c r="B690" s="375"/>
    </row>
    <row r="691" spans="2:2" ht="13.5" customHeight="1" x14ac:dyDescent="0.2">
      <c r="B691" s="375"/>
    </row>
    <row r="692" spans="2:2" ht="13.5" customHeight="1" x14ac:dyDescent="0.2">
      <c r="B692" s="375"/>
    </row>
    <row r="693" spans="2:2" ht="13.5" customHeight="1" x14ac:dyDescent="0.2">
      <c r="B693" s="375"/>
    </row>
    <row r="694" spans="2:2" ht="13.5" customHeight="1" x14ac:dyDescent="0.2">
      <c r="B694" s="375"/>
    </row>
    <row r="695" spans="2:2" ht="13.5" customHeight="1" x14ac:dyDescent="0.2">
      <c r="B695" s="375"/>
    </row>
    <row r="696" spans="2:2" ht="13.5" customHeight="1" x14ac:dyDescent="0.2">
      <c r="B696" s="375"/>
    </row>
    <row r="697" spans="2:2" ht="13.5" customHeight="1" x14ac:dyDescent="0.2">
      <c r="B697" s="375"/>
    </row>
    <row r="698" spans="2:2" ht="13.5" customHeight="1" x14ac:dyDescent="0.2">
      <c r="B698" s="375"/>
    </row>
    <row r="699" spans="2:2" ht="13.5" customHeight="1" x14ac:dyDescent="0.2">
      <c r="B699" s="375"/>
    </row>
    <row r="700" spans="2:2" ht="13.5" customHeight="1" x14ac:dyDescent="0.2">
      <c r="B700" s="375"/>
    </row>
    <row r="701" spans="2:2" ht="13.5" customHeight="1" x14ac:dyDescent="0.2">
      <c r="B701" s="375"/>
    </row>
    <row r="702" spans="2:2" ht="13.5" customHeight="1" x14ac:dyDescent="0.2">
      <c r="B702" s="375"/>
    </row>
    <row r="703" spans="2:2" ht="13.5" customHeight="1" x14ac:dyDescent="0.2">
      <c r="B703" s="375"/>
    </row>
    <row r="704" spans="2:2" ht="13.5" customHeight="1" x14ac:dyDescent="0.2">
      <c r="B704" s="375"/>
    </row>
    <row r="705" spans="2:2" ht="13.5" customHeight="1" x14ac:dyDescent="0.2">
      <c r="B705" s="375"/>
    </row>
    <row r="706" spans="2:2" ht="13.5" customHeight="1" x14ac:dyDescent="0.2">
      <c r="B706" s="375"/>
    </row>
    <row r="707" spans="2:2" ht="13.5" customHeight="1" x14ac:dyDescent="0.2">
      <c r="B707" s="375"/>
    </row>
    <row r="708" spans="2:2" ht="13.5" customHeight="1" x14ac:dyDescent="0.2">
      <c r="B708" s="375"/>
    </row>
    <row r="709" spans="2:2" ht="13.5" customHeight="1" x14ac:dyDescent="0.2">
      <c r="B709" s="375"/>
    </row>
    <row r="710" spans="2:2" ht="13.5" customHeight="1" x14ac:dyDescent="0.2">
      <c r="B710" s="375"/>
    </row>
    <row r="711" spans="2:2" ht="13.5" customHeight="1" x14ac:dyDescent="0.2">
      <c r="B711" s="375"/>
    </row>
    <row r="712" spans="2:2" ht="13.5" customHeight="1" x14ac:dyDescent="0.2">
      <c r="B712" s="375"/>
    </row>
    <row r="713" spans="2:2" ht="13.5" customHeight="1" x14ac:dyDescent="0.2">
      <c r="B713" s="375"/>
    </row>
    <row r="714" spans="2:2" ht="13.5" customHeight="1" x14ac:dyDescent="0.2">
      <c r="B714" s="375"/>
    </row>
    <row r="715" spans="2:2" ht="13.5" customHeight="1" x14ac:dyDescent="0.2">
      <c r="B715" s="375"/>
    </row>
    <row r="716" spans="2:2" ht="13.5" customHeight="1" x14ac:dyDescent="0.2">
      <c r="B716" s="375"/>
    </row>
    <row r="717" spans="2:2" ht="13.5" customHeight="1" x14ac:dyDescent="0.2">
      <c r="B717" s="375"/>
    </row>
    <row r="718" spans="2:2" ht="13.5" customHeight="1" x14ac:dyDescent="0.2">
      <c r="B718" s="375"/>
    </row>
    <row r="719" spans="2:2" ht="13.5" customHeight="1" x14ac:dyDescent="0.2">
      <c r="B719" s="375"/>
    </row>
    <row r="720" spans="2:2" ht="13.5" customHeight="1" x14ac:dyDescent="0.2">
      <c r="B720" s="375"/>
    </row>
    <row r="721" spans="2:2" ht="13.5" customHeight="1" x14ac:dyDescent="0.2">
      <c r="B721" s="375"/>
    </row>
    <row r="722" spans="2:2" ht="13.5" customHeight="1" x14ac:dyDescent="0.2">
      <c r="B722" s="375"/>
    </row>
    <row r="723" spans="2:2" ht="13.5" customHeight="1" x14ac:dyDescent="0.2">
      <c r="B723" s="375"/>
    </row>
    <row r="724" spans="2:2" ht="13.5" customHeight="1" x14ac:dyDescent="0.2">
      <c r="B724" s="375"/>
    </row>
    <row r="725" spans="2:2" ht="13.5" customHeight="1" x14ac:dyDescent="0.2">
      <c r="B725" s="375"/>
    </row>
    <row r="726" spans="2:2" ht="13.5" customHeight="1" x14ac:dyDescent="0.2">
      <c r="B726" s="375"/>
    </row>
    <row r="727" spans="2:2" ht="13.5" customHeight="1" x14ac:dyDescent="0.2">
      <c r="B727" s="375"/>
    </row>
    <row r="728" spans="2:2" ht="13.5" customHeight="1" x14ac:dyDescent="0.2">
      <c r="B728" s="375"/>
    </row>
    <row r="729" spans="2:2" ht="13.5" customHeight="1" x14ac:dyDescent="0.2">
      <c r="B729" s="375"/>
    </row>
    <row r="730" spans="2:2" ht="13.5" customHeight="1" x14ac:dyDescent="0.2">
      <c r="B730" s="375"/>
    </row>
    <row r="731" spans="2:2" ht="13.5" customHeight="1" x14ac:dyDescent="0.2">
      <c r="B731" s="375"/>
    </row>
    <row r="732" spans="2:2" ht="13.5" customHeight="1" x14ac:dyDescent="0.2">
      <c r="B732" s="375"/>
    </row>
    <row r="733" spans="2:2" ht="13.5" customHeight="1" x14ac:dyDescent="0.2">
      <c r="B733" s="375"/>
    </row>
    <row r="734" spans="2:2" ht="13.5" customHeight="1" x14ac:dyDescent="0.2">
      <c r="B734" s="375"/>
    </row>
    <row r="735" spans="2:2" ht="13.5" customHeight="1" x14ac:dyDescent="0.2">
      <c r="B735" s="375"/>
    </row>
    <row r="736" spans="2:2" ht="13.5" customHeight="1" x14ac:dyDescent="0.2">
      <c r="B736" s="375"/>
    </row>
    <row r="737" spans="2:2" ht="13.5" customHeight="1" x14ac:dyDescent="0.2">
      <c r="B737" s="375"/>
    </row>
    <row r="738" spans="2:2" ht="13.5" customHeight="1" x14ac:dyDescent="0.2">
      <c r="B738" s="375"/>
    </row>
    <row r="739" spans="2:2" ht="13.5" customHeight="1" x14ac:dyDescent="0.2">
      <c r="B739" s="375"/>
    </row>
    <row r="740" spans="2:2" ht="13.5" customHeight="1" x14ac:dyDescent="0.2">
      <c r="B740" s="375"/>
    </row>
    <row r="741" spans="2:2" ht="13.5" customHeight="1" x14ac:dyDescent="0.2">
      <c r="B741" s="375"/>
    </row>
    <row r="742" spans="2:2" ht="13.5" customHeight="1" x14ac:dyDescent="0.2">
      <c r="B742" s="375"/>
    </row>
    <row r="743" spans="2:2" ht="13.5" customHeight="1" x14ac:dyDescent="0.2">
      <c r="B743" s="375"/>
    </row>
    <row r="744" spans="2:2" ht="13.5" customHeight="1" x14ac:dyDescent="0.2">
      <c r="B744" s="375"/>
    </row>
    <row r="745" spans="2:2" ht="13.5" customHeight="1" x14ac:dyDescent="0.2">
      <c r="B745" s="375"/>
    </row>
    <row r="746" spans="2:2" ht="13.5" customHeight="1" x14ac:dyDescent="0.2">
      <c r="B746" s="375"/>
    </row>
    <row r="747" spans="2:2" ht="13.5" customHeight="1" x14ac:dyDescent="0.2">
      <c r="B747" s="375"/>
    </row>
    <row r="748" spans="2:2" ht="13.5" customHeight="1" x14ac:dyDescent="0.2">
      <c r="B748" s="375"/>
    </row>
    <row r="749" spans="2:2" ht="13.5" customHeight="1" x14ac:dyDescent="0.2">
      <c r="B749" s="375"/>
    </row>
    <row r="750" spans="2:2" ht="13.5" customHeight="1" x14ac:dyDescent="0.2">
      <c r="B750" s="375"/>
    </row>
    <row r="751" spans="2:2" ht="13.5" customHeight="1" x14ac:dyDescent="0.2">
      <c r="B751" s="375"/>
    </row>
    <row r="752" spans="2:2" ht="13.5" customHeight="1" x14ac:dyDescent="0.2">
      <c r="B752" s="375"/>
    </row>
    <row r="753" spans="2:2" ht="13.5" customHeight="1" x14ac:dyDescent="0.2">
      <c r="B753" s="375"/>
    </row>
    <row r="754" spans="2:2" ht="13.5" customHeight="1" x14ac:dyDescent="0.2">
      <c r="B754" s="375"/>
    </row>
    <row r="755" spans="2:2" ht="13.5" customHeight="1" x14ac:dyDescent="0.2">
      <c r="B755" s="375"/>
    </row>
    <row r="756" spans="2:2" ht="13.5" customHeight="1" x14ac:dyDescent="0.2">
      <c r="B756" s="375"/>
    </row>
    <row r="757" spans="2:2" ht="13.5" customHeight="1" x14ac:dyDescent="0.2">
      <c r="B757" s="375"/>
    </row>
    <row r="758" spans="2:2" ht="13.5" customHeight="1" x14ac:dyDescent="0.2">
      <c r="B758" s="375"/>
    </row>
    <row r="759" spans="2:2" ht="13.5" customHeight="1" x14ac:dyDescent="0.2">
      <c r="B759" s="375"/>
    </row>
    <row r="760" spans="2:2" ht="13.5" customHeight="1" x14ac:dyDescent="0.2">
      <c r="B760" s="375"/>
    </row>
    <row r="761" spans="2:2" ht="13.5" customHeight="1" x14ac:dyDescent="0.2">
      <c r="B761" s="375"/>
    </row>
    <row r="762" spans="2:2" ht="13.5" customHeight="1" x14ac:dyDescent="0.2">
      <c r="B762" s="375"/>
    </row>
    <row r="763" spans="2:2" ht="13.5" customHeight="1" x14ac:dyDescent="0.2">
      <c r="B763" s="375"/>
    </row>
    <row r="764" spans="2:2" ht="13.5" customHeight="1" x14ac:dyDescent="0.2">
      <c r="B764" s="375"/>
    </row>
    <row r="765" spans="2:2" ht="13.5" customHeight="1" x14ac:dyDescent="0.2">
      <c r="B765" s="375"/>
    </row>
    <row r="766" spans="2:2" ht="13.5" customHeight="1" x14ac:dyDescent="0.2">
      <c r="B766" s="375"/>
    </row>
    <row r="767" spans="2:2" ht="13.5" customHeight="1" x14ac:dyDescent="0.2">
      <c r="B767" s="375"/>
    </row>
    <row r="768" spans="2:2" ht="13.5" customHeight="1" x14ac:dyDescent="0.2">
      <c r="B768" s="375"/>
    </row>
    <row r="769" spans="2:2" ht="13.5" customHeight="1" x14ac:dyDescent="0.2">
      <c r="B769" s="375"/>
    </row>
    <row r="770" spans="2:2" ht="13.5" customHeight="1" x14ac:dyDescent="0.2">
      <c r="B770" s="375"/>
    </row>
    <row r="771" spans="2:2" ht="13.5" customHeight="1" x14ac:dyDescent="0.2">
      <c r="B771" s="375"/>
    </row>
    <row r="772" spans="2:2" ht="13.5" customHeight="1" x14ac:dyDescent="0.2">
      <c r="B772" s="375"/>
    </row>
    <row r="773" spans="2:2" ht="13.5" customHeight="1" x14ac:dyDescent="0.2">
      <c r="B773" s="375"/>
    </row>
    <row r="774" spans="2:2" ht="13.5" customHeight="1" x14ac:dyDescent="0.2">
      <c r="B774" s="375"/>
    </row>
    <row r="775" spans="2:2" ht="13.5" customHeight="1" x14ac:dyDescent="0.2">
      <c r="B775" s="375"/>
    </row>
    <row r="776" spans="2:2" ht="13.5" customHeight="1" x14ac:dyDescent="0.2">
      <c r="B776" s="375"/>
    </row>
    <row r="777" spans="2:2" ht="13.5" customHeight="1" x14ac:dyDescent="0.2">
      <c r="B777" s="375"/>
    </row>
    <row r="778" spans="2:2" ht="13.5" customHeight="1" x14ac:dyDescent="0.2">
      <c r="B778" s="375"/>
    </row>
    <row r="779" spans="2:2" ht="13.5" customHeight="1" x14ac:dyDescent="0.2">
      <c r="B779" s="375"/>
    </row>
    <row r="780" spans="2:2" ht="13.5" customHeight="1" x14ac:dyDescent="0.2">
      <c r="B780" s="375"/>
    </row>
    <row r="781" spans="2:2" ht="13.5" customHeight="1" x14ac:dyDescent="0.2">
      <c r="B781" s="375"/>
    </row>
    <row r="782" spans="2:2" ht="13.5" customHeight="1" x14ac:dyDescent="0.2">
      <c r="B782" s="375"/>
    </row>
    <row r="783" spans="2:2" ht="13.5" customHeight="1" x14ac:dyDescent="0.2">
      <c r="B783" s="375"/>
    </row>
    <row r="784" spans="2:2" ht="13.5" customHeight="1" x14ac:dyDescent="0.2">
      <c r="B784" s="375"/>
    </row>
    <row r="785" spans="2:2" ht="13.5" customHeight="1" x14ac:dyDescent="0.2">
      <c r="B785" s="375"/>
    </row>
    <row r="786" spans="2:2" ht="13.5" customHeight="1" x14ac:dyDescent="0.2">
      <c r="B786" s="375"/>
    </row>
    <row r="787" spans="2:2" ht="13.5" customHeight="1" x14ac:dyDescent="0.2">
      <c r="B787" s="375"/>
    </row>
    <row r="788" spans="2:2" ht="13.5" customHeight="1" x14ac:dyDescent="0.2">
      <c r="B788" s="375"/>
    </row>
    <row r="789" spans="2:2" ht="13.5" customHeight="1" x14ac:dyDescent="0.2">
      <c r="B789" s="375"/>
    </row>
    <row r="790" spans="2:2" ht="13.5" customHeight="1" x14ac:dyDescent="0.2">
      <c r="B790" s="375"/>
    </row>
    <row r="791" spans="2:2" ht="13.5" customHeight="1" x14ac:dyDescent="0.2">
      <c r="B791" s="375"/>
    </row>
    <row r="792" spans="2:2" ht="13.5" customHeight="1" x14ac:dyDescent="0.2">
      <c r="B792" s="375"/>
    </row>
    <row r="793" spans="2:2" ht="13.5" customHeight="1" x14ac:dyDescent="0.2">
      <c r="B793" s="375"/>
    </row>
    <row r="794" spans="2:2" ht="13.5" customHeight="1" x14ac:dyDescent="0.2">
      <c r="B794" s="375"/>
    </row>
    <row r="795" spans="2:2" ht="13.5" customHeight="1" x14ac:dyDescent="0.2">
      <c r="B795" s="375"/>
    </row>
    <row r="796" spans="2:2" ht="13.5" customHeight="1" x14ac:dyDescent="0.2">
      <c r="B796" s="375"/>
    </row>
    <row r="797" spans="2:2" ht="13.5" customHeight="1" x14ac:dyDescent="0.2">
      <c r="B797" s="375"/>
    </row>
    <row r="798" spans="2:2" ht="13.5" customHeight="1" x14ac:dyDescent="0.2">
      <c r="B798" s="375"/>
    </row>
    <row r="799" spans="2:2" ht="13.5" customHeight="1" x14ac:dyDescent="0.2">
      <c r="B799" s="375"/>
    </row>
    <row r="800" spans="2:2" ht="13.5" customHeight="1" x14ac:dyDescent="0.2">
      <c r="B800" s="375"/>
    </row>
    <row r="801" spans="2:2" ht="13.5" customHeight="1" x14ac:dyDescent="0.2">
      <c r="B801" s="375"/>
    </row>
    <row r="802" spans="2:2" ht="13.5" customHeight="1" x14ac:dyDescent="0.2">
      <c r="B802" s="375"/>
    </row>
    <row r="803" spans="2:2" ht="13.5" customHeight="1" x14ac:dyDescent="0.2">
      <c r="B803" s="375"/>
    </row>
    <row r="804" spans="2:2" ht="13.5" customHeight="1" x14ac:dyDescent="0.2">
      <c r="B804" s="375"/>
    </row>
    <row r="805" spans="2:2" ht="13.5" customHeight="1" x14ac:dyDescent="0.2">
      <c r="B805" s="375"/>
    </row>
    <row r="806" spans="2:2" ht="13.5" customHeight="1" x14ac:dyDescent="0.2">
      <c r="B806" s="375"/>
    </row>
    <row r="807" spans="2:2" ht="13.5" customHeight="1" x14ac:dyDescent="0.2">
      <c r="B807" s="375"/>
    </row>
    <row r="808" spans="2:2" ht="13.5" customHeight="1" x14ac:dyDescent="0.2">
      <c r="B808" s="375"/>
    </row>
    <row r="809" spans="2:2" ht="13.5" customHeight="1" x14ac:dyDescent="0.2">
      <c r="B809" s="375"/>
    </row>
    <row r="810" spans="2:2" ht="13.5" customHeight="1" x14ac:dyDescent="0.2">
      <c r="B810" s="375"/>
    </row>
    <row r="811" spans="2:2" ht="13.5" customHeight="1" x14ac:dyDescent="0.2">
      <c r="B811" s="375"/>
    </row>
    <row r="812" spans="2:2" ht="13.5" customHeight="1" x14ac:dyDescent="0.2">
      <c r="B812" s="375"/>
    </row>
    <row r="813" spans="2:2" ht="13.5" customHeight="1" x14ac:dyDescent="0.2">
      <c r="B813" s="375"/>
    </row>
    <row r="814" spans="2:2" ht="13.5" customHeight="1" x14ac:dyDescent="0.2">
      <c r="B814" s="375"/>
    </row>
    <row r="815" spans="2:2" ht="13.5" customHeight="1" x14ac:dyDescent="0.2">
      <c r="B815" s="375"/>
    </row>
    <row r="816" spans="2:2" ht="13.5" customHeight="1" x14ac:dyDescent="0.2">
      <c r="B816" s="375"/>
    </row>
    <row r="817" spans="2:2" ht="13.5" customHeight="1" x14ac:dyDescent="0.2">
      <c r="B817" s="375"/>
    </row>
    <row r="818" spans="2:2" ht="13.5" customHeight="1" x14ac:dyDescent="0.2">
      <c r="B818" s="375"/>
    </row>
    <row r="819" spans="2:2" ht="13.5" customHeight="1" x14ac:dyDescent="0.2">
      <c r="B819" s="375"/>
    </row>
    <row r="820" spans="2:2" ht="13.5" customHeight="1" x14ac:dyDescent="0.2">
      <c r="B820" s="375"/>
    </row>
    <row r="821" spans="2:2" ht="13.5" customHeight="1" x14ac:dyDescent="0.2">
      <c r="B821" s="375"/>
    </row>
    <row r="822" spans="2:2" ht="13.5" customHeight="1" x14ac:dyDescent="0.2">
      <c r="B822" s="375"/>
    </row>
    <row r="823" spans="2:2" ht="13.5" customHeight="1" x14ac:dyDescent="0.2">
      <c r="B823" s="375"/>
    </row>
    <row r="824" spans="2:2" ht="13.5" customHeight="1" x14ac:dyDescent="0.2">
      <c r="B824" s="375"/>
    </row>
    <row r="825" spans="2:2" ht="13.5" customHeight="1" x14ac:dyDescent="0.2">
      <c r="B825" s="375"/>
    </row>
    <row r="826" spans="2:2" ht="13.5" customHeight="1" x14ac:dyDescent="0.2">
      <c r="B826" s="375"/>
    </row>
    <row r="827" spans="2:2" ht="13.5" customHeight="1" x14ac:dyDescent="0.2">
      <c r="B827" s="375"/>
    </row>
    <row r="828" spans="2:2" ht="13.5" customHeight="1" x14ac:dyDescent="0.2">
      <c r="B828" s="375"/>
    </row>
    <row r="829" spans="2:2" ht="13.5" customHeight="1" x14ac:dyDescent="0.2">
      <c r="B829" s="375"/>
    </row>
    <row r="830" spans="2:2" ht="13.5" customHeight="1" x14ac:dyDescent="0.2">
      <c r="B830" s="375"/>
    </row>
    <row r="831" spans="2:2" ht="13.5" customHeight="1" x14ac:dyDescent="0.2">
      <c r="B831" s="375"/>
    </row>
    <row r="832" spans="2:2" ht="13.5" customHeight="1" x14ac:dyDescent="0.2">
      <c r="B832" s="375"/>
    </row>
    <row r="833" spans="2:2" ht="13.5" customHeight="1" x14ac:dyDescent="0.2">
      <c r="B833" s="375"/>
    </row>
    <row r="834" spans="2:2" ht="13.5" customHeight="1" x14ac:dyDescent="0.2">
      <c r="B834" s="375"/>
    </row>
    <row r="835" spans="2:2" ht="13.5" customHeight="1" x14ac:dyDescent="0.2">
      <c r="B835" s="375"/>
    </row>
    <row r="836" spans="2:2" ht="13.5" customHeight="1" x14ac:dyDescent="0.2">
      <c r="B836" s="375"/>
    </row>
    <row r="837" spans="2:2" ht="13.5" customHeight="1" x14ac:dyDescent="0.2">
      <c r="B837" s="375"/>
    </row>
    <row r="838" spans="2:2" ht="13.5" customHeight="1" x14ac:dyDescent="0.2">
      <c r="B838" s="375"/>
    </row>
    <row r="839" spans="2:2" ht="13.5" customHeight="1" x14ac:dyDescent="0.2">
      <c r="B839" s="375"/>
    </row>
    <row r="840" spans="2:2" ht="13.5" customHeight="1" x14ac:dyDescent="0.2">
      <c r="B840" s="375"/>
    </row>
    <row r="841" spans="2:2" ht="13.5" customHeight="1" x14ac:dyDescent="0.2">
      <c r="B841" s="375"/>
    </row>
    <row r="842" spans="2:2" ht="13.5" customHeight="1" x14ac:dyDescent="0.2">
      <c r="B842" s="375"/>
    </row>
    <row r="843" spans="2:2" ht="13.5" customHeight="1" x14ac:dyDescent="0.2">
      <c r="B843" s="375"/>
    </row>
    <row r="844" spans="2:2" ht="13.5" customHeight="1" x14ac:dyDescent="0.2">
      <c r="B844" s="375"/>
    </row>
    <row r="845" spans="2:2" ht="13.5" customHeight="1" x14ac:dyDescent="0.2">
      <c r="B845" s="375"/>
    </row>
    <row r="846" spans="2:2" ht="13.5" customHeight="1" x14ac:dyDescent="0.2">
      <c r="B846" s="375"/>
    </row>
    <row r="847" spans="2:2" ht="13.5" customHeight="1" x14ac:dyDescent="0.2">
      <c r="B847" s="375"/>
    </row>
    <row r="848" spans="2:2" ht="13.5" customHeight="1" x14ac:dyDescent="0.2">
      <c r="B848" s="375"/>
    </row>
    <row r="849" spans="2:2" ht="13.5" customHeight="1" x14ac:dyDescent="0.2">
      <c r="B849" s="375"/>
    </row>
    <row r="850" spans="2:2" ht="13.5" customHeight="1" x14ac:dyDescent="0.2">
      <c r="B850" s="375"/>
    </row>
    <row r="851" spans="2:2" ht="13.5" customHeight="1" x14ac:dyDescent="0.2">
      <c r="B851" s="375"/>
    </row>
    <row r="852" spans="2:2" ht="13.5" customHeight="1" x14ac:dyDescent="0.2">
      <c r="B852" s="375"/>
    </row>
    <row r="853" spans="2:2" ht="13.5" customHeight="1" x14ac:dyDescent="0.2">
      <c r="B853" s="375"/>
    </row>
    <row r="854" spans="2:2" ht="13.5" customHeight="1" x14ac:dyDescent="0.2">
      <c r="B854" s="375"/>
    </row>
    <row r="855" spans="2:2" ht="13.5" customHeight="1" x14ac:dyDescent="0.2">
      <c r="B855" s="375"/>
    </row>
    <row r="856" spans="2:2" ht="13.5" customHeight="1" x14ac:dyDescent="0.2">
      <c r="B856" s="375"/>
    </row>
    <row r="857" spans="2:2" ht="13.5" customHeight="1" x14ac:dyDescent="0.2">
      <c r="B857" s="375"/>
    </row>
    <row r="858" spans="2:2" ht="13.5" customHeight="1" x14ac:dyDescent="0.2">
      <c r="B858" s="375"/>
    </row>
    <row r="859" spans="2:2" ht="13.5" customHeight="1" x14ac:dyDescent="0.2">
      <c r="B859" s="375"/>
    </row>
    <row r="860" spans="2:2" ht="13.5" customHeight="1" x14ac:dyDescent="0.2">
      <c r="B860" s="375"/>
    </row>
    <row r="861" spans="2:2" ht="13.5" customHeight="1" x14ac:dyDescent="0.2">
      <c r="B861" s="375"/>
    </row>
    <row r="862" spans="2:2" ht="13.5" customHeight="1" x14ac:dyDescent="0.2">
      <c r="B862" s="375"/>
    </row>
    <row r="863" spans="2:2" ht="13.5" customHeight="1" x14ac:dyDescent="0.2">
      <c r="B863" s="375"/>
    </row>
    <row r="864" spans="2:2" ht="13.5" customHeight="1" x14ac:dyDescent="0.2">
      <c r="B864" s="375"/>
    </row>
    <row r="865" spans="2:2" ht="13.5" customHeight="1" x14ac:dyDescent="0.2">
      <c r="B865" s="375"/>
    </row>
    <row r="866" spans="2:2" ht="13.5" customHeight="1" x14ac:dyDescent="0.2">
      <c r="B866" s="375"/>
    </row>
    <row r="867" spans="2:2" ht="13.5" customHeight="1" x14ac:dyDescent="0.2">
      <c r="B867" s="375"/>
    </row>
    <row r="868" spans="2:2" ht="13.5" customHeight="1" x14ac:dyDescent="0.2">
      <c r="B868" s="375"/>
    </row>
    <row r="869" spans="2:2" ht="13.5" customHeight="1" x14ac:dyDescent="0.2">
      <c r="B869" s="375"/>
    </row>
    <row r="870" spans="2:2" ht="13.5" customHeight="1" x14ac:dyDescent="0.2">
      <c r="B870" s="375"/>
    </row>
    <row r="871" spans="2:2" ht="13.5" customHeight="1" x14ac:dyDescent="0.2">
      <c r="B871" s="375"/>
    </row>
    <row r="872" spans="2:2" ht="13.5" customHeight="1" x14ac:dyDescent="0.2">
      <c r="B872" s="375"/>
    </row>
    <row r="873" spans="2:2" ht="13.5" customHeight="1" x14ac:dyDescent="0.2">
      <c r="B873" s="375"/>
    </row>
    <row r="874" spans="2:2" ht="13.5" customHeight="1" x14ac:dyDescent="0.2">
      <c r="B874" s="375"/>
    </row>
    <row r="875" spans="2:2" ht="13.5" customHeight="1" x14ac:dyDescent="0.2">
      <c r="B875" s="375"/>
    </row>
    <row r="876" spans="2:2" ht="13.5" customHeight="1" x14ac:dyDescent="0.2">
      <c r="B876" s="375"/>
    </row>
    <row r="877" spans="2:2" ht="13.5" customHeight="1" x14ac:dyDescent="0.2">
      <c r="B877" s="375"/>
    </row>
    <row r="878" spans="2:2" ht="13.5" customHeight="1" x14ac:dyDescent="0.2">
      <c r="B878" s="375"/>
    </row>
    <row r="879" spans="2:2" ht="13.5" customHeight="1" x14ac:dyDescent="0.2">
      <c r="B879" s="375"/>
    </row>
    <row r="880" spans="2:2" ht="13.5" customHeight="1" x14ac:dyDescent="0.2">
      <c r="B880" s="375"/>
    </row>
    <row r="881" spans="2:2" ht="13.5" customHeight="1" x14ac:dyDescent="0.2">
      <c r="B881" s="375"/>
    </row>
    <row r="882" spans="2:2" ht="13.5" customHeight="1" x14ac:dyDescent="0.2">
      <c r="B882" s="375"/>
    </row>
    <row r="883" spans="2:2" ht="13.5" customHeight="1" x14ac:dyDescent="0.2">
      <c r="B883" s="375"/>
    </row>
    <row r="884" spans="2:2" ht="13.5" customHeight="1" x14ac:dyDescent="0.2">
      <c r="B884" s="375"/>
    </row>
    <row r="885" spans="2:2" ht="13.5" customHeight="1" x14ac:dyDescent="0.2">
      <c r="B885" s="375"/>
    </row>
    <row r="886" spans="2:2" ht="13.5" customHeight="1" x14ac:dyDescent="0.2">
      <c r="B886" s="375"/>
    </row>
    <row r="887" spans="2:2" ht="13.5" customHeight="1" x14ac:dyDescent="0.2">
      <c r="B887" s="375"/>
    </row>
    <row r="888" spans="2:2" ht="13.5" customHeight="1" x14ac:dyDescent="0.2">
      <c r="B888" s="375"/>
    </row>
    <row r="889" spans="2:2" ht="13.5" customHeight="1" x14ac:dyDescent="0.2">
      <c r="B889" s="375"/>
    </row>
    <row r="890" spans="2:2" ht="13.5" customHeight="1" x14ac:dyDescent="0.2">
      <c r="B890" s="375"/>
    </row>
    <row r="891" spans="2:2" ht="13.5" customHeight="1" x14ac:dyDescent="0.2">
      <c r="B891" s="375"/>
    </row>
    <row r="892" spans="2:2" ht="13.5" customHeight="1" x14ac:dyDescent="0.2">
      <c r="B892" s="375"/>
    </row>
    <row r="893" spans="2:2" ht="13.5" customHeight="1" x14ac:dyDescent="0.2">
      <c r="B893" s="375"/>
    </row>
    <row r="894" spans="2:2" ht="13.5" customHeight="1" x14ac:dyDescent="0.2">
      <c r="B894" s="375"/>
    </row>
    <row r="895" spans="2:2" ht="13.5" customHeight="1" x14ac:dyDescent="0.2">
      <c r="B895" s="375"/>
    </row>
    <row r="896" spans="2:2" ht="13.5" customHeight="1" x14ac:dyDescent="0.2">
      <c r="B896" s="375"/>
    </row>
    <row r="897" spans="2:2" ht="13.5" customHeight="1" x14ac:dyDescent="0.2">
      <c r="B897" s="375"/>
    </row>
    <row r="898" spans="2:2" ht="13.5" customHeight="1" x14ac:dyDescent="0.2">
      <c r="B898" s="375"/>
    </row>
    <row r="899" spans="2:2" ht="13.5" customHeight="1" x14ac:dyDescent="0.2">
      <c r="B899" s="375"/>
    </row>
    <row r="900" spans="2:2" ht="13.5" customHeight="1" x14ac:dyDescent="0.2">
      <c r="B900" s="375"/>
    </row>
    <row r="901" spans="2:2" ht="13.5" customHeight="1" x14ac:dyDescent="0.2">
      <c r="B901" s="375"/>
    </row>
    <row r="902" spans="2:2" ht="13.5" customHeight="1" x14ac:dyDescent="0.2">
      <c r="B902" s="375"/>
    </row>
    <row r="903" spans="2:2" ht="13.5" customHeight="1" x14ac:dyDescent="0.2">
      <c r="B903" s="375"/>
    </row>
    <row r="904" spans="2:2" ht="13.5" customHeight="1" x14ac:dyDescent="0.2">
      <c r="B904" s="375"/>
    </row>
    <row r="905" spans="2:2" ht="13.5" customHeight="1" x14ac:dyDescent="0.2">
      <c r="B905" s="375"/>
    </row>
    <row r="906" spans="2:2" ht="13.5" customHeight="1" x14ac:dyDescent="0.2">
      <c r="B906" s="375"/>
    </row>
    <row r="907" spans="2:2" ht="13.5" customHeight="1" x14ac:dyDescent="0.2">
      <c r="B907" s="375"/>
    </row>
    <row r="908" spans="2:2" ht="13.5" customHeight="1" x14ac:dyDescent="0.2">
      <c r="B908" s="375"/>
    </row>
    <row r="909" spans="2:2" ht="13.5" customHeight="1" x14ac:dyDescent="0.2">
      <c r="B909" s="375"/>
    </row>
    <row r="910" spans="2:2" ht="13.5" customHeight="1" x14ac:dyDescent="0.2">
      <c r="B910" s="375"/>
    </row>
    <row r="911" spans="2:2" ht="13.5" customHeight="1" x14ac:dyDescent="0.2">
      <c r="B911" s="375"/>
    </row>
    <row r="912" spans="2:2" ht="13.5" customHeight="1" x14ac:dyDescent="0.2">
      <c r="B912" s="375"/>
    </row>
    <row r="913" spans="2:2" ht="13.5" customHeight="1" x14ac:dyDescent="0.2">
      <c r="B913" s="375"/>
    </row>
    <row r="914" spans="2:2" ht="13.5" customHeight="1" x14ac:dyDescent="0.2">
      <c r="B914" s="375"/>
    </row>
    <row r="915" spans="2:2" ht="13.5" customHeight="1" x14ac:dyDescent="0.2">
      <c r="B915" s="375"/>
    </row>
    <row r="916" spans="2:2" ht="13.5" customHeight="1" x14ac:dyDescent="0.2">
      <c r="B916" s="375"/>
    </row>
    <row r="917" spans="2:2" ht="13.5" customHeight="1" x14ac:dyDescent="0.2">
      <c r="B917" s="375"/>
    </row>
    <row r="918" spans="2:2" ht="13.5" customHeight="1" x14ac:dyDescent="0.2">
      <c r="B918" s="375"/>
    </row>
    <row r="919" spans="2:2" ht="13.5" customHeight="1" x14ac:dyDescent="0.2">
      <c r="B919" s="375"/>
    </row>
    <row r="920" spans="2:2" ht="13.5" customHeight="1" x14ac:dyDescent="0.2">
      <c r="B920" s="375"/>
    </row>
    <row r="921" spans="2:2" ht="13.5" customHeight="1" x14ac:dyDescent="0.2">
      <c r="B921" s="375"/>
    </row>
    <row r="922" spans="2:2" ht="13.5" customHeight="1" x14ac:dyDescent="0.2">
      <c r="B922" s="375"/>
    </row>
    <row r="923" spans="2:2" ht="13.5" customHeight="1" x14ac:dyDescent="0.2">
      <c r="B923" s="375"/>
    </row>
    <row r="924" spans="2:2" ht="13.5" customHeight="1" x14ac:dyDescent="0.2">
      <c r="B924" s="375"/>
    </row>
    <row r="925" spans="2:2" ht="13.5" customHeight="1" x14ac:dyDescent="0.2">
      <c r="B925" s="375"/>
    </row>
    <row r="926" spans="2:2" ht="13.5" customHeight="1" x14ac:dyDescent="0.2">
      <c r="B926" s="375"/>
    </row>
    <row r="927" spans="2:2" ht="13.5" customHeight="1" x14ac:dyDescent="0.2">
      <c r="B927" s="375"/>
    </row>
    <row r="928" spans="2:2" ht="13.5" customHeight="1" x14ac:dyDescent="0.2">
      <c r="B928" s="375"/>
    </row>
    <row r="929" spans="2:2" ht="13.5" customHeight="1" x14ac:dyDescent="0.2">
      <c r="B929" s="375"/>
    </row>
    <row r="930" spans="2:2" ht="13.5" customHeight="1" x14ac:dyDescent="0.2">
      <c r="B930" s="375"/>
    </row>
    <row r="931" spans="2:2" ht="13.5" customHeight="1" x14ac:dyDescent="0.2">
      <c r="B931" s="375"/>
    </row>
    <row r="932" spans="2:2" ht="13.5" customHeight="1" x14ac:dyDescent="0.2">
      <c r="B932" s="375"/>
    </row>
    <row r="933" spans="2:2" ht="13.5" customHeight="1" x14ac:dyDescent="0.2">
      <c r="B933" s="375"/>
    </row>
    <row r="934" spans="2:2" ht="13.5" customHeight="1" x14ac:dyDescent="0.2">
      <c r="B934" s="375"/>
    </row>
    <row r="935" spans="2:2" ht="13.5" customHeight="1" x14ac:dyDescent="0.2">
      <c r="B935" s="375"/>
    </row>
    <row r="936" spans="2:2" ht="13.5" customHeight="1" x14ac:dyDescent="0.2">
      <c r="B936" s="375"/>
    </row>
    <row r="937" spans="2:2" ht="13.5" customHeight="1" x14ac:dyDescent="0.2">
      <c r="B937" s="375"/>
    </row>
    <row r="938" spans="2:2" ht="13.5" customHeight="1" x14ac:dyDescent="0.2">
      <c r="B938" s="375"/>
    </row>
    <row r="939" spans="2:2" ht="13.5" customHeight="1" x14ac:dyDescent="0.2">
      <c r="B939" s="375"/>
    </row>
    <row r="940" spans="2:2" ht="13.5" customHeight="1" x14ac:dyDescent="0.2">
      <c r="B940" s="375"/>
    </row>
    <row r="941" spans="2:2" ht="13.5" customHeight="1" x14ac:dyDescent="0.2">
      <c r="B941" s="375"/>
    </row>
    <row r="942" spans="2:2" ht="13.5" customHeight="1" x14ac:dyDescent="0.2">
      <c r="B942" s="375"/>
    </row>
    <row r="943" spans="2:2" ht="13.5" customHeight="1" x14ac:dyDescent="0.2">
      <c r="B943" s="375"/>
    </row>
    <row r="944" spans="2:2" ht="13.5" customHeight="1" x14ac:dyDescent="0.2">
      <c r="B944" s="375"/>
    </row>
    <row r="945" spans="2:2" ht="13.5" customHeight="1" x14ac:dyDescent="0.2">
      <c r="B945" s="375"/>
    </row>
    <row r="946" spans="2:2" ht="13.5" customHeight="1" x14ac:dyDescent="0.2">
      <c r="B946" s="375"/>
    </row>
    <row r="947" spans="2:2" ht="13.5" customHeight="1" x14ac:dyDescent="0.2">
      <c r="B947" s="375"/>
    </row>
    <row r="948" spans="2:2" ht="13.5" customHeight="1" x14ac:dyDescent="0.2">
      <c r="B948" s="375"/>
    </row>
    <row r="949" spans="2:2" ht="13.5" customHeight="1" x14ac:dyDescent="0.2">
      <c r="B949" s="375"/>
    </row>
    <row r="950" spans="2:2" ht="13.5" customHeight="1" x14ac:dyDescent="0.2">
      <c r="B950" s="375"/>
    </row>
    <row r="951" spans="2:2" ht="13.5" customHeight="1" x14ac:dyDescent="0.2">
      <c r="B951" s="375"/>
    </row>
    <row r="952" spans="2:2" ht="13.5" customHeight="1" x14ac:dyDescent="0.2">
      <c r="B952" s="375"/>
    </row>
    <row r="953" spans="2:2" ht="13.5" customHeight="1" x14ac:dyDescent="0.2">
      <c r="B953" s="375"/>
    </row>
    <row r="954" spans="2:2" ht="13.5" customHeight="1" x14ac:dyDescent="0.2">
      <c r="B954" s="375"/>
    </row>
    <row r="955" spans="2:2" ht="13.5" customHeight="1" x14ac:dyDescent="0.2">
      <c r="B955" s="375"/>
    </row>
    <row r="956" spans="2:2" ht="13.5" customHeight="1" x14ac:dyDescent="0.2">
      <c r="B956" s="375"/>
    </row>
    <row r="957" spans="2:2" ht="13.5" customHeight="1" x14ac:dyDescent="0.2">
      <c r="B957" s="375"/>
    </row>
    <row r="958" spans="2:2" ht="13.5" customHeight="1" x14ac:dyDescent="0.2">
      <c r="B958" s="375"/>
    </row>
    <row r="959" spans="2:2" ht="13.5" customHeight="1" x14ac:dyDescent="0.2">
      <c r="B959" s="375"/>
    </row>
    <row r="960" spans="2:2" ht="13.5" customHeight="1" x14ac:dyDescent="0.2">
      <c r="B960" s="375"/>
    </row>
    <row r="961" spans="2:2" ht="13.5" customHeight="1" x14ac:dyDescent="0.2">
      <c r="B961" s="375"/>
    </row>
    <row r="962" spans="2:2" ht="13.5" customHeight="1" x14ac:dyDescent="0.2">
      <c r="B962" s="375"/>
    </row>
    <row r="963" spans="2:2" ht="13.5" customHeight="1" x14ac:dyDescent="0.2">
      <c r="B963" s="375"/>
    </row>
    <row r="964" spans="2:2" ht="13.5" customHeight="1" x14ac:dyDescent="0.2">
      <c r="B964" s="375"/>
    </row>
    <row r="965" spans="2:2" ht="13.5" customHeight="1" x14ac:dyDescent="0.2">
      <c r="B965" s="375"/>
    </row>
    <row r="966" spans="2:2" ht="13.5" customHeight="1" x14ac:dyDescent="0.2">
      <c r="B966" s="375"/>
    </row>
    <row r="967" spans="2:2" ht="13.5" customHeight="1" x14ac:dyDescent="0.2">
      <c r="B967" s="375"/>
    </row>
    <row r="968" spans="2:2" ht="13.5" customHeight="1" x14ac:dyDescent="0.2">
      <c r="B968" s="375"/>
    </row>
    <row r="969" spans="2:2" ht="13.5" customHeight="1" x14ac:dyDescent="0.2">
      <c r="B969" s="375"/>
    </row>
    <row r="970" spans="2:2" ht="13.5" customHeight="1" x14ac:dyDescent="0.2">
      <c r="B970" s="375"/>
    </row>
    <row r="971" spans="2:2" ht="13.5" customHeight="1" x14ac:dyDescent="0.2">
      <c r="B971" s="375"/>
    </row>
    <row r="972" spans="2:2" ht="13.5" customHeight="1" x14ac:dyDescent="0.2">
      <c r="B972" s="375"/>
    </row>
    <row r="973" spans="2:2" ht="13.5" customHeight="1" x14ac:dyDescent="0.2">
      <c r="B973" s="375"/>
    </row>
    <row r="974" spans="2:2" ht="13.5" customHeight="1" x14ac:dyDescent="0.2">
      <c r="B974" s="375"/>
    </row>
    <row r="975" spans="2:2" ht="13.5" customHeight="1" x14ac:dyDescent="0.2">
      <c r="B975" s="375"/>
    </row>
    <row r="976" spans="2:2" ht="13.5" customHeight="1" x14ac:dyDescent="0.2">
      <c r="B976" s="375"/>
    </row>
    <row r="977" spans="2:2" ht="13.5" customHeight="1" x14ac:dyDescent="0.2">
      <c r="B977" s="375"/>
    </row>
    <row r="978" spans="2:2" ht="13.5" customHeight="1" x14ac:dyDescent="0.2">
      <c r="B978" s="375"/>
    </row>
    <row r="979" spans="2:2" ht="13.5" customHeight="1" x14ac:dyDescent="0.2">
      <c r="B979" s="375"/>
    </row>
    <row r="980" spans="2:2" ht="13.5" customHeight="1" x14ac:dyDescent="0.2">
      <c r="B980" s="375"/>
    </row>
    <row r="981" spans="2:2" ht="13.5" customHeight="1" x14ac:dyDescent="0.2">
      <c r="B981" s="375"/>
    </row>
    <row r="982" spans="2:2" ht="13.5" customHeight="1" x14ac:dyDescent="0.2">
      <c r="B982" s="375"/>
    </row>
    <row r="983" spans="2:2" ht="13.5" customHeight="1" x14ac:dyDescent="0.2">
      <c r="B983" s="375"/>
    </row>
    <row r="984" spans="2:2" ht="13.5" customHeight="1" x14ac:dyDescent="0.2">
      <c r="B984" s="375"/>
    </row>
    <row r="985" spans="2:2" ht="13.5" customHeight="1" x14ac:dyDescent="0.2">
      <c r="B985" s="375"/>
    </row>
    <row r="986" spans="2:2" ht="13.5" customHeight="1" x14ac:dyDescent="0.2">
      <c r="B986" s="375"/>
    </row>
    <row r="987" spans="2:2" ht="13.5" customHeight="1" x14ac:dyDescent="0.2">
      <c r="B987" s="375"/>
    </row>
    <row r="988" spans="2:2" ht="13.5" customHeight="1" x14ac:dyDescent="0.2">
      <c r="B988" s="375"/>
    </row>
    <row r="989" spans="2:2" ht="13.5" customHeight="1" x14ac:dyDescent="0.2">
      <c r="B989" s="375"/>
    </row>
    <row r="990" spans="2:2" ht="13.5" customHeight="1" x14ac:dyDescent="0.2">
      <c r="B990" s="375"/>
    </row>
    <row r="991" spans="2:2" ht="13.5" customHeight="1" x14ac:dyDescent="0.2">
      <c r="B991" s="375"/>
    </row>
    <row r="992" spans="2:2" ht="13.5" customHeight="1" x14ac:dyDescent="0.2">
      <c r="B992" s="375"/>
    </row>
    <row r="993" spans="2:2" ht="13.5" customHeight="1" x14ac:dyDescent="0.2">
      <c r="B993" s="375"/>
    </row>
    <row r="994" spans="2:2" ht="13.5" customHeight="1" x14ac:dyDescent="0.2">
      <c r="B994" s="375"/>
    </row>
    <row r="995" spans="2:2" ht="13.5" customHeight="1" x14ac:dyDescent="0.2">
      <c r="B995" s="375"/>
    </row>
    <row r="996" spans="2:2" ht="13.5" customHeight="1" x14ac:dyDescent="0.2">
      <c r="B996" s="375"/>
    </row>
    <row r="997" spans="2:2" ht="13.5" customHeight="1" x14ac:dyDescent="0.2">
      <c r="B997" s="375"/>
    </row>
    <row r="998" spans="2:2" ht="13.5" customHeight="1" x14ac:dyDescent="0.2">
      <c r="B998" s="375"/>
    </row>
    <row r="999" spans="2:2" ht="13.5" customHeight="1" x14ac:dyDescent="0.2">
      <c r="B999" s="375"/>
    </row>
  </sheetData>
  <mergeCells count="16">
    <mergeCell ref="C2:J2"/>
    <mergeCell ref="C4:F4"/>
    <mergeCell ref="D7:G7"/>
    <mergeCell ref="B7:C8"/>
    <mergeCell ref="B9:B11"/>
    <mergeCell ref="B12:B14"/>
    <mergeCell ref="B15:B17"/>
    <mergeCell ref="B18:B20"/>
    <mergeCell ref="B21:B23"/>
    <mergeCell ref="B24:B26"/>
    <mergeCell ref="B42:B44"/>
    <mergeCell ref="B27:B29"/>
    <mergeCell ref="B33:B35"/>
    <mergeCell ref="B36:B38"/>
    <mergeCell ref="B39:B41"/>
    <mergeCell ref="B30:B32"/>
  </mergeCells>
  <pageMargins left="0.7" right="0.7" top="0.75" bottom="0.75"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547D5-29C6-48C7-9AC2-025858D92447}">
  <sheetPr codeName="Sheet12"/>
  <dimension ref="A1:Q51"/>
  <sheetViews>
    <sheetView rightToLeft="1" zoomScaleNormal="100" workbookViewId="0">
      <selection activeCell="D11" sqref="D11"/>
    </sheetView>
  </sheetViews>
  <sheetFormatPr defaultColWidth="8.625" defaultRowHeight="24" customHeight="1" x14ac:dyDescent="0.25"/>
  <cols>
    <col min="1" max="1" width="1.625" style="14" customWidth="1"/>
    <col min="2" max="2" width="8.625" style="14"/>
    <col min="3" max="3" width="6.625" style="114" customWidth="1"/>
    <col min="4" max="4" width="8.375" style="114" customWidth="1"/>
    <col min="5" max="5" width="8.625" style="114"/>
    <col min="6" max="6" width="20.875" style="14" customWidth="1"/>
    <col min="7" max="7" width="2.25" style="14" customWidth="1"/>
    <col min="8" max="8" width="0" style="14" hidden="1" customWidth="1"/>
    <col min="9" max="9" width="23.125" style="14" hidden="1" customWidth="1"/>
    <col min="10" max="10" width="16.5" style="14" customWidth="1"/>
    <col min="11" max="11" width="14.875" style="14" customWidth="1"/>
    <col min="12" max="12" width="8.625" style="114"/>
    <col min="13" max="13" width="8.375" style="114" customWidth="1"/>
    <col min="14" max="14" width="16.875" style="114" customWidth="1"/>
    <col min="15" max="16" width="8.625" style="114"/>
    <col min="17" max="16384" width="8.625" style="14"/>
  </cols>
  <sheetData>
    <row r="1" spans="1:14" ht="24" customHeight="1" x14ac:dyDescent="0.25">
      <c r="A1" s="1020" t="s">
        <v>196</v>
      </c>
      <c r="B1" s="1020"/>
      <c r="C1" s="1020"/>
      <c r="D1" s="1020"/>
      <c r="E1" s="1020"/>
      <c r="F1" s="1020"/>
      <c r="G1" s="1020"/>
      <c r="H1" s="1020"/>
      <c r="I1" s="1020"/>
      <c r="J1" s="1020"/>
      <c r="K1" s="1020"/>
      <c r="L1" s="1020"/>
      <c r="M1" s="1020"/>
      <c r="N1" s="1020"/>
    </row>
    <row r="2" spans="1:14" ht="24" customHeight="1" x14ac:dyDescent="0.25">
      <c r="A2" s="1020"/>
      <c r="B2" s="1020"/>
      <c r="C2" s="1020"/>
      <c r="D2" s="1020"/>
      <c r="E2" s="1020"/>
      <c r="F2" s="1020"/>
      <c r="G2" s="1020"/>
      <c r="H2" s="1020"/>
      <c r="I2" s="1020"/>
      <c r="J2" s="1020"/>
      <c r="K2" s="1020"/>
      <c r="L2" s="1020"/>
      <c r="M2" s="1020"/>
      <c r="N2" s="1020"/>
    </row>
    <row r="3" spans="1:14" ht="24" customHeight="1" x14ac:dyDescent="0.25">
      <c r="A3" s="1020"/>
      <c r="B3" s="1020"/>
      <c r="C3" s="1020"/>
      <c r="D3" s="1020"/>
      <c r="E3" s="1020"/>
      <c r="F3" s="1020"/>
      <c r="G3" s="1020"/>
      <c r="H3" s="1020"/>
      <c r="I3" s="1020"/>
      <c r="J3" s="1020"/>
      <c r="K3" s="1020"/>
      <c r="L3" s="1020"/>
      <c r="M3" s="1020"/>
      <c r="N3" s="1020"/>
    </row>
    <row r="4" spans="1:14" ht="24" customHeight="1" x14ac:dyDescent="0.25">
      <c r="A4" s="1020"/>
      <c r="B4" s="1020"/>
      <c r="C4" s="1020"/>
      <c r="D4" s="1020"/>
      <c r="E4" s="1020"/>
      <c r="F4" s="1020"/>
      <c r="G4" s="1020"/>
      <c r="H4" s="1020"/>
      <c r="I4" s="1020"/>
      <c r="J4" s="1020"/>
      <c r="K4" s="1020"/>
      <c r="L4" s="1020"/>
      <c r="M4" s="1020"/>
      <c r="N4" s="1020"/>
    </row>
    <row r="5" spans="1:14" ht="24" customHeight="1" thickBot="1" x14ac:dyDescent="0.3"/>
    <row r="6" spans="1:14" ht="24" customHeight="1" thickBot="1" x14ac:dyDescent="0.3">
      <c r="B6" s="115" t="s">
        <v>197</v>
      </c>
      <c r="C6" s="116"/>
      <c r="D6" s="116"/>
      <c r="E6" s="116"/>
      <c r="F6" s="117"/>
      <c r="G6" s="117"/>
      <c r="H6" s="117"/>
      <c r="I6" s="117"/>
      <c r="J6" s="117"/>
      <c r="K6" s="117"/>
      <c r="L6" s="116"/>
      <c r="M6" s="116"/>
      <c r="N6" s="118"/>
    </row>
    <row r="8" spans="1:14" ht="35.25" customHeight="1" x14ac:dyDescent="0.25">
      <c r="E8" s="1017" t="s">
        <v>198</v>
      </c>
      <c r="F8" s="1018"/>
      <c r="G8" s="119"/>
      <c r="H8" s="1019" t="s">
        <v>199</v>
      </c>
      <c r="I8" s="1019"/>
      <c r="J8" s="119"/>
      <c r="K8" s="120"/>
    </row>
    <row r="9" spans="1:14" ht="24" customHeight="1" x14ac:dyDescent="0.25">
      <c r="E9" s="1015" t="s">
        <v>200</v>
      </c>
      <c r="F9" s="1016"/>
      <c r="G9" s="121"/>
      <c r="H9" s="1016" t="s">
        <v>201</v>
      </c>
      <c r="I9" s="1016"/>
      <c r="J9" s="121"/>
      <c r="K9" s="122" t="s">
        <v>202</v>
      </c>
    </row>
    <row r="10" spans="1:14" ht="24" customHeight="1" x14ac:dyDescent="0.25">
      <c r="E10" s="1015" t="s">
        <v>203</v>
      </c>
      <c r="F10" s="1016"/>
      <c r="G10" s="121"/>
      <c r="H10" s="1016" t="s">
        <v>204</v>
      </c>
      <c r="I10" s="1016"/>
      <c r="J10" s="121"/>
      <c r="K10" s="122" t="s">
        <v>205</v>
      </c>
    </row>
    <row r="11" spans="1:14" ht="24" customHeight="1" x14ac:dyDescent="0.25">
      <c r="E11" s="1015" t="s">
        <v>206</v>
      </c>
      <c r="F11" s="1016"/>
      <c r="G11" s="121"/>
      <c r="H11" s="1016" t="s">
        <v>207</v>
      </c>
      <c r="I11" s="1016"/>
      <c r="J11" s="121"/>
      <c r="K11" s="122"/>
    </row>
    <row r="12" spans="1:14" ht="24" customHeight="1" x14ac:dyDescent="0.25">
      <c r="E12" s="1015"/>
      <c r="F12" s="1016"/>
      <c r="G12" s="121"/>
      <c r="H12" s="1016" t="s">
        <v>208</v>
      </c>
      <c r="I12" s="1016"/>
      <c r="J12" s="121"/>
      <c r="K12" s="122"/>
    </row>
    <row r="13" spans="1:14" ht="24" customHeight="1" x14ac:dyDescent="0.25">
      <c r="D13" s="129"/>
      <c r="E13" s="1011">
        <v>1</v>
      </c>
      <c r="F13" s="1012"/>
      <c r="G13" s="123"/>
      <c r="H13" s="1012">
        <f>+E13</f>
        <v>1</v>
      </c>
      <c r="I13" s="1012"/>
      <c r="J13" s="123"/>
      <c r="K13" s="124" t="s">
        <v>209</v>
      </c>
    </row>
    <row r="14" spans="1:14" ht="24" customHeight="1" x14ac:dyDescent="0.25">
      <c r="D14" s="129"/>
      <c r="E14" s="1011">
        <v>28</v>
      </c>
      <c r="F14" s="1012"/>
      <c r="G14" s="123"/>
      <c r="H14" s="1012">
        <f>+E14</f>
        <v>28</v>
      </c>
      <c r="I14" s="1012"/>
      <c r="J14" s="123"/>
      <c r="K14" s="124" t="s">
        <v>210</v>
      </c>
    </row>
    <row r="15" spans="1:14" ht="24" customHeight="1" x14ac:dyDescent="0.25">
      <c r="D15" s="129"/>
      <c r="E15" s="1011">
        <v>265</v>
      </c>
      <c r="F15" s="1012"/>
      <c r="G15" s="123"/>
      <c r="H15" s="1012">
        <f>+E15</f>
        <v>265</v>
      </c>
      <c r="I15" s="1012"/>
      <c r="J15" s="123"/>
      <c r="K15" s="124" t="s">
        <v>211</v>
      </c>
    </row>
    <row r="16" spans="1:14" ht="24" customHeight="1" x14ac:dyDescent="0.25">
      <c r="D16" s="27"/>
      <c r="E16" s="584"/>
      <c r="F16" s="584"/>
      <c r="G16" s="584"/>
      <c r="H16" s="584"/>
      <c r="I16" s="584"/>
      <c r="J16" s="585" t="s">
        <v>212</v>
      </c>
      <c r="K16" s="584"/>
    </row>
    <row r="17" spans="4:11" ht="24" customHeight="1" x14ac:dyDescent="0.25">
      <c r="D17" s="27"/>
      <c r="E17" s="1011">
        <v>10200</v>
      </c>
      <c r="F17" s="1012">
        <v>10900</v>
      </c>
      <c r="G17" s="123"/>
      <c r="H17" s="125"/>
      <c r="I17" s="125"/>
      <c r="J17" s="123" t="s">
        <v>213</v>
      </c>
      <c r="K17" s="124" t="s">
        <v>110</v>
      </c>
    </row>
    <row r="18" spans="4:11" ht="24" customHeight="1" x14ac:dyDescent="0.25">
      <c r="D18" s="27"/>
      <c r="E18" s="1011">
        <v>1760</v>
      </c>
      <c r="F18" s="1012"/>
      <c r="G18" s="123"/>
      <c r="H18" s="125"/>
      <c r="I18" s="125"/>
      <c r="J18" s="123"/>
      <c r="K18" s="124" t="s">
        <v>102</v>
      </c>
    </row>
    <row r="19" spans="4:11" ht="24" customHeight="1" x14ac:dyDescent="0.25">
      <c r="D19" s="27"/>
      <c r="E19" s="1011">
        <v>79</v>
      </c>
      <c r="F19" s="1012"/>
      <c r="G19" s="123"/>
      <c r="H19" s="125"/>
      <c r="I19" s="125"/>
      <c r="J19" s="123" t="s">
        <v>214</v>
      </c>
      <c r="K19" s="124" t="s">
        <v>111</v>
      </c>
    </row>
    <row r="20" spans="4:11" ht="24" customHeight="1" x14ac:dyDescent="0.25">
      <c r="D20" s="129"/>
      <c r="E20" s="1011">
        <v>12400</v>
      </c>
      <c r="F20" s="1012"/>
      <c r="G20" s="123"/>
      <c r="H20" s="1012">
        <f>+E20</f>
        <v>12400</v>
      </c>
      <c r="I20" s="1012"/>
      <c r="J20" s="123"/>
      <c r="K20" s="124" t="s">
        <v>215</v>
      </c>
    </row>
    <row r="21" spans="4:11" ht="24" customHeight="1" x14ac:dyDescent="0.25">
      <c r="D21" s="129"/>
      <c r="E21" s="1011">
        <v>677</v>
      </c>
      <c r="F21" s="1012"/>
      <c r="G21" s="123"/>
      <c r="H21" s="1012">
        <f t="shared" ref="H21:H38" si="0">+E21</f>
        <v>677</v>
      </c>
      <c r="I21" s="1012"/>
      <c r="J21" s="123"/>
      <c r="K21" s="124" t="s">
        <v>216</v>
      </c>
    </row>
    <row r="22" spans="4:11" ht="24" customHeight="1" x14ac:dyDescent="0.25">
      <c r="D22" s="27"/>
      <c r="E22" s="1011">
        <v>116</v>
      </c>
      <c r="F22" s="1012"/>
      <c r="G22" s="123"/>
      <c r="H22" s="1012">
        <f t="shared" si="0"/>
        <v>116</v>
      </c>
      <c r="I22" s="1012"/>
      <c r="J22" s="123"/>
      <c r="K22" s="124" t="s">
        <v>217</v>
      </c>
    </row>
    <row r="23" spans="4:11" ht="24" customHeight="1" x14ac:dyDescent="0.25">
      <c r="D23" s="129"/>
      <c r="E23" s="1011">
        <v>3170</v>
      </c>
      <c r="F23" s="1012"/>
      <c r="G23" s="123"/>
      <c r="H23" s="1012">
        <f t="shared" si="0"/>
        <v>3170</v>
      </c>
      <c r="I23" s="1012"/>
      <c r="J23" s="123"/>
      <c r="K23" s="124" t="s">
        <v>218</v>
      </c>
    </row>
    <row r="24" spans="4:11" ht="24" customHeight="1" x14ac:dyDescent="0.25">
      <c r="D24" s="129"/>
      <c r="E24" s="1011">
        <v>1120</v>
      </c>
      <c r="F24" s="1012"/>
      <c r="G24" s="123"/>
      <c r="H24" s="1012">
        <f t="shared" si="0"/>
        <v>1120</v>
      </c>
      <c r="I24" s="1012"/>
      <c r="J24" s="123"/>
      <c r="K24" s="124" t="s">
        <v>219</v>
      </c>
    </row>
    <row r="25" spans="4:11" ht="24" customHeight="1" x14ac:dyDescent="0.25">
      <c r="D25" s="129"/>
      <c r="E25" s="1011">
        <v>1300</v>
      </c>
      <c r="F25" s="1012"/>
      <c r="G25" s="123"/>
      <c r="H25" s="1012">
        <f t="shared" si="0"/>
        <v>1300</v>
      </c>
      <c r="I25" s="1012"/>
      <c r="J25" s="123"/>
      <c r="K25" s="124" t="s">
        <v>220</v>
      </c>
    </row>
    <row r="26" spans="4:11" ht="24" customHeight="1" x14ac:dyDescent="0.25">
      <c r="D26" s="129"/>
      <c r="E26" s="1011">
        <v>328</v>
      </c>
      <c r="F26" s="1012"/>
      <c r="G26" s="123"/>
      <c r="H26" s="1012">
        <f t="shared" si="0"/>
        <v>328</v>
      </c>
      <c r="I26" s="1012"/>
      <c r="J26" s="123"/>
      <c r="K26" s="124" t="s">
        <v>221</v>
      </c>
    </row>
    <row r="27" spans="4:11" ht="24" customHeight="1" x14ac:dyDescent="0.25">
      <c r="D27" s="129"/>
      <c r="E27" s="1011">
        <v>4800</v>
      </c>
      <c r="F27" s="1012"/>
      <c r="G27" s="123"/>
      <c r="H27" s="1012">
        <f t="shared" si="0"/>
        <v>4800</v>
      </c>
      <c r="I27" s="1012"/>
      <c r="J27" s="123"/>
      <c r="K27" s="124" t="s">
        <v>222</v>
      </c>
    </row>
    <row r="28" spans="4:11" ht="24" customHeight="1" x14ac:dyDescent="0.25">
      <c r="D28" s="27"/>
      <c r="E28" s="1011">
        <v>16</v>
      </c>
      <c r="F28" s="1012"/>
      <c r="G28" s="123"/>
      <c r="H28" s="1012">
        <f t="shared" si="0"/>
        <v>16</v>
      </c>
      <c r="I28" s="1012"/>
      <c r="J28" s="123"/>
      <c r="K28" s="124" t="s">
        <v>223</v>
      </c>
    </row>
    <row r="29" spans="4:11" ht="24" customHeight="1" x14ac:dyDescent="0.25">
      <c r="D29" s="129"/>
      <c r="E29" s="1011">
        <v>138</v>
      </c>
      <c r="F29" s="1012"/>
      <c r="G29" s="123"/>
      <c r="H29" s="1012">
        <f t="shared" si="0"/>
        <v>138</v>
      </c>
      <c r="I29" s="1012"/>
      <c r="J29" s="123"/>
      <c r="K29" s="124" t="s">
        <v>224</v>
      </c>
    </row>
    <row r="30" spans="4:11" ht="24" customHeight="1" x14ac:dyDescent="0.25">
      <c r="D30" s="27"/>
      <c r="E30" s="1011">
        <v>4</v>
      </c>
      <c r="F30" s="1012"/>
      <c r="G30" s="123"/>
      <c r="H30" s="1012">
        <f t="shared" si="0"/>
        <v>4</v>
      </c>
      <c r="I30" s="1012"/>
      <c r="J30" s="123"/>
      <c r="K30" s="124" t="s">
        <v>225</v>
      </c>
    </row>
    <row r="31" spans="4:11" ht="24" customHeight="1" x14ac:dyDescent="0.25">
      <c r="D31" s="129"/>
      <c r="E31" s="1011">
        <v>3350</v>
      </c>
      <c r="F31" s="1012"/>
      <c r="G31" s="123"/>
      <c r="H31" s="1012">
        <f t="shared" si="0"/>
        <v>3350</v>
      </c>
      <c r="I31" s="1012"/>
      <c r="J31" s="123"/>
      <c r="K31" s="124" t="s">
        <v>226</v>
      </c>
    </row>
    <row r="32" spans="4:11" ht="24" customHeight="1" x14ac:dyDescent="0.25">
      <c r="D32" s="27"/>
      <c r="E32" s="1011">
        <v>1210</v>
      </c>
      <c r="F32" s="1012"/>
      <c r="G32" s="123"/>
      <c r="H32" s="1012">
        <f t="shared" si="0"/>
        <v>1210</v>
      </c>
      <c r="I32" s="1012"/>
      <c r="J32" s="123"/>
      <c r="K32" s="124" t="s">
        <v>227</v>
      </c>
    </row>
    <row r="33" spans="4:17" ht="24" customHeight="1" x14ac:dyDescent="0.25">
      <c r="D33" s="27"/>
      <c r="E33" s="1011">
        <v>1330</v>
      </c>
      <c r="F33" s="1012"/>
      <c r="G33" s="123"/>
      <c r="H33" s="1012">
        <f t="shared" si="0"/>
        <v>1330</v>
      </c>
      <c r="I33" s="1012"/>
      <c r="J33" s="123"/>
      <c r="K33" s="124" t="s">
        <v>228</v>
      </c>
    </row>
    <row r="34" spans="4:17" ht="42" customHeight="1" x14ac:dyDescent="0.25">
      <c r="D34" s="129"/>
      <c r="E34" s="1011">
        <v>8060</v>
      </c>
      <c r="F34" s="1012"/>
      <c r="G34" s="123"/>
      <c r="H34" s="1012">
        <f t="shared" si="0"/>
        <v>8060</v>
      </c>
      <c r="I34" s="1012"/>
      <c r="J34" s="123"/>
      <c r="K34" s="124" t="s">
        <v>229</v>
      </c>
    </row>
    <row r="35" spans="4:17" ht="24" customHeight="1" x14ac:dyDescent="0.25">
      <c r="D35" s="129"/>
      <c r="E35" s="1011">
        <v>716</v>
      </c>
      <c r="F35" s="1012"/>
      <c r="G35" s="123"/>
      <c r="H35" s="1012">
        <f t="shared" si="0"/>
        <v>716</v>
      </c>
      <c r="I35" s="1012"/>
      <c r="J35" s="123"/>
      <c r="K35" s="124" t="s">
        <v>230</v>
      </c>
    </row>
    <row r="36" spans="4:17" ht="24" customHeight="1" x14ac:dyDescent="0.25">
      <c r="D36" s="27"/>
      <c r="E36" s="1011">
        <v>858</v>
      </c>
      <c r="F36" s="1012"/>
      <c r="G36" s="123"/>
      <c r="H36" s="1012">
        <f t="shared" si="0"/>
        <v>858</v>
      </c>
      <c r="I36" s="1012"/>
      <c r="J36" s="123"/>
      <c r="K36" s="124" t="s">
        <v>231</v>
      </c>
    </row>
    <row r="37" spans="4:17" ht="24" customHeight="1" x14ac:dyDescent="0.25">
      <c r="D37" s="27"/>
      <c r="E37" s="1011">
        <v>804</v>
      </c>
      <c r="F37" s="1012"/>
      <c r="G37" s="123"/>
      <c r="H37" s="1012">
        <f t="shared" si="0"/>
        <v>804</v>
      </c>
      <c r="I37" s="1012"/>
      <c r="J37" s="123"/>
      <c r="K37" s="124" t="s">
        <v>232</v>
      </c>
    </row>
    <row r="38" spans="4:17" ht="24" customHeight="1" x14ac:dyDescent="0.25">
      <c r="D38" s="129"/>
      <c r="E38" s="1011">
        <v>1650</v>
      </c>
      <c r="F38" s="1012"/>
      <c r="G38" s="123"/>
      <c r="H38" s="1012">
        <f t="shared" si="0"/>
        <v>1650</v>
      </c>
      <c r="I38" s="1012"/>
      <c r="J38" s="123"/>
      <c r="K38" s="124" t="s">
        <v>233</v>
      </c>
    </row>
    <row r="39" spans="4:17" ht="24" customHeight="1" x14ac:dyDescent="0.25">
      <c r="D39" s="27"/>
      <c r="E39" s="582"/>
      <c r="F39" s="582"/>
      <c r="G39" s="582"/>
      <c r="H39" s="582"/>
      <c r="I39" s="582"/>
      <c r="J39" s="583" t="s">
        <v>234</v>
      </c>
      <c r="K39" s="582"/>
    </row>
    <row r="40" spans="4:17" ht="24" customHeight="1" x14ac:dyDescent="0.25">
      <c r="D40" s="129"/>
      <c r="E40" s="1011">
        <v>6630</v>
      </c>
      <c r="F40" s="1012"/>
      <c r="G40" s="123"/>
      <c r="H40" s="1012">
        <f>+E40</f>
        <v>6630</v>
      </c>
      <c r="I40" s="1012"/>
      <c r="J40" s="123" t="s">
        <v>115</v>
      </c>
      <c r="K40" s="124" t="s">
        <v>235</v>
      </c>
    </row>
    <row r="41" spans="4:17" ht="24" customHeight="1" x14ac:dyDescent="0.25">
      <c r="D41" s="129"/>
      <c r="E41" s="1011">
        <v>11100</v>
      </c>
      <c r="F41" s="1012"/>
      <c r="G41" s="123"/>
      <c r="H41" s="1012">
        <f t="shared" ref="H41:H50" si="1">+E41</f>
        <v>11100</v>
      </c>
      <c r="I41" s="1012"/>
      <c r="J41" s="123" t="s">
        <v>114</v>
      </c>
      <c r="K41" s="124" t="s">
        <v>236</v>
      </c>
    </row>
    <row r="42" spans="4:17" ht="24" customHeight="1" x14ac:dyDescent="0.25">
      <c r="D42" s="129"/>
      <c r="E42" s="1011">
        <v>8900</v>
      </c>
      <c r="F42" s="1012"/>
      <c r="G42" s="123"/>
      <c r="H42" s="1012">
        <f t="shared" si="1"/>
        <v>8900</v>
      </c>
      <c r="I42" s="1012"/>
      <c r="J42" s="123" t="s">
        <v>116</v>
      </c>
      <c r="K42" s="124" t="s">
        <v>237</v>
      </c>
    </row>
    <row r="43" spans="4:17" ht="24" customHeight="1" x14ac:dyDescent="0.25">
      <c r="D43" s="129"/>
      <c r="E43" s="1011">
        <v>9540</v>
      </c>
      <c r="F43" s="1012"/>
      <c r="G43" s="123"/>
      <c r="H43" s="1012">
        <f t="shared" si="1"/>
        <v>9540</v>
      </c>
      <c r="I43" s="1012"/>
      <c r="J43" s="123" t="s">
        <v>117</v>
      </c>
      <c r="K43" s="124" t="s">
        <v>238</v>
      </c>
    </row>
    <row r="44" spans="4:17" ht="24" customHeight="1" x14ac:dyDescent="0.25">
      <c r="D44" s="129"/>
      <c r="E44" s="1011">
        <v>9200</v>
      </c>
      <c r="F44" s="1012"/>
      <c r="G44" s="123"/>
      <c r="H44" s="1012">
        <f t="shared" si="1"/>
        <v>9200</v>
      </c>
      <c r="I44" s="1012"/>
      <c r="J44" s="123" t="s">
        <v>239</v>
      </c>
      <c r="K44" s="124" t="s">
        <v>240</v>
      </c>
    </row>
    <row r="45" spans="4:17" ht="24" customHeight="1" x14ac:dyDescent="0.25">
      <c r="D45" s="129"/>
      <c r="E45" s="1011">
        <v>8550</v>
      </c>
      <c r="F45" s="1012"/>
      <c r="G45" s="123"/>
      <c r="H45" s="1012">
        <f t="shared" si="1"/>
        <v>8550</v>
      </c>
      <c r="I45" s="1012"/>
      <c r="J45" s="123"/>
      <c r="K45" s="124" t="s">
        <v>241</v>
      </c>
    </row>
    <row r="46" spans="4:17" ht="24" customHeight="1" x14ac:dyDescent="0.25">
      <c r="D46" s="129"/>
      <c r="E46" s="1011">
        <v>7910</v>
      </c>
      <c r="F46" s="1012"/>
      <c r="G46" s="123"/>
      <c r="H46" s="1012">
        <f t="shared" si="1"/>
        <v>7910</v>
      </c>
      <c r="I46" s="1012"/>
      <c r="J46" s="123" t="s">
        <v>242</v>
      </c>
      <c r="K46" s="124" t="s">
        <v>243</v>
      </c>
    </row>
    <row r="47" spans="4:17" ht="24" customHeight="1" x14ac:dyDescent="0.25">
      <c r="D47" s="27"/>
      <c r="E47" s="1011">
        <v>7190</v>
      </c>
      <c r="F47" s="1012"/>
      <c r="G47" s="123"/>
      <c r="H47" s="1012">
        <f t="shared" si="1"/>
        <v>7190</v>
      </c>
      <c r="I47" s="1012"/>
      <c r="J47" s="123"/>
      <c r="K47" s="124" t="s">
        <v>244</v>
      </c>
    </row>
    <row r="48" spans="4:17" ht="24" customHeight="1" x14ac:dyDescent="0.25">
      <c r="D48" s="27"/>
      <c r="E48" s="1011">
        <v>16100</v>
      </c>
      <c r="F48" s="1012"/>
      <c r="G48" s="123"/>
      <c r="H48" s="1012">
        <f t="shared" si="1"/>
        <v>16100</v>
      </c>
      <c r="I48" s="1012"/>
      <c r="J48" s="123"/>
      <c r="K48" s="124" t="s">
        <v>245</v>
      </c>
      <c r="Q48" s="126"/>
    </row>
    <row r="49" spans="4:11" ht="24" customHeight="1" x14ac:dyDescent="0.25">
      <c r="D49" s="129"/>
      <c r="E49" s="1011">
        <v>23500</v>
      </c>
      <c r="F49" s="1012"/>
      <c r="G49" s="123"/>
      <c r="H49" s="1012">
        <f t="shared" si="1"/>
        <v>23500</v>
      </c>
      <c r="I49" s="1012"/>
      <c r="J49" s="123"/>
      <c r="K49" s="124" t="s">
        <v>246</v>
      </c>
    </row>
    <row r="50" spans="4:11" ht="24" customHeight="1" x14ac:dyDescent="0.25">
      <c r="D50" s="27"/>
      <c r="E50" s="1013">
        <v>17400</v>
      </c>
      <c r="F50" s="1014"/>
      <c r="G50" s="127"/>
      <c r="H50" s="1012">
        <f t="shared" si="1"/>
        <v>17400</v>
      </c>
      <c r="I50" s="1012"/>
      <c r="J50" s="127"/>
      <c r="K50" s="128" t="s">
        <v>247</v>
      </c>
    </row>
    <row r="51" spans="4:11" ht="24" customHeight="1" x14ac:dyDescent="0.25">
      <c r="D51" s="129"/>
    </row>
  </sheetData>
  <sheetProtection selectLockedCells="1"/>
  <mergeCells count="80">
    <mergeCell ref="E8:F8"/>
    <mergeCell ref="H8:I8"/>
    <mergeCell ref="E9:F9"/>
    <mergeCell ref="H9:I9"/>
    <mergeCell ref="A1:N4"/>
    <mergeCell ref="E10:F10"/>
    <mergeCell ref="H10:I10"/>
    <mergeCell ref="E11:F11"/>
    <mergeCell ref="H11:I11"/>
    <mergeCell ref="E12:F12"/>
    <mergeCell ref="H12:I12"/>
    <mergeCell ref="E13:F13"/>
    <mergeCell ref="H13:I13"/>
    <mergeCell ref="E14:F14"/>
    <mergeCell ref="H14:I14"/>
    <mergeCell ref="E15:F15"/>
    <mergeCell ref="H15:I15"/>
    <mergeCell ref="E17:F17"/>
    <mergeCell ref="E18:F18"/>
    <mergeCell ref="E19:F19"/>
    <mergeCell ref="E20:F20"/>
    <mergeCell ref="H20:I20"/>
    <mergeCell ref="E21:F21"/>
    <mergeCell ref="H21:I21"/>
    <mergeCell ref="E22:F22"/>
    <mergeCell ref="H22:I22"/>
    <mergeCell ref="E23:F23"/>
    <mergeCell ref="H23:I23"/>
    <mergeCell ref="E24:F24"/>
    <mergeCell ref="H24:I24"/>
    <mergeCell ref="E25:F25"/>
    <mergeCell ref="H25:I25"/>
    <mergeCell ref="E26:F26"/>
    <mergeCell ref="H26:I26"/>
    <mergeCell ref="E27:F27"/>
    <mergeCell ref="H27:I27"/>
    <mergeCell ref="E28:F28"/>
    <mergeCell ref="H28:I28"/>
    <mergeCell ref="E29:F29"/>
    <mergeCell ref="H29:I29"/>
    <mergeCell ref="E30:F30"/>
    <mergeCell ref="H30:I30"/>
    <mergeCell ref="E31:F31"/>
    <mergeCell ref="H31:I31"/>
    <mergeCell ref="E32:F32"/>
    <mergeCell ref="H32:I32"/>
    <mergeCell ref="E33:F33"/>
    <mergeCell ref="H33:I33"/>
    <mergeCell ref="E34:F34"/>
    <mergeCell ref="H34:I34"/>
    <mergeCell ref="E35:F35"/>
    <mergeCell ref="H35:I35"/>
    <mergeCell ref="E42:F42"/>
    <mergeCell ref="H42:I42"/>
    <mergeCell ref="E36:F36"/>
    <mergeCell ref="H36:I36"/>
    <mergeCell ref="E37:F37"/>
    <mergeCell ref="H37:I37"/>
    <mergeCell ref="E38:F38"/>
    <mergeCell ref="H38:I38"/>
    <mergeCell ref="E40:F40"/>
    <mergeCell ref="H40:I40"/>
    <mergeCell ref="E41:F41"/>
    <mergeCell ref="H41:I41"/>
    <mergeCell ref="E43:F43"/>
    <mergeCell ref="H43:I43"/>
    <mergeCell ref="E44:F44"/>
    <mergeCell ref="H44:I44"/>
    <mergeCell ref="E45:F45"/>
    <mergeCell ref="H45:I45"/>
    <mergeCell ref="E49:F49"/>
    <mergeCell ref="H49:I49"/>
    <mergeCell ref="E50:F50"/>
    <mergeCell ref="H50:I50"/>
    <mergeCell ref="E46:F46"/>
    <mergeCell ref="H46:I46"/>
    <mergeCell ref="E47:F47"/>
    <mergeCell ref="H47:I47"/>
    <mergeCell ref="E48:F48"/>
    <mergeCell ref="H48:I48"/>
  </mergeCells>
  <pageMargins left="0.70866141732283472" right="0.70866141732283472" top="0.74803149606299213" bottom="0.74803149606299213" header="0.31496062992125984" footer="0.31496062992125984"/>
  <pageSetup paperSize="9" scale="68" orientation="landscape" r:id="rId1"/>
  <headerFooter>
    <oddFoote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dimension ref="C1:Y1003"/>
  <sheetViews>
    <sheetView rightToLeft="1" topLeftCell="A27" zoomScale="90" zoomScaleNormal="90" workbookViewId="0">
      <selection activeCell="H5" sqref="H5"/>
    </sheetView>
  </sheetViews>
  <sheetFormatPr defaultColWidth="12.625" defaultRowHeight="15" customHeight="1" x14ac:dyDescent="0.2"/>
  <cols>
    <col min="1" max="5" width="8.625" style="376" customWidth="1"/>
    <col min="6" max="6" width="13.125" style="376" customWidth="1"/>
    <col min="7" max="9" width="8.625" style="376" customWidth="1"/>
    <col min="10" max="10" width="12" style="376" customWidth="1"/>
    <col min="11" max="11" width="5.875" style="376" customWidth="1"/>
    <col min="12" max="12" width="5" style="376" customWidth="1"/>
    <col min="13" max="19" width="8.625" style="376" customWidth="1"/>
    <col min="20" max="20" width="16.25" style="376" customWidth="1"/>
    <col min="21" max="21" width="12.75" style="376" customWidth="1"/>
    <col min="22" max="22" width="11.875" style="376" customWidth="1"/>
    <col min="23" max="26" width="8.625" style="376" customWidth="1"/>
    <col min="27" max="16384" width="12.625" style="376"/>
  </cols>
  <sheetData>
    <row r="1" spans="6:24" ht="15" customHeight="1" x14ac:dyDescent="0.2">
      <c r="J1" s="376">
        <v>2026</v>
      </c>
    </row>
    <row r="2" spans="6:24" ht="15" customHeight="1" x14ac:dyDescent="0.2">
      <c r="J2" s="376">
        <v>2025</v>
      </c>
    </row>
    <row r="3" spans="6:24" ht="15" customHeight="1" x14ac:dyDescent="0.2">
      <c r="J3" s="376">
        <v>2024</v>
      </c>
    </row>
    <row r="4" spans="6:24" ht="13.5" customHeight="1" x14ac:dyDescent="0.2">
      <c r="J4" s="410">
        <v>2023</v>
      </c>
    </row>
    <row r="5" spans="6:24" ht="13.5" customHeight="1" x14ac:dyDescent="0.2">
      <c r="J5" s="410">
        <v>2022</v>
      </c>
    </row>
    <row r="6" spans="6:24" ht="13.5" customHeight="1" x14ac:dyDescent="0.2">
      <c r="J6" s="410">
        <v>2021</v>
      </c>
    </row>
    <row r="7" spans="6:24" ht="13.5" customHeight="1" x14ac:dyDescent="0.2">
      <c r="J7" s="410">
        <v>2020</v>
      </c>
    </row>
    <row r="8" spans="6:24" ht="13.5" customHeight="1" x14ac:dyDescent="0.2">
      <c r="J8" s="410">
        <v>2019</v>
      </c>
    </row>
    <row r="9" spans="6:24" ht="13.5" customHeight="1" x14ac:dyDescent="0.2">
      <c r="J9" s="410">
        <v>2018</v>
      </c>
    </row>
    <row r="10" spans="6:24" ht="13.5" customHeight="1" x14ac:dyDescent="0.2">
      <c r="J10" s="410">
        <v>2017</v>
      </c>
    </row>
    <row r="11" spans="6:24" ht="13.5" customHeight="1" x14ac:dyDescent="0.2">
      <c r="J11" s="410">
        <v>2016</v>
      </c>
      <c r="U11" s="410" t="s">
        <v>51</v>
      </c>
    </row>
    <row r="12" spans="6:24" ht="13.5" customHeight="1" x14ac:dyDescent="0.2">
      <c r="J12" s="410">
        <v>2015</v>
      </c>
      <c r="P12" s="410" t="s">
        <v>3</v>
      </c>
      <c r="U12" s="410" t="s">
        <v>52</v>
      </c>
    </row>
    <row r="13" spans="6:24" ht="36" customHeight="1" x14ac:dyDescent="0.2">
      <c r="F13" s="411" t="s">
        <v>4</v>
      </c>
      <c r="G13" s="412"/>
      <c r="J13" s="410">
        <v>2014</v>
      </c>
      <c r="M13" s="410"/>
      <c r="P13" s="413" t="s">
        <v>21</v>
      </c>
      <c r="T13" s="414" t="s">
        <v>53</v>
      </c>
      <c r="U13" s="415" t="s">
        <v>4</v>
      </c>
      <c r="V13" s="416" t="s">
        <v>54</v>
      </c>
      <c r="W13" s="417"/>
      <c r="X13" s="418"/>
    </row>
    <row r="14" spans="6:24" ht="13.5" customHeight="1" x14ac:dyDescent="0.2">
      <c r="F14" s="419" t="s">
        <v>5</v>
      </c>
      <c r="G14" s="412"/>
      <c r="J14" s="410">
        <v>2013</v>
      </c>
      <c r="P14" s="410" t="s">
        <v>22</v>
      </c>
      <c r="T14" s="420"/>
      <c r="U14" s="411" t="s">
        <v>4</v>
      </c>
      <c r="V14" s="411" t="s">
        <v>5</v>
      </c>
      <c r="W14" s="411" t="s">
        <v>188</v>
      </c>
      <c r="X14" s="411" t="s">
        <v>7</v>
      </c>
    </row>
    <row r="15" spans="6:24" ht="13.5" customHeight="1" x14ac:dyDescent="0.2">
      <c r="F15" s="411" t="s">
        <v>188</v>
      </c>
      <c r="G15" s="412"/>
      <c r="J15" s="410">
        <v>2012</v>
      </c>
      <c r="P15" s="410" t="s">
        <v>23</v>
      </c>
      <c r="T15" s="410" t="s">
        <v>21</v>
      </c>
      <c r="U15" s="421">
        <v>0.9</v>
      </c>
      <c r="V15" s="421">
        <v>0.54300000000000004</v>
      </c>
      <c r="W15" s="421">
        <v>0.29599999999999999</v>
      </c>
      <c r="X15" s="421">
        <v>0.68100000000000005</v>
      </c>
    </row>
    <row r="16" spans="6:24" ht="13.5" customHeight="1" x14ac:dyDescent="0.2">
      <c r="F16" s="419" t="s">
        <v>7</v>
      </c>
      <c r="G16" s="412"/>
      <c r="J16" s="410">
        <v>2011</v>
      </c>
      <c r="M16" s="410"/>
      <c r="P16" s="410" t="s">
        <v>55</v>
      </c>
      <c r="T16" s="410" t="s">
        <v>22</v>
      </c>
      <c r="U16" s="421">
        <v>0.26500000000000001</v>
      </c>
      <c r="V16" s="421">
        <v>0.312</v>
      </c>
      <c r="W16" s="421">
        <v>0.21</v>
      </c>
      <c r="X16" s="421">
        <v>0.39300000000000002</v>
      </c>
    </row>
    <row r="17" spans="3:25" ht="13.5" customHeight="1" x14ac:dyDescent="0.25">
      <c r="F17" s="422"/>
      <c r="J17" s="410">
        <v>2010</v>
      </c>
      <c r="M17" s="410" t="s">
        <v>13</v>
      </c>
      <c r="P17" s="410" t="s">
        <v>25</v>
      </c>
      <c r="T17" s="410" t="s">
        <v>23</v>
      </c>
      <c r="U17" s="421">
        <v>0.11899999999999999</v>
      </c>
      <c r="V17" s="421">
        <v>0.14699999999999999</v>
      </c>
      <c r="W17" s="421">
        <v>0.115</v>
      </c>
      <c r="X17" s="423">
        <v>0.19600000000000001</v>
      </c>
    </row>
    <row r="18" spans="3:25" ht="13.5" customHeight="1" x14ac:dyDescent="0.2">
      <c r="J18" s="410">
        <v>2009</v>
      </c>
      <c r="M18" s="410" t="s">
        <v>14</v>
      </c>
      <c r="P18" s="410" t="s">
        <v>56</v>
      </c>
      <c r="T18" s="424" t="s">
        <v>24</v>
      </c>
      <c r="U18" s="409">
        <f>U17*0.02</f>
        <v>2.3799999999999997E-3</v>
      </c>
      <c r="V18" s="409">
        <f>V17*0.02</f>
        <v>2.9399999999999999E-3</v>
      </c>
      <c r="W18" s="409">
        <f>W17*0.02</f>
        <v>2.3E-3</v>
      </c>
      <c r="X18" s="409">
        <f>X17*0.02</f>
        <v>3.9199999999999999E-3</v>
      </c>
    </row>
    <row r="19" spans="3:25" ht="13.5" customHeight="1" x14ac:dyDescent="0.2">
      <c r="J19" s="410">
        <v>2008</v>
      </c>
      <c r="M19" s="410" t="s">
        <v>85</v>
      </c>
      <c r="P19" s="410" t="s">
        <v>27</v>
      </c>
      <c r="T19" s="410" t="s">
        <v>25</v>
      </c>
      <c r="U19" s="425">
        <v>0.11799999999999999</v>
      </c>
      <c r="V19" s="425">
        <v>0.13400000000000001</v>
      </c>
      <c r="W19" s="425">
        <v>0.108</v>
      </c>
      <c r="X19" s="426">
        <v>0.159</v>
      </c>
      <c r="Y19" s="375"/>
    </row>
    <row r="20" spans="3:25" ht="13.5" customHeight="1" x14ac:dyDescent="0.2">
      <c r="F20" s="410" t="s">
        <v>57</v>
      </c>
      <c r="J20" s="410">
        <v>2007</v>
      </c>
      <c r="M20" s="410" t="s">
        <v>187</v>
      </c>
      <c r="P20" s="410" t="s">
        <v>28</v>
      </c>
      <c r="T20" s="424" t="s">
        <v>26</v>
      </c>
      <c r="U20" s="421">
        <f>U19*0.02</f>
        <v>2.3600000000000001E-3</v>
      </c>
      <c r="V20" s="421">
        <f>V19*0.02</f>
        <v>2.6800000000000001E-3</v>
      </c>
      <c r="W20" s="421">
        <f>W19*0.02</f>
        <v>2.16E-3</v>
      </c>
      <c r="X20" s="423">
        <f>X19*0.02</f>
        <v>3.1800000000000001E-3</v>
      </c>
      <c r="Y20" s="375"/>
    </row>
    <row r="21" spans="3:25" ht="13.5" customHeight="1" x14ac:dyDescent="0.2">
      <c r="F21" s="410" t="s">
        <v>503</v>
      </c>
      <c r="J21" s="410">
        <v>2006</v>
      </c>
      <c r="M21" s="410" t="s">
        <v>535</v>
      </c>
      <c r="P21" s="410" t="s">
        <v>29</v>
      </c>
      <c r="T21" s="410" t="s">
        <v>27</v>
      </c>
      <c r="U21" s="421">
        <v>2.3E-2</v>
      </c>
      <c r="V21" s="421">
        <v>2.5999999999999999E-2</v>
      </c>
      <c r="W21" s="421">
        <v>2.1000000000000001E-2</v>
      </c>
      <c r="X21" s="423">
        <v>5.8999999999999997E-2</v>
      </c>
      <c r="Y21" s="375"/>
    </row>
    <row r="22" spans="3:25" ht="13.5" customHeight="1" x14ac:dyDescent="0.2">
      <c r="J22" s="410">
        <v>2005</v>
      </c>
      <c r="M22" s="410" t="s">
        <v>537</v>
      </c>
      <c r="P22" s="410" t="s">
        <v>30</v>
      </c>
      <c r="T22" s="410" t="s">
        <v>15</v>
      </c>
      <c r="U22" s="409">
        <f>U21*0.02</f>
        <v>4.6000000000000001E-4</v>
      </c>
      <c r="V22" s="409">
        <f>V21*0.02</f>
        <v>5.1999999999999995E-4</v>
      </c>
      <c r="W22" s="409">
        <f>W21*0.02</f>
        <v>4.2000000000000002E-4</v>
      </c>
      <c r="X22" s="409">
        <f>X21*0.02</f>
        <v>1.1800000000000001E-3</v>
      </c>
      <c r="Y22" s="375"/>
    </row>
    <row r="23" spans="3:25" ht="13.5" customHeight="1" x14ac:dyDescent="0.2">
      <c r="J23" s="410">
        <v>2004</v>
      </c>
      <c r="M23" s="410"/>
      <c r="P23" s="410" t="s">
        <v>31</v>
      </c>
      <c r="T23" s="410" t="s">
        <v>28</v>
      </c>
      <c r="U23" s="421">
        <v>2.3E-2</v>
      </c>
      <c r="V23" s="421">
        <v>2.5999999999999999E-2</v>
      </c>
      <c r="W23" s="421">
        <v>2.1000000000000001E-2</v>
      </c>
      <c r="X23" s="423">
        <v>0.03</v>
      </c>
      <c r="Y23" s="375"/>
    </row>
    <row r="24" spans="3:25" ht="13.5" customHeight="1" x14ac:dyDescent="0.2">
      <c r="J24" s="410">
        <v>2003</v>
      </c>
      <c r="T24" s="410" t="s">
        <v>29</v>
      </c>
      <c r="U24" s="421">
        <v>2E-3</v>
      </c>
      <c r="V24" s="421">
        <v>3.0000000000000001E-3</v>
      </c>
      <c r="W24" s="421">
        <v>2E-3</v>
      </c>
      <c r="X24" s="423">
        <v>3.0000000000000001E-3</v>
      </c>
      <c r="Y24" s="375"/>
    </row>
    <row r="25" spans="3:25" ht="29.25" customHeight="1" x14ac:dyDescent="0.2">
      <c r="J25" s="410">
        <v>2002</v>
      </c>
      <c r="T25" s="410" t="s">
        <v>30</v>
      </c>
      <c r="U25" s="421">
        <v>1E-3</v>
      </c>
      <c r="V25" s="421">
        <v>1E-3</v>
      </c>
      <c r="W25" s="421">
        <v>1E-3</v>
      </c>
      <c r="X25" s="423">
        <v>1E-3</v>
      </c>
      <c r="Y25" s="375"/>
    </row>
    <row r="26" spans="3:25" ht="42.75" customHeight="1" x14ac:dyDescent="0.2">
      <c r="J26" s="410">
        <v>2001</v>
      </c>
      <c r="O26" s="410" t="s">
        <v>58</v>
      </c>
      <c r="S26" s="424" t="s">
        <v>59</v>
      </c>
      <c r="T26" s="410" t="s">
        <v>31</v>
      </c>
      <c r="U26" s="427">
        <v>0</v>
      </c>
      <c r="V26" s="427">
        <v>0</v>
      </c>
      <c r="W26" s="427">
        <v>0</v>
      </c>
      <c r="X26" s="428">
        <v>0</v>
      </c>
    </row>
    <row r="27" spans="3:25" ht="13.5" customHeight="1" x14ac:dyDescent="0.2">
      <c r="C27" s="429"/>
      <c r="D27" s="429"/>
      <c r="E27" s="429"/>
      <c r="F27" s="429"/>
      <c r="G27" s="429"/>
      <c r="H27" s="429"/>
      <c r="I27" s="429"/>
      <c r="J27" s="429">
        <v>2000</v>
      </c>
      <c r="K27" s="429"/>
      <c r="L27" s="429"/>
      <c r="M27" s="429"/>
      <c r="N27" s="429"/>
      <c r="O27" s="429">
        <v>0.9</v>
      </c>
      <c r="P27" s="410">
        <f t="shared" ref="P27:P37" si="0">1-O27</f>
        <v>9.9999999999999978E-2</v>
      </c>
      <c r="S27" s="430" t="s">
        <v>60</v>
      </c>
    </row>
    <row r="28" spans="3:25" ht="13.5" customHeight="1" x14ac:dyDescent="0.2">
      <c r="C28" s="429"/>
      <c r="D28" s="429"/>
      <c r="E28" s="429"/>
      <c r="F28" s="429"/>
      <c r="G28" s="429"/>
      <c r="H28" s="429"/>
      <c r="I28" s="429"/>
      <c r="J28" s="429">
        <v>1999</v>
      </c>
      <c r="K28" s="429"/>
      <c r="L28" s="429"/>
      <c r="M28" s="429"/>
      <c r="N28" s="429"/>
      <c r="O28" s="429">
        <v>0.91</v>
      </c>
      <c r="P28" s="410">
        <f t="shared" si="0"/>
        <v>8.9999999999999969E-2</v>
      </c>
      <c r="T28" s="375"/>
      <c r="U28" s="375"/>
      <c r="V28" s="375"/>
      <c r="W28" s="375"/>
      <c r="X28" s="375"/>
    </row>
    <row r="29" spans="3:25" ht="13.5" customHeight="1" x14ac:dyDescent="0.2">
      <c r="C29" s="429"/>
      <c r="D29" s="429"/>
      <c r="E29" s="429"/>
      <c r="F29" s="429"/>
      <c r="G29" s="429"/>
      <c r="H29" s="429"/>
      <c r="I29" s="429"/>
      <c r="J29" s="429">
        <v>1998</v>
      </c>
      <c r="K29" s="429"/>
      <c r="L29" s="429"/>
      <c r="M29" s="429"/>
      <c r="N29" s="429"/>
      <c r="O29" s="429">
        <v>0.92</v>
      </c>
      <c r="P29" s="410">
        <f t="shared" si="0"/>
        <v>7.999999999999996E-2</v>
      </c>
      <c r="T29" s="375"/>
      <c r="U29" s="375"/>
      <c r="V29" s="375"/>
      <c r="W29" s="375"/>
      <c r="X29" s="375"/>
    </row>
    <row r="30" spans="3:25" ht="13.5" customHeight="1" x14ac:dyDescent="0.2">
      <c r="C30" s="429"/>
      <c r="D30" s="429"/>
      <c r="E30" s="429"/>
      <c r="F30" s="429"/>
      <c r="G30" s="429"/>
      <c r="H30" s="429"/>
      <c r="I30" s="429"/>
      <c r="J30" s="429">
        <v>1997</v>
      </c>
      <c r="K30" s="429"/>
      <c r="L30" s="429"/>
      <c r="M30" s="429"/>
      <c r="N30" s="429"/>
      <c r="O30" s="429">
        <v>0.93</v>
      </c>
      <c r="P30" s="410">
        <f t="shared" si="0"/>
        <v>6.9999999999999951E-2</v>
      </c>
    </row>
    <row r="31" spans="3:25" ht="13.5" customHeight="1" x14ac:dyDescent="0.2">
      <c r="C31" s="429"/>
      <c r="D31" s="429"/>
      <c r="E31" s="429"/>
      <c r="F31" s="429"/>
      <c r="G31" s="429"/>
      <c r="H31" s="429"/>
      <c r="I31" s="429"/>
      <c r="J31" s="429">
        <v>1996</v>
      </c>
      <c r="K31" s="429"/>
      <c r="L31" s="429"/>
      <c r="M31" s="429"/>
      <c r="N31" s="429"/>
      <c r="O31" s="429">
        <v>0.94</v>
      </c>
      <c r="P31" s="410">
        <f t="shared" si="0"/>
        <v>6.0000000000000053E-2</v>
      </c>
    </row>
    <row r="32" spans="3:25" ht="13.5" customHeight="1" x14ac:dyDescent="0.2">
      <c r="C32" s="429"/>
      <c r="D32" s="429"/>
      <c r="E32" s="429"/>
      <c r="F32" s="429"/>
      <c r="G32" s="429"/>
      <c r="H32" s="429"/>
      <c r="I32" s="429"/>
      <c r="J32" s="429">
        <v>1995</v>
      </c>
      <c r="K32" s="429"/>
      <c r="L32" s="429"/>
      <c r="M32" s="429"/>
      <c r="N32" s="429"/>
      <c r="O32" s="429">
        <v>0.95</v>
      </c>
      <c r="P32" s="410">
        <f t="shared" si="0"/>
        <v>5.0000000000000044E-2</v>
      </c>
    </row>
    <row r="33" spans="3:16" ht="13.5" customHeight="1" x14ac:dyDescent="0.2">
      <c r="C33" s="429"/>
      <c r="D33" s="429"/>
      <c r="E33" s="429"/>
      <c r="F33" s="429"/>
      <c r="G33" s="429"/>
      <c r="H33" s="429"/>
      <c r="I33" s="429"/>
      <c r="J33" s="429">
        <v>1994</v>
      </c>
      <c r="K33" s="429"/>
      <c r="L33" s="429"/>
      <c r="M33" s="429"/>
      <c r="N33" s="429"/>
      <c r="O33" s="429">
        <v>0.96</v>
      </c>
      <c r="P33" s="410">
        <f t="shared" si="0"/>
        <v>4.0000000000000036E-2</v>
      </c>
    </row>
    <row r="34" spans="3:16" ht="13.5" customHeight="1" x14ac:dyDescent="0.2">
      <c r="C34" s="429"/>
      <c r="D34" s="429"/>
      <c r="E34" s="429"/>
      <c r="F34" s="429"/>
      <c r="G34" s="429"/>
      <c r="H34" s="429"/>
      <c r="I34" s="429"/>
      <c r="J34" s="429">
        <v>1993</v>
      </c>
      <c r="K34" s="429"/>
      <c r="L34" s="429"/>
      <c r="M34" s="429"/>
      <c r="N34" s="429"/>
      <c r="O34" s="429">
        <v>0.97</v>
      </c>
      <c r="P34" s="410">
        <f t="shared" si="0"/>
        <v>3.0000000000000027E-2</v>
      </c>
    </row>
    <row r="35" spans="3:16" ht="13.5" customHeight="1" x14ac:dyDescent="0.2">
      <c r="C35" s="429"/>
      <c r="D35" s="429"/>
      <c r="E35" s="429"/>
      <c r="F35" s="429"/>
      <c r="G35" s="429"/>
      <c r="H35" s="429"/>
      <c r="I35" s="429"/>
      <c r="J35" s="429">
        <v>1992</v>
      </c>
      <c r="K35" s="429"/>
      <c r="L35" s="429"/>
      <c r="M35" s="429"/>
      <c r="N35" s="429"/>
      <c r="O35" s="429">
        <v>0.98</v>
      </c>
      <c r="P35" s="410">
        <f t="shared" si="0"/>
        <v>2.0000000000000018E-2</v>
      </c>
    </row>
    <row r="36" spans="3:16" ht="13.5" customHeight="1" x14ac:dyDescent="0.2">
      <c r="C36" s="429"/>
      <c r="D36" s="429"/>
      <c r="E36" s="429"/>
      <c r="F36" s="429"/>
      <c r="G36" s="429"/>
      <c r="H36" s="429"/>
      <c r="I36" s="429"/>
      <c r="J36" s="429">
        <v>1991</v>
      </c>
      <c r="K36" s="429"/>
      <c r="L36" s="429"/>
      <c r="M36" s="429"/>
      <c r="N36" s="429"/>
      <c r="O36" s="429">
        <v>0.99</v>
      </c>
      <c r="P36" s="410">
        <f t="shared" si="0"/>
        <v>1.0000000000000009E-2</v>
      </c>
    </row>
    <row r="37" spans="3:16" ht="13.5" customHeight="1" x14ac:dyDescent="0.2">
      <c r="C37" s="429"/>
      <c r="D37" s="429"/>
      <c r="E37" s="429"/>
      <c r="F37" s="429"/>
      <c r="G37" s="429"/>
      <c r="H37" s="429"/>
      <c r="I37" s="429"/>
      <c r="J37" s="429">
        <v>1990</v>
      </c>
      <c r="K37" s="429"/>
      <c r="L37" s="429"/>
      <c r="M37" s="429"/>
      <c r="N37" s="429"/>
      <c r="O37" s="429">
        <v>1</v>
      </c>
      <c r="P37" s="410">
        <f t="shared" si="0"/>
        <v>0</v>
      </c>
    </row>
    <row r="38" spans="3:16" ht="13.5" customHeight="1" x14ac:dyDescent="0.2">
      <c r="J38" s="410">
        <v>1989</v>
      </c>
    </row>
    <row r="39" spans="3:16" ht="13.5" customHeight="1" x14ac:dyDescent="0.2">
      <c r="J39" s="410">
        <v>1988</v>
      </c>
    </row>
    <row r="40" spans="3:16" ht="13.5" customHeight="1" x14ac:dyDescent="0.2">
      <c r="J40" s="410">
        <v>1987</v>
      </c>
    </row>
    <row r="41" spans="3:16" ht="13.5" customHeight="1" x14ac:dyDescent="0.2">
      <c r="J41" s="410">
        <v>1986</v>
      </c>
    </row>
    <row r="42" spans="3:16" ht="13.5" customHeight="1" x14ac:dyDescent="0.2">
      <c r="J42" s="410">
        <v>1985</v>
      </c>
    </row>
    <row r="43" spans="3:16" ht="13.5" customHeight="1" x14ac:dyDescent="0.2">
      <c r="J43" s="410">
        <v>1984</v>
      </c>
    </row>
    <row r="44" spans="3:16" ht="13.5" customHeight="1" x14ac:dyDescent="0.2">
      <c r="J44" s="410">
        <v>1983</v>
      </c>
    </row>
    <row r="45" spans="3:16" ht="13.5" customHeight="1" x14ac:dyDescent="0.2">
      <c r="J45" s="410">
        <v>1982</v>
      </c>
    </row>
    <row r="46" spans="3:16" ht="13.5" customHeight="1" x14ac:dyDescent="0.2">
      <c r="J46" s="410">
        <v>1981</v>
      </c>
    </row>
    <row r="47" spans="3:16" ht="13.5" customHeight="1" x14ac:dyDescent="0.2">
      <c r="J47" s="410">
        <v>1980</v>
      </c>
    </row>
    <row r="48" spans="3:16"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row r="994" ht="13.5" customHeight="1" x14ac:dyDescent="0.2"/>
    <row r="995" ht="13.5" customHeight="1" x14ac:dyDescent="0.2"/>
    <row r="996" ht="13.5" customHeight="1" x14ac:dyDescent="0.2"/>
    <row r="997" ht="13.5" customHeight="1" x14ac:dyDescent="0.2"/>
    <row r="998" ht="13.5" customHeight="1" x14ac:dyDescent="0.2"/>
    <row r="999" ht="13.5" customHeight="1" x14ac:dyDescent="0.2"/>
    <row r="1000" ht="13.5" customHeight="1" x14ac:dyDescent="0.2"/>
    <row r="1001" ht="13.5" customHeight="1" x14ac:dyDescent="0.2"/>
    <row r="1002" ht="13.5" customHeight="1" x14ac:dyDescent="0.2"/>
    <row r="1003" ht="13.5" customHeight="1" x14ac:dyDescent="0.2"/>
  </sheetData>
  <dataValidations count="1">
    <dataValidation type="list" allowBlank="1" showErrorMessage="1" sqref="J12:J47" xr:uid="{00000000-0002-0000-0600-000000000000}">
      <formula1>$J$12:$J$47</formula1>
    </dataValidation>
  </dataValidations>
  <pageMargins left="0.7" right="0.7" top="0.75" bottom="0.75" header="0" footer="0"/>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4F91F-BFE9-409F-8426-F3887F48953C}">
  <sheetPr codeName="Sheet14"/>
  <dimension ref="A1:Q46"/>
  <sheetViews>
    <sheetView rightToLeft="1" zoomScale="115" zoomScaleNormal="115" workbookViewId="0">
      <selection activeCell="D14" sqref="D14"/>
    </sheetView>
  </sheetViews>
  <sheetFormatPr defaultColWidth="8.625" defaultRowHeight="14.25" x14ac:dyDescent="0.2"/>
  <cols>
    <col min="1" max="1" width="34.125" style="376" bestFit="1" customWidth="1"/>
    <col min="2" max="2" width="23.75" style="376" customWidth="1"/>
    <col min="3" max="3" width="13.625" style="376" bestFit="1" customWidth="1"/>
    <col min="4" max="4" width="30.5" style="376" bestFit="1" customWidth="1"/>
    <col min="5" max="6" width="19" style="376" customWidth="1"/>
    <col min="7" max="7" width="19.75" style="376" bestFit="1" customWidth="1"/>
    <col min="8" max="8" width="8.625" style="376"/>
    <col min="9" max="9" width="21" style="376" bestFit="1" customWidth="1"/>
    <col min="10" max="10" width="8.625" style="376"/>
    <col min="11" max="11" width="10.875" style="376" bestFit="1" customWidth="1"/>
    <col min="12" max="12" width="13.375" style="376" bestFit="1" customWidth="1"/>
    <col min="13" max="13" width="11.625" style="376" bestFit="1" customWidth="1"/>
    <col min="14" max="14" width="47.25" style="376" bestFit="1" customWidth="1"/>
    <col min="15" max="15" width="8.625" style="376"/>
    <col min="16" max="16" width="8.625" style="376" customWidth="1"/>
    <col min="17" max="17" width="11.125" style="376" customWidth="1"/>
    <col min="18" max="16384" width="8.625" style="376"/>
  </cols>
  <sheetData>
    <row r="1" spans="1:17" ht="15" x14ac:dyDescent="0.2">
      <c r="A1" s="431" t="s">
        <v>61</v>
      </c>
      <c r="B1" s="431" t="s">
        <v>62</v>
      </c>
      <c r="C1" s="431" t="s">
        <v>63</v>
      </c>
      <c r="D1" s="431" t="s">
        <v>64</v>
      </c>
      <c r="E1" s="431" t="s">
        <v>251</v>
      </c>
      <c r="F1" s="431" t="s">
        <v>100</v>
      </c>
      <c r="G1" s="431" t="s">
        <v>65</v>
      </c>
      <c r="H1" s="431" t="s">
        <v>66</v>
      </c>
      <c r="I1" s="431" t="s">
        <v>53</v>
      </c>
      <c r="J1" s="431" t="s">
        <v>4</v>
      </c>
      <c r="K1" s="1021" t="s">
        <v>54</v>
      </c>
      <c r="L1" s="1022"/>
      <c r="M1" s="1023"/>
      <c r="N1" s="432" t="s">
        <v>67</v>
      </c>
      <c r="O1" s="432" t="s">
        <v>58</v>
      </c>
      <c r="P1" s="432"/>
      <c r="Q1" s="432" t="s">
        <v>477</v>
      </c>
    </row>
    <row r="2" spans="1:17" ht="15" x14ac:dyDescent="0.25">
      <c r="A2" s="433" t="s">
        <v>68</v>
      </c>
      <c r="B2" s="433" t="s">
        <v>69</v>
      </c>
      <c r="C2" s="433" t="s">
        <v>4</v>
      </c>
      <c r="D2" s="433" t="s">
        <v>70</v>
      </c>
      <c r="E2" s="434" t="s">
        <v>253</v>
      </c>
      <c r="F2" s="434" t="s">
        <v>294</v>
      </c>
      <c r="G2" s="433" t="s">
        <v>71</v>
      </c>
      <c r="H2" s="89">
        <v>1980</v>
      </c>
      <c r="I2" s="433"/>
      <c r="J2" s="435" t="s">
        <v>4</v>
      </c>
      <c r="K2" s="435" t="s">
        <v>5</v>
      </c>
      <c r="L2" s="435" t="s">
        <v>6</v>
      </c>
      <c r="M2" s="435" t="s">
        <v>7</v>
      </c>
      <c r="N2" s="89" t="s">
        <v>57</v>
      </c>
      <c r="O2" s="89">
        <v>0.9</v>
      </c>
      <c r="P2" s="89">
        <f t="shared" ref="P2:P12" si="0">1-O2</f>
        <v>9.9999999999999978E-2</v>
      </c>
      <c r="Q2" s="436" t="s">
        <v>517</v>
      </c>
    </row>
    <row r="3" spans="1:17" ht="15" x14ac:dyDescent="0.25">
      <c r="A3" s="433" t="s">
        <v>72</v>
      </c>
      <c r="B3" s="433" t="s">
        <v>73</v>
      </c>
      <c r="C3" s="433" t="s">
        <v>5</v>
      </c>
      <c r="D3" s="433" t="s">
        <v>12</v>
      </c>
      <c r="E3" s="434" t="s">
        <v>254</v>
      </c>
      <c r="F3" s="434" t="s">
        <v>303</v>
      </c>
      <c r="G3" s="433" t="s">
        <v>74</v>
      </c>
      <c r="H3" s="89">
        <v>1981</v>
      </c>
      <c r="I3" s="433" t="s">
        <v>21</v>
      </c>
      <c r="J3" s="433">
        <v>0.9</v>
      </c>
      <c r="K3" s="433">
        <v>0.54300000000000004</v>
      </c>
      <c r="L3" s="433">
        <v>0.29599999999999999</v>
      </c>
      <c r="M3" s="433">
        <v>0.68100000000000005</v>
      </c>
      <c r="N3" s="89"/>
      <c r="O3" s="89">
        <v>0.91</v>
      </c>
      <c r="P3" s="89">
        <f t="shared" si="0"/>
        <v>8.9999999999999969E-2</v>
      </c>
      <c r="Q3" s="89" t="s">
        <v>518</v>
      </c>
    </row>
    <row r="4" spans="1:17" ht="15" x14ac:dyDescent="0.25">
      <c r="A4" s="437" t="s">
        <v>75</v>
      </c>
      <c r="B4" s="433" t="s">
        <v>76</v>
      </c>
      <c r="C4" s="433" t="s">
        <v>6</v>
      </c>
      <c r="D4" s="433" t="s">
        <v>77</v>
      </c>
      <c r="E4" s="434" t="s">
        <v>255</v>
      </c>
      <c r="F4" s="434" t="s">
        <v>310</v>
      </c>
      <c r="G4" s="433"/>
      <c r="H4" s="89">
        <v>1982</v>
      </c>
      <c r="I4" s="433" t="s">
        <v>22</v>
      </c>
      <c r="J4" s="433">
        <v>0.26500000000000001</v>
      </c>
      <c r="K4" s="433">
        <v>0.312</v>
      </c>
      <c r="L4" s="433">
        <v>0.21</v>
      </c>
      <c r="M4" s="433">
        <v>0.39300000000000002</v>
      </c>
      <c r="N4" s="89"/>
      <c r="O4" s="89">
        <v>0.92</v>
      </c>
      <c r="P4" s="89">
        <f t="shared" si="0"/>
        <v>7.999999999999996E-2</v>
      </c>
      <c r="Q4" s="89" t="s">
        <v>515</v>
      </c>
    </row>
    <row r="5" spans="1:17" ht="15" x14ac:dyDescent="0.25">
      <c r="A5" s="437" t="s">
        <v>78</v>
      </c>
      <c r="B5" s="433" t="s">
        <v>79</v>
      </c>
      <c r="C5" s="433" t="s">
        <v>7</v>
      </c>
      <c r="D5" s="433" t="s">
        <v>80</v>
      </c>
      <c r="E5" s="434" t="s">
        <v>260</v>
      </c>
      <c r="F5" s="434" t="s">
        <v>167</v>
      </c>
      <c r="G5" s="433"/>
      <c r="H5" s="89">
        <v>1983</v>
      </c>
      <c r="I5" s="433" t="s">
        <v>23</v>
      </c>
      <c r="J5" s="433">
        <v>0.11899999999999999</v>
      </c>
      <c r="K5" s="433">
        <v>0.14699999999999999</v>
      </c>
      <c r="L5" s="433">
        <v>0.115</v>
      </c>
      <c r="M5" s="433">
        <v>0.19600000000000001</v>
      </c>
      <c r="N5" s="89"/>
      <c r="O5" s="89">
        <v>0.93</v>
      </c>
      <c r="P5" s="89">
        <f t="shared" si="0"/>
        <v>6.9999999999999951E-2</v>
      </c>
      <c r="Q5" s="89" t="s">
        <v>516</v>
      </c>
    </row>
    <row r="6" spans="1:17" ht="15" x14ac:dyDescent="0.25">
      <c r="A6" s="433"/>
      <c r="B6" s="433" t="s">
        <v>81</v>
      </c>
      <c r="C6" s="433"/>
      <c r="D6" s="433" t="s">
        <v>82</v>
      </c>
      <c r="E6" s="434" t="s">
        <v>256</v>
      </c>
      <c r="F6" s="434"/>
      <c r="G6" s="433"/>
      <c r="H6" s="89">
        <v>1984</v>
      </c>
      <c r="I6" s="433" t="s">
        <v>24</v>
      </c>
      <c r="J6" s="433">
        <f>J5*0.02</f>
        <v>2.3799999999999997E-3</v>
      </c>
      <c r="K6" s="433">
        <f>K5*0.02</f>
        <v>2.9399999999999999E-3</v>
      </c>
      <c r="L6" s="433">
        <f>L5*0.02</f>
        <v>2.3E-3</v>
      </c>
      <c r="M6" s="433">
        <f>M5*0.02</f>
        <v>3.9199999999999999E-3</v>
      </c>
      <c r="N6" s="89"/>
      <c r="O6" s="89">
        <v>0.94</v>
      </c>
      <c r="P6" s="89">
        <f t="shared" si="0"/>
        <v>6.0000000000000053E-2</v>
      </c>
    </row>
    <row r="7" spans="1:17" ht="15" x14ac:dyDescent="0.25">
      <c r="A7" s="433"/>
      <c r="B7" s="433" t="s">
        <v>83</v>
      </c>
      <c r="C7" s="433"/>
      <c r="D7" s="433" t="s">
        <v>84</v>
      </c>
      <c r="E7" s="434" t="s">
        <v>257</v>
      </c>
      <c r="F7" s="434"/>
      <c r="G7" s="433"/>
      <c r="H7" s="89">
        <v>1985</v>
      </c>
      <c r="I7" s="433" t="s">
        <v>25</v>
      </c>
      <c r="J7" s="433">
        <v>0.11799999999999999</v>
      </c>
      <c r="K7" s="433">
        <v>0.13400000000000001</v>
      </c>
      <c r="L7" s="433">
        <v>0.108</v>
      </c>
      <c r="M7" s="433">
        <v>0.159</v>
      </c>
      <c r="N7" s="89"/>
      <c r="O7" s="89">
        <v>0.95</v>
      </c>
      <c r="P7" s="89">
        <f t="shared" si="0"/>
        <v>5.0000000000000044E-2</v>
      </c>
    </row>
    <row r="8" spans="1:17" ht="15" x14ac:dyDescent="0.25">
      <c r="A8" s="433"/>
      <c r="B8" s="433" t="s">
        <v>69</v>
      </c>
      <c r="C8" s="433"/>
      <c r="D8" s="433" t="s">
        <v>85</v>
      </c>
      <c r="E8" s="434" t="s">
        <v>258</v>
      </c>
      <c r="F8" s="434"/>
      <c r="G8" s="433"/>
      <c r="H8" s="89">
        <v>1986</v>
      </c>
      <c r="I8" s="433" t="s">
        <v>26</v>
      </c>
      <c r="J8" s="433">
        <f>J7*0.02</f>
        <v>2.3600000000000001E-3</v>
      </c>
      <c r="K8" s="433">
        <f>K7*0.02</f>
        <v>2.6800000000000001E-3</v>
      </c>
      <c r="L8" s="433">
        <f>L7*0.02</f>
        <v>2.16E-3</v>
      </c>
      <c r="M8" s="433">
        <f>M7*0.02</f>
        <v>3.1800000000000001E-3</v>
      </c>
      <c r="N8" s="89"/>
      <c r="O8" s="89">
        <v>0.96</v>
      </c>
      <c r="P8" s="89">
        <f t="shared" si="0"/>
        <v>4.0000000000000036E-2</v>
      </c>
    </row>
    <row r="9" spans="1:17" ht="15" x14ac:dyDescent="0.25">
      <c r="A9" s="433"/>
      <c r="B9" s="433" t="s">
        <v>86</v>
      </c>
      <c r="C9" s="433"/>
      <c r="D9" s="433" t="s">
        <v>87</v>
      </c>
      <c r="E9" s="434" t="s">
        <v>259</v>
      </c>
      <c r="F9" s="434"/>
      <c r="G9" s="433"/>
      <c r="H9" s="89">
        <v>1987</v>
      </c>
      <c r="I9" s="433" t="s">
        <v>27</v>
      </c>
      <c r="J9" s="433">
        <v>2.3E-2</v>
      </c>
      <c r="K9" s="433">
        <v>2.5999999999999999E-2</v>
      </c>
      <c r="L9" s="433">
        <v>2.1000000000000001E-2</v>
      </c>
      <c r="M9" s="433">
        <v>5.8999999999999997E-2</v>
      </c>
      <c r="N9" s="89"/>
      <c r="O9" s="89">
        <v>0.97</v>
      </c>
      <c r="P9" s="89">
        <f t="shared" si="0"/>
        <v>3.0000000000000027E-2</v>
      </c>
    </row>
    <row r="10" spans="1:17" ht="15" x14ac:dyDescent="0.25">
      <c r="A10" s="433"/>
      <c r="B10" s="433"/>
      <c r="C10" s="433"/>
      <c r="D10" s="89" t="s">
        <v>13</v>
      </c>
      <c r="E10" s="89"/>
      <c r="F10" s="89"/>
      <c r="G10" s="433"/>
      <c r="H10" s="89">
        <v>1988</v>
      </c>
      <c r="I10" s="433" t="s">
        <v>15</v>
      </c>
      <c r="J10" s="433">
        <f>J9*0.02</f>
        <v>4.6000000000000001E-4</v>
      </c>
      <c r="K10" s="433">
        <f>K9*0.02</f>
        <v>5.1999999999999995E-4</v>
      </c>
      <c r="L10" s="433">
        <f>L9*0.02</f>
        <v>4.2000000000000002E-4</v>
      </c>
      <c r="M10" s="433">
        <f>M9*0.02</f>
        <v>1.1800000000000001E-3</v>
      </c>
      <c r="N10" s="89"/>
      <c r="O10" s="89">
        <v>0.98</v>
      </c>
      <c r="P10" s="89">
        <f t="shared" si="0"/>
        <v>2.0000000000000018E-2</v>
      </c>
    </row>
    <row r="11" spans="1:17" ht="15" x14ac:dyDescent="0.25">
      <c r="A11" s="433"/>
      <c r="B11" s="433"/>
      <c r="C11" s="433"/>
      <c r="D11" s="89" t="s">
        <v>14</v>
      </c>
      <c r="E11" s="89"/>
      <c r="F11" s="89"/>
      <c r="G11" s="433"/>
      <c r="H11" s="89">
        <v>1989</v>
      </c>
      <c r="I11" s="433" t="s">
        <v>28</v>
      </c>
      <c r="J11" s="433">
        <v>2.3E-2</v>
      </c>
      <c r="K11" s="433">
        <v>2.5999999999999999E-2</v>
      </c>
      <c r="L11" s="433">
        <v>2.1000000000000001E-2</v>
      </c>
      <c r="M11" s="433">
        <v>0.03</v>
      </c>
      <c r="N11" s="89"/>
      <c r="O11" s="89">
        <v>0.99</v>
      </c>
      <c r="P11" s="89">
        <f t="shared" si="0"/>
        <v>1.0000000000000009E-2</v>
      </c>
    </row>
    <row r="12" spans="1:17" ht="15" x14ac:dyDescent="0.25">
      <c r="A12" s="438"/>
      <c r="B12" s="438"/>
      <c r="C12" s="433"/>
      <c r="D12" s="89" t="s">
        <v>12</v>
      </c>
      <c r="E12" s="89"/>
      <c r="F12" s="89"/>
      <c r="G12" s="439"/>
      <c r="H12" s="89">
        <v>1990</v>
      </c>
      <c r="I12" s="433" t="s">
        <v>29</v>
      </c>
      <c r="J12" s="433">
        <v>2E-3</v>
      </c>
      <c r="K12" s="433">
        <v>3.0000000000000001E-3</v>
      </c>
      <c r="L12" s="433">
        <v>2E-3</v>
      </c>
      <c r="M12" s="433">
        <v>3.0000000000000001E-3</v>
      </c>
      <c r="N12" s="89"/>
      <c r="O12" s="89">
        <v>1</v>
      </c>
      <c r="P12" s="89">
        <f t="shared" si="0"/>
        <v>0</v>
      </c>
    </row>
    <row r="13" spans="1:17" ht="15" x14ac:dyDescent="0.25">
      <c r="A13" s="438"/>
      <c r="B13" s="438"/>
      <c r="C13" s="433"/>
      <c r="D13" s="89" t="s">
        <v>13</v>
      </c>
      <c r="E13" s="89"/>
      <c r="F13" s="89"/>
      <c r="G13" s="439"/>
      <c r="H13" s="89">
        <v>1991</v>
      </c>
      <c r="I13" s="433" t="s">
        <v>30</v>
      </c>
      <c r="J13" s="433">
        <v>1E-3</v>
      </c>
      <c r="K13" s="433">
        <v>1E-3</v>
      </c>
      <c r="L13" s="433">
        <v>1E-3</v>
      </c>
      <c r="M13" s="433">
        <v>1E-3</v>
      </c>
      <c r="N13" s="89"/>
      <c r="O13" s="89"/>
      <c r="P13" s="89"/>
    </row>
    <row r="14" spans="1:17" ht="15" x14ac:dyDescent="0.25">
      <c r="A14" s="438"/>
      <c r="B14" s="438"/>
      <c r="C14" s="433"/>
      <c r="D14" s="89" t="s">
        <v>14</v>
      </c>
      <c r="E14" s="89"/>
      <c r="F14" s="89"/>
      <c r="G14" s="439"/>
      <c r="H14" s="89">
        <v>1992</v>
      </c>
      <c r="I14" s="433" t="s">
        <v>31</v>
      </c>
      <c r="J14" s="433">
        <v>0</v>
      </c>
      <c r="K14" s="433">
        <v>0</v>
      </c>
      <c r="L14" s="433">
        <v>0</v>
      </c>
      <c r="M14" s="433">
        <v>0</v>
      </c>
      <c r="N14" s="89"/>
      <c r="O14" s="89"/>
      <c r="P14" s="89"/>
    </row>
    <row r="15" spans="1:17" ht="15" x14ac:dyDescent="0.25">
      <c r="A15" s="438"/>
      <c r="B15" s="438"/>
      <c r="C15" s="439"/>
      <c r="D15" s="89"/>
      <c r="E15" s="89"/>
      <c r="F15" s="89"/>
      <c r="G15" s="439"/>
      <c r="H15" s="89">
        <v>1993</v>
      </c>
      <c r="I15" s="438"/>
      <c r="J15" s="89"/>
      <c r="K15" s="89"/>
      <c r="L15" s="89"/>
      <c r="M15" s="89"/>
      <c r="N15" s="89"/>
      <c r="O15" s="89"/>
      <c r="P15" s="89"/>
    </row>
    <row r="16" spans="1:17" ht="15" x14ac:dyDescent="0.25">
      <c r="A16" s="438"/>
      <c r="B16" s="438"/>
      <c r="C16" s="439"/>
      <c r="D16" s="89"/>
      <c r="E16" s="89"/>
      <c r="F16" s="89"/>
      <c r="G16" s="439"/>
      <c r="H16" s="89">
        <v>1994</v>
      </c>
      <c r="I16" s="438"/>
      <c r="J16" s="89"/>
      <c r="K16" s="89"/>
      <c r="L16" s="89"/>
      <c r="M16" s="89"/>
      <c r="N16" s="89"/>
      <c r="O16" s="89"/>
      <c r="P16" s="89"/>
    </row>
    <row r="17" spans="1:16" ht="15" x14ac:dyDescent="0.25">
      <c r="A17" s="438"/>
      <c r="B17" s="438"/>
      <c r="C17" s="439"/>
      <c r="D17" s="89"/>
      <c r="E17" s="89"/>
      <c r="F17" s="89"/>
      <c r="G17" s="439"/>
      <c r="H17" s="89">
        <v>1995</v>
      </c>
      <c r="I17" s="89"/>
      <c r="J17" s="89"/>
      <c r="K17" s="89"/>
      <c r="L17" s="89"/>
      <c r="M17" s="89"/>
      <c r="N17" s="89"/>
      <c r="O17" s="89"/>
      <c r="P17" s="89"/>
    </row>
    <row r="18" spans="1:16" ht="15" x14ac:dyDescent="0.25">
      <c r="A18" s="438"/>
      <c r="B18" s="438"/>
      <c r="C18" s="439"/>
      <c r="D18" s="438"/>
      <c r="E18" s="438"/>
      <c r="F18" s="438"/>
      <c r="G18" s="439"/>
      <c r="H18" s="89">
        <v>1996</v>
      </c>
      <c r="I18" s="89"/>
      <c r="J18" s="89"/>
      <c r="K18" s="89"/>
      <c r="L18" s="89"/>
      <c r="M18" s="89"/>
      <c r="N18" s="89"/>
      <c r="O18" s="89"/>
      <c r="P18" s="89"/>
    </row>
    <row r="19" spans="1:16" ht="15" x14ac:dyDescent="0.25">
      <c r="A19" s="438"/>
      <c r="B19" s="438"/>
      <c r="C19" s="439"/>
      <c r="D19" s="438"/>
      <c r="E19" s="438"/>
      <c r="F19" s="438"/>
      <c r="G19" s="439"/>
      <c r="H19" s="89">
        <v>1997</v>
      </c>
      <c r="I19" s="89"/>
      <c r="J19" s="89"/>
      <c r="K19" s="89"/>
      <c r="L19" s="89"/>
      <c r="M19" s="89"/>
      <c r="N19" s="89"/>
      <c r="O19" s="89"/>
      <c r="P19" s="89"/>
    </row>
    <row r="20" spans="1:16" ht="15" x14ac:dyDescent="0.25">
      <c r="A20" s="438"/>
      <c r="B20" s="438"/>
      <c r="C20" s="439"/>
      <c r="D20" s="438"/>
      <c r="E20" s="438"/>
      <c r="F20" s="438"/>
      <c r="G20" s="439"/>
      <c r="H20" s="89">
        <v>1998</v>
      </c>
      <c r="I20" s="89"/>
      <c r="J20" s="89"/>
      <c r="K20" s="89"/>
      <c r="L20" s="89"/>
      <c r="M20" s="89"/>
      <c r="N20" s="89"/>
      <c r="O20" s="89"/>
      <c r="P20" s="89"/>
    </row>
    <row r="21" spans="1:16" ht="15" x14ac:dyDescent="0.25">
      <c r="A21" s="438"/>
      <c r="B21" s="438"/>
      <c r="C21" s="439"/>
      <c r="D21" s="438"/>
      <c r="E21" s="438"/>
      <c r="F21" s="438"/>
      <c r="G21" s="439"/>
      <c r="H21" s="89">
        <v>1999</v>
      </c>
      <c r="I21" s="89"/>
      <c r="J21" s="89"/>
      <c r="K21" s="89"/>
      <c r="L21" s="89"/>
      <c r="M21" s="89"/>
      <c r="N21" s="89"/>
      <c r="O21" s="89"/>
      <c r="P21" s="89"/>
    </row>
    <row r="22" spans="1:16" ht="15" x14ac:dyDescent="0.25">
      <c r="A22" s="438"/>
      <c r="B22" s="438"/>
      <c r="C22" s="439"/>
      <c r="D22" s="438"/>
      <c r="E22" s="438"/>
      <c r="F22" s="438"/>
      <c r="G22" s="439"/>
      <c r="H22" s="89">
        <v>2000</v>
      </c>
      <c r="I22" s="89"/>
      <c r="J22" s="89"/>
      <c r="K22" s="89"/>
      <c r="L22" s="89"/>
      <c r="M22" s="89"/>
      <c r="N22" s="89"/>
      <c r="O22" s="89"/>
      <c r="P22" s="89"/>
    </row>
    <row r="23" spans="1:16" ht="15" x14ac:dyDescent="0.25">
      <c r="A23" s="438"/>
      <c r="B23" s="438"/>
      <c r="C23" s="439"/>
      <c r="D23" s="438"/>
      <c r="E23" s="438"/>
      <c r="F23" s="438"/>
      <c r="G23" s="439"/>
      <c r="H23" s="89">
        <v>2001</v>
      </c>
      <c r="I23" s="89"/>
      <c r="J23" s="89"/>
      <c r="K23" s="89"/>
      <c r="L23" s="89"/>
      <c r="M23" s="89"/>
      <c r="N23" s="89"/>
      <c r="O23" s="89"/>
      <c r="P23" s="89"/>
    </row>
    <row r="24" spans="1:16" ht="15" x14ac:dyDescent="0.25">
      <c r="A24" s="438"/>
      <c r="B24" s="438"/>
      <c r="C24" s="439"/>
      <c r="D24" s="438"/>
      <c r="E24" s="438"/>
      <c r="F24" s="438"/>
      <c r="G24" s="439"/>
      <c r="H24" s="89">
        <v>2002</v>
      </c>
      <c r="I24" s="89"/>
      <c r="J24" s="89"/>
      <c r="K24" s="89"/>
      <c r="L24" s="89"/>
      <c r="M24" s="89"/>
      <c r="N24" s="89"/>
      <c r="O24" s="89"/>
      <c r="P24" s="89"/>
    </row>
    <row r="25" spans="1:16" ht="15" x14ac:dyDescent="0.25">
      <c r="A25" s="438"/>
      <c r="B25" s="438"/>
      <c r="C25" s="439"/>
      <c r="D25" s="438"/>
      <c r="E25" s="438"/>
      <c r="F25" s="438"/>
      <c r="G25" s="439"/>
      <c r="H25" s="89">
        <v>2003</v>
      </c>
      <c r="I25" s="89"/>
      <c r="J25" s="89"/>
      <c r="K25" s="89"/>
      <c r="L25" s="89"/>
      <c r="M25" s="89"/>
      <c r="N25" s="89"/>
      <c r="O25" s="89"/>
      <c r="P25" s="89"/>
    </row>
    <row r="26" spans="1:16" ht="15" x14ac:dyDescent="0.25">
      <c r="A26" s="438"/>
      <c r="B26" s="438"/>
      <c r="C26" s="439"/>
      <c r="D26" s="438"/>
      <c r="E26" s="438"/>
      <c r="F26" s="438"/>
      <c r="G26" s="439"/>
      <c r="H26" s="89">
        <v>2004</v>
      </c>
      <c r="I26" s="89"/>
      <c r="J26" s="89"/>
      <c r="K26" s="89"/>
      <c r="L26" s="89"/>
      <c r="M26" s="89"/>
      <c r="N26" s="89"/>
      <c r="O26" s="89"/>
      <c r="P26" s="89"/>
    </row>
    <row r="27" spans="1:16" ht="15" x14ac:dyDescent="0.25">
      <c r="A27" s="438"/>
      <c r="B27" s="438"/>
      <c r="C27" s="438"/>
      <c r="D27" s="438"/>
      <c r="E27" s="438"/>
      <c r="F27" s="438"/>
      <c r="G27" s="438"/>
      <c r="H27" s="89">
        <v>2005</v>
      </c>
      <c r="I27" s="89"/>
      <c r="J27" s="89"/>
      <c r="K27" s="89"/>
      <c r="L27" s="89"/>
      <c r="M27" s="89"/>
      <c r="N27" s="89"/>
      <c r="O27" s="89"/>
      <c r="P27" s="89"/>
    </row>
    <row r="28" spans="1:16" ht="15" x14ac:dyDescent="0.25">
      <c r="A28" s="438"/>
      <c r="B28" s="438"/>
      <c r="C28" s="438"/>
      <c r="D28" s="438"/>
      <c r="E28" s="438"/>
      <c r="F28" s="438"/>
      <c r="G28" s="438"/>
      <c r="H28" s="89">
        <v>2006</v>
      </c>
      <c r="I28" s="89"/>
      <c r="J28" s="89"/>
      <c r="K28" s="89"/>
      <c r="L28" s="89"/>
      <c r="M28" s="89"/>
      <c r="N28" s="89"/>
      <c r="O28" s="89"/>
      <c r="P28" s="89"/>
    </row>
    <row r="29" spans="1:16" ht="15" x14ac:dyDescent="0.25">
      <c r="A29" s="438"/>
      <c r="B29" s="438"/>
      <c r="C29" s="438"/>
      <c r="D29" s="438"/>
      <c r="E29" s="438"/>
      <c r="F29" s="438"/>
      <c r="G29" s="438"/>
      <c r="H29" s="89">
        <v>2007</v>
      </c>
      <c r="I29" s="89"/>
      <c r="J29" s="89"/>
      <c r="K29" s="89"/>
      <c r="L29" s="89"/>
      <c r="M29" s="89"/>
      <c r="N29" s="89"/>
      <c r="O29" s="89"/>
      <c r="P29" s="89"/>
    </row>
    <row r="30" spans="1:16" ht="15" x14ac:dyDescent="0.25">
      <c r="A30" s="438"/>
      <c r="B30" s="438"/>
      <c r="C30" s="438"/>
      <c r="D30" s="438"/>
      <c r="E30" s="438"/>
      <c r="F30" s="438"/>
      <c r="G30" s="438"/>
      <c r="H30" s="89">
        <v>2008</v>
      </c>
      <c r="I30" s="89"/>
      <c r="J30" s="89"/>
      <c r="K30" s="89"/>
      <c r="L30" s="89"/>
      <c r="M30" s="89"/>
      <c r="N30" s="89"/>
      <c r="O30" s="89"/>
      <c r="P30" s="89"/>
    </row>
    <row r="31" spans="1:16" ht="15" x14ac:dyDescent="0.25">
      <c r="A31" s="438"/>
      <c r="B31" s="438"/>
      <c r="C31" s="438"/>
      <c r="D31" s="438"/>
      <c r="E31" s="438"/>
      <c r="F31" s="438"/>
      <c r="G31" s="438"/>
      <c r="H31" s="89">
        <v>2009</v>
      </c>
      <c r="I31" s="89"/>
      <c r="J31" s="89"/>
      <c r="K31" s="89"/>
      <c r="L31" s="89"/>
      <c r="M31" s="89"/>
      <c r="N31" s="89"/>
      <c r="O31" s="89"/>
      <c r="P31" s="89"/>
    </row>
    <row r="32" spans="1:16" ht="15" x14ac:dyDescent="0.25">
      <c r="A32" s="438"/>
      <c r="B32" s="438"/>
      <c r="C32" s="438"/>
      <c r="D32" s="438"/>
      <c r="E32" s="438"/>
      <c r="F32" s="438"/>
      <c r="G32" s="438"/>
      <c r="H32" s="89">
        <v>2010</v>
      </c>
      <c r="I32" s="89"/>
      <c r="J32" s="89"/>
      <c r="K32" s="89"/>
      <c r="L32" s="89"/>
      <c r="M32" s="89"/>
      <c r="N32" s="89"/>
      <c r="O32" s="89"/>
      <c r="P32" s="89"/>
    </row>
    <row r="33" spans="1:16" ht="15" x14ac:dyDescent="0.25">
      <c r="A33" s="438"/>
      <c r="B33" s="438"/>
      <c r="C33" s="438"/>
      <c r="D33" s="438"/>
      <c r="E33" s="438"/>
      <c r="F33" s="438"/>
      <c r="G33" s="438"/>
      <c r="H33" s="89">
        <v>2011</v>
      </c>
      <c r="I33" s="89"/>
      <c r="J33" s="89"/>
      <c r="K33" s="89"/>
      <c r="L33" s="89"/>
      <c r="M33" s="89"/>
      <c r="N33" s="89"/>
      <c r="O33" s="89"/>
      <c r="P33" s="89"/>
    </row>
    <row r="34" spans="1:16" ht="15" x14ac:dyDescent="0.25">
      <c r="A34" s="438"/>
      <c r="B34" s="438"/>
      <c r="C34" s="438"/>
      <c r="D34" s="438"/>
      <c r="E34" s="438"/>
      <c r="F34" s="438"/>
      <c r="G34" s="438"/>
      <c r="H34" s="89">
        <v>2012</v>
      </c>
      <c r="I34" s="89"/>
      <c r="J34" s="89"/>
      <c r="K34" s="89"/>
      <c r="L34" s="89"/>
      <c r="M34" s="89"/>
      <c r="N34" s="89"/>
      <c r="O34" s="89"/>
      <c r="P34" s="89"/>
    </row>
    <row r="35" spans="1:16" ht="15" x14ac:dyDescent="0.25">
      <c r="A35" s="438"/>
      <c r="B35" s="438"/>
      <c r="C35" s="438"/>
      <c r="D35" s="438"/>
      <c r="E35" s="438"/>
      <c r="F35" s="438"/>
      <c r="G35" s="438"/>
      <c r="H35" s="89">
        <v>2013</v>
      </c>
      <c r="I35" s="89"/>
      <c r="J35" s="89"/>
      <c r="K35" s="89"/>
      <c r="L35" s="89"/>
      <c r="M35" s="89"/>
      <c r="N35" s="89"/>
      <c r="O35" s="89"/>
      <c r="P35" s="89"/>
    </row>
    <row r="36" spans="1:16" ht="15" x14ac:dyDescent="0.25">
      <c r="A36" s="438"/>
      <c r="B36" s="438"/>
      <c r="C36" s="438"/>
      <c r="D36" s="438"/>
      <c r="E36" s="438"/>
      <c r="F36" s="438"/>
      <c r="G36" s="438"/>
      <c r="H36" s="89">
        <v>2014</v>
      </c>
      <c r="I36" s="89"/>
      <c r="J36" s="89"/>
      <c r="K36" s="89"/>
      <c r="L36" s="89"/>
      <c r="M36" s="89"/>
      <c r="N36" s="89"/>
      <c r="O36" s="89"/>
      <c r="P36" s="89"/>
    </row>
    <row r="37" spans="1:16" ht="15" x14ac:dyDescent="0.25">
      <c r="A37" s="438"/>
      <c r="B37" s="438"/>
      <c r="C37" s="438"/>
      <c r="D37" s="438"/>
      <c r="E37" s="438"/>
      <c r="F37" s="438"/>
      <c r="G37" s="438"/>
      <c r="H37" s="89">
        <v>2015</v>
      </c>
      <c r="I37" s="89"/>
      <c r="J37" s="89"/>
      <c r="K37" s="89"/>
      <c r="L37" s="89"/>
      <c r="M37" s="89"/>
      <c r="N37" s="89"/>
      <c r="O37" s="89"/>
      <c r="P37" s="89"/>
    </row>
    <row r="38" spans="1:16" ht="15" x14ac:dyDescent="0.25">
      <c r="A38" s="438"/>
      <c r="B38" s="438"/>
      <c r="C38" s="438"/>
      <c r="D38" s="438"/>
      <c r="E38" s="438"/>
      <c r="F38" s="438"/>
      <c r="G38" s="438"/>
      <c r="H38" s="89">
        <v>2016</v>
      </c>
      <c r="I38" s="89"/>
      <c r="J38" s="89"/>
      <c r="K38" s="89"/>
      <c r="L38" s="89"/>
      <c r="M38" s="89"/>
      <c r="N38" s="89"/>
      <c r="O38" s="89"/>
      <c r="P38" s="89"/>
    </row>
    <row r="39" spans="1:16" ht="15" x14ac:dyDescent="0.25">
      <c r="A39" s="438"/>
      <c r="B39" s="438"/>
      <c r="C39" s="438"/>
      <c r="D39" s="438"/>
      <c r="E39" s="438"/>
      <c r="F39" s="438"/>
      <c r="G39" s="438"/>
      <c r="H39" s="89">
        <v>2017</v>
      </c>
      <c r="I39" s="89"/>
      <c r="J39" s="89"/>
      <c r="K39" s="89"/>
      <c r="L39" s="89"/>
      <c r="M39" s="89"/>
      <c r="N39" s="89"/>
      <c r="O39" s="89"/>
      <c r="P39" s="89"/>
    </row>
    <row r="40" spans="1:16" ht="15" x14ac:dyDescent="0.25">
      <c r="A40" s="438"/>
      <c r="B40" s="438"/>
      <c r="C40" s="438"/>
      <c r="D40" s="438"/>
      <c r="E40" s="438"/>
      <c r="F40" s="438"/>
      <c r="G40" s="438"/>
      <c r="H40" s="89">
        <v>2018</v>
      </c>
      <c r="I40" s="89"/>
      <c r="J40" s="89"/>
      <c r="K40" s="89"/>
      <c r="L40" s="89"/>
      <c r="M40" s="89"/>
      <c r="N40" s="89"/>
      <c r="O40" s="89"/>
      <c r="P40" s="89"/>
    </row>
    <row r="41" spans="1:16" ht="15" x14ac:dyDescent="0.25">
      <c r="A41" s="438"/>
      <c r="B41" s="438"/>
      <c r="C41" s="438"/>
      <c r="D41" s="438"/>
      <c r="E41" s="438"/>
      <c r="F41" s="438"/>
      <c r="G41" s="438"/>
      <c r="H41" s="89">
        <v>2019</v>
      </c>
      <c r="I41" s="89"/>
      <c r="J41" s="89"/>
      <c r="K41" s="89"/>
      <c r="L41" s="89"/>
      <c r="M41" s="89"/>
      <c r="N41" s="89"/>
      <c r="O41" s="89"/>
      <c r="P41" s="89"/>
    </row>
    <row r="42" spans="1:16" ht="15" x14ac:dyDescent="0.25">
      <c r="A42" s="438"/>
      <c r="B42" s="438"/>
      <c r="C42" s="438"/>
      <c r="D42" s="438"/>
      <c r="E42" s="438"/>
      <c r="F42" s="438"/>
      <c r="G42" s="438"/>
      <c r="H42" s="89">
        <v>2020</v>
      </c>
      <c r="I42" s="89"/>
      <c r="J42" s="89"/>
      <c r="K42" s="89"/>
      <c r="L42" s="89"/>
      <c r="M42" s="89"/>
      <c r="N42" s="89"/>
      <c r="O42" s="89"/>
      <c r="P42" s="89"/>
    </row>
    <row r="43" spans="1:16" ht="15" x14ac:dyDescent="0.25">
      <c r="A43" s="438"/>
      <c r="B43" s="438"/>
      <c r="C43" s="438"/>
      <c r="D43" s="438"/>
      <c r="E43" s="438"/>
      <c r="F43" s="438"/>
      <c r="G43" s="438"/>
      <c r="H43" s="89">
        <v>2021</v>
      </c>
      <c r="I43" s="89"/>
      <c r="J43" s="89"/>
      <c r="K43" s="89"/>
      <c r="L43" s="89"/>
      <c r="M43" s="89"/>
      <c r="N43" s="89"/>
      <c r="O43" s="89"/>
      <c r="P43" s="89"/>
    </row>
    <row r="44" spans="1:16" ht="15" x14ac:dyDescent="0.25">
      <c r="A44" s="438"/>
      <c r="B44" s="438"/>
      <c r="C44" s="438"/>
      <c r="D44" s="438"/>
      <c r="E44" s="438"/>
      <c r="F44" s="438"/>
      <c r="G44" s="438"/>
      <c r="H44" s="89">
        <v>2022</v>
      </c>
      <c r="I44" s="89"/>
      <c r="J44" s="89"/>
      <c r="K44" s="89"/>
      <c r="L44" s="89"/>
      <c r="M44" s="89"/>
      <c r="N44" s="89"/>
      <c r="O44" s="89"/>
      <c r="P44" s="89"/>
    </row>
    <row r="45" spans="1:16" ht="15" x14ac:dyDescent="0.25">
      <c r="A45" s="438"/>
      <c r="B45" s="438"/>
      <c r="C45" s="438"/>
      <c r="D45" s="438"/>
      <c r="E45" s="438"/>
      <c r="F45" s="438"/>
      <c r="G45" s="438"/>
      <c r="H45" s="89">
        <v>2023</v>
      </c>
      <c r="I45" s="89"/>
      <c r="J45" s="89"/>
      <c r="K45" s="89"/>
      <c r="L45" s="89"/>
      <c r="M45" s="89"/>
      <c r="N45" s="89"/>
      <c r="O45" s="89"/>
      <c r="P45" s="89"/>
    </row>
    <row r="46" spans="1:16" ht="15" x14ac:dyDescent="0.25">
      <c r="A46" s="438"/>
      <c r="B46" s="438"/>
      <c r="C46" s="438"/>
      <c r="D46" s="438"/>
      <c r="E46" s="438"/>
      <c r="F46" s="438"/>
      <c r="G46" s="438"/>
      <c r="H46" s="89">
        <v>2024</v>
      </c>
      <c r="I46" s="89"/>
      <c r="J46" s="89"/>
      <c r="K46" s="89"/>
      <c r="L46" s="89"/>
      <c r="M46" s="89"/>
      <c r="N46" s="89"/>
      <c r="O46" s="89"/>
      <c r="P46" s="89"/>
    </row>
  </sheetData>
  <mergeCells count="1">
    <mergeCell ref="K1:M1"/>
  </mergeCells>
  <dataValidations disablePrompts="1" count="1">
    <dataValidation type="list" allowBlank="1" showInputMessage="1" showErrorMessage="1" sqref="G16" xr:uid="{882D537A-DFB3-4957-8212-D54F4B3EBBEC}">
      <formula1>$G$2:$G$3</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A0995-8DA9-4AA5-8ABB-DCE4AC396BF6}">
  <sheetPr codeName="Sheet15"/>
  <dimension ref="A1:AI193"/>
  <sheetViews>
    <sheetView rightToLeft="1" topLeftCell="A8" zoomScale="55" zoomScaleNormal="55" workbookViewId="0">
      <selection activeCell="N54" sqref="N54"/>
    </sheetView>
  </sheetViews>
  <sheetFormatPr defaultColWidth="8.625" defaultRowHeight="15" x14ac:dyDescent="0.25"/>
  <cols>
    <col min="1" max="1" width="34.875" style="130" customWidth="1"/>
    <col min="2" max="2" width="9.75" style="130" bestFit="1" customWidth="1"/>
    <col min="3" max="3" width="11.125" style="130" bestFit="1" customWidth="1"/>
    <col min="4" max="4" width="11.625" style="130" customWidth="1"/>
    <col min="5" max="5" width="10.625" style="130" bestFit="1" customWidth="1"/>
    <col min="6" max="6" width="9.75" style="130" bestFit="1" customWidth="1"/>
    <col min="7" max="7" width="9.75" style="114" bestFit="1" customWidth="1"/>
    <col min="8" max="8" width="11.125" style="114" bestFit="1" customWidth="1"/>
    <col min="9" max="9" width="22.625" style="131" customWidth="1"/>
    <col min="10" max="10" width="9" style="131" bestFit="1" customWidth="1"/>
    <col min="11" max="11" width="8.75" style="114" bestFit="1" customWidth="1"/>
    <col min="12" max="13" width="8.625" style="114" customWidth="1"/>
    <col min="14" max="14" width="8.625" style="130"/>
    <col min="15" max="15" width="9.375" style="130" bestFit="1" customWidth="1"/>
    <col min="16" max="26" width="8.625" style="130"/>
    <col min="27" max="27" width="8.75" style="130" bestFit="1" customWidth="1"/>
    <col min="28" max="34" width="8.625" style="130"/>
    <col min="35" max="35" width="8.75" style="130" bestFit="1" customWidth="1"/>
    <col min="36" max="16384" width="8.625" style="130"/>
  </cols>
  <sheetData>
    <row r="1" spans="1:35" x14ac:dyDescent="0.25">
      <c r="A1" s="1030" t="s">
        <v>508</v>
      </c>
      <c r="B1" s="1030"/>
      <c r="C1" s="1030"/>
      <c r="D1" s="1030"/>
      <c r="E1" s="1030"/>
      <c r="F1" s="1030"/>
      <c r="G1" s="1030"/>
      <c r="H1" s="1030"/>
      <c r="I1" s="1030"/>
      <c r="J1" s="1030"/>
      <c r="K1" s="1030"/>
    </row>
    <row r="2" spans="1:35" x14ac:dyDescent="0.25">
      <c r="A2" s="1030"/>
      <c r="B2" s="1030"/>
      <c r="C2" s="1030"/>
      <c r="D2" s="1030"/>
      <c r="E2" s="1030"/>
      <c r="F2" s="1030"/>
      <c r="G2" s="1030"/>
      <c r="H2" s="1030"/>
      <c r="I2" s="1030"/>
      <c r="J2" s="1030"/>
      <c r="K2" s="1030"/>
    </row>
    <row r="3" spans="1:35" x14ac:dyDescent="0.25">
      <c r="A3" s="1030"/>
      <c r="B3" s="1030"/>
      <c r="C3" s="1030"/>
      <c r="D3" s="1030"/>
      <c r="E3" s="1030"/>
      <c r="F3" s="1030"/>
      <c r="G3" s="1030"/>
      <c r="H3" s="1030"/>
      <c r="I3" s="1030"/>
      <c r="J3" s="1030"/>
      <c r="K3" s="1030"/>
    </row>
    <row r="4" spans="1:35" x14ac:dyDescent="0.25">
      <c r="A4" s="1030"/>
      <c r="B4" s="1030"/>
      <c r="C4" s="1030"/>
      <c r="D4" s="1030"/>
      <c r="E4" s="1030"/>
      <c r="F4" s="1030"/>
      <c r="G4" s="1030"/>
      <c r="H4" s="1030"/>
      <c r="I4" s="1030"/>
      <c r="J4" s="1030"/>
      <c r="K4" s="1030"/>
    </row>
    <row r="5" spans="1:35" ht="24" customHeight="1" x14ac:dyDescent="0.25"/>
    <row r="6" spans="1:35" ht="24" customHeight="1" x14ac:dyDescent="0.25">
      <c r="A6" s="132" t="s">
        <v>263</v>
      </c>
      <c r="B6" s="133"/>
      <c r="C6" s="133"/>
      <c r="D6" s="133"/>
      <c r="E6" s="133"/>
      <c r="F6" s="133"/>
      <c r="G6" s="134"/>
      <c r="H6" s="134"/>
      <c r="I6" s="135"/>
      <c r="J6" s="135"/>
      <c r="K6" s="136"/>
    </row>
    <row r="7" spans="1:35" ht="24" customHeight="1" x14ac:dyDescent="0.25">
      <c r="A7" s="137" t="s">
        <v>264</v>
      </c>
      <c r="B7" s="138"/>
      <c r="C7" s="138"/>
      <c r="D7" s="138"/>
      <c r="E7" s="138"/>
      <c r="F7" s="138"/>
      <c r="G7" s="139"/>
      <c r="H7" s="139"/>
      <c r="I7" s="140"/>
      <c r="J7" s="140"/>
      <c r="K7" s="141"/>
    </row>
    <row r="8" spans="1:35" ht="24" customHeight="1" x14ac:dyDescent="0.25">
      <c r="A8" s="142" t="s">
        <v>265</v>
      </c>
      <c r="B8" s="143"/>
      <c r="C8" s="143"/>
      <c r="D8" s="143"/>
      <c r="E8" s="143"/>
      <c r="F8" s="143"/>
      <c r="G8" s="144"/>
      <c r="H8" s="144"/>
      <c r="I8" s="145"/>
      <c r="J8" s="145"/>
      <c r="K8" s="146"/>
    </row>
    <row r="9" spans="1:35" ht="15.75" customHeight="1" x14ac:dyDescent="0.25"/>
    <row r="10" spans="1:35" hidden="1" x14ac:dyDescent="0.25"/>
    <row r="11" spans="1:35" s="147" customFormat="1" hidden="1" x14ac:dyDescent="0.25">
      <c r="A11" s="147" t="s">
        <v>266</v>
      </c>
      <c r="G11" s="148"/>
      <c r="H11" s="148"/>
      <c r="I11" s="149"/>
      <c r="J11" s="149"/>
      <c r="K11" s="148"/>
      <c r="L11" s="148"/>
      <c r="M11" s="148"/>
    </row>
    <row r="12" spans="1:35" s="147" customFormat="1" hidden="1" x14ac:dyDescent="0.25">
      <c r="A12" s="150" t="s">
        <v>267</v>
      </c>
      <c r="C12" s="150" t="s">
        <v>268</v>
      </c>
      <c r="E12" s="150" t="s">
        <v>269</v>
      </c>
      <c r="G12" s="151" t="s">
        <v>270</v>
      </c>
      <c r="H12" s="148"/>
      <c r="I12" s="151" t="s">
        <v>271</v>
      </c>
      <c r="J12" s="149"/>
      <c r="K12" s="151" t="s">
        <v>272</v>
      </c>
      <c r="L12" s="148"/>
      <c r="M12" s="151" t="s">
        <v>273</v>
      </c>
      <c r="O12" s="150" t="s">
        <v>274</v>
      </c>
      <c r="Q12" s="150" t="s">
        <v>275</v>
      </c>
      <c r="S12" s="150" t="s">
        <v>276</v>
      </c>
      <c r="U12" s="150" t="s">
        <v>277</v>
      </c>
      <c r="W12" s="150" t="s">
        <v>278</v>
      </c>
      <c r="Y12" s="150" t="s">
        <v>279</v>
      </c>
      <c r="AA12" s="150" t="s">
        <v>280</v>
      </c>
      <c r="AC12" s="150" t="s">
        <v>281</v>
      </c>
      <c r="AE12" s="150" t="s">
        <v>282</v>
      </c>
      <c r="AG12" s="150" t="s">
        <v>283</v>
      </c>
      <c r="AI12" s="147" t="s">
        <v>284</v>
      </c>
    </row>
    <row r="13" spans="1:35" s="147" customFormat="1" hidden="1" x14ac:dyDescent="0.25">
      <c r="A13" s="150" t="s">
        <v>169</v>
      </c>
      <c r="C13" s="150" t="s">
        <v>169</v>
      </c>
      <c r="E13" s="150" t="s">
        <v>285</v>
      </c>
      <c r="G13" s="151" t="s">
        <v>286</v>
      </c>
      <c r="H13" s="148"/>
      <c r="I13" s="151" t="s">
        <v>286</v>
      </c>
      <c r="J13" s="149"/>
      <c r="K13" s="151" t="s">
        <v>287</v>
      </c>
      <c r="L13" s="148"/>
      <c r="M13" s="151" t="s">
        <v>288</v>
      </c>
      <c r="O13" s="150" t="s">
        <v>287</v>
      </c>
      <c r="Q13" s="150" t="s">
        <v>289</v>
      </c>
      <c r="S13" s="150" t="s">
        <v>290</v>
      </c>
      <c r="U13" s="150" t="s">
        <v>291</v>
      </c>
      <c r="W13" s="150" t="s">
        <v>287</v>
      </c>
      <c r="Y13" s="150" t="s">
        <v>288</v>
      </c>
      <c r="AA13" s="150" t="s">
        <v>292</v>
      </c>
      <c r="AC13" s="150" t="s">
        <v>293</v>
      </c>
      <c r="AE13" s="150" t="s">
        <v>114</v>
      </c>
      <c r="AG13" s="150" t="s">
        <v>294</v>
      </c>
      <c r="AI13" s="147">
        <v>2022</v>
      </c>
    </row>
    <row r="14" spans="1:35" s="147" customFormat="1" hidden="1" x14ac:dyDescent="0.25">
      <c r="A14" s="150" t="s">
        <v>295</v>
      </c>
      <c r="C14" s="150" t="s">
        <v>295</v>
      </c>
      <c r="E14" s="150" t="s">
        <v>295</v>
      </c>
      <c r="G14" s="151" t="s">
        <v>296</v>
      </c>
      <c r="H14" s="148"/>
      <c r="I14" s="151" t="s">
        <v>296</v>
      </c>
      <c r="J14" s="149"/>
      <c r="K14" s="151" t="s">
        <v>169</v>
      </c>
      <c r="L14" s="148"/>
      <c r="M14" s="151" t="s">
        <v>295</v>
      </c>
      <c r="O14" s="150" t="s">
        <v>297</v>
      </c>
      <c r="Q14" s="150" t="s">
        <v>298</v>
      </c>
      <c r="S14" s="150" t="s">
        <v>299</v>
      </c>
      <c r="U14" s="150" t="s">
        <v>300</v>
      </c>
      <c r="W14" s="150" t="s">
        <v>297</v>
      </c>
      <c r="Y14" s="150" t="s">
        <v>169</v>
      </c>
      <c r="AA14" s="150" t="s">
        <v>301</v>
      </c>
      <c r="AC14" s="150" t="s">
        <v>302</v>
      </c>
      <c r="AE14" s="150" t="s">
        <v>115</v>
      </c>
      <c r="AG14" s="150" t="s">
        <v>303</v>
      </c>
      <c r="AI14" s="147">
        <v>2021</v>
      </c>
    </row>
    <row r="15" spans="1:35" s="147" customFormat="1" hidden="1" x14ac:dyDescent="0.25">
      <c r="A15" s="150" t="s">
        <v>304</v>
      </c>
      <c r="C15" s="150" t="s">
        <v>305</v>
      </c>
      <c r="E15" s="150" t="s">
        <v>306</v>
      </c>
      <c r="G15" s="151" t="s">
        <v>295</v>
      </c>
      <c r="H15" s="148"/>
      <c r="I15" s="148"/>
      <c r="J15" s="149"/>
      <c r="K15" s="151" t="s">
        <v>305</v>
      </c>
      <c r="L15" s="148"/>
      <c r="M15" s="148"/>
      <c r="O15" s="150" t="s">
        <v>305</v>
      </c>
      <c r="Q15" s="150" t="s">
        <v>307</v>
      </c>
      <c r="U15" s="150" t="s">
        <v>308</v>
      </c>
      <c r="W15" s="150" t="s">
        <v>305</v>
      </c>
      <c r="AA15" s="150" t="s">
        <v>309</v>
      </c>
      <c r="AC15" s="150" t="s">
        <v>113</v>
      </c>
      <c r="AE15" s="150" t="s">
        <v>116</v>
      </c>
      <c r="AG15" s="150" t="s">
        <v>310</v>
      </c>
      <c r="AI15" s="147">
        <v>2020</v>
      </c>
    </row>
    <row r="16" spans="1:35" s="147" customFormat="1" hidden="1" x14ac:dyDescent="0.25">
      <c r="A16" s="150" t="s">
        <v>305</v>
      </c>
      <c r="C16" s="150"/>
      <c r="E16" s="150" t="s">
        <v>311</v>
      </c>
      <c r="G16" s="148"/>
      <c r="H16" s="148"/>
      <c r="I16" s="148"/>
      <c r="J16" s="149"/>
      <c r="K16" s="151" t="s">
        <v>295</v>
      </c>
      <c r="L16" s="148"/>
      <c r="M16" s="148"/>
      <c r="Q16" s="150" t="s">
        <v>296</v>
      </c>
      <c r="U16" s="150"/>
      <c r="W16" s="150" t="s">
        <v>295</v>
      </c>
      <c r="AA16" s="150">
        <v>507</v>
      </c>
      <c r="AC16" s="147" t="s">
        <v>116</v>
      </c>
      <c r="AE16" s="150" t="s">
        <v>312</v>
      </c>
      <c r="AG16" s="150" t="s">
        <v>167</v>
      </c>
      <c r="AI16" s="147">
        <v>2019</v>
      </c>
    </row>
    <row r="17" spans="1:35" hidden="1" x14ac:dyDescent="0.25">
      <c r="I17" s="114"/>
      <c r="AI17" s="147">
        <v>2018</v>
      </c>
    </row>
    <row r="18" spans="1:35" hidden="1" x14ac:dyDescent="0.25">
      <c r="A18" s="147" t="s">
        <v>313</v>
      </c>
      <c r="C18" s="147" t="s">
        <v>314</v>
      </c>
      <c r="E18" s="147" t="s">
        <v>315</v>
      </c>
      <c r="G18" s="148" t="s">
        <v>316</v>
      </c>
      <c r="I18" s="114" t="s">
        <v>317</v>
      </c>
      <c r="K18" s="148" t="s">
        <v>318</v>
      </c>
      <c r="M18" s="114" t="s">
        <v>319</v>
      </c>
      <c r="O18" s="147" t="s">
        <v>320</v>
      </c>
      <c r="AI18" s="147">
        <v>2017</v>
      </c>
    </row>
    <row r="19" spans="1:35" hidden="1" x14ac:dyDescent="0.25">
      <c r="A19" s="147" t="s">
        <v>169</v>
      </c>
      <c r="C19" s="147" t="s">
        <v>169</v>
      </c>
      <c r="E19" s="147" t="s">
        <v>321</v>
      </c>
      <c r="G19" s="148" t="s">
        <v>169</v>
      </c>
      <c r="I19" s="114">
        <v>0</v>
      </c>
      <c r="K19" s="114">
        <v>2013</v>
      </c>
      <c r="M19" s="114" t="s">
        <v>169</v>
      </c>
      <c r="O19" s="147" t="s">
        <v>294</v>
      </c>
      <c r="AI19" s="147">
        <v>2016</v>
      </c>
    </row>
    <row r="20" spans="1:35" hidden="1" x14ac:dyDescent="0.25">
      <c r="A20" s="147" t="s">
        <v>304</v>
      </c>
      <c r="C20" s="147" t="s">
        <v>156</v>
      </c>
      <c r="E20" s="147" t="s">
        <v>322</v>
      </c>
      <c r="G20" s="148" t="s">
        <v>304</v>
      </c>
      <c r="I20" s="114">
        <v>1</v>
      </c>
      <c r="K20" s="114">
        <v>2012</v>
      </c>
      <c r="M20" s="114" t="s">
        <v>304</v>
      </c>
      <c r="O20" s="147" t="s">
        <v>303</v>
      </c>
      <c r="AI20" s="147">
        <v>2015</v>
      </c>
    </row>
    <row r="21" spans="1:35" hidden="1" x14ac:dyDescent="0.25">
      <c r="A21" s="147"/>
      <c r="G21" s="114" t="s">
        <v>323</v>
      </c>
      <c r="I21" s="114"/>
      <c r="K21" s="114">
        <v>2011</v>
      </c>
      <c r="M21" s="114" t="s">
        <v>323</v>
      </c>
      <c r="O21" s="147" t="s">
        <v>310</v>
      </c>
      <c r="Y21" s="150" t="s">
        <v>324</v>
      </c>
      <c r="AC21" s="150" t="s">
        <v>293</v>
      </c>
      <c r="AI21" s="147">
        <v>2014</v>
      </c>
    </row>
    <row r="22" spans="1:35" hidden="1" x14ac:dyDescent="0.25">
      <c r="C22" s="147" t="s">
        <v>325</v>
      </c>
      <c r="I22" s="114"/>
      <c r="K22" s="114">
        <v>2010</v>
      </c>
      <c r="O22" s="147" t="s">
        <v>167</v>
      </c>
      <c r="Y22" s="152" t="s">
        <v>102</v>
      </c>
      <c r="AC22" s="150" t="s">
        <v>302</v>
      </c>
      <c r="AI22" s="147">
        <v>2013</v>
      </c>
    </row>
    <row r="23" spans="1:35" hidden="1" x14ac:dyDescent="0.25">
      <c r="C23" s="147" t="s">
        <v>169</v>
      </c>
      <c r="I23" s="114"/>
      <c r="K23" s="114">
        <v>2009</v>
      </c>
      <c r="Y23" s="147"/>
      <c r="AC23" s="147"/>
      <c r="AI23" s="147">
        <v>2012</v>
      </c>
    </row>
    <row r="24" spans="1:35" hidden="1" x14ac:dyDescent="0.25">
      <c r="C24" s="147" t="s">
        <v>159</v>
      </c>
      <c r="I24" s="114"/>
      <c r="K24" s="114">
        <v>2008</v>
      </c>
      <c r="Y24" s="147"/>
      <c r="AC24" s="147"/>
      <c r="AI24" s="147">
        <v>2011</v>
      </c>
    </row>
    <row r="25" spans="1:35" hidden="1" x14ac:dyDescent="0.25">
      <c r="Y25" s="147"/>
      <c r="AC25" s="147"/>
      <c r="AI25" s="130">
        <v>2010</v>
      </c>
    </row>
    <row r="26" spans="1:35" hidden="1" x14ac:dyDescent="0.25">
      <c r="Y26" s="147"/>
      <c r="AC26" s="147"/>
      <c r="AI26" s="130">
        <v>2009</v>
      </c>
    </row>
    <row r="27" spans="1:35" hidden="1" x14ac:dyDescent="0.25">
      <c r="AI27" s="130">
        <v>2008</v>
      </c>
    </row>
    <row r="28" spans="1:35" x14ac:dyDescent="0.25">
      <c r="A28" s="153" t="s">
        <v>326</v>
      </c>
      <c r="B28" s="154"/>
      <c r="C28" s="154"/>
      <c r="D28" s="154"/>
      <c r="E28" s="154"/>
      <c r="F28" s="154"/>
      <c r="G28" s="155"/>
      <c r="H28" s="155"/>
      <c r="I28" s="156"/>
      <c r="J28" s="156"/>
      <c r="K28" s="157"/>
    </row>
    <row r="29" spans="1:35" x14ac:dyDescent="0.25">
      <c r="A29" s="158" t="s">
        <v>327</v>
      </c>
      <c r="B29" s="159"/>
      <c r="C29" s="159"/>
      <c r="D29" s="159" t="s">
        <v>328</v>
      </c>
      <c r="E29" s="160">
        <v>2024</v>
      </c>
      <c r="F29" s="161"/>
      <c r="G29" s="162"/>
      <c r="H29" s="163" t="s">
        <v>146</v>
      </c>
      <c r="I29" s="164" t="s">
        <v>147</v>
      </c>
      <c r="J29" s="165" t="s">
        <v>148</v>
      </c>
      <c r="K29" s="166"/>
    </row>
    <row r="30" spans="1:35" x14ac:dyDescent="0.25">
      <c r="A30" s="167" t="s">
        <v>329</v>
      </c>
      <c r="B30" s="161" t="s">
        <v>330</v>
      </c>
      <c r="C30" s="161"/>
      <c r="D30" s="168"/>
      <c r="E30" s="169">
        <f>+VLOOKUP(E29,G30:J46,2)/1000000</f>
        <v>4.2299999999999998E-4</v>
      </c>
      <c r="F30" s="161"/>
      <c r="G30" s="170">
        <v>2008</v>
      </c>
      <c r="H30" s="164">
        <v>773</v>
      </c>
      <c r="I30" s="164">
        <v>1.095E-2</v>
      </c>
      <c r="J30" s="165">
        <v>9.8700000000000003E-3</v>
      </c>
      <c r="K30" s="166"/>
    </row>
    <row r="31" spans="1:35" x14ac:dyDescent="0.25">
      <c r="A31" s="167" t="s">
        <v>331</v>
      </c>
      <c r="B31" s="161" t="s">
        <v>330</v>
      </c>
      <c r="C31" s="161"/>
      <c r="D31" s="162">
        <f>+D30/1000</f>
        <v>0</v>
      </c>
      <c r="E31" s="169">
        <f>+VLOOKUP(E29,G30:J46,3)/1000000</f>
        <v>6.82E-9</v>
      </c>
      <c r="F31" s="161"/>
      <c r="G31" s="171">
        <v>2009</v>
      </c>
      <c r="H31" s="172">
        <v>736</v>
      </c>
      <c r="I31" s="172">
        <v>9.5200000000000007E-3</v>
      </c>
      <c r="J31" s="173">
        <v>9.4999999999999998E-3</v>
      </c>
      <c r="K31" s="166"/>
    </row>
    <row r="32" spans="1:35" x14ac:dyDescent="0.25">
      <c r="A32" s="174" t="s">
        <v>332</v>
      </c>
      <c r="B32" s="175" t="s">
        <v>330</v>
      </c>
      <c r="C32" s="175"/>
      <c r="D32" s="588">
        <f>+D30/1000000</f>
        <v>0</v>
      </c>
      <c r="E32" s="176">
        <f>+VLOOKUP(E29,G30:J46,4)/1000000</f>
        <v>2.4800000000000001E-9</v>
      </c>
      <c r="F32" s="161"/>
      <c r="G32" s="171">
        <v>2010</v>
      </c>
      <c r="H32" s="172">
        <v>726</v>
      </c>
      <c r="I32" s="172">
        <v>9.4000000000000004E-3</v>
      </c>
      <c r="J32" s="173">
        <v>8.9899999999999997E-3</v>
      </c>
      <c r="K32" s="166"/>
    </row>
    <row r="33" spans="1:13" x14ac:dyDescent="0.25">
      <c r="A33" s="161"/>
      <c r="B33" s="161"/>
      <c r="C33" s="161"/>
      <c r="D33" s="168"/>
      <c r="E33" s="161"/>
      <c r="F33" s="161"/>
      <c r="G33" s="171">
        <v>2011</v>
      </c>
      <c r="H33" s="172">
        <v>733</v>
      </c>
      <c r="I33" s="172">
        <v>1.021E-2</v>
      </c>
      <c r="J33" s="173">
        <v>9.2499999999999995E-3</v>
      </c>
      <c r="K33" s="166"/>
    </row>
    <row r="34" spans="1:13" x14ac:dyDescent="0.25">
      <c r="A34" s="1031" t="s">
        <v>333</v>
      </c>
      <c r="B34" s="1031"/>
      <c r="C34" s="1031"/>
      <c r="D34" s="1031"/>
      <c r="E34" s="1031"/>
      <c r="F34" s="161"/>
      <c r="G34" s="171">
        <v>2012</v>
      </c>
      <c r="H34" s="172">
        <v>783</v>
      </c>
      <c r="I34" s="172">
        <v>1.329E-2</v>
      </c>
      <c r="J34" s="173">
        <v>1.03E-2</v>
      </c>
      <c r="K34" s="166"/>
      <c r="M34" s="130"/>
    </row>
    <row r="35" spans="1:13" x14ac:dyDescent="0.25">
      <c r="A35" s="1031"/>
      <c r="B35" s="1031"/>
      <c r="C35" s="1031"/>
      <c r="D35" s="1031"/>
      <c r="E35" s="1031"/>
      <c r="F35" s="161"/>
      <c r="G35" s="171">
        <v>2013</v>
      </c>
      <c r="H35" s="172">
        <v>700</v>
      </c>
      <c r="I35" s="172">
        <v>9.3600000000000003E-3</v>
      </c>
      <c r="J35" s="173">
        <v>8.4799999999999997E-3</v>
      </c>
      <c r="K35" s="166"/>
      <c r="M35" s="130"/>
    </row>
    <row r="36" spans="1:13" x14ac:dyDescent="0.25">
      <c r="A36" s="1031"/>
      <c r="B36" s="1031"/>
      <c r="C36" s="1031"/>
      <c r="D36" s="1031"/>
      <c r="E36" s="1031"/>
      <c r="F36" s="161"/>
      <c r="G36" s="171">
        <v>2014</v>
      </c>
      <c r="H36" s="172">
        <v>685</v>
      </c>
      <c r="I36" s="172">
        <v>8.5599999999999999E-3</v>
      </c>
      <c r="J36" s="173">
        <v>8.6E-3</v>
      </c>
      <c r="K36" s="166"/>
      <c r="M36" s="130"/>
    </row>
    <row r="37" spans="1:13" x14ac:dyDescent="0.25">
      <c r="A37" s="161"/>
      <c r="B37" s="161"/>
      <c r="C37" s="161"/>
      <c r="D37" s="161"/>
      <c r="E37" s="161"/>
      <c r="F37" s="161"/>
      <c r="G37" s="171">
        <v>2015</v>
      </c>
      <c r="H37" s="172">
        <v>693</v>
      </c>
      <c r="I37" s="172">
        <v>8.8100000000000001E-3</v>
      </c>
      <c r="J37" s="173">
        <v>8.6300000000000005E-3</v>
      </c>
      <c r="K37" s="166"/>
      <c r="M37" s="130"/>
    </row>
    <row r="38" spans="1:13" x14ac:dyDescent="0.25">
      <c r="A38" s="161"/>
      <c r="B38" s="161"/>
      <c r="C38" s="161"/>
      <c r="D38" s="161"/>
      <c r="E38" s="161"/>
      <c r="F38" s="161"/>
      <c r="G38" s="171">
        <v>2016</v>
      </c>
      <c r="H38" s="172">
        <v>600</v>
      </c>
      <c r="I38" s="172">
        <v>1.52E-2</v>
      </c>
      <c r="J38" s="173">
        <v>7.6699999999999997E-3</v>
      </c>
      <c r="K38" s="166"/>
      <c r="M38" s="130"/>
    </row>
    <row r="39" spans="1:13" x14ac:dyDescent="0.25">
      <c r="A39" s="161"/>
      <c r="B39" s="161"/>
      <c r="C39" s="161"/>
      <c r="D39" s="161"/>
      <c r="E39" s="161"/>
      <c r="F39" s="161"/>
      <c r="G39" s="171">
        <v>2017</v>
      </c>
      <c r="H39" s="172">
        <v>567</v>
      </c>
      <c r="I39" s="172">
        <v>7.8200000000000006E-3</v>
      </c>
      <c r="J39" s="173">
        <v>5.2199999999999998E-3</v>
      </c>
      <c r="K39" s="166"/>
      <c r="M39" s="130"/>
    </row>
    <row r="40" spans="1:13" x14ac:dyDescent="0.25">
      <c r="A40" s="161"/>
      <c r="B40" s="161"/>
      <c r="C40" s="161"/>
      <c r="D40" s="161"/>
      <c r="E40" s="161"/>
      <c r="F40" s="161"/>
      <c r="G40" s="171">
        <v>2018</v>
      </c>
      <c r="H40" s="172">
        <v>537.5</v>
      </c>
      <c r="I40" s="172">
        <v>7.1000000000000004E-3</v>
      </c>
      <c r="J40" s="173">
        <v>6.0000000000000001E-3</v>
      </c>
      <c r="K40" s="177"/>
      <c r="M40" s="130"/>
    </row>
    <row r="41" spans="1:13" x14ac:dyDescent="0.25">
      <c r="A41" s="161"/>
      <c r="B41" s="161"/>
      <c r="C41" s="161"/>
      <c r="D41" s="161"/>
      <c r="E41" s="161"/>
      <c r="F41" s="161"/>
      <c r="G41" s="171">
        <v>2019</v>
      </c>
      <c r="H41" s="172">
        <v>543</v>
      </c>
      <c r="I41" s="172">
        <v>7.0299999999999998E-3</v>
      </c>
      <c r="J41" s="173">
        <v>5.9500000000000004E-3</v>
      </c>
      <c r="K41" s="177"/>
      <c r="M41" s="130"/>
    </row>
    <row r="42" spans="1:13" x14ac:dyDescent="0.25">
      <c r="A42" s="161"/>
      <c r="B42" s="161"/>
      <c r="C42" s="161"/>
      <c r="D42" s="161"/>
      <c r="E42" s="161"/>
      <c r="F42" s="161"/>
      <c r="G42" s="171">
        <v>2020</v>
      </c>
      <c r="H42" s="172">
        <v>496</v>
      </c>
      <c r="I42" s="172">
        <v>6.6299999999999996E-3</v>
      </c>
      <c r="J42" s="173">
        <v>4.1399999999999996E-3</v>
      </c>
      <c r="K42" s="177"/>
      <c r="M42" s="130"/>
    </row>
    <row r="43" spans="1:13" x14ac:dyDescent="0.25">
      <c r="A43" s="161"/>
      <c r="B43" s="161"/>
      <c r="C43" s="161"/>
      <c r="D43" s="161"/>
      <c r="E43" s="161"/>
      <c r="F43" s="161"/>
      <c r="G43" s="171">
        <v>2021</v>
      </c>
      <c r="H43" s="172">
        <v>469</v>
      </c>
      <c r="I43" s="172">
        <v>6.2399999999999999E-3</v>
      </c>
      <c r="J43" s="173">
        <v>3.62E-3</v>
      </c>
      <c r="K43" s="177"/>
    </row>
    <row r="44" spans="1:13" x14ac:dyDescent="0.25">
      <c r="A44" s="161"/>
      <c r="B44" s="161"/>
      <c r="C44" s="161"/>
      <c r="D44" s="161"/>
      <c r="E44" s="161"/>
      <c r="F44" s="161"/>
      <c r="G44" s="171">
        <v>2022</v>
      </c>
      <c r="H44" s="172">
        <v>469</v>
      </c>
      <c r="I44" s="172">
        <v>6.2399999999999999E-3</v>
      </c>
      <c r="J44" s="173">
        <v>3.62E-3</v>
      </c>
      <c r="K44" s="800"/>
    </row>
    <row r="45" spans="1:13" x14ac:dyDescent="0.25">
      <c r="A45" s="161"/>
      <c r="B45" s="161"/>
      <c r="C45" s="161"/>
      <c r="D45" s="161"/>
      <c r="E45" s="161"/>
      <c r="F45" s="161"/>
      <c r="G45" s="171">
        <v>2023</v>
      </c>
      <c r="H45" s="172">
        <v>437.04899999999998</v>
      </c>
      <c r="I45" s="172">
        <v>6.2399999999999999E-3</v>
      </c>
      <c r="J45" s="173">
        <v>3.62E-3</v>
      </c>
      <c r="K45" s="800"/>
    </row>
    <row r="46" spans="1:13" x14ac:dyDescent="0.25">
      <c r="A46" s="175"/>
      <c r="B46" s="175"/>
      <c r="C46" s="175"/>
      <c r="D46" s="175"/>
      <c r="E46" s="175"/>
      <c r="F46" s="175"/>
      <c r="G46" s="879">
        <v>2024</v>
      </c>
      <c r="H46" s="178">
        <v>423</v>
      </c>
      <c r="I46" s="178">
        <v>6.8199999999999997E-3</v>
      </c>
      <c r="J46" s="179">
        <v>2.48E-3</v>
      </c>
      <c r="K46" s="801"/>
    </row>
    <row r="48" spans="1:13" ht="30" customHeight="1" x14ac:dyDescent="0.25">
      <c r="A48" s="180" t="s">
        <v>484</v>
      </c>
      <c r="B48" s="159"/>
      <c r="C48" s="1032" t="s">
        <v>334</v>
      </c>
      <c r="D48" s="1032"/>
      <c r="E48" s="1033"/>
      <c r="F48" s="1032" t="s">
        <v>335</v>
      </c>
      <c r="G48" s="1032"/>
      <c r="H48" s="1032"/>
      <c r="I48" s="1033"/>
    </row>
    <row r="49" spans="1:11" ht="18" x14ac:dyDescent="0.35">
      <c r="A49" s="181"/>
      <c r="B49" s="159"/>
      <c r="C49" s="159" t="s">
        <v>336</v>
      </c>
      <c r="D49" s="182" t="s">
        <v>440</v>
      </c>
      <c r="E49" s="183" t="s">
        <v>441</v>
      </c>
      <c r="F49" s="184" t="s">
        <v>337</v>
      </c>
      <c r="G49" s="185" t="s">
        <v>442</v>
      </c>
      <c r="H49" s="185" t="s">
        <v>443</v>
      </c>
      <c r="I49" s="186" t="s">
        <v>444</v>
      </c>
      <c r="J49" s="15" t="s">
        <v>338</v>
      </c>
      <c r="K49" s="187"/>
    </row>
    <row r="50" spans="1:11" ht="17.25" x14ac:dyDescent="0.25">
      <c r="A50" s="188" t="s">
        <v>339</v>
      </c>
      <c r="B50" s="161"/>
      <c r="C50" s="161"/>
      <c r="D50" s="161"/>
      <c r="E50" s="169"/>
      <c r="F50" s="159"/>
      <c r="G50" s="189"/>
      <c r="H50" s="189"/>
      <c r="I50" s="190"/>
      <c r="K50" s="191"/>
    </row>
    <row r="51" spans="1:11" ht="22.5" customHeight="1" x14ac:dyDescent="0.25">
      <c r="A51" s="192" t="s">
        <v>69</v>
      </c>
      <c r="B51" s="193"/>
      <c r="C51" s="194">
        <v>69.3</v>
      </c>
      <c r="D51" s="195">
        <v>3.8E-3</v>
      </c>
      <c r="E51" s="196">
        <v>5.7000000000000002E-3</v>
      </c>
      <c r="F51" s="197">
        <v>2.2779326000000002</v>
      </c>
      <c r="G51" s="198">
        <v>1.2E-4</v>
      </c>
      <c r="H51" s="198">
        <v>1.9000000000000001E-4</v>
      </c>
      <c r="I51" s="199">
        <v>2.3370000000000002</v>
      </c>
    </row>
    <row r="52" spans="1:11" x14ac:dyDescent="0.25">
      <c r="A52" s="200" t="s">
        <v>73</v>
      </c>
      <c r="B52" s="201"/>
      <c r="C52" s="202">
        <v>69.3</v>
      </c>
      <c r="D52" s="203">
        <v>2.5000000000000001E-2</v>
      </c>
      <c r="E52" s="204">
        <v>8.0000000000000002E-3</v>
      </c>
      <c r="F52" s="197">
        <v>2.2779326000000002</v>
      </c>
      <c r="G52" s="205">
        <v>8.1999999999999998E-4</v>
      </c>
      <c r="H52" s="205">
        <v>2.5999999999999998E-4</v>
      </c>
      <c r="I52" s="199">
        <v>2.3769999999999998</v>
      </c>
    </row>
    <row r="53" spans="1:11" x14ac:dyDescent="0.25">
      <c r="A53" s="206" t="s">
        <v>76</v>
      </c>
      <c r="B53" s="207"/>
      <c r="C53" s="202">
        <v>69.3</v>
      </c>
      <c r="D53" s="203">
        <v>3.3000000000000002E-2</v>
      </c>
      <c r="E53" s="204">
        <v>3.2000000000000002E-3</v>
      </c>
      <c r="F53" s="197">
        <v>2.2779326000000002</v>
      </c>
      <c r="G53" s="208">
        <v>1.08E-3</v>
      </c>
      <c r="H53" s="208">
        <v>1.1E-4</v>
      </c>
      <c r="I53" s="199">
        <v>2.3359999999999999</v>
      </c>
    </row>
    <row r="54" spans="1:11" ht="22.5" customHeight="1" x14ac:dyDescent="0.25">
      <c r="A54" s="188" t="s">
        <v>155</v>
      </c>
      <c r="B54" s="161"/>
      <c r="C54" s="209"/>
      <c r="D54" s="210"/>
      <c r="E54" s="211"/>
      <c r="F54" s="212"/>
      <c r="G54" s="213"/>
      <c r="H54" s="214"/>
      <c r="I54" s="215"/>
    </row>
    <row r="55" spans="1:11" x14ac:dyDescent="0.25">
      <c r="A55" s="216" t="s">
        <v>79</v>
      </c>
      <c r="B55" s="217"/>
      <c r="C55" s="194">
        <v>69.3</v>
      </c>
      <c r="D55" s="195">
        <v>3.8E-3</v>
      </c>
      <c r="E55" s="196">
        <v>5.7000000000000002E-3</v>
      </c>
      <c r="F55" s="197">
        <v>2.2779326000000002</v>
      </c>
      <c r="G55" s="198">
        <v>1.2E-4</v>
      </c>
      <c r="H55" s="198">
        <v>1.9000000000000001E-4</v>
      </c>
      <c r="I55" s="199">
        <v>2.3370000000000002</v>
      </c>
    </row>
    <row r="56" spans="1:11" ht="20.25" customHeight="1" x14ac:dyDescent="0.25">
      <c r="A56" s="218" t="s">
        <v>81</v>
      </c>
      <c r="B56" s="219"/>
      <c r="C56" s="202">
        <v>69.3</v>
      </c>
      <c r="D56" s="203">
        <v>2.5000000000000001E-2</v>
      </c>
      <c r="E56" s="204">
        <v>8.0000000000000002E-3</v>
      </c>
      <c r="F56" s="197">
        <v>2.2779326000000002</v>
      </c>
      <c r="G56" s="205">
        <v>8.1999999999999998E-4</v>
      </c>
      <c r="H56" s="205">
        <v>2.5999999999999998E-4</v>
      </c>
      <c r="I56" s="199">
        <v>2.3769999999999998</v>
      </c>
    </row>
    <row r="57" spans="1:11" x14ac:dyDescent="0.25">
      <c r="A57" s="206" t="s">
        <v>83</v>
      </c>
      <c r="B57" s="207"/>
      <c r="C57" s="202">
        <v>69.3</v>
      </c>
      <c r="D57" s="203">
        <v>3.3000000000000002E-2</v>
      </c>
      <c r="E57" s="204">
        <v>3.2000000000000002E-3</v>
      </c>
      <c r="F57" s="197">
        <v>2.2779326000000002</v>
      </c>
      <c r="G57" s="205">
        <v>1.08E-3</v>
      </c>
      <c r="H57" s="205">
        <v>1.1E-4</v>
      </c>
      <c r="I57" s="199">
        <v>2.3359999999999999</v>
      </c>
    </row>
    <row r="58" spans="1:11" ht="16.5" customHeight="1" x14ac:dyDescent="0.25">
      <c r="A58" s="220" t="s">
        <v>340</v>
      </c>
      <c r="B58" s="458"/>
      <c r="C58" s="209"/>
      <c r="D58" s="210"/>
      <c r="E58" s="211"/>
      <c r="F58" s="221"/>
      <c r="G58" s="222"/>
      <c r="H58" s="172"/>
      <c r="I58" s="173"/>
    </row>
    <row r="59" spans="1:11" x14ac:dyDescent="0.25">
      <c r="A59" s="223" t="s">
        <v>69</v>
      </c>
      <c r="B59" s="193"/>
      <c r="C59" s="194">
        <v>69.3</v>
      </c>
      <c r="D59" s="195">
        <v>3.8E-3</v>
      </c>
      <c r="E59" s="196">
        <v>5.7000000000000002E-3</v>
      </c>
      <c r="F59" s="197">
        <v>2.2779326000000002</v>
      </c>
      <c r="G59" s="198">
        <v>1.2E-4</v>
      </c>
      <c r="H59" s="198">
        <v>1.9000000000000001E-4</v>
      </c>
      <c r="I59" s="199">
        <v>2.3370000000000002</v>
      </c>
    </row>
    <row r="60" spans="1:11" x14ac:dyDescent="0.25">
      <c r="A60" s="224" t="s">
        <v>86</v>
      </c>
      <c r="B60" s="225"/>
      <c r="C60" s="202">
        <v>69.3</v>
      </c>
      <c r="D60" s="203">
        <v>2.5000000000000001E-2</v>
      </c>
      <c r="E60" s="204">
        <v>8.0000000000000002E-3</v>
      </c>
      <c r="F60" s="197">
        <v>2.2779326000000002</v>
      </c>
      <c r="G60" s="205">
        <v>8.1999999999999998E-4</v>
      </c>
      <c r="H60" s="205">
        <v>2.5999999999999998E-4</v>
      </c>
      <c r="I60" s="199">
        <v>2.3769999999999998</v>
      </c>
    </row>
    <row r="61" spans="1:11" x14ac:dyDescent="0.25">
      <c r="A61" s="224" t="s">
        <v>154</v>
      </c>
      <c r="B61" s="225"/>
      <c r="C61" s="202">
        <v>69.3</v>
      </c>
      <c r="D61" s="203">
        <v>3.3000000000000002E-2</v>
      </c>
      <c r="E61" s="204">
        <v>3.2000000000000002E-3</v>
      </c>
      <c r="F61" s="197">
        <v>2.2779326000000002</v>
      </c>
      <c r="G61" s="205">
        <v>1.08E-3</v>
      </c>
      <c r="H61" s="205">
        <v>1.1E-4</v>
      </c>
      <c r="I61" s="199">
        <v>2.3359999999999999</v>
      </c>
    </row>
    <row r="62" spans="1:11" ht="23.25" customHeight="1" x14ac:dyDescent="0.25">
      <c r="A62" s="226" t="s">
        <v>12</v>
      </c>
      <c r="B62" s="227"/>
      <c r="C62" s="209"/>
      <c r="D62" s="210"/>
      <c r="E62" s="211"/>
      <c r="F62" s="228"/>
      <c r="G62" s="213"/>
      <c r="H62" s="214"/>
      <c r="I62" s="215"/>
    </row>
    <row r="63" spans="1:11" ht="20.25" customHeight="1" x14ac:dyDescent="0.25">
      <c r="A63" s="223" t="s">
        <v>153</v>
      </c>
      <c r="B63" s="193"/>
      <c r="C63" s="194">
        <v>74.099999999999994</v>
      </c>
      <c r="D63" s="195">
        <v>3.8999999999999998E-3</v>
      </c>
      <c r="E63" s="196">
        <v>3.8999999999999998E-3</v>
      </c>
      <c r="F63" s="229">
        <v>2.6997520000000002</v>
      </c>
      <c r="G63" s="198">
        <v>1.3999999999999999E-4</v>
      </c>
      <c r="H63" s="198">
        <v>1.3999999999999999E-4</v>
      </c>
      <c r="I63" s="199">
        <v>2.746</v>
      </c>
    </row>
    <row r="64" spans="1:11" x14ac:dyDescent="0.25">
      <c r="A64" s="224" t="s">
        <v>155</v>
      </c>
      <c r="B64" s="225"/>
      <c r="C64" s="202">
        <v>74.099999999999994</v>
      </c>
      <c r="D64" s="203">
        <v>3.8999999999999998E-3</v>
      </c>
      <c r="E64" s="204">
        <v>3.8999999999999998E-3</v>
      </c>
      <c r="F64" s="229">
        <v>2.6997520000000002</v>
      </c>
      <c r="G64" s="205">
        <v>1.3999999999999999E-4</v>
      </c>
      <c r="H64" s="205">
        <v>1.3999999999999999E-4</v>
      </c>
      <c r="I64" s="199">
        <v>2.746</v>
      </c>
    </row>
    <row r="65" spans="1:10" x14ac:dyDescent="0.25">
      <c r="A65" s="224" t="s">
        <v>158</v>
      </c>
      <c r="B65" s="225"/>
      <c r="C65" s="202">
        <v>74.099999999999994</v>
      </c>
      <c r="D65" s="203">
        <v>3.8999999999999998E-3</v>
      </c>
      <c r="E65" s="204">
        <v>3.8999999999999998E-3</v>
      </c>
      <c r="F65" s="229">
        <v>2.6997520000000002</v>
      </c>
      <c r="G65" s="205">
        <v>1.3999999999999999E-4</v>
      </c>
      <c r="H65" s="205">
        <v>1.3999999999999999E-4</v>
      </c>
      <c r="I65" s="199">
        <v>2.746</v>
      </c>
    </row>
    <row r="66" spans="1:10" x14ac:dyDescent="0.25">
      <c r="A66" s="224" t="s">
        <v>341</v>
      </c>
      <c r="B66" s="225"/>
      <c r="C66" s="202"/>
      <c r="D66" s="203"/>
      <c r="E66" s="230"/>
      <c r="F66" s="231">
        <v>1.5730000000000001E-2</v>
      </c>
      <c r="G66" s="232"/>
      <c r="H66" s="232"/>
      <c r="I66" s="233"/>
      <c r="J66" s="587" t="s">
        <v>342</v>
      </c>
    </row>
    <row r="67" spans="1:10" ht="19.5" customHeight="1" x14ac:dyDescent="0.25">
      <c r="A67" s="226" t="s">
        <v>157</v>
      </c>
      <c r="B67" s="227"/>
      <c r="C67" s="209"/>
      <c r="D67" s="210"/>
      <c r="E67" s="211"/>
      <c r="F67" s="228"/>
      <c r="G67" s="213"/>
      <c r="H67" s="214"/>
      <c r="I67" s="215"/>
    </row>
    <row r="68" spans="1:10" ht="17.25" customHeight="1" x14ac:dyDescent="0.25">
      <c r="A68" s="223" t="s">
        <v>343</v>
      </c>
      <c r="B68" s="193"/>
      <c r="C68" s="194">
        <v>69.599999999999994</v>
      </c>
      <c r="D68" s="195">
        <v>4.0000000000000001E-3</v>
      </c>
      <c r="E68" s="234">
        <v>5.7000000000000002E-3</v>
      </c>
      <c r="F68" s="235">
        <v>2.125</v>
      </c>
      <c r="G68" s="198">
        <v>8.0000000000000007E-5</v>
      </c>
      <c r="H68" s="198">
        <v>1.2E-4</v>
      </c>
      <c r="I68" s="199">
        <v>2.1789999999999998</v>
      </c>
    </row>
    <row r="69" spans="1:10" ht="16.5" customHeight="1" x14ac:dyDescent="0.25">
      <c r="A69" s="224" t="s">
        <v>344</v>
      </c>
      <c r="B69" s="225"/>
      <c r="C69" s="202">
        <v>73.599999999999994</v>
      </c>
      <c r="D69" s="203">
        <v>4.0000000000000001E-3</v>
      </c>
      <c r="E69" s="230">
        <v>3.8999999999999998E-3</v>
      </c>
      <c r="F69" s="231">
        <v>2.677</v>
      </c>
      <c r="G69" s="205">
        <v>9.0000000000000006E-5</v>
      </c>
      <c r="H69" s="205">
        <v>9.0000000000000006E-5</v>
      </c>
      <c r="I69" s="199">
        <v>2.722</v>
      </c>
    </row>
    <row r="70" spans="1:10" ht="16.5" customHeight="1" x14ac:dyDescent="0.25">
      <c r="A70" s="236" t="s">
        <v>345</v>
      </c>
      <c r="B70" s="227"/>
      <c r="C70" s="210">
        <f>+I70*C69/I69</f>
        <v>71.858692138133719</v>
      </c>
      <c r="D70" s="210">
        <v>4.0000000000000001E-3</v>
      </c>
      <c r="E70" s="211">
        <v>4.0000000000000001E-3</v>
      </c>
      <c r="F70" s="228">
        <v>2.6576</v>
      </c>
      <c r="G70" s="208">
        <v>9.0000000000000006E-5</v>
      </c>
      <c r="H70" s="208">
        <v>9.0000000000000006E-5</v>
      </c>
      <c r="I70" s="173">
        <v>2.6576</v>
      </c>
    </row>
    <row r="71" spans="1:10" x14ac:dyDescent="0.25">
      <c r="A71" s="220" t="s">
        <v>80</v>
      </c>
      <c r="B71" s="227"/>
      <c r="C71" s="228"/>
      <c r="D71" s="228"/>
      <c r="E71" s="237"/>
      <c r="F71" s="228"/>
      <c r="G71" s="213"/>
      <c r="H71" s="214"/>
      <c r="I71" s="215"/>
    </row>
    <row r="72" spans="1:10" x14ac:dyDescent="0.25">
      <c r="A72" s="223" t="s">
        <v>346</v>
      </c>
      <c r="B72" s="193"/>
      <c r="C72" s="194">
        <v>63.1</v>
      </c>
      <c r="D72" s="235">
        <v>6.2E-2</v>
      </c>
      <c r="E72" s="196">
        <v>2.0000000000000001E-4</v>
      </c>
      <c r="F72" s="235">
        <v>1.7310000000000001</v>
      </c>
      <c r="G72" s="198">
        <v>1.6999999999999999E-3</v>
      </c>
      <c r="H72" s="198">
        <v>1.0000000000000001E-5</v>
      </c>
      <c r="I72" s="199">
        <v>1.7749999999999999</v>
      </c>
    </row>
    <row r="73" spans="1:10" x14ac:dyDescent="0.25">
      <c r="A73" s="224" t="s">
        <v>158</v>
      </c>
      <c r="B73" s="225"/>
      <c r="C73" s="202">
        <v>63.1</v>
      </c>
      <c r="D73" s="231">
        <v>6.2E-2</v>
      </c>
      <c r="E73" s="204">
        <v>2.0000000000000001E-4</v>
      </c>
      <c r="F73" s="231">
        <v>1.7310000000000001</v>
      </c>
      <c r="G73" s="205">
        <v>1.6999999999999999E-3</v>
      </c>
      <c r="H73" s="205">
        <v>1.0000000000000001E-5</v>
      </c>
      <c r="I73" s="199">
        <v>1.7749999999999999</v>
      </c>
    </row>
    <row r="74" spans="1:10" ht="24" customHeight="1" x14ac:dyDescent="0.25">
      <c r="A74" s="220" t="s">
        <v>347</v>
      </c>
      <c r="B74" s="227"/>
      <c r="C74" s="209"/>
      <c r="D74" s="228"/>
      <c r="E74" s="237"/>
      <c r="F74" s="228"/>
      <c r="G74" s="208"/>
      <c r="H74" s="208"/>
      <c r="I74" s="215"/>
    </row>
    <row r="75" spans="1:10" ht="18" customHeight="1" x14ac:dyDescent="0.25">
      <c r="A75" s="223" t="s">
        <v>348</v>
      </c>
      <c r="B75" s="193"/>
      <c r="C75" s="194">
        <v>56.1</v>
      </c>
      <c r="D75" s="235">
        <v>9.1999999999999998E-2</v>
      </c>
      <c r="E75" s="196">
        <v>3.0000000000000001E-3</v>
      </c>
      <c r="F75" s="235">
        <v>2.6928000000000001</v>
      </c>
      <c r="G75" s="198">
        <v>4.4159999999999998E-3</v>
      </c>
      <c r="H75" s="198">
        <v>1.44E-4</v>
      </c>
      <c r="I75" s="173" t="s">
        <v>349</v>
      </c>
    </row>
    <row r="76" spans="1:10" x14ac:dyDescent="0.25">
      <c r="A76" s="224" t="s">
        <v>158</v>
      </c>
      <c r="B76" s="225"/>
      <c r="C76" s="202">
        <v>56.1</v>
      </c>
      <c r="D76" s="231">
        <v>9.1999999999999998E-2</v>
      </c>
      <c r="E76" s="204">
        <v>3.0000000000000001E-3</v>
      </c>
      <c r="F76" s="235">
        <v>2.6928000000000001</v>
      </c>
      <c r="G76" s="198">
        <v>4.4159999999999998E-3</v>
      </c>
      <c r="H76" s="198">
        <v>1.44E-4</v>
      </c>
      <c r="I76" s="450"/>
    </row>
    <row r="77" spans="1:10" x14ac:dyDescent="0.25">
      <c r="A77" s="224" t="s">
        <v>45</v>
      </c>
      <c r="B77" s="225"/>
      <c r="C77" s="202">
        <v>56.1</v>
      </c>
      <c r="D77" s="231">
        <v>9.1999999999999998E-2</v>
      </c>
      <c r="E77" s="204">
        <v>3.0000000000000001E-3</v>
      </c>
      <c r="F77" s="235">
        <v>2.6928000000000001</v>
      </c>
      <c r="G77" s="198">
        <v>4.4159999999999998E-3</v>
      </c>
      <c r="H77" s="198">
        <v>1.44E-4</v>
      </c>
      <c r="I77" s="451"/>
    </row>
    <row r="78" spans="1:10" ht="18" customHeight="1" x14ac:dyDescent="0.25">
      <c r="A78" s="220" t="s">
        <v>350</v>
      </c>
      <c r="B78" s="227"/>
      <c r="C78" s="228"/>
      <c r="D78" s="228"/>
      <c r="E78" s="237"/>
      <c r="F78" s="228"/>
      <c r="G78" s="214"/>
      <c r="H78" s="214"/>
      <c r="I78" s="215"/>
    </row>
    <row r="79" spans="1:10" ht="21.75" customHeight="1" x14ac:dyDescent="0.25">
      <c r="A79" s="238" t="s">
        <v>158</v>
      </c>
      <c r="B79" s="239"/>
      <c r="C79" s="240">
        <f>56.1*4.5/4.0695</f>
        <v>62.034647991153712</v>
      </c>
      <c r="D79" s="240">
        <v>2.9000000000000001E-2</v>
      </c>
      <c r="E79" s="241">
        <v>3.0000000000000001E-3</v>
      </c>
      <c r="F79" s="242">
        <f>1.266*4.5/4.0695</f>
        <v>1.3999262808698858</v>
      </c>
      <c r="G79" s="243">
        <v>6.4000000000000005E-4</v>
      </c>
      <c r="H79" s="243">
        <v>6.9999999999999994E-5</v>
      </c>
      <c r="I79" s="244">
        <v>1.302</v>
      </c>
    </row>
    <row r="80" spans="1:10" x14ac:dyDescent="0.25">
      <c r="A80" s="245"/>
      <c r="B80" s="131"/>
      <c r="C80" s="246"/>
      <c r="D80" s="131"/>
      <c r="E80" s="131"/>
      <c r="F80" s="131"/>
      <c r="G80" s="15"/>
      <c r="H80" s="15"/>
    </row>
    <row r="81" spans="1:10" x14ac:dyDescent="0.25">
      <c r="A81" s="247"/>
      <c r="B81" s="159"/>
      <c r="C81" s="248"/>
      <c r="D81" s="159"/>
      <c r="E81" s="159"/>
      <c r="F81" s="159"/>
      <c r="G81" s="189"/>
      <c r="H81" s="190"/>
    </row>
    <row r="82" spans="1:10" x14ac:dyDescent="0.25">
      <c r="A82" s="249"/>
      <c r="B82" s="184"/>
      <c r="C82" s="250" t="s">
        <v>336</v>
      </c>
      <c r="D82" s="250" t="s">
        <v>351</v>
      </c>
      <c r="E82" s="250" t="s">
        <v>352</v>
      </c>
      <c r="F82" s="250" t="s">
        <v>337</v>
      </c>
      <c r="G82" s="251" t="s">
        <v>353</v>
      </c>
      <c r="H82" s="252" t="s">
        <v>354</v>
      </c>
    </row>
    <row r="83" spans="1:10" x14ac:dyDescent="0.25">
      <c r="A83" s="249"/>
      <c r="B83" s="184"/>
      <c r="C83" s="184"/>
      <c r="D83" s="250" t="s">
        <v>355</v>
      </c>
      <c r="E83" s="250" t="s">
        <v>356</v>
      </c>
      <c r="F83" s="250"/>
      <c r="G83" s="251"/>
      <c r="H83" s="252"/>
    </row>
    <row r="84" spans="1:10" x14ac:dyDescent="0.25">
      <c r="A84" s="253" t="s">
        <v>160</v>
      </c>
      <c r="B84" s="254"/>
      <c r="C84" s="255">
        <v>69.3</v>
      </c>
      <c r="D84" s="256">
        <v>44.3</v>
      </c>
      <c r="E84" s="257">
        <v>0.74199999999999999</v>
      </c>
      <c r="F84" s="256">
        <f>+E84*D84*C84/(1000)</f>
        <v>2.2779325799999999</v>
      </c>
      <c r="G84" s="258">
        <v>3.8E-3</v>
      </c>
      <c r="H84" s="259">
        <v>5.7000000000000002E-3</v>
      </c>
    </row>
    <row r="85" spans="1:10" x14ac:dyDescent="0.25">
      <c r="A85" s="218" t="s">
        <v>161</v>
      </c>
      <c r="B85" s="219"/>
      <c r="C85" s="260">
        <v>69.3</v>
      </c>
      <c r="D85" s="261">
        <v>44.3</v>
      </c>
      <c r="E85" s="262">
        <v>0.74199999999999999</v>
      </c>
      <c r="F85" s="261">
        <f>+E85*D85*C85/(1000)</f>
        <v>2.2779325799999999</v>
      </c>
      <c r="G85" s="263">
        <v>3.8E-3</v>
      </c>
      <c r="H85" s="264">
        <v>5.7000000000000002E-3</v>
      </c>
    </row>
    <row r="86" spans="1:10" ht="17.25" x14ac:dyDescent="0.25">
      <c r="A86" s="218" t="s">
        <v>162</v>
      </c>
      <c r="B86" s="219"/>
      <c r="C86" s="260">
        <v>69.3</v>
      </c>
      <c r="D86" s="261">
        <v>44.3</v>
      </c>
      <c r="E86" s="262">
        <v>0.74199999999999999</v>
      </c>
      <c r="F86" s="261">
        <f>+E86*D86*C86/(1000)</f>
        <v>2.2779325799999999</v>
      </c>
      <c r="G86" s="263">
        <v>3.8E-3</v>
      </c>
      <c r="H86" s="264">
        <v>5.7000000000000002E-3</v>
      </c>
      <c r="J86" s="265"/>
    </row>
    <row r="87" spans="1:10" x14ac:dyDescent="0.25">
      <c r="A87" s="218" t="s">
        <v>163</v>
      </c>
      <c r="B87" s="219"/>
      <c r="C87" s="260">
        <v>69.3</v>
      </c>
      <c r="D87" s="261">
        <v>44.3</v>
      </c>
      <c r="E87" s="262">
        <v>0.74199999999999999</v>
      </c>
      <c r="F87" s="261">
        <f>+E87*D87*C87/(1000)</f>
        <v>2.2779325799999999</v>
      </c>
      <c r="G87" s="263">
        <v>3.8E-3</v>
      </c>
      <c r="H87" s="264">
        <v>5.7000000000000002E-3</v>
      </c>
    </row>
    <row r="88" spans="1:10" x14ac:dyDescent="0.25">
      <c r="A88" s="266" t="s">
        <v>12</v>
      </c>
      <c r="B88" s="219"/>
      <c r="C88" s="260"/>
      <c r="D88" s="261"/>
      <c r="E88" s="262"/>
      <c r="F88" s="261"/>
      <c r="G88" s="267"/>
      <c r="H88" s="264"/>
    </row>
    <row r="89" spans="1:10" x14ac:dyDescent="0.25">
      <c r="A89" s="218" t="s">
        <v>164</v>
      </c>
      <c r="B89" s="219"/>
      <c r="C89" s="260">
        <v>74.099999999999994</v>
      </c>
      <c r="D89" s="261">
        <v>43</v>
      </c>
      <c r="E89" s="262">
        <v>0.84730000000000005</v>
      </c>
      <c r="F89" s="261">
        <f>+E89*D89*C89/(1000)</f>
        <v>2.6997519899999998</v>
      </c>
      <c r="G89" s="263">
        <v>3.8999999999999998E-3</v>
      </c>
      <c r="H89" s="264">
        <v>3.8999999999999998E-3</v>
      </c>
    </row>
    <row r="90" spans="1:10" x14ac:dyDescent="0.25">
      <c r="A90" s="218" t="s">
        <v>160</v>
      </c>
      <c r="B90" s="219"/>
      <c r="C90" s="260">
        <v>74.099999999999994</v>
      </c>
      <c r="D90" s="261">
        <v>43</v>
      </c>
      <c r="E90" s="262">
        <v>0.84730000000000005</v>
      </c>
      <c r="F90" s="261">
        <f t="shared" ref="F90:F95" si="0">+E90*D90*C90/(1000)</f>
        <v>2.6997519899999998</v>
      </c>
      <c r="G90" s="263">
        <v>3.8999999999999998E-3</v>
      </c>
      <c r="H90" s="264">
        <v>3.8999999999999998E-3</v>
      </c>
    </row>
    <row r="91" spans="1:10" x14ac:dyDescent="0.25">
      <c r="A91" s="218" t="s">
        <v>165</v>
      </c>
      <c r="B91" s="219"/>
      <c r="C91" s="260">
        <v>74.099999999999994</v>
      </c>
      <c r="D91" s="261">
        <v>43</v>
      </c>
      <c r="E91" s="262">
        <v>0.84730000000000005</v>
      </c>
      <c r="F91" s="261">
        <f t="shared" si="0"/>
        <v>2.6997519899999998</v>
      </c>
      <c r="G91" s="263">
        <v>3.8999999999999998E-3</v>
      </c>
      <c r="H91" s="264">
        <v>3.8999999999999998E-3</v>
      </c>
    </row>
    <row r="92" spans="1:10" x14ac:dyDescent="0.25">
      <c r="A92" s="218" t="s">
        <v>162</v>
      </c>
      <c r="B92" s="219"/>
      <c r="C92" s="260">
        <v>74.099999999999994</v>
      </c>
      <c r="D92" s="261">
        <v>43</v>
      </c>
      <c r="E92" s="262">
        <v>0.84730000000000005</v>
      </c>
      <c r="F92" s="261">
        <f t="shared" si="0"/>
        <v>2.6997519899999998</v>
      </c>
      <c r="G92" s="263">
        <v>3.8999999999999998E-3</v>
      </c>
      <c r="H92" s="264">
        <v>3.8999999999999998E-3</v>
      </c>
    </row>
    <row r="93" spans="1:10" x14ac:dyDescent="0.25">
      <c r="A93" s="218" t="s">
        <v>166</v>
      </c>
      <c r="B93" s="219"/>
      <c r="C93" s="260">
        <v>74.099999999999994</v>
      </c>
      <c r="D93" s="261">
        <v>43</v>
      </c>
      <c r="E93" s="262">
        <v>0.84730000000000005</v>
      </c>
      <c r="F93" s="261">
        <f t="shared" si="0"/>
        <v>2.6997519899999998</v>
      </c>
      <c r="G93" s="263">
        <v>3.8999999999999998E-3</v>
      </c>
      <c r="H93" s="264">
        <v>3.8999999999999998E-3</v>
      </c>
    </row>
    <row r="94" spans="1:10" x14ac:dyDescent="0.25">
      <c r="A94" s="218" t="s">
        <v>167</v>
      </c>
      <c r="B94" s="219"/>
      <c r="C94" s="260">
        <v>74.099999999999994</v>
      </c>
      <c r="D94" s="261">
        <v>43</v>
      </c>
      <c r="E94" s="262">
        <v>0.84730000000000005</v>
      </c>
      <c r="F94" s="261">
        <f t="shared" si="0"/>
        <v>2.6997519899999998</v>
      </c>
      <c r="G94" s="263">
        <v>3.8999999999999998E-3</v>
      </c>
      <c r="H94" s="264">
        <v>3.8999999999999998E-3</v>
      </c>
    </row>
    <row r="95" spans="1:10" x14ac:dyDescent="0.25">
      <c r="A95" s="266" t="s">
        <v>168</v>
      </c>
      <c r="B95" s="219"/>
      <c r="C95" s="260">
        <v>77.400000000000006</v>
      </c>
      <c r="D95" s="261">
        <v>40.4</v>
      </c>
      <c r="E95" s="262">
        <v>0.95</v>
      </c>
      <c r="F95" s="261">
        <f t="shared" si="0"/>
        <v>2.970612</v>
      </c>
      <c r="G95" s="263">
        <v>3.0000000000000001E-3</v>
      </c>
      <c r="H95" s="264">
        <v>5.9999999999999995E-4</v>
      </c>
    </row>
    <row r="96" spans="1:10" x14ac:dyDescent="0.25">
      <c r="A96" s="218" t="s">
        <v>164</v>
      </c>
      <c r="B96" s="219"/>
      <c r="C96" s="260">
        <v>11.899532199999999</v>
      </c>
      <c r="D96" s="261"/>
      <c r="E96" s="262">
        <v>499.78035239999997</v>
      </c>
      <c r="F96" s="261"/>
      <c r="G96" s="263">
        <v>7.3942286708506799</v>
      </c>
      <c r="H96" s="267"/>
      <c r="I96" s="268"/>
    </row>
    <row r="97" spans="1:9" x14ac:dyDescent="0.25">
      <c r="A97" s="266" t="s">
        <v>171</v>
      </c>
      <c r="B97" s="219"/>
      <c r="C97" s="262"/>
      <c r="D97" s="261"/>
      <c r="E97" s="262"/>
      <c r="F97" s="261"/>
      <c r="G97" s="263"/>
      <c r="H97" s="267"/>
      <c r="I97" s="268"/>
    </row>
    <row r="98" spans="1:9" x14ac:dyDescent="0.25">
      <c r="A98" s="218" t="s">
        <v>172</v>
      </c>
      <c r="B98" s="219"/>
      <c r="C98" s="269">
        <v>8.5498776317235716</v>
      </c>
      <c r="D98" s="261"/>
      <c r="E98" s="262">
        <v>359.09486053238999</v>
      </c>
      <c r="F98" s="261"/>
      <c r="G98" s="263">
        <v>5.3127929110318597</v>
      </c>
      <c r="H98" s="267"/>
      <c r="I98" s="268"/>
    </row>
    <row r="99" spans="1:9" x14ac:dyDescent="0.25">
      <c r="A99" s="218" t="s">
        <v>173</v>
      </c>
      <c r="B99" s="219"/>
      <c r="C99" s="262">
        <v>9.6650494592219012</v>
      </c>
      <c r="D99" s="261"/>
      <c r="E99" s="262">
        <v>405.93207728731983</v>
      </c>
      <c r="F99" s="261"/>
      <c r="G99" s="263">
        <v>6.0057475046429509</v>
      </c>
      <c r="H99" s="267"/>
      <c r="I99" s="268"/>
    </row>
    <row r="100" spans="1:9" x14ac:dyDescent="0.25">
      <c r="A100" s="270"/>
      <c r="B100" s="219"/>
      <c r="C100" s="261"/>
      <c r="D100" s="261"/>
      <c r="E100" s="261"/>
      <c r="F100" s="261"/>
      <c r="G100" s="267"/>
      <c r="H100" s="264"/>
    </row>
    <row r="101" spans="1:9" x14ac:dyDescent="0.25">
      <c r="A101" s="270"/>
      <c r="B101" s="219"/>
      <c r="C101" s="261"/>
      <c r="D101" s="261"/>
      <c r="E101" s="261"/>
      <c r="F101" s="261"/>
      <c r="G101" s="267"/>
      <c r="H101" s="264"/>
    </row>
    <row r="102" spans="1:9" x14ac:dyDescent="0.25">
      <c r="A102" s="218" t="s">
        <v>357</v>
      </c>
      <c r="B102" s="219" t="s">
        <v>289</v>
      </c>
      <c r="C102" s="261">
        <v>14800</v>
      </c>
      <c r="D102" s="261" t="s">
        <v>298</v>
      </c>
      <c r="E102" s="261"/>
      <c r="F102" s="261" t="s">
        <v>307</v>
      </c>
      <c r="G102" s="267"/>
      <c r="H102" s="267" t="s">
        <v>358</v>
      </c>
      <c r="I102" s="268"/>
    </row>
    <row r="103" spans="1:9" x14ac:dyDescent="0.25">
      <c r="A103" s="218" t="s">
        <v>359</v>
      </c>
      <c r="B103" s="219"/>
      <c r="C103" s="261">
        <v>675</v>
      </c>
      <c r="D103" s="261"/>
      <c r="E103" s="261"/>
      <c r="F103" s="261"/>
      <c r="G103" s="267"/>
      <c r="H103" s="267"/>
      <c r="I103" s="268"/>
    </row>
    <row r="104" spans="1:9" x14ac:dyDescent="0.25">
      <c r="A104" s="218" t="s">
        <v>360</v>
      </c>
      <c r="B104" s="219"/>
      <c r="C104" s="261">
        <v>92</v>
      </c>
      <c r="D104" s="261"/>
      <c r="E104" s="261"/>
      <c r="F104" s="261"/>
      <c r="G104" s="267"/>
      <c r="H104" s="267"/>
      <c r="I104" s="268"/>
    </row>
    <row r="105" spans="1:9" x14ac:dyDescent="0.25">
      <c r="A105" s="218" t="s">
        <v>361</v>
      </c>
      <c r="B105" s="219"/>
      <c r="C105" s="261">
        <v>3500</v>
      </c>
      <c r="D105" s="261"/>
      <c r="E105" s="261"/>
      <c r="F105" s="261"/>
      <c r="G105" s="267"/>
      <c r="H105" s="267"/>
      <c r="I105" s="268"/>
    </row>
    <row r="106" spans="1:9" x14ac:dyDescent="0.25">
      <c r="A106" s="218" t="s">
        <v>362</v>
      </c>
      <c r="B106" s="219"/>
      <c r="C106" s="261">
        <v>1100</v>
      </c>
      <c r="D106" s="261"/>
      <c r="E106" s="261"/>
      <c r="F106" s="261"/>
      <c r="G106" s="267"/>
      <c r="H106" s="267"/>
      <c r="I106" s="268"/>
    </row>
    <row r="107" spans="1:9" x14ac:dyDescent="0.25">
      <c r="A107" s="218" t="s">
        <v>363</v>
      </c>
      <c r="B107" s="219"/>
      <c r="C107" s="261">
        <v>1430</v>
      </c>
      <c r="D107" s="261"/>
      <c r="E107" s="261"/>
      <c r="F107" s="261"/>
      <c r="G107" s="267"/>
      <c r="H107" s="267"/>
      <c r="I107" s="268"/>
    </row>
    <row r="108" spans="1:9" x14ac:dyDescent="0.25">
      <c r="A108" s="218" t="s">
        <v>364</v>
      </c>
      <c r="B108" s="219"/>
      <c r="C108" s="261">
        <v>353</v>
      </c>
      <c r="D108" s="261"/>
      <c r="E108" s="261"/>
      <c r="F108" s="261"/>
      <c r="G108" s="267"/>
      <c r="H108" s="267"/>
      <c r="I108" s="268"/>
    </row>
    <row r="109" spans="1:9" x14ac:dyDescent="0.25">
      <c r="A109" s="218" t="s">
        <v>365</v>
      </c>
      <c r="B109" s="219"/>
      <c r="C109" s="261">
        <v>4470</v>
      </c>
      <c r="D109" s="261"/>
      <c r="E109" s="261"/>
      <c r="F109" s="261"/>
      <c r="G109" s="267"/>
      <c r="H109" s="267"/>
      <c r="I109" s="268"/>
    </row>
    <row r="110" spans="1:9" x14ac:dyDescent="0.25">
      <c r="A110" s="218" t="s">
        <v>366</v>
      </c>
      <c r="B110" s="219"/>
      <c r="C110" s="261">
        <v>53</v>
      </c>
      <c r="D110" s="261"/>
      <c r="E110" s="261"/>
      <c r="F110" s="261"/>
      <c r="G110" s="267"/>
      <c r="H110" s="267"/>
      <c r="I110" s="268"/>
    </row>
    <row r="111" spans="1:9" x14ac:dyDescent="0.25">
      <c r="A111" s="218" t="s">
        <v>367</v>
      </c>
      <c r="B111" s="219"/>
      <c r="C111" s="261">
        <v>124</v>
      </c>
      <c r="D111" s="261"/>
      <c r="E111" s="261"/>
      <c r="F111" s="261"/>
      <c r="G111" s="267"/>
      <c r="H111" s="267"/>
      <c r="I111" s="268"/>
    </row>
    <row r="112" spans="1:9" x14ac:dyDescent="0.25">
      <c r="A112" s="218" t="s">
        <v>368</v>
      </c>
      <c r="B112" s="219"/>
      <c r="C112" s="261">
        <v>12</v>
      </c>
      <c r="D112" s="261"/>
      <c r="E112" s="261"/>
      <c r="F112" s="261"/>
      <c r="G112" s="267"/>
      <c r="H112" s="267"/>
      <c r="I112" s="268"/>
    </row>
    <row r="113" spans="1:9" x14ac:dyDescent="0.25">
      <c r="A113" s="218" t="s">
        <v>369</v>
      </c>
      <c r="B113" s="219"/>
      <c r="C113" s="261">
        <v>3220</v>
      </c>
      <c r="D113" s="261"/>
      <c r="E113" s="261"/>
      <c r="F113" s="261"/>
      <c r="G113" s="267"/>
      <c r="H113" s="267"/>
      <c r="I113" s="268"/>
    </row>
    <row r="114" spans="1:9" x14ac:dyDescent="0.25">
      <c r="A114" s="218" t="s">
        <v>370</v>
      </c>
      <c r="B114" s="219"/>
      <c r="C114" s="261">
        <v>1340</v>
      </c>
      <c r="D114" s="261"/>
      <c r="E114" s="261"/>
      <c r="F114" s="261"/>
      <c r="G114" s="267"/>
      <c r="H114" s="267"/>
      <c r="I114" s="268"/>
    </row>
    <row r="115" spans="1:9" ht="30" x14ac:dyDescent="0.25">
      <c r="A115" s="218" t="s">
        <v>371</v>
      </c>
      <c r="B115" s="219"/>
      <c r="C115" s="261">
        <v>1370</v>
      </c>
      <c r="D115" s="261"/>
      <c r="E115" s="261"/>
      <c r="F115" s="261"/>
      <c r="G115" s="267"/>
      <c r="H115" s="267"/>
      <c r="I115" s="268"/>
    </row>
    <row r="116" spans="1:9" x14ac:dyDescent="0.25">
      <c r="A116" s="218" t="s">
        <v>372</v>
      </c>
      <c r="B116" s="219"/>
      <c r="C116" s="261">
        <v>9810</v>
      </c>
      <c r="D116" s="261"/>
      <c r="E116" s="261"/>
      <c r="F116" s="261"/>
      <c r="G116" s="267"/>
      <c r="H116" s="267"/>
      <c r="I116" s="268"/>
    </row>
    <row r="117" spans="1:9" x14ac:dyDescent="0.25">
      <c r="A117" s="218" t="s">
        <v>373</v>
      </c>
      <c r="B117" s="219"/>
      <c r="C117" s="261">
        <v>693</v>
      </c>
      <c r="D117" s="261"/>
      <c r="E117" s="261"/>
      <c r="F117" s="261"/>
      <c r="G117" s="267"/>
      <c r="H117" s="267"/>
      <c r="I117" s="268"/>
    </row>
    <row r="118" spans="1:9" x14ac:dyDescent="0.25">
      <c r="A118" s="218" t="s">
        <v>374</v>
      </c>
      <c r="B118" s="219"/>
      <c r="C118" s="261">
        <v>1030</v>
      </c>
      <c r="D118" s="261"/>
      <c r="E118" s="261"/>
      <c r="F118" s="261"/>
      <c r="G118" s="267"/>
      <c r="H118" s="267"/>
      <c r="I118" s="268"/>
    </row>
    <row r="119" spans="1:9" x14ac:dyDescent="0.25">
      <c r="A119" s="218" t="s">
        <v>375</v>
      </c>
      <c r="B119" s="219"/>
      <c r="C119" s="261">
        <v>794</v>
      </c>
      <c r="D119" s="261"/>
      <c r="E119" s="261"/>
      <c r="F119" s="261"/>
      <c r="G119" s="267"/>
      <c r="H119" s="267"/>
      <c r="I119" s="268"/>
    </row>
    <row r="120" spans="1:9" x14ac:dyDescent="0.25">
      <c r="A120" s="218" t="s">
        <v>376</v>
      </c>
      <c r="B120" s="219"/>
      <c r="C120" s="261">
        <v>1640</v>
      </c>
      <c r="D120" s="261"/>
      <c r="E120" s="261"/>
      <c r="F120" s="261"/>
      <c r="G120" s="267"/>
      <c r="H120" s="267"/>
      <c r="I120" s="268"/>
    </row>
    <row r="121" spans="1:9" x14ac:dyDescent="0.25">
      <c r="A121" s="218"/>
      <c r="B121" s="219"/>
      <c r="C121" s="261"/>
      <c r="D121" s="261"/>
      <c r="E121" s="261"/>
      <c r="F121" s="261"/>
      <c r="G121" s="267"/>
      <c r="H121" s="264"/>
    </row>
    <row r="122" spans="1:9" x14ac:dyDescent="0.25">
      <c r="A122" s="266" t="s">
        <v>170</v>
      </c>
      <c r="B122" s="271"/>
      <c r="C122" s="261"/>
      <c r="D122" s="261"/>
      <c r="E122" s="261"/>
      <c r="F122" s="261"/>
      <c r="G122" s="267"/>
      <c r="H122" s="264"/>
    </row>
    <row r="123" spans="1:9" x14ac:dyDescent="0.25">
      <c r="A123" s="218" t="s">
        <v>164</v>
      </c>
      <c r="B123" s="271"/>
      <c r="C123" s="272">
        <v>77.400000000000006</v>
      </c>
      <c r="D123" s="272">
        <v>40.4</v>
      </c>
      <c r="E123" s="261"/>
      <c r="F123" s="273">
        <f>+D123*C123/1000</f>
        <v>3.12696</v>
      </c>
      <c r="G123" s="267"/>
      <c r="H123" s="264"/>
    </row>
    <row r="124" spans="1:9" x14ac:dyDescent="0.25">
      <c r="A124" s="266" t="s">
        <v>171</v>
      </c>
      <c r="B124" s="271"/>
      <c r="C124" s="261"/>
      <c r="D124" s="261"/>
      <c r="E124" s="261"/>
      <c r="F124" s="261"/>
      <c r="G124" s="267"/>
      <c r="H124" s="264"/>
    </row>
    <row r="125" spans="1:9" x14ac:dyDescent="0.25">
      <c r="A125" s="218" t="s">
        <v>172</v>
      </c>
      <c r="B125" s="271"/>
      <c r="C125" s="260">
        <v>69.3</v>
      </c>
      <c r="D125" s="261">
        <v>44.3</v>
      </c>
      <c r="E125" s="262">
        <v>0.74199999999999999</v>
      </c>
      <c r="F125" s="261">
        <f>+E125*D125*C125/(1000)</f>
        <v>2.2779325799999999</v>
      </c>
      <c r="G125" s="263">
        <v>3.8E-3</v>
      </c>
      <c r="H125" s="264">
        <v>5.7000000000000002E-3</v>
      </c>
    </row>
    <row r="126" spans="1:9" x14ac:dyDescent="0.25">
      <c r="A126" s="274" t="s">
        <v>173</v>
      </c>
      <c r="B126" s="275"/>
      <c r="C126" s="276">
        <v>71.8</v>
      </c>
      <c r="D126" s="276">
        <v>43.8</v>
      </c>
      <c r="E126" s="277"/>
      <c r="F126" s="276">
        <v>3.149</v>
      </c>
      <c r="G126" s="278"/>
      <c r="H126" s="279"/>
    </row>
    <row r="128" spans="1:9" hidden="1" x14ac:dyDescent="0.25">
      <c r="A128" s="280"/>
      <c r="B128" s="281"/>
      <c r="C128" s="281"/>
      <c r="D128" s="281"/>
      <c r="E128" s="281"/>
      <c r="F128" s="282"/>
    </row>
    <row r="129" spans="1:10" hidden="1" x14ac:dyDescent="0.25">
      <c r="A129" s="283" t="s">
        <v>377</v>
      </c>
      <c r="B129" s="284"/>
      <c r="C129" s="284"/>
      <c r="D129" s="284"/>
      <c r="E129" s="284"/>
      <c r="F129" s="285"/>
    </row>
    <row r="130" spans="1:10" hidden="1" x14ac:dyDescent="0.25">
      <c r="A130" s="286" t="s">
        <v>378</v>
      </c>
      <c r="B130" s="287"/>
      <c r="C130" s="287" t="s">
        <v>51</v>
      </c>
      <c r="D130" s="287"/>
      <c r="E130" s="288"/>
      <c r="F130" s="285"/>
    </row>
    <row r="131" spans="1:10" s="114" customFormat="1" ht="14.45" hidden="1" customHeight="1" x14ac:dyDescent="0.25">
      <c r="A131" s="289">
        <v>410</v>
      </c>
      <c r="B131" s="290"/>
      <c r="C131" s="291">
        <v>1725</v>
      </c>
      <c r="D131" s="452" t="s">
        <v>379</v>
      </c>
      <c r="E131" s="453"/>
      <c r="F131" s="285"/>
      <c r="I131" s="131"/>
      <c r="J131" s="131"/>
    </row>
    <row r="132" spans="1:10" s="114" customFormat="1" ht="14.45" hidden="1" customHeight="1" x14ac:dyDescent="0.25">
      <c r="A132" s="289">
        <v>507</v>
      </c>
      <c r="B132" s="290"/>
      <c r="C132" s="291">
        <v>3850</v>
      </c>
      <c r="D132" s="454"/>
      <c r="E132" s="455"/>
      <c r="F132" s="285"/>
      <c r="I132" s="131"/>
      <c r="J132" s="131"/>
    </row>
    <row r="133" spans="1:10" s="114" customFormat="1" ht="14.45" hidden="1" customHeight="1" x14ac:dyDescent="0.25">
      <c r="A133" s="289">
        <v>614</v>
      </c>
      <c r="B133" s="290"/>
      <c r="C133" s="291">
        <v>7400</v>
      </c>
      <c r="D133" s="454"/>
      <c r="E133" s="455"/>
      <c r="F133" s="285"/>
      <c r="I133" s="131"/>
      <c r="J133" s="131"/>
    </row>
    <row r="134" spans="1:10" s="114" customFormat="1" ht="14.45" hidden="1" customHeight="1" x14ac:dyDescent="0.25">
      <c r="A134" s="289" t="s">
        <v>292</v>
      </c>
      <c r="B134" s="290"/>
      <c r="C134" s="291">
        <v>1300</v>
      </c>
      <c r="D134" s="454"/>
      <c r="E134" s="455"/>
      <c r="F134" s="285"/>
      <c r="I134" s="131"/>
      <c r="J134" s="131"/>
    </row>
    <row r="135" spans="1:10" s="114" customFormat="1" ht="14.45" hidden="1" customHeight="1" x14ac:dyDescent="0.25">
      <c r="A135" s="289" t="s">
        <v>380</v>
      </c>
      <c r="B135" s="290"/>
      <c r="C135" s="291">
        <v>2900</v>
      </c>
      <c r="D135" s="454"/>
      <c r="E135" s="455"/>
      <c r="F135" s="285"/>
      <c r="I135" s="131"/>
      <c r="J135" s="131"/>
    </row>
    <row r="136" spans="1:10" s="114" customFormat="1" ht="14.45" hidden="1" customHeight="1" x14ac:dyDescent="0.25">
      <c r="A136" s="289" t="s">
        <v>309</v>
      </c>
      <c r="B136" s="290"/>
      <c r="C136" s="291">
        <v>3922</v>
      </c>
      <c r="D136" s="454"/>
      <c r="E136" s="455"/>
      <c r="F136" s="285"/>
      <c r="I136" s="131"/>
      <c r="J136" s="131"/>
    </row>
    <row r="137" spans="1:10" s="114" customFormat="1" ht="14.45" hidden="1" customHeight="1" x14ac:dyDescent="0.25">
      <c r="A137" s="289" t="s">
        <v>324</v>
      </c>
      <c r="B137" s="290"/>
      <c r="C137" s="291">
        <v>1653</v>
      </c>
      <c r="D137" s="454"/>
      <c r="E137" s="455"/>
      <c r="F137" s="285"/>
      <c r="I137" s="131"/>
      <c r="J137" s="131"/>
    </row>
    <row r="138" spans="1:10" s="114" customFormat="1" ht="14.45" hidden="1" customHeight="1" x14ac:dyDescent="0.25">
      <c r="A138" s="289" t="s">
        <v>301</v>
      </c>
      <c r="B138" s="290"/>
      <c r="C138" s="291">
        <v>1995</v>
      </c>
      <c r="D138" s="454"/>
      <c r="E138" s="455"/>
      <c r="F138" s="285"/>
      <c r="I138" s="131"/>
      <c r="J138" s="131"/>
    </row>
    <row r="139" spans="1:10" s="114" customFormat="1" ht="14.45" hidden="1" customHeight="1" x14ac:dyDescent="0.25">
      <c r="A139" s="289" t="s">
        <v>102</v>
      </c>
      <c r="B139" s="290"/>
      <c r="C139" s="291">
        <v>1810</v>
      </c>
      <c r="D139" s="454"/>
      <c r="E139" s="455"/>
      <c r="F139" s="285"/>
      <c r="I139" s="131"/>
      <c r="J139" s="131"/>
    </row>
    <row r="140" spans="1:10" s="114" customFormat="1" ht="14.45" hidden="1" customHeight="1" x14ac:dyDescent="0.25">
      <c r="A140" s="292" t="s">
        <v>114</v>
      </c>
      <c r="B140" s="290"/>
      <c r="C140" s="293">
        <v>9200</v>
      </c>
      <c r="D140" s="454"/>
      <c r="E140" s="455"/>
      <c r="F140" s="285"/>
      <c r="I140" s="131"/>
      <c r="J140" s="131"/>
    </row>
    <row r="141" spans="1:10" s="114" customFormat="1" ht="14.45" hidden="1" customHeight="1" x14ac:dyDescent="0.25">
      <c r="A141" s="292" t="s">
        <v>115</v>
      </c>
      <c r="B141" s="290"/>
      <c r="C141" s="293">
        <v>6500</v>
      </c>
      <c r="D141" s="454"/>
      <c r="E141" s="455"/>
      <c r="F141" s="285"/>
      <c r="I141" s="131"/>
      <c r="J141" s="131"/>
    </row>
    <row r="142" spans="1:10" s="114" customFormat="1" ht="14.45" hidden="1" customHeight="1" x14ac:dyDescent="0.25">
      <c r="A142" s="292" t="s">
        <v>116</v>
      </c>
      <c r="B142" s="290"/>
      <c r="C142" s="293">
        <v>7000</v>
      </c>
      <c r="D142" s="454"/>
      <c r="E142" s="455"/>
      <c r="F142" s="285"/>
      <c r="I142" s="131"/>
      <c r="J142" s="131"/>
    </row>
    <row r="143" spans="1:10" s="114" customFormat="1" ht="14.45" hidden="1" customHeight="1" x14ac:dyDescent="0.25">
      <c r="A143" s="292" t="s">
        <v>312</v>
      </c>
      <c r="B143" s="290"/>
      <c r="C143" s="293">
        <v>8700</v>
      </c>
      <c r="D143" s="454"/>
      <c r="E143" s="455"/>
      <c r="F143" s="285"/>
      <c r="I143" s="131"/>
      <c r="J143" s="131"/>
    </row>
    <row r="144" spans="1:10" s="114" customFormat="1" ht="14.45" hidden="1" customHeight="1" x14ac:dyDescent="0.25">
      <c r="A144" s="292" t="s">
        <v>293</v>
      </c>
      <c r="B144" s="290"/>
      <c r="C144" s="293">
        <v>7000</v>
      </c>
      <c r="D144" s="454"/>
      <c r="E144" s="455"/>
      <c r="F144" s="285"/>
      <c r="I144" s="131"/>
      <c r="J144" s="131"/>
    </row>
    <row r="145" spans="1:14" s="114" customFormat="1" ht="14.45" hidden="1" customHeight="1" x14ac:dyDescent="0.25">
      <c r="A145" s="294" t="s">
        <v>302</v>
      </c>
      <c r="B145" s="295"/>
      <c r="C145" s="296">
        <v>7400</v>
      </c>
      <c r="D145" s="456"/>
      <c r="E145" s="457"/>
      <c r="F145" s="285"/>
      <c r="I145" s="131"/>
      <c r="J145" s="131"/>
    </row>
    <row r="146" spans="1:14" s="114" customFormat="1" hidden="1" x14ac:dyDescent="0.25">
      <c r="A146" s="297"/>
      <c r="B146" s="298"/>
      <c r="C146" s="298"/>
      <c r="D146" s="298"/>
      <c r="E146" s="298"/>
      <c r="F146" s="299"/>
      <c r="I146" s="131"/>
      <c r="J146" s="131"/>
    </row>
    <row r="148" spans="1:14" hidden="1" x14ac:dyDescent="0.25">
      <c r="A148" s="300" t="s">
        <v>381</v>
      </c>
      <c r="B148" s="301"/>
      <c r="C148" s="301"/>
      <c r="D148" s="301"/>
      <c r="E148" s="301"/>
      <c r="F148" s="302"/>
    </row>
    <row r="149" spans="1:14" ht="30" hidden="1" x14ac:dyDescent="0.25">
      <c r="A149" s="303"/>
      <c r="B149" s="304" t="s">
        <v>51</v>
      </c>
      <c r="C149" s="304" t="s">
        <v>382</v>
      </c>
      <c r="D149" s="304" t="s">
        <v>383</v>
      </c>
      <c r="E149" s="304" t="s">
        <v>383</v>
      </c>
      <c r="F149" s="305" t="s">
        <v>384</v>
      </c>
      <c r="G149" s="306"/>
      <c r="H149" s="306"/>
      <c r="I149" s="307" t="s">
        <v>385</v>
      </c>
      <c r="J149" s="307"/>
      <c r="K149" s="306"/>
      <c r="L149" s="306"/>
      <c r="M149" s="306"/>
      <c r="N149" s="308"/>
    </row>
    <row r="150" spans="1:14" hidden="1" x14ac:dyDescent="0.25">
      <c r="A150" s="309"/>
      <c r="B150" s="310" t="s">
        <v>169</v>
      </c>
      <c r="C150" s="310"/>
      <c r="D150" s="310" t="s">
        <v>304</v>
      </c>
      <c r="E150" s="310" t="s">
        <v>323</v>
      </c>
      <c r="F150" s="311" t="s">
        <v>386</v>
      </c>
      <c r="G150" s="306"/>
      <c r="H150" s="306"/>
      <c r="I150" s="307" t="s">
        <v>169</v>
      </c>
      <c r="J150" s="307" t="s">
        <v>387</v>
      </c>
      <c r="K150" s="306"/>
      <c r="L150" s="306"/>
      <c r="M150" s="306"/>
      <c r="N150" s="308"/>
    </row>
    <row r="151" spans="1:14" hidden="1" x14ac:dyDescent="0.25">
      <c r="A151" s="309"/>
      <c r="B151" s="310" t="s">
        <v>336</v>
      </c>
      <c r="C151" s="310" t="s">
        <v>355</v>
      </c>
      <c r="D151" s="310" t="s">
        <v>388</v>
      </c>
      <c r="E151" s="310" t="s">
        <v>389</v>
      </c>
      <c r="F151" s="311"/>
      <c r="G151" s="306"/>
      <c r="H151" s="306"/>
      <c r="I151" s="307"/>
      <c r="J151" s="307"/>
      <c r="K151" s="306"/>
      <c r="L151" s="306"/>
      <c r="M151" s="306"/>
      <c r="N151" s="308"/>
    </row>
    <row r="152" spans="1:14" ht="25.5" hidden="1" x14ac:dyDescent="0.25">
      <c r="A152" s="312" t="s">
        <v>390</v>
      </c>
      <c r="B152" s="313">
        <v>74.099999999999994</v>
      </c>
      <c r="C152" s="313">
        <v>43</v>
      </c>
      <c r="D152" s="313">
        <f>+C152*B152/1000</f>
        <v>3.1862999999999997</v>
      </c>
      <c r="E152" s="313">
        <f>+D152*F152/1000</f>
        <v>3.0588479999999999E-3</v>
      </c>
      <c r="F152" s="314">
        <v>0.96</v>
      </c>
      <c r="I152" s="315">
        <f>+C152</f>
        <v>43</v>
      </c>
      <c r="J152" s="131">
        <f>1000000/F152</f>
        <v>1041666.6666666667</v>
      </c>
    </row>
    <row r="153" spans="1:14" ht="25.5" hidden="1" x14ac:dyDescent="0.25">
      <c r="A153" s="312" t="s">
        <v>391</v>
      </c>
      <c r="B153" s="313">
        <v>77.400000000000006</v>
      </c>
      <c r="C153" s="313">
        <v>40.4</v>
      </c>
      <c r="D153" s="313">
        <f t="shared" ref="D153:D164" si="1">+C153*B153/1000</f>
        <v>3.12696</v>
      </c>
      <c r="E153" s="313">
        <f t="shared" ref="E153:E162" si="2">+D153*F153/1000</f>
        <v>2.9706120000000001E-3</v>
      </c>
      <c r="F153" s="314">
        <v>0.95</v>
      </c>
      <c r="I153" s="315">
        <f t="shared" ref="I153:I164" si="3">+C153</f>
        <v>40.4</v>
      </c>
      <c r="J153" s="131">
        <f t="shared" ref="J153:J164" si="4">1000000/F153</f>
        <v>1052631.5789473685</v>
      </c>
    </row>
    <row r="154" spans="1:14" hidden="1" x14ac:dyDescent="0.25">
      <c r="A154" s="312" t="s">
        <v>392</v>
      </c>
      <c r="B154" s="313">
        <v>71.900000000000006</v>
      </c>
      <c r="C154" s="313">
        <v>43.8</v>
      </c>
      <c r="D154" s="313">
        <f t="shared" si="1"/>
        <v>3.1492200000000001</v>
      </c>
      <c r="E154" s="313">
        <f t="shared" si="2"/>
        <v>2.5823603999999998E-3</v>
      </c>
      <c r="F154" s="314">
        <v>0.82</v>
      </c>
      <c r="I154" s="315">
        <f t="shared" si="3"/>
        <v>43.8</v>
      </c>
      <c r="J154" s="131">
        <f t="shared" si="4"/>
        <v>1219512.1951219514</v>
      </c>
    </row>
    <row r="155" spans="1:14" hidden="1" x14ac:dyDescent="0.25">
      <c r="A155" s="312" t="s">
        <v>393</v>
      </c>
      <c r="B155" s="313">
        <v>63.1</v>
      </c>
      <c r="C155" s="313">
        <v>47.3</v>
      </c>
      <c r="D155" s="313">
        <f t="shared" si="1"/>
        <v>2.9846300000000001</v>
      </c>
      <c r="E155" s="313"/>
      <c r="F155" s="314"/>
      <c r="I155" s="315">
        <f t="shared" si="3"/>
        <v>47.3</v>
      </c>
      <c r="J155" s="131" t="e">
        <f t="shared" si="4"/>
        <v>#DIV/0!</v>
      </c>
    </row>
    <row r="156" spans="1:14" hidden="1" x14ac:dyDescent="0.25">
      <c r="A156" s="312" t="s">
        <v>394</v>
      </c>
      <c r="B156" s="313">
        <v>70.7</v>
      </c>
      <c r="C156" s="313">
        <v>43.75</v>
      </c>
      <c r="D156" s="313">
        <f t="shared" si="1"/>
        <v>3.0931250000000001</v>
      </c>
      <c r="E156" s="313">
        <f t="shared" si="2"/>
        <v>2.5363625000000001E-3</v>
      </c>
      <c r="F156" s="314">
        <v>0.82</v>
      </c>
      <c r="I156" s="315">
        <f t="shared" si="3"/>
        <v>43.75</v>
      </c>
      <c r="J156" s="131">
        <f t="shared" si="4"/>
        <v>1219512.1951219514</v>
      </c>
    </row>
    <row r="157" spans="1:14" hidden="1" x14ac:dyDescent="0.25">
      <c r="A157" s="312" t="s">
        <v>395</v>
      </c>
      <c r="B157" s="313">
        <v>62.9</v>
      </c>
      <c r="C157" s="313">
        <v>47.72</v>
      </c>
      <c r="D157" s="313">
        <f t="shared" si="1"/>
        <v>3.0015879999999999</v>
      </c>
      <c r="E157" s="313">
        <f t="shared" si="2"/>
        <v>1.4827844719999999E-3</v>
      </c>
      <c r="F157" s="314">
        <v>0.49399999999999999</v>
      </c>
      <c r="I157" s="315">
        <f t="shared" si="3"/>
        <v>47.72</v>
      </c>
      <c r="J157" s="131">
        <f t="shared" si="4"/>
        <v>2024291.4979757085</v>
      </c>
    </row>
    <row r="158" spans="1:14" hidden="1" x14ac:dyDescent="0.25">
      <c r="A158" s="312" t="s">
        <v>396</v>
      </c>
      <c r="B158" s="313">
        <v>61.6</v>
      </c>
      <c r="C158" s="313">
        <v>46.4</v>
      </c>
      <c r="D158" s="313">
        <f t="shared" si="1"/>
        <v>2.8582399999999999</v>
      </c>
      <c r="E158" s="313">
        <f t="shared" si="2"/>
        <v>1.6291967999999999E-3</v>
      </c>
      <c r="F158" s="314">
        <v>0.56999999999999995</v>
      </c>
      <c r="I158" s="315">
        <f t="shared" si="3"/>
        <v>46.4</v>
      </c>
      <c r="J158" s="131">
        <f t="shared" si="4"/>
        <v>1754385.9649122809</v>
      </c>
    </row>
    <row r="159" spans="1:14" hidden="1" x14ac:dyDescent="0.25">
      <c r="A159" s="312" t="s">
        <v>397</v>
      </c>
      <c r="B159" s="313">
        <v>64.900000000000006</v>
      </c>
      <c r="C159" s="313">
        <v>46.62</v>
      </c>
      <c r="D159" s="313">
        <f t="shared" si="1"/>
        <v>3.0256379999999998</v>
      </c>
      <c r="E159" s="313"/>
      <c r="F159" s="314"/>
      <c r="I159" s="315">
        <f t="shared" si="3"/>
        <v>46.62</v>
      </c>
      <c r="J159" s="131" t="e">
        <f t="shared" si="4"/>
        <v>#DIV/0!</v>
      </c>
    </row>
    <row r="160" spans="1:14" hidden="1" x14ac:dyDescent="0.25">
      <c r="A160" s="312" t="s">
        <v>398</v>
      </c>
      <c r="B160" s="313">
        <v>64.8</v>
      </c>
      <c r="C160" s="313">
        <v>46.83</v>
      </c>
      <c r="D160" s="313">
        <f t="shared" si="1"/>
        <v>3.0345839999999997</v>
      </c>
      <c r="E160" s="313">
        <f t="shared" si="2"/>
        <v>1.7721970559999999E-3</v>
      </c>
      <c r="F160" s="314">
        <v>0.58399999999999996</v>
      </c>
      <c r="I160" s="315">
        <f t="shared" si="3"/>
        <v>46.83</v>
      </c>
      <c r="J160" s="131">
        <f t="shared" si="4"/>
        <v>1712328.7671232878</v>
      </c>
    </row>
    <row r="161" spans="1:11" hidden="1" x14ac:dyDescent="0.25">
      <c r="A161" s="312" t="s">
        <v>399</v>
      </c>
      <c r="B161" s="313">
        <v>57.6</v>
      </c>
      <c r="C161" s="313">
        <v>49.5</v>
      </c>
      <c r="D161" s="313">
        <f t="shared" si="1"/>
        <v>2.8512000000000004</v>
      </c>
      <c r="E161" s="313"/>
      <c r="F161" s="314"/>
      <c r="I161" s="315">
        <f t="shared" si="3"/>
        <v>49.5</v>
      </c>
      <c r="J161" s="131" t="e">
        <f t="shared" si="4"/>
        <v>#DIV/0!</v>
      </c>
    </row>
    <row r="162" spans="1:11" hidden="1" x14ac:dyDescent="0.25">
      <c r="A162" s="312" t="s">
        <v>400</v>
      </c>
      <c r="B162" s="313">
        <v>73.3</v>
      </c>
      <c r="C162" s="313">
        <v>42.3</v>
      </c>
      <c r="D162" s="313">
        <f t="shared" si="1"/>
        <v>3.1005899999999995</v>
      </c>
      <c r="E162" s="313">
        <f t="shared" si="2"/>
        <v>2.4804719999999996E-3</v>
      </c>
      <c r="F162" s="314">
        <v>0.8</v>
      </c>
      <c r="I162" s="315">
        <f t="shared" si="3"/>
        <v>42.3</v>
      </c>
      <c r="J162" s="131">
        <f t="shared" si="4"/>
        <v>1250000</v>
      </c>
    </row>
    <row r="163" spans="1:11" s="114" customFormat="1" hidden="1" x14ac:dyDescent="0.25">
      <c r="A163" s="316" t="s">
        <v>401</v>
      </c>
      <c r="B163" s="317">
        <v>73.3</v>
      </c>
      <c r="C163" s="317">
        <v>44.5</v>
      </c>
      <c r="D163" s="317">
        <f t="shared" si="1"/>
        <v>3.2618499999999999</v>
      </c>
      <c r="E163" s="317"/>
      <c r="F163" s="318"/>
      <c r="I163" s="315">
        <f t="shared" si="3"/>
        <v>44.5</v>
      </c>
      <c r="J163" s="131" t="e">
        <f t="shared" si="4"/>
        <v>#DIV/0!</v>
      </c>
    </row>
    <row r="164" spans="1:11" s="114" customFormat="1" hidden="1" x14ac:dyDescent="0.25">
      <c r="A164" s="319" t="s">
        <v>402</v>
      </c>
      <c r="B164" s="320">
        <v>97.5</v>
      </c>
      <c r="C164" s="320">
        <v>32.5</v>
      </c>
      <c r="D164" s="320">
        <f t="shared" si="1"/>
        <v>3.1687500000000002</v>
      </c>
      <c r="E164" s="320"/>
      <c r="F164" s="321"/>
      <c r="I164" s="315">
        <f t="shared" si="3"/>
        <v>32.5</v>
      </c>
      <c r="J164" s="131" t="e">
        <f t="shared" si="4"/>
        <v>#DIV/0!</v>
      </c>
    </row>
    <row r="165" spans="1:11" s="114" customFormat="1" hidden="1" x14ac:dyDescent="0.25">
      <c r="A165" s="322"/>
      <c r="B165" s="323"/>
      <c r="C165" s="130"/>
      <c r="D165" s="130"/>
      <c r="E165" s="130"/>
      <c r="F165" s="130"/>
      <c r="I165" s="324"/>
      <c r="J165" s="324"/>
      <c r="K165" s="325"/>
    </row>
    <row r="166" spans="1:11" s="114" customFormat="1" hidden="1" x14ac:dyDescent="0.25">
      <c r="A166" s="326"/>
      <c r="B166" s="323"/>
      <c r="C166" s="130"/>
      <c r="D166" s="130"/>
      <c r="E166" s="130"/>
      <c r="F166" s="130"/>
      <c r="I166" s="324"/>
      <c r="J166" s="324"/>
      <c r="K166" s="325"/>
    </row>
    <row r="167" spans="1:11" s="114" customFormat="1" hidden="1" x14ac:dyDescent="0.25">
      <c r="A167" s="327"/>
      <c r="B167" s="130"/>
      <c r="C167" s="130"/>
      <c r="D167" s="328"/>
      <c r="E167" s="328"/>
      <c r="F167" s="329"/>
      <c r="G167" s="325"/>
      <c r="H167" s="325"/>
      <c r="I167" s="324"/>
      <c r="J167" s="324"/>
      <c r="K167" s="325"/>
    </row>
    <row r="168" spans="1:11" s="114" customFormat="1" hidden="1" x14ac:dyDescent="0.25">
      <c r="A168" s="1024" t="s">
        <v>403</v>
      </c>
      <c r="B168" s="1025"/>
      <c r="C168" s="1025"/>
      <c r="D168" s="1026"/>
      <c r="E168" s="130"/>
      <c r="F168" s="130"/>
      <c r="I168" s="131"/>
      <c r="J168" s="131"/>
    </row>
    <row r="169" spans="1:11" s="114" customFormat="1" ht="30" hidden="1" x14ac:dyDescent="0.25">
      <c r="A169" s="332"/>
      <c r="B169" s="304" t="s">
        <v>51</v>
      </c>
      <c r="C169" s="304" t="s">
        <v>382</v>
      </c>
      <c r="D169" s="333" t="s">
        <v>383</v>
      </c>
      <c r="E169" s="130"/>
      <c r="F169" s="130"/>
      <c r="I169" s="131"/>
      <c r="J169" s="131"/>
    </row>
    <row r="170" spans="1:11" s="114" customFormat="1" hidden="1" x14ac:dyDescent="0.25">
      <c r="A170" s="332"/>
      <c r="B170" s="310" t="s">
        <v>169</v>
      </c>
      <c r="C170" s="310"/>
      <c r="D170" s="334" t="s">
        <v>304</v>
      </c>
      <c r="E170" s="130"/>
      <c r="F170" s="130"/>
      <c r="I170" s="131"/>
      <c r="J170" s="131"/>
    </row>
    <row r="171" spans="1:11" s="114" customFormat="1" hidden="1" x14ac:dyDescent="0.25">
      <c r="A171" s="332"/>
      <c r="B171" s="310" t="s">
        <v>336</v>
      </c>
      <c r="C171" s="335" t="s">
        <v>355</v>
      </c>
      <c r="D171" s="336" t="s">
        <v>388</v>
      </c>
      <c r="E171" s="130"/>
      <c r="F171" s="130"/>
      <c r="I171" s="131"/>
      <c r="J171" s="131"/>
    </row>
    <row r="172" spans="1:11" s="114" customFormat="1" hidden="1" x14ac:dyDescent="0.25">
      <c r="A172" s="337" t="s">
        <v>404</v>
      </c>
      <c r="B172" s="338">
        <v>56.1</v>
      </c>
      <c r="C172" s="339">
        <v>48</v>
      </c>
      <c r="D172" s="340">
        <f>+C172*B172/1000</f>
        <v>2.6928000000000001</v>
      </c>
      <c r="E172" s="130"/>
      <c r="F172" s="130"/>
      <c r="I172" s="131"/>
      <c r="J172" s="131"/>
    </row>
    <row r="173" spans="1:11" s="114" customFormat="1" hidden="1" x14ac:dyDescent="0.25">
      <c r="A173" s="341" t="s">
        <v>405</v>
      </c>
      <c r="B173" s="342">
        <v>54.6</v>
      </c>
      <c r="C173" s="343">
        <v>50.4</v>
      </c>
      <c r="D173" s="344">
        <f>+C173*B173/1000</f>
        <v>2.7518400000000001</v>
      </c>
      <c r="E173" s="130"/>
      <c r="F173" s="130"/>
      <c r="I173" s="131"/>
      <c r="J173" s="131"/>
    </row>
    <row r="174" spans="1:11" s="114" customFormat="1" hidden="1" x14ac:dyDescent="0.25">
      <c r="A174" s="345" t="s">
        <v>406</v>
      </c>
      <c r="B174" s="346">
        <v>54.6</v>
      </c>
      <c r="C174" s="346">
        <v>50.4</v>
      </c>
      <c r="D174" s="314">
        <f>+C174*B174/1000</f>
        <v>2.7518400000000001</v>
      </c>
      <c r="E174" s="130"/>
      <c r="F174" s="130"/>
      <c r="I174" s="131"/>
      <c r="J174" s="131"/>
    </row>
    <row r="175" spans="1:11" s="114" customFormat="1" hidden="1" x14ac:dyDescent="0.25">
      <c r="A175" s="345" t="s">
        <v>407</v>
      </c>
      <c r="B175" s="346">
        <v>54.6</v>
      </c>
      <c r="C175" s="346">
        <v>50.4</v>
      </c>
      <c r="D175" s="314">
        <f>+C175*B175/1000</f>
        <v>2.7518400000000001</v>
      </c>
      <c r="E175" s="130"/>
      <c r="F175" s="130"/>
      <c r="I175" s="131"/>
      <c r="J175" s="131"/>
    </row>
    <row r="176" spans="1:11" s="114" customFormat="1" hidden="1" x14ac:dyDescent="0.25">
      <c r="A176" s="319" t="s">
        <v>408</v>
      </c>
      <c r="B176" s="347">
        <v>57.6</v>
      </c>
      <c r="C176" s="348"/>
      <c r="D176" s="349"/>
      <c r="E176" s="130"/>
      <c r="F176" s="130"/>
      <c r="I176" s="131"/>
      <c r="J176" s="131"/>
    </row>
    <row r="177" spans="1:13" s="114" customFormat="1" hidden="1" x14ac:dyDescent="0.25">
      <c r="A177" s="350"/>
      <c r="B177" s="351"/>
      <c r="C177" s="352"/>
      <c r="D177" s="353"/>
      <c r="E177" s="130"/>
      <c r="F177" s="130"/>
      <c r="I177" s="131"/>
      <c r="J177" s="131"/>
    </row>
    <row r="178" spans="1:13" s="114" customFormat="1" hidden="1" x14ac:dyDescent="0.25">
      <c r="A178" s="1027" t="s">
        <v>409</v>
      </c>
      <c r="B178" s="1028"/>
      <c r="C178" s="351"/>
      <c r="D178" s="354"/>
      <c r="E178" s="130"/>
      <c r="F178" s="130"/>
      <c r="I178" s="131"/>
      <c r="J178" s="131"/>
    </row>
    <row r="179" spans="1:13" s="131" customFormat="1" ht="30" hidden="1" x14ac:dyDescent="0.25">
      <c r="A179" s="332"/>
      <c r="B179" s="304" t="s">
        <v>51</v>
      </c>
      <c r="C179" s="304" t="s">
        <v>382</v>
      </c>
      <c r="D179" s="333" t="s">
        <v>383</v>
      </c>
      <c r="E179" s="130"/>
      <c r="F179" s="130"/>
      <c r="G179" s="114"/>
      <c r="H179" s="114"/>
      <c r="K179" s="114"/>
      <c r="L179" s="114"/>
      <c r="M179" s="114"/>
    </row>
    <row r="180" spans="1:13" s="131" customFormat="1" hidden="1" x14ac:dyDescent="0.25">
      <c r="A180" s="332"/>
      <c r="B180" s="310" t="s">
        <v>169</v>
      </c>
      <c r="C180" s="310"/>
      <c r="D180" s="334" t="s">
        <v>304</v>
      </c>
      <c r="E180" s="130"/>
      <c r="F180" s="130"/>
      <c r="G180" s="114"/>
      <c r="H180" s="114"/>
      <c r="K180" s="114"/>
      <c r="L180" s="114"/>
      <c r="M180" s="114"/>
    </row>
    <row r="181" spans="1:13" s="131" customFormat="1" hidden="1" x14ac:dyDescent="0.25">
      <c r="A181" s="332"/>
      <c r="B181" s="310" t="s">
        <v>336</v>
      </c>
      <c r="C181" s="310" t="s">
        <v>355</v>
      </c>
      <c r="D181" s="334" t="s">
        <v>388</v>
      </c>
      <c r="E181" s="130"/>
      <c r="F181" s="130"/>
      <c r="G181" s="114"/>
      <c r="H181" s="114"/>
      <c r="K181" s="114"/>
      <c r="L181" s="114"/>
      <c r="M181" s="114"/>
    </row>
    <row r="182" spans="1:13" s="131" customFormat="1" hidden="1" x14ac:dyDescent="0.25">
      <c r="A182" s="312" t="s">
        <v>410</v>
      </c>
      <c r="B182" s="355">
        <v>94.6</v>
      </c>
      <c r="C182" s="355">
        <v>25.8</v>
      </c>
      <c r="D182" s="314">
        <f>+C182*B182/1000</f>
        <v>2.44068</v>
      </c>
      <c r="E182" s="130"/>
      <c r="F182" s="130"/>
      <c r="G182" s="114"/>
      <c r="H182" s="114"/>
      <c r="K182" s="114"/>
      <c r="L182" s="114"/>
      <c r="M182" s="114"/>
    </row>
    <row r="183" spans="1:13" s="131" customFormat="1" hidden="1" x14ac:dyDescent="0.25">
      <c r="A183" s="312" t="s">
        <v>411</v>
      </c>
      <c r="B183" s="355">
        <v>98.3</v>
      </c>
      <c r="C183" s="355">
        <v>26.7</v>
      </c>
      <c r="D183" s="314">
        <f>+C183*B183/1000</f>
        <v>2.6246099999999997</v>
      </c>
      <c r="E183" s="130"/>
      <c r="F183" s="130"/>
      <c r="G183" s="114"/>
      <c r="H183" s="114"/>
      <c r="K183" s="114"/>
      <c r="L183" s="114"/>
      <c r="M183" s="114"/>
    </row>
    <row r="184" spans="1:13" s="131" customFormat="1" hidden="1" x14ac:dyDescent="0.25">
      <c r="A184" s="312" t="s">
        <v>412</v>
      </c>
      <c r="B184" s="355">
        <v>96.1</v>
      </c>
      <c r="C184" s="355">
        <v>18.899999999999999</v>
      </c>
      <c r="D184" s="314">
        <f>+C184*B184/1000</f>
        <v>1.8162899999999997</v>
      </c>
      <c r="E184" s="130"/>
      <c r="F184" s="130"/>
      <c r="G184" s="114"/>
      <c r="H184" s="114"/>
      <c r="K184" s="114"/>
      <c r="L184" s="114"/>
      <c r="M184" s="114"/>
    </row>
    <row r="185" spans="1:13" s="131" customFormat="1" hidden="1" x14ac:dyDescent="0.25">
      <c r="A185" s="319" t="s">
        <v>413</v>
      </c>
      <c r="B185" s="347">
        <v>101.1</v>
      </c>
      <c r="C185" s="347">
        <v>11.9</v>
      </c>
      <c r="D185" s="321">
        <f>+C185*B185/1000</f>
        <v>1.20309</v>
      </c>
      <c r="E185" s="130"/>
      <c r="F185" s="130"/>
      <c r="G185" s="114"/>
      <c r="H185" s="114"/>
      <c r="K185" s="114"/>
      <c r="L185" s="114"/>
      <c r="M185" s="114"/>
    </row>
    <row r="186" spans="1:13" s="131" customFormat="1" hidden="1" x14ac:dyDescent="0.25">
      <c r="A186" s="356"/>
      <c r="B186" s="357"/>
      <c r="C186" s="357"/>
      <c r="D186" s="328"/>
      <c r="E186" s="130"/>
      <c r="F186" s="130"/>
      <c r="G186" s="114"/>
      <c r="H186" s="114"/>
      <c r="K186" s="114"/>
      <c r="L186" s="114"/>
      <c r="M186" s="114"/>
    </row>
    <row r="187" spans="1:13" s="131" customFormat="1" hidden="1" x14ac:dyDescent="0.25">
      <c r="A187" s="1029" t="s">
        <v>414</v>
      </c>
      <c r="B187" s="1029"/>
      <c r="C187" s="352"/>
      <c r="D187" s="352"/>
      <c r="E187" s="352"/>
      <c r="F187" s="352"/>
      <c r="G187" s="358"/>
      <c r="H187" s="359"/>
      <c r="K187" s="114"/>
      <c r="L187" s="114"/>
      <c r="M187" s="114"/>
    </row>
    <row r="188" spans="1:13" s="131" customFormat="1" hidden="1" x14ac:dyDescent="0.25">
      <c r="A188" s="332"/>
      <c r="B188" s="360"/>
      <c r="C188" s="351"/>
      <c r="D188" s="351"/>
      <c r="E188" s="351"/>
      <c r="F188" s="351"/>
      <c r="G188" s="361"/>
      <c r="H188" s="362"/>
      <c r="K188" s="114"/>
      <c r="L188" s="114"/>
      <c r="M188" s="114"/>
    </row>
    <row r="189" spans="1:13" s="131" customFormat="1" hidden="1" x14ac:dyDescent="0.25">
      <c r="A189" s="330"/>
      <c r="B189" s="331" t="s">
        <v>415</v>
      </c>
      <c r="C189" s="330" t="s">
        <v>416</v>
      </c>
      <c r="D189" s="352" t="s">
        <v>417</v>
      </c>
      <c r="E189" s="352"/>
      <c r="F189" s="352"/>
      <c r="G189" s="359"/>
      <c r="H189" s="362"/>
      <c r="K189" s="114"/>
      <c r="L189" s="114"/>
      <c r="M189" s="114"/>
    </row>
    <row r="190" spans="1:13" s="131" customFormat="1" hidden="1" x14ac:dyDescent="0.25">
      <c r="A190" s="363" t="s">
        <v>418</v>
      </c>
      <c r="B190" s="301">
        <v>30.2</v>
      </c>
      <c r="C190" s="364">
        <f>+B190*D190</f>
        <v>2567</v>
      </c>
      <c r="D190" s="301">
        <v>85</v>
      </c>
      <c r="E190" s="365"/>
      <c r="F190" s="301"/>
      <c r="G190" s="366"/>
      <c r="H190" s="362"/>
      <c r="K190" s="114"/>
      <c r="L190" s="114"/>
      <c r="M190" s="114"/>
    </row>
    <row r="191" spans="1:13" s="131" customFormat="1" hidden="1" x14ac:dyDescent="0.25">
      <c r="A191" s="367" t="s">
        <v>419</v>
      </c>
      <c r="B191" s="368">
        <v>26.4</v>
      </c>
      <c r="C191" s="364">
        <f>+B191*D190</f>
        <v>2244</v>
      </c>
      <c r="D191" s="368"/>
      <c r="E191" s="369"/>
      <c r="F191" s="368"/>
      <c r="G191" s="370"/>
      <c r="H191" s="362"/>
      <c r="K191" s="114"/>
      <c r="L191" s="114"/>
      <c r="M191" s="114"/>
    </row>
    <row r="192" spans="1:13" s="131" customFormat="1" hidden="1" x14ac:dyDescent="0.25">
      <c r="A192" s="371" t="s">
        <v>420</v>
      </c>
      <c r="B192" s="368"/>
      <c r="C192" s="372" t="s">
        <v>421</v>
      </c>
      <c r="D192" s="368"/>
      <c r="E192" s="368"/>
      <c r="F192" s="368"/>
      <c r="G192" s="373"/>
      <c r="H192" s="374"/>
      <c r="K192" s="114"/>
      <c r="L192" s="114"/>
      <c r="M192" s="114"/>
    </row>
    <row r="193" spans="1:13" s="131" customFormat="1" hidden="1" x14ac:dyDescent="0.25">
      <c r="A193" s="130"/>
      <c r="B193" s="130"/>
      <c r="C193" s="130"/>
      <c r="D193" s="130"/>
      <c r="E193" s="130"/>
      <c r="F193" s="130"/>
      <c r="G193" s="114"/>
      <c r="H193" s="114"/>
      <c r="K193" s="114"/>
      <c r="L193" s="114"/>
      <c r="M193" s="114"/>
    </row>
  </sheetData>
  <sheetProtection selectLockedCells="1"/>
  <mergeCells count="7">
    <mergeCell ref="A168:D168"/>
    <mergeCell ref="A178:B178"/>
    <mergeCell ref="A187:B187"/>
    <mergeCell ref="A1:K4"/>
    <mergeCell ref="A34:E36"/>
    <mergeCell ref="C48:E48"/>
    <mergeCell ref="F48:I48"/>
  </mergeCells>
  <hyperlinks>
    <hyperlink ref="D131" r:id="rId1" display="http://www.ior.org.uk/app/images/downloads/2014%20FGAS%20Regulation%20&amp;%20GWP%20Values%2030.5.14.pdf" xr:uid="{8057A72E-3EB3-4116-BCE9-D9BA49C866F0}"/>
    <hyperlink ref="D131:E145" r:id="rId2" display="מקור מידע למקדמי הפליטה בלינק הבא (לחץ)" xr:uid="{2267E243-DA12-4380-8DCA-9A74F0612BCB}"/>
  </hyperlinks>
  <pageMargins left="0.70866141732283472" right="0.70866141732283472" top="0.74803149606299213" bottom="0.74803149606299213" header="0.31496062992125984" footer="0.31496062992125984"/>
  <pageSetup paperSize="9" scale="55" orientation="landscape" r:id="rId3"/>
  <headerFooter>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C6255-88A7-42A3-ACE4-A8ABB1C35172}">
  <sheetPr codeName="Sheet2">
    <tabColor rgb="FF00B0F0"/>
  </sheetPr>
  <dimension ref="A1:K20"/>
  <sheetViews>
    <sheetView rightToLeft="1" zoomScale="115" zoomScaleNormal="115" workbookViewId="0">
      <selection activeCell="D23" sqref="D23"/>
    </sheetView>
  </sheetViews>
  <sheetFormatPr defaultRowHeight="14.25" x14ac:dyDescent="0.2"/>
  <cols>
    <col min="2" max="2" width="45" customWidth="1"/>
    <col min="5" max="5" width="34.375" customWidth="1"/>
  </cols>
  <sheetData>
    <row r="1" spans="1:11" ht="31.5" x14ac:dyDescent="0.2">
      <c r="A1" s="838" t="s">
        <v>461</v>
      </c>
      <c r="B1" s="839"/>
      <c r="C1" s="839"/>
      <c r="D1" s="839"/>
      <c r="E1" s="840"/>
    </row>
    <row r="2" spans="1:11" ht="18.75" x14ac:dyDescent="0.2">
      <c r="A2" s="838" t="s">
        <v>514</v>
      </c>
      <c r="B2" s="841"/>
      <c r="C2" s="841"/>
      <c r="D2" s="841"/>
      <c r="E2" s="840"/>
    </row>
    <row r="3" spans="1:11" ht="18.75" x14ac:dyDescent="0.2">
      <c r="A3" s="530"/>
      <c r="B3" s="530"/>
      <c r="C3" s="530"/>
      <c r="D3" s="530"/>
      <c r="E3" s="531"/>
    </row>
    <row r="4" spans="1:11" s="528" customFormat="1" ht="24" customHeight="1" x14ac:dyDescent="0.5">
      <c r="A4" s="532" t="s">
        <v>474</v>
      </c>
      <c r="B4" s="529"/>
      <c r="C4" s="529"/>
      <c r="D4" s="529"/>
      <c r="E4" s="529"/>
      <c r="F4" s="527"/>
      <c r="G4" s="527"/>
      <c r="H4" s="527"/>
      <c r="I4" s="527"/>
      <c r="J4" s="527"/>
      <c r="K4" s="527"/>
    </row>
    <row r="5" spans="1:11" ht="15" customHeight="1" x14ac:dyDescent="0.3">
      <c r="A5" s="854" t="s">
        <v>480</v>
      </c>
      <c r="B5" s="855"/>
      <c r="C5" s="855"/>
      <c r="D5" s="855"/>
      <c r="E5" s="856"/>
    </row>
    <row r="6" spans="1:11" ht="15.75" x14ac:dyDescent="0.25">
      <c r="A6" s="857" t="s">
        <v>475</v>
      </c>
      <c r="B6" s="852"/>
      <c r="C6" s="852"/>
      <c r="D6" s="852"/>
      <c r="E6" s="858" t="s">
        <v>671</v>
      </c>
    </row>
    <row r="7" spans="1:11" ht="15.75" x14ac:dyDescent="0.25">
      <c r="A7" s="857" t="s">
        <v>478</v>
      </c>
      <c r="B7" s="852"/>
      <c r="C7" s="852"/>
      <c r="D7" s="852"/>
      <c r="E7" s="859">
        <v>510212681</v>
      </c>
    </row>
    <row r="8" spans="1:11" ht="15.75" x14ac:dyDescent="0.25">
      <c r="A8" s="857" t="s">
        <v>542</v>
      </c>
      <c r="B8" s="852"/>
      <c r="C8" s="852"/>
      <c r="D8" s="852"/>
      <c r="E8" s="860" t="s">
        <v>517</v>
      </c>
    </row>
    <row r="9" spans="1:11" ht="15.75" x14ac:dyDescent="0.25">
      <c r="A9" s="861" t="s">
        <v>476</v>
      </c>
      <c r="B9" s="862"/>
      <c r="C9" s="862"/>
      <c r="D9" s="862"/>
      <c r="E9" s="863">
        <v>2025</v>
      </c>
    </row>
    <row r="10" spans="1:11" ht="18.75" x14ac:dyDescent="0.3">
      <c r="A10" s="864" t="s">
        <v>543</v>
      </c>
      <c r="B10" s="865"/>
      <c r="C10" s="865"/>
      <c r="D10" s="865"/>
      <c r="E10" s="866"/>
    </row>
    <row r="11" spans="1:11" ht="15.75" x14ac:dyDescent="0.25">
      <c r="A11" s="857" t="s">
        <v>445</v>
      </c>
      <c r="B11" s="852"/>
      <c r="C11" s="852"/>
      <c r="D11" s="852"/>
      <c r="E11" s="859" t="s">
        <v>672</v>
      </c>
    </row>
    <row r="12" spans="1:11" ht="15.75" x14ac:dyDescent="0.25">
      <c r="A12" s="857" t="s">
        <v>446</v>
      </c>
      <c r="B12" s="852"/>
      <c r="C12" s="852"/>
      <c r="D12" s="852"/>
      <c r="E12" s="859" t="s">
        <v>673</v>
      </c>
    </row>
    <row r="13" spans="1:11" ht="15.75" x14ac:dyDescent="0.25">
      <c r="A13" s="857" t="s">
        <v>447</v>
      </c>
      <c r="B13" s="852"/>
      <c r="C13" s="852"/>
      <c r="D13" s="852"/>
      <c r="E13" s="966" t="s">
        <v>674</v>
      </c>
    </row>
    <row r="14" spans="1:11" ht="15.75" x14ac:dyDescent="0.25">
      <c r="A14" s="861" t="s">
        <v>540</v>
      </c>
      <c r="B14" s="862"/>
      <c r="C14" s="862"/>
      <c r="D14" s="862"/>
      <c r="E14" s="867" t="s">
        <v>675</v>
      </c>
    </row>
    <row r="15" spans="1:11" ht="18.75" x14ac:dyDescent="0.3">
      <c r="A15" s="868" t="s">
        <v>439</v>
      </c>
      <c r="B15" s="869"/>
      <c r="C15" s="869"/>
      <c r="D15" s="870"/>
      <c r="E15" s="871"/>
    </row>
    <row r="16" spans="1:11" ht="15.75" x14ac:dyDescent="0.25">
      <c r="A16" s="872" t="s">
        <v>541</v>
      </c>
      <c r="B16" s="853"/>
      <c r="C16" s="853"/>
      <c r="D16" s="853"/>
      <c r="E16" s="873"/>
    </row>
    <row r="17" spans="1:5" ht="15.75" x14ac:dyDescent="0.25">
      <c r="A17" s="857" t="s">
        <v>445</v>
      </c>
      <c r="B17" s="852"/>
      <c r="C17" s="852"/>
      <c r="D17" s="852"/>
      <c r="E17" s="859" t="s">
        <v>672</v>
      </c>
    </row>
    <row r="18" spans="1:5" ht="15.75" x14ac:dyDescent="0.25">
      <c r="A18" s="857" t="s">
        <v>446</v>
      </c>
      <c r="B18" s="852"/>
      <c r="C18" s="852"/>
      <c r="D18" s="852"/>
      <c r="E18" s="859" t="s">
        <v>673</v>
      </c>
    </row>
    <row r="19" spans="1:5" ht="15.75" x14ac:dyDescent="0.25">
      <c r="A19" s="857" t="s">
        <v>447</v>
      </c>
      <c r="B19" s="852"/>
      <c r="C19" s="852"/>
      <c r="D19" s="852"/>
      <c r="E19" s="966" t="s">
        <v>674</v>
      </c>
    </row>
    <row r="20" spans="1:5" ht="15.75" x14ac:dyDescent="0.25">
      <c r="A20" s="861" t="s">
        <v>540</v>
      </c>
      <c r="B20" s="862"/>
      <c r="C20" s="862"/>
      <c r="D20" s="862"/>
      <c r="E20" s="867" t="s">
        <v>675</v>
      </c>
    </row>
  </sheetData>
  <sheetProtection selectLockedCells="1"/>
  <conditionalFormatting sqref="E6:E9">
    <cfRule type="expression" dxfId="43" priority="6">
      <formula>SUM(#REF!)&lt;&gt;0</formula>
    </cfRule>
  </conditionalFormatting>
  <conditionalFormatting sqref="E8">
    <cfRule type="expression" dxfId="42" priority="3">
      <formula>SUM(#REF!)&lt;&gt;0</formula>
    </cfRule>
  </conditionalFormatting>
  <conditionalFormatting sqref="E11:E14">
    <cfRule type="expression" dxfId="41" priority="5">
      <formula>SUM(#REF!)&lt;&gt;0</formula>
    </cfRule>
  </conditionalFormatting>
  <conditionalFormatting sqref="E17:E18 E20">
    <cfRule type="expression" dxfId="40" priority="4">
      <formula>SUM(#REF!)&lt;&gt;0</formula>
    </cfRule>
  </conditionalFormatting>
  <conditionalFormatting sqref="E19">
    <cfRule type="expression" dxfId="39" priority="1">
      <formula>SUM(#REF!)&lt;&gt;0</formula>
    </cfRule>
  </conditionalFormatting>
  <hyperlinks>
    <hyperlink ref="E13" r:id="rId1" xr:uid="{EFD23B36-8E4A-4F96-97AE-DE0062A78550}"/>
    <hyperlink ref="E19" r:id="rId2" xr:uid="{8A5DA7A1-4EC2-460A-B2A9-1D996C285C04}"/>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F5EB0D5-E354-40E0-81F9-4BD486036118}">
          <x14:formula1>
            <xm:f>'מיפוי שמות'!$Q$2:$Q$5</xm:f>
          </x14:formula1>
          <xm:sqref>E8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45E754"/>
  </sheetPr>
  <dimension ref="A1:I4495"/>
  <sheetViews>
    <sheetView rightToLeft="1" zoomScale="70" zoomScaleNormal="70" workbookViewId="0">
      <selection activeCell="K11" sqref="K11"/>
    </sheetView>
  </sheetViews>
  <sheetFormatPr defaultColWidth="12.625" defaultRowHeight="15" customHeight="1" outlineLevelCol="1" x14ac:dyDescent="0.25"/>
  <cols>
    <col min="1" max="1" width="18.125" style="806" customWidth="1"/>
    <col min="2" max="2" width="22.875" style="806" customWidth="1"/>
    <col min="3" max="3" width="14.625" style="806" customWidth="1"/>
    <col min="4" max="4" width="16.25" style="806" customWidth="1"/>
    <col min="5" max="5" width="18.625" style="806" customWidth="1" outlineLevel="1"/>
    <col min="6" max="6" width="23.75" style="806" customWidth="1"/>
    <col min="7" max="7" width="25.5" style="806" customWidth="1"/>
    <col min="8" max="8" width="17.375" style="960" customWidth="1"/>
    <col min="9" max="9" width="19.875" style="459" customWidth="1"/>
    <col min="10" max="16384" width="12.625" style="9"/>
  </cols>
  <sheetData>
    <row r="1" spans="1:9" ht="30.95" customHeight="1" x14ac:dyDescent="0.25">
      <c r="A1" s="835" t="s">
        <v>487</v>
      </c>
      <c r="B1" s="836"/>
      <c r="C1" s="837" t="str">
        <f>'פרטי המדווח'!E6</f>
        <v>כימוטל בע"מ</v>
      </c>
      <c r="D1" s="834" t="s">
        <v>519</v>
      </c>
      <c r="E1" s="833">
        <f>'פרטי המדווח'!E7</f>
        <v>510212681</v>
      </c>
      <c r="G1" s="799"/>
    </row>
    <row r="2" spans="1:9" ht="32.1" customHeight="1" x14ac:dyDescent="0.35">
      <c r="A2" s="835" t="s">
        <v>489</v>
      </c>
      <c r="B2" s="836"/>
      <c r="C2" s="535"/>
      <c r="D2" s="535"/>
      <c r="E2" s="807"/>
      <c r="G2" s="799"/>
    </row>
    <row r="3" spans="1:9" ht="30.95" customHeight="1" x14ac:dyDescent="0.25">
      <c r="A3" s="799"/>
      <c r="B3" s="530"/>
      <c r="C3" s="530"/>
      <c r="D3" s="530"/>
      <c r="E3" s="530"/>
      <c r="F3" s="808"/>
      <c r="G3" s="799"/>
    </row>
    <row r="4" spans="1:9" ht="27.6" customHeight="1" x14ac:dyDescent="0.35">
      <c r="A4" s="533"/>
      <c r="B4" s="473"/>
      <c r="C4" s="826"/>
      <c r="D4" s="823" t="s">
        <v>529</v>
      </c>
      <c r="E4" s="824"/>
      <c r="F4" s="824"/>
      <c r="G4" s="825"/>
    </row>
    <row r="5" spans="1:9" s="10" customFormat="1" ht="147.75" thickBot="1" x14ac:dyDescent="0.25">
      <c r="A5" s="817" t="s">
        <v>0</v>
      </c>
      <c r="B5" s="818" t="s">
        <v>1</v>
      </c>
      <c r="C5" s="819" t="s">
        <v>523</v>
      </c>
      <c r="D5" s="818" t="s">
        <v>524</v>
      </c>
      <c r="E5" s="820" t="s">
        <v>525</v>
      </c>
      <c r="F5" s="821" t="s">
        <v>526</v>
      </c>
      <c r="G5" s="822" t="s">
        <v>527</v>
      </c>
      <c r="H5" s="961" t="s">
        <v>522</v>
      </c>
      <c r="I5" s="816" t="s">
        <v>528</v>
      </c>
    </row>
    <row r="6" spans="1:9" ht="18" customHeight="1" thickBot="1" x14ac:dyDescent="0.25">
      <c r="A6" s="812" t="s">
        <v>567</v>
      </c>
      <c r="B6" s="812" t="s">
        <v>668</v>
      </c>
      <c r="C6" s="812" t="s">
        <v>4</v>
      </c>
      <c r="D6" s="812" t="s">
        <v>85</v>
      </c>
      <c r="E6" s="813">
        <v>2016</v>
      </c>
      <c r="F6" s="812" t="s">
        <v>257</v>
      </c>
      <c r="G6" s="812" t="s">
        <v>29</v>
      </c>
      <c r="H6" s="814">
        <f t="array" ref="H6">IF(ISERROR(INDEX(גיליון3!$U$15:$X$29,MATCH('דיווח פרטני'!G10,גיליון3!$T$15:$T$29,0),MATCH('דיווח פרטני'!C10,גיליון3!$U$14:$X$14,0)))," ", INDEX(גיליון3!$U$15:$X$29,MATCH('דיווח פרטני'!G10,גיליון3!$T$15:$T$29,0),MATCH('דיווח פרטני'!C10,גיליון3!$U$14:$X$14,0)))</f>
        <v>2E-3</v>
      </c>
      <c r="I6" s="812"/>
    </row>
    <row r="7" spans="1:9" ht="32.450000000000003" customHeight="1" thickBot="1" x14ac:dyDescent="0.4">
      <c r="A7" s="812" t="s">
        <v>661</v>
      </c>
      <c r="B7" s="812" t="s">
        <v>669</v>
      </c>
      <c r="C7" s="812" t="s">
        <v>4</v>
      </c>
      <c r="D7" s="812" t="s">
        <v>85</v>
      </c>
      <c r="E7" s="813">
        <v>2025</v>
      </c>
      <c r="F7" s="812" t="s">
        <v>259</v>
      </c>
      <c r="G7" s="812" t="s">
        <v>29</v>
      </c>
      <c r="H7" s="815">
        <f t="array" ref="H7">IF(ISERROR(INDEX(גיליון3!$U$15:$X$29,MATCH('דיווח פרטני'!G104,גיליון3!$T$15:$T$29,0),MATCH('דיווח פרטני'!C104,גיליון3!$U$14:$X$14,0)))," ", INDEX(גיליון3!$U$15:$X$29,MATCH('דיווח פרטני'!G104,גיליון3!$T$15:$T$29,0),MATCH('דיווח פרטני'!C104,גיליון3!$U$14:$X$14,0)))</f>
        <v>2E-3</v>
      </c>
      <c r="I7" s="812"/>
    </row>
    <row r="8" spans="1:9" ht="18" customHeight="1" thickBot="1" x14ac:dyDescent="0.4">
      <c r="A8" s="812" t="s">
        <v>664</v>
      </c>
      <c r="B8" s="812" t="s">
        <v>669</v>
      </c>
      <c r="C8" s="812" t="s">
        <v>4</v>
      </c>
      <c r="D8" s="812" t="s">
        <v>85</v>
      </c>
      <c r="E8" s="813">
        <v>2025</v>
      </c>
      <c r="F8" s="812" t="s">
        <v>259</v>
      </c>
      <c r="G8" s="812" t="s">
        <v>29</v>
      </c>
      <c r="H8" s="815">
        <f t="array" ref="H8">IF(ISERROR(INDEX(גיליון3!$U$15:$X$29,MATCH('דיווח פרטני'!G107,גיליון3!$T$15:$T$29,0),MATCH('דיווח פרטני'!C107,גיליון3!$U$14:$X$14,0)))," ", INDEX(גיליון3!$U$15:$X$29,MATCH('דיווח פרטני'!G107,גיליון3!$T$15:$T$29,0),MATCH('דיווח פרטני'!C107,גיליון3!$U$14:$X$14,0)))</f>
        <v>2E-3</v>
      </c>
      <c r="I8" s="812"/>
    </row>
    <row r="9" spans="1:9" ht="18" customHeight="1" thickBot="1" x14ac:dyDescent="0.4">
      <c r="A9" s="812" t="s">
        <v>662</v>
      </c>
      <c r="B9" s="812" t="s">
        <v>669</v>
      </c>
      <c r="C9" s="812" t="s">
        <v>4</v>
      </c>
      <c r="D9" s="812" t="s">
        <v>85</v>
      </c>
      <c r="E9" s="813">
        <v>2025</v>
      </c>
      <c r="F9" s="812" t="s">
        <v>259</v>
      </c>
      <c r="G9" s="812" t="s">
        <v>29</v>
      </c>
      <c r="H9" s="815">
        <f t="array" ref="H9">IF(ISERROR(INDEX(גיליון3!$U$15:$X$29,MATCH('דיווח פרטני'!G105,גיליון3!$T$15:$T$29,0),MATCH('דיווח פרטני'!C105,גיליון3!$U$14:$X$14,0)))," ", INDEX(גיליון3!$U$15:$X$29,MATCH('דיווח פרטני'!G105,גיליון3!$T$15:$T$29,0),MATCH('דיווח פרטני'!C105,גיליון3!$U$14:$X$14,0)))</f>
        <v>2E-3</v>
      </c>
      <c r="I9" s="812"/>
    </row>
    <row r="10" spans="1:9" ht="18" customHeight="1" thickBot="1" x14ac:dyDescent="0.4">
      <c r="A10" s="812" t="s">
        <v>663</v>
      </c>
      <c r="B10" s="812" t="s">
        <v>669</v>
      </c>
      <c r="C10" s="812" t="s">
        <v>4</v>
      </c>
      <c r="D10" s="812" t="s">
        <v>85</v>
      </c>
      <c r="E10" s="813">
        <v>2025</v>
      </c>
      <c r="F10" s="812" t="s">
        <v>259</v>
      </c>
      <c r="G10" s="812" t="s">
        <v>29</v>
      </c>
      <c r="H10" s="815">
        <f t="array" ref="H10">IF(ISERROR(INDEX(גיליון3!$U$15:$X$29,MATCH('דיווח פרטני'!G106,גיליון3!$T$15:$T$29,0),MATCH('דיווח פרטני'!C106,גיליון3!$U$14:$X$14,0)))," ", INDEX(גיליון3!$U$15:$X$29,MATCH('דיווח פרטני'!G106,גיליון3!$T$15:$T$29,0),MATCH('דיווח פרטני'!C106,גיליון3!$U$14:$X$14,0)))</f>
        <v>2.3E-2</v>
      </c>
      <c r="I10" s="812"/>
    </row>
    <row r="11" spans="1:9" ht="18" customHeight="1" thickBot="1" x14ac:dyDescent="0.25">
      <c r="A11" s="812" t="s">
        <v>572</v>
      </c>
      <c r="B11" s="812" t="s">
        <v>669</v>
      </c>
      <c r="C11" s="812" t="s">
        <v>4</v>
      </c>
      <c r="D11" s="812" t="s">
        <v>85</v>
      </c>
      <c r="E11" s="813">
        <v>2017</v>
      </c>
      <c r="F11" s="812" t="s">
        <v>259</v>
      </c>
      <c r="G11" s="812" t="s">
        <v>29</v>
      </c>
      <c r="H11" s="814">
        <f t="array" ref="H11">IF(ISERROR(INDEX(גיליון3!$U$15:$X$29,MATCH('דיווח פרטני'!G15,גיליון3!$T$15:$T$29,0),MATCH('דיווח פרטני'!C15,גיליון3!$U$14:$X$14,0)))," ", INDEX(גיליון3!$U$15:$X$29,MATCH('דיווח פרטני'!G15,גיליון3!$T$15:$T$29,0),MATCH('דיווח פרטני'!C15,גיליון3!$U$14:$X$14,0)))</f>
        <v>2E-3</v>
      </c>
      <c r="I11" s="812"/>
    </row>
    <row r="12" spans="1:9" ht="18" customHeight="1" thickBot="1" x14ac:dyDescent="0.25">
      <c r="A12" s="812" t="s">
        <v>573</v>
      </c>
      <c r="B12" s="812" t="s">
        <v>666</v>
      </c>
      <c r="C12" s="812" t="s">
        <v>4</v>
      </c>
      <c r="D12" s="812" t="s">
        <v>85</v>
      </c>
      <c r="E12" s="813">
        <v>2018</v>
      </c>
      <c r="F12" s="812" t="s">
        <v>255</v>
      </c>
      <c r="G12" s="812" t="s">
        <v>29</v>
      </c>
      <c r="H12" s="814">
        <f t="array" ref="H12">IF(ISERROR(INDEX(גיליון3!$U$15:$X$29,MATCH('דיווח פרטני'!G16,גיליון3!$T$15:$T$29,0),MATCH('דיווח פרטני'!C16,גיליון3!$U$14:$X$14,0)))," ", INDEX(גיליון3!$U$15:$X$29,MATCH('דיווח פרטני'!G16,גיליון3!$T$15:$T$29,0),MATCH('דיווח פרטני'!C16,גיליון3!$U$14:$X$14,0)))</f>
        <v>2E-3</v>
      </c>
      <c r="I12" s="812"/>
    </row>
    <row r="13" spans="1:9" ht="18" customHeight="1" thickBot="1" x14ac:dyDescent="0.25">
      <c r="A13" s="812" t="s">
        <v>577</v>
      </c>
      <c r="B13" s="812" t="s">
        <v>669</v>
      </c>
      <c r="C13" s="812" t="s">
        <v>4</v>
      </c>
      <c r="D13" s="812" t="s">
        <v>85</v>
      </c>
      <c r="E13" s="813">
        <v>2018</v>
      </c>
      <c r="F13" s="812" t="s">
        <v>259</v>
      </c>
      <c r="G13" s="812" t="s">
        <v>29</v>
      </c>
      <c r="H13" s="814">
        <f t="array" ref="H13">IF(ISERROR(INDEX(גיליון3!$U$15:$X$29,MATCH('דיווח פרטני'!G20,גיליון3!$T$15:$T$29,0),MATCH('דיווח פרטני'!C20,גיליון3!$U$14:$X$14,0)))," ", INDEX(גיליון3!$U$15:$X$29,MATCH('דיווח פרטני'!G20,גיליון3!$T$15:$T$29,0),MATCH('דיווח פרטני'!C20,גיליון3!$U$14:$X$14,0)))</f>
        <v>2E-3</v>
      </c>
      <c r="I13" s="812"/>
    </row>
    <row r="14" spans="1:9" ht="18" customHeight="1" thickBot="1" x14ac:dyDescent="0.25">
      <c r="A14" s="812" t="s">
        <v>574</v>
      </c>
      <c r="B14" s="812" t="s">
        <v>669</v>
      </c>
      <c r="C14" s="812" t="s">
        <v>4</v>
      </c>
      <c r="D14" s="812" t="s">
        <v>85</v>
      </c>
      <c r="E14" s="813">
        <v>2018</v>
      </c>
      <c r="F14" s="812" t="s">
        <v>260</v>
      </c>
      <c r="G14" s="812" t="s">
        <v>29</v>
      </c>
      <c r="H14" s="814">
        <f t="array" ref="H14">IF(ISERROR(INDEX(גיליון3!$U$15:$X$29,MATCH('דיווח פרטני'!G17,גיליון3!$T$15:$T$29,0),MATCH('דיווח פרטני'!C17,גיליון3!$U$14:$X$14,0)))," ", INDEX(גיליון3!$U$15:$X$29,MATCH('דיווח פרטני'!G17,גיליון3!$T$15:$T$29,0),MATCH('דיווח פרטני'!C17,גיליון3!$U$14:$X$14,0)))</f>
        <v>2E-3</v>
      </c>
      <c r="I14" s="812"/>
    </row>
    <row r="15" spans="1:9" ht="18" customHeight="1" thickBot="1" x14ac:dyDescent="0.25">
      <c r="A15" s="812" t="s">
        <v>584</v>
      </c>
      <c r="B15" s="812" t="s">
        <v>669</v>
      </c>
      <c r="C15" s="812" t="s">
        <v>4</v>
      </c>
      <c r="D15" s="812" t="s">
        <v>85</v>
      </c>
      <c r="E15" s="813">
        <v>2019</v>
      </c>
      <c r="F15" s="812" t="s">
        <v>260</v>
      </c>
      <c r="G15" s="812" t="s">
        <v>29</v>
      </c>
      <c r="H15" s="814">
        <f t="array" ref="H15">IF(ISERROR(INDEX(גיליון3!$U$15:$X$29,MATCH('דיווח פרטני'!G27,גיליון3!$T$15:$T$29,0),MATCH('דיווח פרטני'!C27,גיליון3!$U$14:$X$14,0)))," ", INDEX(גיליון3!$U$15:$X$29,MATCH('דיווח פרטני'!G27,גיליון3!$T$15:$T$29,0),MATCH('דיווח פרטני'!C27,גיליון3!$U$14:$X$14,0)))</f>
        <v>2E-3</v>
      </c>
      <c r="I15" s="812"/>
    </row>
    <row r="16" spans="1:9" ht="18" customHeight="1" thickBot="1" x14ac:dyDescent="0.25">
      <c r="A16" s="812" t="s">
        <v>583</v>
      </c>
      <c r="B16" s="812" t="s">
        <v>669</v>
      </c>
      <c r="C16" s="812" t="s">
        <v>4</v>
      </c>
      <c r="D16" s="812" t="s">
        <v>85</v>
      </c>
      <c r="E16" s="813">
        <v>2019</v>
      </c>
      <c r="F16" s="812" t="s">
        <v>255</v>
      </c>
      <c r="G16" s="812" t="s">
        <v>29</v>
      </c>
      <c r="H16" s="814">
        <f t="array" ref="H16">IF(ISERROR(INDEX(גיליון3!$U$15:$X$29,MATCH('דיווח פרטני'!G26,גיליון3!$T$15:$T$29,0),MATCH('דיווח פרטני'!C26,גיליון3!$U$14:$X$14,0)))," ", INDEX(גיליון3!$U$15:$X$29,MATCH('דיווח פרטני'!G26,גיליון3!$T$15:$T$29,0),MATCH('דיווח פרטני'!C26,גיליון3!$U$14:$X$14,0)))</f>
        <v>2E-3</v>
      </c>
      <c r="I16" s="812"/>
    </row>
    <row r="17" spans="1:9" ht="18" customHeight="1" thickBot="1" x14ac:dyDescent="0.25">
      <c r="A17" s="812" t="s">
        <v>566</v>
      </c>
      <c r="B17" s="812" t="s">
        <v>667</v>
      </c>
      <c r="C17" s="812" t="s">
        <v>4</v>
      </c>
      <c r="D17" s="812" t="s">
        <v>85</v>
      </c>
      <c r="E17" s="813">
        <v>2016</v>
      </c>
      <c r="F17" s="812" t="s">
        <v>259</v>
      </c>
      <c r="G17" s="812" t="s">
        <v>29</v>
      </c>
      <c r="H17" s="814">
        <f t="array" ref="H17">IF(ISERROR(INDEX(גיליון3!$U$15:$X$29,MATCH('דיווח פרטני'!G9,גיליון3!$T$15:$T$29,0),MATCH('דיווח פרטני'!C9,גיליון3!$U$14:$X$14,0)))," ", INDEX(גיליון3!$U$15:$X$29,MATCH('דיווח פרטני'!G9,גיליון3!$T$15:$T$29,0),MATCH('דיווח פרטני'!C9,גיליון3!$U$14:$X$14,0)))</f>
        <v>2E-3</v>
      </c>
      <c r="I17" s="812"/>
    </row>
    <row r="18" spans="1:9" ht="18" customHeight="1" thickBot="1" x14ac:dyDescent="0.4">
      <c r="A18" s="812" t="s">
        <v>649</v>
      </c>
      <c r="B18" s="812" t="s">
        <v>669</v>
      </c>
      <c r="C18" s="812" t="s">
        <v>4</v>
      </c>
      <c r="D18" s="812" t="s">
        <v>85</v>
      </c>
      <c r="E18" s="813">
        <v>2023</v>
      </c>
      <c r="F18" s="812" t="s">
        <v>259</v>
      </c>
      <c r="G18" s="812" t="s">
        <v>29</v>
      </c>
      <c r="H18" s="815">
        <f t="array" ref="H18">IF(ISERROR(INDEX(גיליון3!$U$15:$X$29,MATCH('דיווח פרטני'!G93,גיליון3!$T$15:$T$29,0),MATCH('דיווח פרטני'!C93,גיליון3!$U$14:$X$14,0)))," ", INDEX(גיליון3!$U$15:$X$29,MATCH('דיווח פרטני'!G93,גיליון3!$T$15:$T$29,0),MATCH('דיווח פרטני'!C93,גיליון3!$U$14:$X$14,0)))</f>
        <v>2E-3</v>
      </c>
      <c r="I18" s="812"/>
    </row>
    <row r="19" spans="1:9" ht="18" customHeight="1" thickBot="1" x14ac:dyDescent="0.4">
      <c r="A19" s="812" t="s">
        <v>647</v>
      </c>
      <c r="B19" s="812" t="s">
        <v>669</v>
      </c>
      <c r="C19" s="812" t="s">
        <v>4</v>
      </c>
      <c r="D19" s="812" t="s">
        <v>85</v>
      </c>
      <c r="E19" s="813">
        <v>2023</v>
      </c>
      <c r="F19" s="812" t="s">
        <v>259</v>
      </c>
      <c r="G19" s="812" t="s">
        <v>29</v>
      </c>
      <c r="H19" s="815">
        <f t="array" ref="H19">IF(ISERROR(INDEX(גיליון3!$U$15:$X$29,MATCH('דיווח פרטני'!G91,גיליון3!$T$15:$T$29,0),MATCH('דיווח פרטני'!C91,גיליון3!$U$14:$X$14,0)))," ", INDEX(גיליון3!$U$15:$X$29,MATCH('דיווח פרטני'!G91,גיליון3!$T$15:$T$29,0),MATCH('דיווח פרטני'!C91,גיליון3!$U$14:$X$14,0)))</f>
        <v>2E-3</v>
      </c>
      <c r="I19" s="812"/>
    </row>
    <row r="20" spans="1:9" ht="18" customHeight="1" thickBot="1" x14ac:dyDescent="0.4">
      <c r="A20" s="812" t="s">
        <v>642</v>
      </c>
      <c r="B20" s="812" t="s">
        <v>669</v>
      </c>
      <c r="C20" s="812" t="s">
        <v>4</v>
      </c>
      <c r="D20" s="812" t="s">
        <v>85</v>
      </c>
      <c r="E20" s="813">
        <v>2023</v>
      </c>
      <c r="F20" s="812" t="s">
        <v>259</v>
      </c>
      <c r="G20" s="812" t="s">
        <v>29</v>
      </c>
      <c r="H20" s="815">
        <f t="array" ref="H20">IF(ISERROR(INDEX(גיליון3!$U$15:$X$29,MATCH('דיווח פרטני'!G86,גיליון3!$T$15:$T$29,0),MATCH('דיווח פרטני'!C86,גיליון3!$U$14:$X$14,0)))," ", INDEX(גיליון3!$U$15:$X$29,MATCH('דיווח פרטני'!G86,גיליון3!$T$15:$T$29,0),MATCH('דיווח פרטני'!C86,גיליון3!$U$14:$X$14,0)))</f>
        <v>2E-3</v>
      </c>
      <c r="I20" s="812"/>
    </row>
    <row r="21" spans="1:9" ht="18" customHeight="1" thickBot="1" x14ac:dyDescent="0.4">
      <c r="A21" s="812" t="s">
        <v>648</v>
      </c>
      <c r="B21" s="812" t="s">
        <v>669</v>
      </c>
      <c r="C21" s="812" t="s">
        <v>4</v>
      </c>
      <c r="D21" s="812" t="s">
        <v>85</v>
      </c>
      <c r="E21" s="813">
        <v>2023</v>
      </c>
      <c r="F21" s="812" t="s">
        <v>259</v>
      </c>
      <c r="G21" s="812" t="s">
        <v>29</v>
      </c>
      <c r="H21" s="815">
        <f t="array" ref="H21">IF(ISERROR(INDEX(גיליון3!$U$15:$X$29,MATCH('דיווח פרטני'!G92,גיליון3!$T$15:$T$29,0),MATCH('דיווח פרטני'!C92,גיליון3!$U$14:$X$14,0)))," ", INDEX(גיליון3!$U$15:$X$29,MATCH('דיווח פרטני'!G92,גיליון3!$T$15:$T$29,0),MATCH('דיווח פרטני'!C92,גיליון3!$U$14:$X$14,0)))</f>
        <v>2E-3</v>
      </c>
      <c r="I21" s="812"/>
    </row>
    <row r="22" spans="1:9" ht="18" customHeight="1" thickBot="1" x14ac:dyDescent="0.4">
      <c r="A22" s="812" t="s">
        <v>645</v>
      </c>
      <c r="B22" s="812" t="s">
        <v>669</v>
      </c>
      <c r="C22" s="812" t="s">
        <v>4</v>
      </c>
      <c r="D22" s="812" t="s">
        <v>85</v>
      </c>
      <c r="E22" s="813">
        <v>2023</v>
      </c>
      <c r="F22" s="812" t="s">
        <v>259</v>
      </c>
      <c r="G22" s="812" t="s">
        <v>29</v>
      </c>
      <c r="H22" s="815">
        <f t="array" ref="H22">IF(ISERROR(INDEX(גיליון3!$U$15:$X$29,MATCH('דיווח פרטני'!G89,גיליון3!$T$15:$T$29,0),MATCH('דיווח פרטני'!C89,גיליון3!$U$14:$X$14,0)))," ", INDEX(גיליון3!$U$15:$X$29,MATCH('דיווח פרטני'!G89,גיליון3!$T$15:$T$29,0),MATCH('דיווח פרטני'!C89,גיליון3!$U$14:$X$14,0)))</f>
        <v>2E-3</v>
      </c>
      <c r="I22" s="812"/>
    </row>
    <row r="23" spans="1:9" ht="18" customHeight="1" thickBot="1" x14ac:dyDescent="0.4">
      <c r="A23" s="812" t="s">
        <v>646</v>
      </c>
      <c r="B23" s="812" t="s">
        <v>669</v>
      </c>
      <c r="C23" s="812" t="s">
        <v>4</v>
      </c>
      <c r="D23" s="812" t="s">
        <v>85</v>
      </c>
      <c r="E23" s="813">
        <v>2023</v>
      </c>
      <c r="F23" s="812" t="s">
        <v>259</v>
      </c>
      <c r="G23" s="812" t="s">
        <v>29</v>
      </c>
      <c r="H23" s="815">
        <f t="array" ref="H23">IF(ISERROR(INDEX(גיליון3!$U$15:$X$29,MATCH('דיווח פרטני'!G90,גיליון3!$T$15:$T$29,0),MATCH('דיווח פרטני'!C90,גיליון3!$U$14:$X$14,0)))," ", INDEX(גיליון3!$U$15:$X$29,MATCH('דיווח פרטני'!G90,גיליון3!$T$15:$T$29,0),MATCH('דיווח פרטני'!C90,גיליון3!$U$14:$X$14,0)))</f>
        <v>2E-3</v>
      </c>
      <c r="I23" s="812"/>
    </row>
    <row r="24" spans="1:9" ht="18" customHeight="1" thickBot="1" x14ac:dyDescent="0.4">
      <c r="A24" s="812" t="s">
        <v>643</v>
      </c>
      <c r="B24" s="812" t="s">
        <v>669</v>
      </c>
      <c r="C24" s="812" t="s">
        <v>4</v>
      </c>
      <c r="D24" s="812" t="s">
        <v>85</v>
      </c>
      <c r="E24" s="813">
        <v>2023</v>
      </c>
      <c r="F24" s="812" t="s">
        <v>259</v>
      </c>
      <c r="G24" s="812" t="s">
        <v>29</v>
      </c>
      <c r="H24" s="815">
        <f t="array" ref="H24">IF(ISERROR(INDEX(גיליון3!$U$15:$X$29,MATCH('דיווח פרטני'!G87,גיליון3!$T$15:$T$29,0),MATCH('דיווח פרטני'!C87,גיליון3!$U$14:$X$14,0)))," ", INDEX(גיליון3!$U$15:$X$29,MATCH('דיווח פרטני'!G87,גיליון3!$T$15:$T$29,0),MATCH('דיווח פרטני'!C87,גיליון3!$U$14:$X$14,0)))</f>
        <v>2E-3</v>
      </c>
      <c r="I24" s="812"/>
    </row>
    <row r="25" spans="1:9" ht="18" customHeight="1" thickBot="1" x14ac:dyDescent="0.4">
      <c r="A25" s="812" t="s">
        <v>641</v>
      </c>
      <c r="B25" s="812" t="s">
        <v>669</v>
      </c>
      <c r="C25" s="812" t="s">
        <v>4</v>
      </c>
      <c r="D25" s="812" t="s">
        <v>85</v>
      </c>
      <c r="E25" s="813">
        <v>2023</v>
      </c>
      <c r="F25" s="812" t="s">
        <v>259</v>
      </c>
      <c r="G25" s="812" t="s">
        <v>29</v>
      </c>
      <c r="H25" s="815">
        <f t="array" ref="H25">IF(ISERROR(INDEX(גיליון3!$U$15:$X$29,MATCH('דיווח פרטני'!G85,גיליון3!$T$15:$T$29,0),MATCH('דיווח פרטני'!C85,גיליון3!$U$14:$X$14,0)))," ", INDEX(גיליון3!$U$15:$X$29,MATCH('דיווח פרטני'!G85,גיליון3!$T$15:$T$29,0),MATCH('דיווח פרטני'!C85,גיליון3!$U$14:$X$14,0)))</f>
        <v>2E-3</v>
      </c>
      <c r="I25" s="812"/>
    </row>
    <row r="26" spans="1:9" ht="18" customHeight="1" thickBot="1" x14ac:dyDescent="0.4">
      <c r="A26" s="812" t="s">
        <v>650</v>
      </c>
      <c r="B26" s="812" t="s">
        <v>669</v>
      </c>
      <c r="C26" s="812" t="s">
        <v>4</v>
      </c>
      <c r="D26" s="812" t="s">
        <v>85</v>
      </c>
      <c r="E26" s="813">
        <v>2023</v>
      </c>
      <c r="F26" s="812" t="s">
        <v>259</v>
      </c>
      <c r="G26" s="812" t="s">
        <v>29</v>
      </c>
      <c r="H26" s="815">
        <f t="array" ref="H26">IF(ISERROR(INDEX(גיליון3!$U$15:$X$29,MATCH('דיווח פרטני'!G94,גיליון3!$T$15:$T$29,0),MATCH('דיווח פרטני'!C94,גיליון3!$U$14:$X$14,0)))," ", INDEX(גיליון3!$U$15:$X$29,MATCH('דיווח פרטני'!G94,גיליון3!$T$15:$T$29,0),MATCH('דיווח פרטני'!C94,גיליון3!$U$14:$X$14,0)))</f>
        <v>2E-3</v>
      </c>
      <c r="I26" s="812"/>
    </row>
    <row r="27" spans="1:9" ht="18" customHeight="1" thickBot="1" x14ac:dyDescent="0.4">
      <c r="A27" s="812" t="s">
        <v>644</v>
      </c>
      <c r="B27" s="812" t="s">
        <v>669</v>
      </c>
      <c r="C27" s="812" t="s">
        <v>4</v>
      </c>
      <c r="D27" s="812" t="s">
        <v>85</v>
      </c>
      <c r="E27" s="813">
        <v>2023</v>
      </c>
      <c r="F27" s="812" t="s">
        <v>259</v>
      </c>
      <c r="G27" s="812" t="s">
        <v>29</v>
      </c>
      <c r="H27" s="815">
        <f t="array" ref="H27">IF(ISERROR(INDEX(גיליון3!$U$15:$X$29,MATCH('דיווח פרטני'!G88,גיליון3!$T$15:$T$29,0),MATCH('דיווח פרטני'!C88,גיליון3!$U$14:$X$14,0)))," ", INDEX(גיליון3!$U$15:$X$29,MATCH('דיווח פרטני'!G88,גיליון3!$T$15:$T$29,0),MATCH('דיווח פרטני'!C88,גיליון3!$U$14:$X$14,0)))</f>
        <v>2E-3</v>
      </c>
      <c r="I27" s="812"/>
    </row>
    <row r="28" spans="1:9" ht="18" customHeight="1" thickBot="1" x14ac:dyDescent="0.4">
      <c r="A28" s="812" t="s">
        <v>640</v>
      </c>
      <c r="B28" s="812" t="s">
        <v>669</v>
      </c>
      <c r="C28" s="812" t="s">
        <v>4</v>
      </c>
      <c r="D28" s="812" t="s">
        <v>85</v>
      </c>
      <c r="E28" s="813">
        <v>2023</v>
      </c>
      <c r="F28" s="812" t="s">
        <v>259</v>
      </c>
      <c r="G28" s="812" t="s">
        <v>29</v>
      </c>
      <c r="H28" s="815">
        <f t="array" ref="H28">IF(ISERROR(INDEX(גיליון3!$U$15:$X$29,MATCH('דיווח פרטני'!G84,גיליון3!$T$15:$T$29,0),MATCH('דיווח פרטני'!C84,גיליון3!$U$14:$X$14,0)))," ", INDEX(גיליון3!$U$15:$X$29,MATCH('דיווח פרטני'!G84,גיליון3!$T$15:$T$29,0),MATCH('דיווח פרטני'!C84,גיליון3!$U$14:$X$14,0)))</f>
        <v>2E-3</v>
      </c>
      <c r="I28" s="812"/>
    </row>
    <row r="29" spans="1:9" ht="18" customHeight="1" thickBot="1" x14ac:dyDescent="0.4">
      <c r="A29" s="812" t="s">
        <v>653</v>
      </c>
      <c r="B29" s="812" t="s">
        <v>669</v>
      </c>
      <c r="C29" s="812" t="s">
        <v>4</v>
      </c>
      <c r="D29" s="812" t="s">
        <v>85</v>
      </c>
      <c r="E29" s="813">
        <v>2024</v>
      </c>
      <c r="F29" s="812" t="s">
        <v>259</v>
      </c>
      <c r="G29" s="812" t="s">
        <v>29</v>
      </c>
      <c r="H29" s="815">
        <f t="array" ref="H29">IF(ISERROR(INDEX(גיליון3!$U$15:$X$29,MATCH('דיווח פרטני'!G97,גיליון3!$T$15:$T$29,0),MATCH('דיווח פרטני'!C97,גיליון3!$U$14:$X$14,0)))," ", INDEX(גיליון3!$U$15:$X$29,MATCH('דיווח פרטני'!G97,גיליון3!$T$15:$T$29,0),MATCH('דיווח פרטני'!C97,גיליון3!$U$14:$X$14,0)))</f>
        <v>2E-3</v>
      </c>
      <c r="I29" s="812"/>
    </row>
    <row r="30" spans="1:9" ht="18" customHeight="1" thickBot="1" x14ac:dyDescent="0.4">
      <c r="A30" s="812" t="s">
        <v>598</v>
      </c>
      <c r="B30" s="812" t="s">
        <v>668</v>
      </c>
      <c r="C30" s="812" t="s">
        <v>4</v>
      </c>
      <c r="D30" s="812" t="s">
        <v>85</v>
      </c>
      <c r="E30" s="813">
        <v>2020</v>
      </c>
      <c r="F30" s="812" t="s">
        <v>259</v>
      </c>
      <c r="G30" s="812" t="s">
        <v>29</v>
      </c>
      <c r="H30" s="815">
        <f t="array" ref="H30">IF(ISERROR(INDEX(גיליון3!$U$15:$X$29,MATCH('דיווח פרטני'!G42,גיליון3!$T$15:$T$29,0),MATCH('דיווח פרטני'!C42,גיליון3!$U$14:$X$14,0)))," ", INDEX(גיליון3!$U$15:$X$29,MATCH('דיווח פרטני'!G42,גיליון3!$T$15:$T$29,0),MATCH('דיווח פרטני'!C42,גיליון3!$U$14:$X$14,0)))</f>
        <v>2E-3</v>
      </c>
      <c r="I30" s="812"/>
    </row>
    <row r="31" spans="1:9" ht="18" customHeight="1" thickBot="1" x14ac:dyDescent="0.4">
      <c r="A31" s="812" t="s">
        <v>599</v>
      </c>
      <c r="B31" s="812" t="s">
        <v>668</v>
      </c>
      <c r="C31" s="812" t="s">
        <v>4</v>
      </c>
      <c r="D31" s="812" t="s">
        <v>85</v>
      </c>
      <c r="E31" s="813">
        <v>2020</v>
      </c>
      <c r="F31" s="812" t="s">
        <v>259</v>
      </c>
      <c r="G31" s="812" t="s">
        <v>29</v>
      </c>
      <c r="H31" s="815">
        <f t="array" ref="H31">IF(ISERROR(INDEX(גיליון3!$U$15:$X$29,MATCH('דיווח פרטני'!G43,גיליון3!$T$15:$T$29,0),MATCH('דיווח פרטני'!C43,גיליון3!$U$14:$X$14,0)))," ", INDEX(גיליון3!$U$15:$X$29,MATCH('דיווח פרטני'!G43,גיליון3!$T$15:$T$29,0),MATCH('דיווח פרטני'!C43,גיליון3!$U$14:$X$14,0)))</f>
        <v>2E-3</v>
      </c>
      <c r="I31" s="812"/>
    </row>
    <row r="32" spans="1:9" ht="18" customHeight="1" thickBot="1" x14ac:dyDescent="0.4">
      <c r="A32" s="812" t="s">
        <v>600</v>
      </c>
      <c r="B32" s="812" t="s">
        <v>668</v>
      </c>
      <c r="C32" s="812" t="s">
        <v>4</v>
      </c>
      <c r="D32" s="812" t="s">
        <v>85</v>
      </c>
      <c r="E32" s="813">
        <v>2020</v>
      </c>
      <c r="F32" s="812" t="s">
        <v>259</v>
      </c>
      <c r="G32" s="812" t="s">
        <v>29</v>
      </c>
      <c r="H32" s="815">
        <f t="array" ref="H32">IF(ISERROR(INDEX(גיליון3!$U$15:$X$29,MATCH('דיווח פרטני'!G44,גיליון3!$T$15:$T$29,0),MATCH('דיווח פרטני'!C44,גיליון3!$U$14:$X$14,0)))," ", INDEX(גיליון3!$U$15:$X$29,MATCH('דיווח פרטני'!G44,גיליון3!$T$15:$T$29,0),MATCH('דיווח פרטני'!C44,גיליון3!$U$14:$X$14,0)))</f>
        <v>2E-3</v>
      </c>
      <c r="I32" s="812"/>
    </row>
    <row r="33" spans="1:9" ht="18" customHeight="1" thickBot="1" x14ac:dyDescent="0.4">
      <c r="A33" s="812" t="s">
        <v>601</v>
      </c>
      <c r="B33" s="812" t="s">
        <v>668</v>
      </c>
      <c r="C33" s="812" t="s">
        <v>4</v>
      </c>
      <c r="D33" s="812" t="s">
        <v>85</v>
      </c>
      <c r="E33" s="813">
        <v>2020</v>
      </c>
      <c r="F33" s="812" t="s">
        <v>259</v>
      </c>
      <c r="G33" s="812" t="s">
        <v>29</v>
      </c>
      <c r="H33" s="815">
        <f t="array" ref="H33">IF(ISERROR(INDEX(גיליון3!$U$15:$X$29,MATCH('דיווח פרטני'!G45,גיליון3!$T$15:$T$29,0),MATCH('דיווח פרטני'!C45,גיליון3!$U$14:$X$14,0)))," ", INDEX(גיליון3!$U$15:$X$29,MATCH('דיווח פרטני'!G45,גיליון3!$T$15:$T$29,0),MATCH('דיווח פרטני'!C45,גיליון3!$U$14:$X$14,0)))</f>
        <v>2E-3</v>
      </c>
      <c r="I33" s="812"/>
    </row>
    <row r="34" spans="1:9" ht="18" customHeight="1" thickBot="1" x14ac:dyDescent="0.4">
      <c r="A34" s="812" t="s">
        <v>617</v>
      </c>
      <c r="B34" s="812" t="s">
        <v>668</v>
      </c>
      <c r="C34" s="812" t="s">
        <v>4</v>
      </c>
      <c r="D34" s="812" t="s">
        <v>85</v>
      </c>
      <c r="E34" s="813">
        <v>2021</v>
      </c>
      <c r="F34" s="812" t="s">
        <v>259</v>
      </c>
      <c r="G34" s="812" t="s">
        <v>29</v>
      </c>
      <c r="H34" s="815">
        <f t="array" ref="H34">IF(ISERROR(INDEX(גיליון3!$U$15:$X$29,MATCH('דיווח פרטני'!G61,גיליון3!$T$15:$T$29,0),MATCH('דיווח פרטני'!C61,גיליון3!$U$14:$X$14,0)))," ", INDEX(גיליון3!$U$15:$X$29,MATCH('דיווח פרטני'!G61,גיליון3!$T$15:$T$29,0),MATCH('דיווח פרטני'!C61,גיליון3!$U$14:$X$14,0)))</f>
        <v>2E-3</v>
      </c>
      <c r="I34" s="812"/>
    </row>
    <row r="35" spans="1:9" ht="18" customHeight="1" thickBot="1" x14ac:dyDescent="0.4">
      <c r="A35" s="812" t="s">
        <v>618</v>
      </c>
      <c r="B35" s="812" t="s">
        <v>668</v>
      </c>
      <c r="C35" s="812" t="s">
        <v>4</v>
      </c>
      <c r="D35" s="812" t="s">
        <v>85</v>
      </c>
      <c r="E35" s="813">
        <v>2021</v>
      </c>
      <c r="F35" s="812" t="s">
        <v>259</v>
      </c>
      <c r="G35" s="812" t="s">
        <v>29</v>
      </c>
      <c r="H35" s="815">
        <f t="array" ref="H35">IF(ISERROR(INDEX(גיליון3!$U$15:$X$29,MATCH('דיווח פרטני'!G62,גיליון3!$T$15:$T$29,0),MATCH('דיווח פרטני'!C62,גיליון3!$U$14:$X$14,0)))," ", INDEX(גיליון3!$U$15:$X$29,MATCH('דיווח פרטני'!G62,גיליון3!$T$15:$T$29,0),MATCH('דיווח פרטני'!C62,גיליון3!$U$14:$X$14,0)))</f>
        <v>2E-3</v>
      </c>
      <c r="I35" s="812"/>
    </row>
    <row r="36" spans="1:9" ht="18" customHeight="1" thickBot="1" x14ac:dyDescent="0.4">
      <c r="A36" s="812" t="s">
        <v>651</v>
      </c>
      <c r="B36" s="812" t="s">
        <v>669</v>
      </c>
      <c r="C36" s="812" t="s">
        <v>4</v>
      </c>
      <c r="D36" s="812" t="s">
        <v>85</v>
      </c>
      <c r="E36" s="813">
        <v>2024</v>
      </c>
      <c r="F36" s="812" t="s">
        <v>260</v>
      </c>
      <c r="G36" s="812" t="s">
        <v>29</v>
      </c>
      <c r="H36" s="815">
        <f t="array" ref="H36">IF(ISERROR(INDEX(גיליון3!$U$15:$X$29,MATCH('דיווח פרטני'!G95,גיליון3!$T$15:$T$29,0),MATCH('דיווח פרטני'!C95,גיליון3!$U$14:$X$14,0)))," ", INDEX(גיליון3!$U$15:$X$29,MATCH('דיווח פרטני'!G95,גיליון3!$T$15:$T$29,0),MATCH('דיווח פרטני'!C95,גיליון3!$U$14:$X$14,0)))</f>
        <v>2E-3</v>
      </c>
      <c r="I36" s="812"/>
    </row>
    <row r="37" spans="1:9" ht="18" customHeight="1" thickBot="1" x14ac:dyDescent="0.4">
      <c r="A37" s="812" t="s">
        <v>606</v>
      </c>
      <c r="B37" s="812" t="s">
        <v>669</v>
      </c>
      <c r="C37" s="812" t="s">
        <v>4</v>
      </c>
      <c r="D37" s="812" t="s">
        <v>85</v>
      </c>
      <c r="E37" s="813">
        <v>2021</v>
      </c>
      <c r="F37" s="812" t="s">
        <v>259</v>
      </c>
      <c r="G37" s="812" t="s">
        <v>29</v>
      </c>
      <c r="H37" s="815">
        <f t="array" ref="H37">IF(ISERROR(INDEX(גיליון3!$U$15:$X$29,MATCH('דיווח פרטני'!G50,גיליון3!$T$15:$T$29,0),MATCH('דיווח פרטני'!C50,גיליון3!$U$14:$X$14,0)))," ", INDEX(גיליון3!$U$15:$X$29,MATCH('דיווח פרטני'!G50,גיליון3!$T$15:$T$29,0),MATCH('דיווח פרטני'!C50,גיליון3!$U$14:$X$14,0)))</f>
        <v>2E-3</v>
      </c>
      <c r="I37" s="812"/>
    </row>
    <row r="38" spans="1:9" ht="18" customHeight="1" thickBot="1" x14ac:dyDescent="0.4">
      <c r="A38" s="812" t="s">
        <v>614</v>
      </c>
      <c r="B38" s="812" t="s">
        <v>669</v>
      </c>
      <c r="C38" s="812" t="s">
        <v>4</v>
      </c>
      <c r="D38" s="812" t="s">
        <v>85</v>
      </c>
      <c r="E38" s="813">
        <v>2021</v>
      </c>
      <c r="F38" s="812" t="s">
        <v>259</v>
      </c>
      <c r="G38" s="812" t="s">
        <v>29</v>
      </c>
      <c r="H38" s="815">
        <f t="array" ref="H38">IF(ISERROR(INDEX(גיליון3!$U$15:$X$29,MATCH('דיווח פרטני'!G58,גיליון3!$T$15:$T$29,0),MATCH('דיווח פרטני'!C58,גיליון3!$U$14:$X$14,0)))," ", INDEX(גיליון3!$U$15:$X$29,MATCH('דיווח פרטני'!G58,גיליון3!$T$15:$T$29,0),MATCH('דיווח פרטני'!C58,גיליון3!$U$14:$X$14,0)))</f>
        <v>2.3E-2</v>
      </c>
      <c r="I38" s="812"/>
    </row>
    <row r="39" spans="1:9" ht="18" customHeight="1" thickBot="1" x14ac:dyDescent="0.4">
      <c r="A39" s="812" t="s">
        <v>607</v>
      </c>
      <c r="B39" s="812" t="s">
        <v>669</v>
      </c>
      <c r="C39" s="812" t="s">
        <v>4</v>
      </c>
      <c r="D39" s="812" t="s">
        <v>85</v>
      </c>
      <c r="E39" s="813">
        <v>2021</v>
      </c>
      <c r="F39" s="812" t="s">
        <v>259</v>
      </c>
      <c r="G39" s="812" t="s">
        <v>29</v>
      </c>
      <c r="H39" s="815">
        <f t="array" ref="H39">IF(ISERROR(INDEX(גיליון3!$U$15:$X$29,MATCH('דיווח פרטני'!G51,גיליון3!$T$15:$T$29,0),MATCH('דיווח פרטני'!C51,גיליון3!$U$14:$X$14,0)))," ", INDEX(גיליון3!$U$15:$X$29,MATCH('דיווח פרטני'!G51,גיליון3!$T$15:$T$29,0),MATCH('דיווח פרטני'!C51,גיליון3!$U$14:$X$14,0)))</f>
        <v>2E-3</v>
      </c>
      <c r="I39" s="812"/>
    </row>
    <row r="40" spans="1:9" ht="18" customHeight="1" thickBot="1" x14ac:dyDescent="0.4">
      <c r="A40" s="812" t="s">
        <v>613</v>
      </c>
      <c r="B40" s="812" t="s">
        <v>669</v>
      </c>
      <c r="C40" s="812" t="s">
        <v>4</v>
      </c>
      <c r="D40" s="812" t="s">
        <v>85</v>
      </c>
      <c r="E40" s="813">
        <v>2021</v>
      </c>
      <c r="F40" s="812" t="s">
        <v>259</v>
      </c>
      <c r="G40" s="812" t="s">
        <v>29</v>
      </c>
      <c r="H40" s="815">
        <f t="array" ref="H40">IF(ISERROR(INDEX(גיליון3!$U$15:$X$29,MATCH('דיווח פרטני'!G57,גיליון3!$T$15:$T$29,0),MATCH('דיווח פרטני'!C57,גיליון3!$U$14:$X$14,0)))," ", INDEX(גיליון3!$U$15:$X$29,MATCH('דיווח פרטני'!G57,גיליון3!$T$15:$T$29,0),MATCH('דיווח פרטני'!C57,גיליון3!$U$14:$X$14,0)))</f>
        <v>2E-3</v>
      </c>
      <c r="I40" s="812"/>
    </row>
    <row r="41" spans="1:9" ht="18" customHeight="1" thickBot="1" x14ac:dyDescent="0.4">
      <c r="A41" s="812" t="s">
        <v>608</v>
      </c>
      <c r="B41" s="812" t="s">
        <v>669</v>
      </c>
      <c r="C41" s="812" t="s">
        <v>4</v>
      </c>
      <c r="D41" s="812" t="s">
        <v>85</v>
      </c>
      <c r="E41" s="813">
        <v>2021</v>
      </c>
      <c r="F41" s="812" t="s">
        <v>259</v>
      </c>
      <c r="G41" s="812" t="s">
        <v>29</v>
      </c>
      <c r="H41" s="815">
        <f t="array" ref="H41">IF(ISERROR(INDEX(גיליון3!$U$15:$X$29,MATCH('דיווח פרטני'!G52,גיליון3!$T$15:$T$29,0),MATCH('דיווח פרטני'!C52,גיליון3!$U$14:$X$14,0)))," ", INDEX(גיליון3!$U$15:$X$29,MATCH('דיווח פרטני'!G52,גיליון3!$T$15:$T$29,0),MATCH('דיווח פרטני'!C52,גיליון3!$U$14:$X$14,0)))</f>
        <v>2E-3</v>
      </c>
      <c r="I41" s="812"/>
    </row>
    <row r="42" spans="1:9" ht="18" customHeight="1" thickBot="1" x14ac:dyDescent="0.4">
      <c r="A42" s="812" t="s">
        <v>609</v>
      </c>
      <c r="B42" s="812" t="s">
        <v>669</v>
      </c>
      <c r="C42" s="812" t="s">
        <v>4</v>
      </c>
      <c r="D42" s="812" t="s">
        <v>85</v>
      </c>
      <c r="E42" s="813">
        <v>2021</v>
      </c>
      <c r="F42" s="812" t="s">
        <v>259</v>
      </c>
      <c r="G42" s="812" t="s">
        <v>29</v>
      </c>
      <c r="H42" s="815">
        <f t="array" ref="H42">IF(ISERROR(INDEX(גיליון3!$U$15:$X$29,MATCH('דיווח פרטני'!G53,גיליון3!$T$15:$T$29,0),MATCH('דיווח פרטני'!C53,גיליון3!$U$14:$X$14,0)))," ", INDEX(גיליון3!$U$15:$X$29,MATCH('דיווח פרטני'!G53,גיליון3!$T$15:$T$29,0),MATCH('דיווח פרטני'!C53,גיליון3!$U$14:$X$14,0)))</f>
        <v>2.3E-2</v>
      </c>
      <c r="I42" s="812"/>
    </row>
    <row r="43" spans="1:9" ht="18" customHeight="1" thickBot="1" x14ac:dyDescent="0.4">
      <c r="A43" s="812" t="s">
        <v>610</v>
      </c>
      <c r="B43" s="812" t="s">
        <v>669</v>
      </c>
      <c r="C43" s="812" t="s">
        <v>4</v>
      </c>
      <c r="D43" s="812" t="s">
        <v>85</v>
      </c>
      <c r="E43" s="813">
        <v>2021</v>
      </c>
      <c r="F43" s="812" t="s">
        <v>259</v>
      </c>
      <c r="G43" s="812" t="s">
        <v>29</v>
      </c>
      <c r="H43" s="815">
        <f t="array" ref="H43">IF(ISERROR(INDEX(גיליון3!$U$15:$X$29,MATCH('דיווח פרטני'!G54,גיליון3!$T$15:$T$29,0),MATCH('דיווח פרטני'!C54,גיליון3!$U$14:$X$14,0)))," ", INDEX(גיליון3!$U$15:$X$29,MATCH('דיווח פרטני'!G54,גיליון3!$T$15:$T$29,0),MATCH('דיווח פרטני'!C54,גיליון3!$U$14:$X$14,0)))</f>
        <v>2E-3</v>
      </c>
      <c r="I43" s="812"/>
    </row>
    <row r="44" spans="1:9" ht="18" customHeight="1" thickBot="1" x14ac:dyDescent="0.4">
      <c r="A44" s="812" t="s">
        <v>616</v>
      </c>
      <c r="B44" s="812" t="s">
        <v>669</v>
      </c>
      <c r="C44" s="812" t="s">
        <v>4</v>
      </c>
      <c r="D44" s="812" t="s">
        <v>85</v>
      </c>
      <c r="E44" s="813">
        <v>2021</v>
      </c>
      <c r="F44" s="812" t="s">
        <v>259</v>
      </c>
      <c r="G44" s="812" t="s">
        <v>29</v>
      </c>
      <c r="H44" s="815">
        <f t="array" ref="H44">IF(ISERROR(INDEX(גיליון3!$U$15:$X$29,MATCH('דיווח פרטני'!G60,גיליון3!$T$15:$T$29,0),MATCH('דיווח פרטני'!C60,גיליון3!$U$14:$X$14,0)))," ", INDEX(גיליון3!$U$15:$X$29,MATCH('דיווח פרטני'!G60,גיליון3!$T$15:$T$29,0),MATCH('דיווח פרטני'!C60,גיליון3!$U$14:$X$14,0)))</f>
        <v>2E-3</v>
      </c>
      <c r="I44" s="812"/>
    </row>
    <row r="45" spans="1:9" ht="18" customHeight="1" thickBot="1" x14ac:dyDescent="0.4">
      <c r="A45" s="812" t="s">
        <v>611</v>
      </c>
      <c r="B45" s="812" t="s">
        <v>669</v>
      </c>
      <c r="C45" s="812" t="s">
        <v>4</v>
      </c>
      <c r="D45" s="812" t="s">
        <v>85</v>
      </c>
      <c r="E45" s="813">
        <v>2021</v>
      </c>
      <c r="F45" s="812" t="s">
        <v>259</v>
      </c>
      <c r="G45" s="812" t="s">
        <v>29</v>
      </c>
      <c r="H45" s="815">
        <f t="array" ref="H45">IF(ISERROR(INDEX(גיליון3!$U$15:$X$29,MATCH('דיווח פרטני'!G55,גיליון3!$T$15:$T$29,0),MATCH('דיווח פרטני'!C55,גיליון3!$U$14:$X$14,0)))," ", INDEX(גיליון3!$U$15:$X$29,MATCH('דיווח פרטני'!G55,גיליון3!$T$15:$T$29,0),MATCH('דיווח פרטני'!C55,גיליון3!$U$14:$X$14,0)))</f>
        <v>2E-3</v>
      </c>
      <c r="I45" s="812"/>
    </row>
    <row r="46" spans="1:9" ht="18" customHeight="1" thickBot="1" x14ac:dyDescent="0.4">
      <c r="A46" s="812" t="s">
        <v>615</v>
      </c>
      <c r="B46" s="812" t="s">
        <v>669</v>
      </c>
      <c r="C46" s="812" t="s">
        <v>4</v>
      </c>
      <c r="D46" s="812" t="s">
        <v>85</v>
      </c>
      <c r="E46" s="813">
        <v>2021</v>
      </c>
      <c r="F46" s="812" t="s">
        <v>259</v>
      </c>
      <c r="G46" s="812" t="s">
        <v>29</v>
      </c>
      <c r="H46" s="815">
        <f t="array" ref="H46">IF(ISERROR(INDEX(גיליון3!$U$15:$X$29,MATCH('דיווח פרטני'!G59,גיליון3!$T$15:$T$29,0),MATCH('דיווח פרטני'!C59,גיליון3!$U$14:$X$14,0)))," ", INDEX(גיליון3!$U$15:$X$29,MATCH('דיווח פרטני'!G59,גיליון3!$T$15:$T$29,0),MATCH('דיווח פרטני'!C59,גיליון3!$U$14:$X$14,0)))</f>
        <v>2E-3</v>
      </c>
      <c r="I46" s="812"/>
    </row>
    <row r="47" spans="1:9" ht="18" customHeight="1" thickBot="1" x14ac:dyDescent="0.4">
      <c r="A47" s="812" t="s">
        <v>605</v>
      </c>
      <c r="B47" s="812" t="s">
        <v>669</v>
      </c>
      <c r="C47" s="812" t="s">
        <v>4</v>
      </c>
      <c r="D47" s="812" t="s">
        <v>85</v>
      </c>
      <c r="E47" s="813">
        <v>2021</v>
      </c>
      <c r="F47" s="812" t="s">
        <v>259</v>
      </c>
      <c r="G47" s="812" t="s">
        <v>29</v>
      </c>
      <c r="H47" s="815">
        <f t="array" ref="H47">IF(ISERROR(INDEX(גיליון3!$U$15:$X$29,MATCH('דיווח פרטני'!G49,גיליון3!$T$15:$T$29,0),MATCH('דיווח פרטני'!C49,גיליון3!$U$14:$X$14,0)))," ", INDEX(גיליון3!$U$15:$X$29,MATCH('דיווח פרטני'!G49,גיליון3!$T$15:$T$29,0),MATCH('דיווח פרטני'!C49,גיליון3!$U$14:$X$14,0)))</f>
        <v>2E-3</v>
      </c>
      <c r="I47" s="812"/>
    </row>
    <row r="48" spans="1:9" ht="18" customHeight="1" thickBot="1" x14ac:dyDescent="0.4">
      <c r="A48" s="812" t="s">
        <v>612</v>
      </c>
      <c r="B48" s="812" t="s">
        <v>669</v>
      </c>
      <c r="C48" s="812" t="s">
        <v>4</v>
      </c>
      <c r="D48" s="812" t="s">
        <v>85</v>
      </c>
      <c r="E48" s="813">
        <v>2021</v>
      </c>
      <c r="F48" s="812" t="s">
        <v>259</v>
      </c>
      <c r="G48" s="812" t="s">
        <v>29</v>
      </c>
      <c r="H48" s="815">
        <f t="array" ref="H48">IF(ISERROR(INDEX(גיליון3!$U$15:$X$29,MATCH('דיווח פרטני'!G56,גיליון3!$T$15:$T$29,0),MATCH('דיווח פרטני'!C56,גיליון3!$U$14:$X$14,0)))," ", INDEX(גיליון3!$U$15:$X$29,MATCH('דיווח פרטני'!G56,גיליון3!$T$15:$T$29,0),MATCH('דיווח פרטני'!C56,גיליון3!$U$14:$X$14,0)))</f>
        <v>2E-3</v>
      </c>
      <c r="I48" s="812"/>
    </row>
    <row r="49" spans="1:9" ht="18" customHeight="1" thickBot="1" x14ac:dyDescent="0.4">
      <c r="A49" s="812" t="s">
        <v>619</v>
      </c>
      <c r="B49" s="812" t="s">
        <v>669</v>
      </c>
      <c r="C49" s="812" t="s">
        <v>4</v>
      </c>
      <c r="D49" s="812" t="s">
        <v>85</v>
      </c>
      <c r="E49" s="813">
        <v>2021</v>
      </c>
      <c r="F49" s="812" t="s">
        <v>259</v>
      </c>
      <c r="G49" s="812" t="s">
        <v>29</v>
      </c>
      <c r="H49" s="815">
        <f t="array" ref="H49">IF(ISERROR(INDEX(גיליון3!$U$15:$X$29,MATCH('דיווח פרטני'!G63,גיליון3!$T$15:$T$29,0),MATCH('דיווח פרטני'!C63,גיליון3!$U$14:$X$14,0)))," ", INDEX(גיליון3!$U$15:$X$29,MATCH('דיווח פרטני'!G63,גיליון3!$T$15:$T$29,0),MATCH('דיווח פרטני'!C63,גיליון3!$U$14:$X$14,0)))</f>
        <v>2E-3</v>
      </c>
      <c r="I49" s="812"/>
    </row>
    <row r="50" spans="1:9" ht="18" customHeight="1" thickBot="1" x14ac:dyDescent="0.25">
      <c r="A50" s="812" t="s">
        <v>578</v>
      </c>
      <c r="B50" s="812" t="s">
        <v>670</v>
      </c>
      <c r="C50" s="812" t="s">
        <v>4</v>
      </c>
      <c r="D50" s="812" t="s">
        <v>85</v>
      </c>
      <c r="E50" s="813">
        <v>2018</v>
      </c>
      <c r="F50" s="812" t="s">
        <v>259</v>
      </c>
      <c r="G50" s="812" t="s">
        <v>29</v>
      </c>
      <c r="H50" s="814">
        <f t="array" ref="H50">IF(ISERROR(INDEX(גיליון3!$U$15:$X$29,MATCH('דיווח פרטני'!G21,גיליון3!$T$15:$T$29,0),MATCH('דיווח פרטני'!C21,גיליון3!$U$14:$X$14,0)))," ", INDEX(גיליון3!$U$15:$X$29,MATCH('דיווח פרטני'!G21,גיליון3!$T$15:$T$29,0),MATCH('דיווח פרטני'!C21,גיליון3!$U$14:$X$14,0)))</f>
        <v>2E-3</v>
      </c>
      <c r="I50" s="812"/>
    </row>
    <row r="51" spans="1:9" ht="18" customHeight="1" thickBot="1" x14ac:dyDescent="0.25">
      <c r="A51" s="812" t="s">
        <v>579</v>
      </c>
      <c r="B51" s="812" t="s">
        <v>665</v>
      </c>
      <c r="C51" s="812" t="s">
        <v>4</v>
      </c>
      <c r="D51" s="812" t="s">
        <v>85</v>
      </c>
      <c r="E51" s="813">
        <v>2018</v>
      </c>
      <c r="F51" s="812" t="s">
        <v>259</v>
      </c>
      <c r="G51" s="812" t="s">
        <v>29</v>
      </c>
      <c r="H51" s="814">
        <f t="array" ref="H51">IF(ISERROR(INDEX(גיליון3!$U$15:$X$29,MATCH('דיווח פרטני'!G22,גיליון3!$T$15:$T$29,0),MATCH('דיווח פרטני'!C22,גיליון3!$U$14:$X$14,0)))," ", INDEX(גיליון3!$U$15:$X$29,MATCH('דיווח פרטני'!G22,גיליון3!$T$15:$T$29,0),MATCH('דיווח פרטני'!C22,גיליון3!$U$14:$X$14,0)))</f>
        <v>2E-3</v>
      </c>
      <c r="I51" s="812"/>
    </row>
    <row r="52" spans="1:9" ht="18" customHeight="1" thickBot="1" x14ac:dyDescent="0.25">
      <c r="A52" s="812" t="s">
        <v>580</v>
      </c>
      <c r="B52" s="812" t="s">
        <v>665</v>
      </c>
      <c r="C52" s="812" t="s">
        <v>4</v>
      </c>
      <c r="D52" s="812" t="s">
        <v>85</v>
      </c>
      <c r="E52" s="813">
        <v>2018</v>
      </c>
      <c r="F52" s="812" t="s">
        <v>259</v>
      </c>
      <c r="G52" s="812" t="s">
        <v>29</v>
      </c>
      <c r="H52" s="814">
        <f t="array" ref="H52">IF(ISERROR(INDEX(גיליון3!$U$15:$X$29,MATCH('דיווח פרטני'!G23,גיליון3!$T$15:$T$29,0),MATCH('דיווח פרטני'!C23,גיליון3!$U$14:$X$14,0)))," ", INDEX(גיליון3!$U$15:$X$29,MATCH('דיווח פרטני'!G23,גיליון3!$T$15:$T$29,0),MATCH('דיווח פרטני'!C23,גיליון3!$U$14:$X$14,0)))</f>
        <v>2E-3</v>
      </c>
      <c r="I52" s="812"/>
    </row>
    <row r="53" spans="1:9" ht="18" customHeight="1" thickBot="1" x14ac:dyDescent="0.25">
      <c r="A53" s="812" t="s">
        <v>563</v>
      </c>
      <c r="B53" s="812" t="s">
        <v>665</v>
      </c>
      <c r="C53" s="812" t="s">
        <v>4</v>
      </c>
      <c r="D53" s="812" t="s">
        <v>85</v>
      </c>
      <c r="E53" s="813">
        <v>2012</v>
      </c>
      <c r="F53" s="812" t="s">
        <v>257</v>
      </c>
      <c r="G53" s="812" t="s">
        <v>28</v>
      </c>
      <c r="H53" s="814">
        <f t="array" ref="H53">IF(ISERROR(INDEX(גיליון3!$U$15:$X$29,MATCH('דיווח פרטני'!G6,גיליון3!$T$15:$T$29,0),MATCH('דיווח פרטני'!C6,גיליון3!$U$14:$X$14,0)))," ", INDEX(גיליון3!$U$15:$X$29,MATCH('דיווח פרטני'!G6,גיליון3!$T$15:$T$29,0),MATCH('דיווח פרטני'!C6,גיליון3!$U$14:$X$14,0)))</f>
        <v>2E-3</v>
      </c>
      <c r="I53" s="812"/>
    </row>
    <row r="54" spans="1:9" ht="18" customHeight="1" thickBot="1" x14ac:dyDescent="0.25">
      <c r="A54" s="812" t="s">
        <v>570</v>
      </c>
      <c r="B54" s="812" t="s">
        <v>669</v>
      </c>
      <c r="C54" s="812" t="s">
        <v>4</v>
      </c>
      <c r="D54" s="812" t="s">
        <v>85</v>
      </c>
      <c r="E54" s="813">
        <v>2017</v>
      </c>
      <c r="F54" s="812" t="s">
        <v>257</v>
      </c>
      <c r="G54" s="812" t="s">
        <v>29</v>
      </c>
      <c r="H54" s="814">
        <f t="array" ref="H54">IF(ISERROR(INDEX(גיליון3!$U$15:$X$29,MATCH('דיווח פרטני'!G13,גיליון3!$T$15:$T$29,0),MATCH('דיווח פרטני'!C13,גיליון3!$U$14:$X$14,0)))," ", INDEX(גיליון3!$U$15:$X$29,MATCH('דיווח פרטני'!G13,גיליון3!$T$15:$T$29,0),MATCH('דיווח פרטני'!C13,גיליון3!$U$14:$X$14,0)))</f>
        <v>2E-3</v>
      </c>
      <c r="I54" s="812"/>
    </row>
    <row r="55" spans="1:9" ht="18" customHeight="1" thickBot="1" x14ac:dyDescent="0.25">
      <c r="A55" s="812" t="s">
        <v>575</v>
      </c>
      <c r="B55" s="812" t="s">
        <v>669</v>
      </c>
      <c r="C55" s="812" t="s">
        <v>4</v>
      </c>
      <c r="D55" s="812" t="s">
        <v>85</v>
      </c>
      <c r="E55" s="813">
        <v>2018</v>
      </c>
      <c r="F55" s="812" t="s">
        <v>257</v>
      </c>
      <c r="G55" s="812" t="s">
        <v>29</v>
      </c>
      <c r="H55" s="814">
        <f t="array" ref="H55">IF(ISERROR(INDEX(גיליון3!$U$15:$X$29,MATCH('דיווח פרטני'!G18,גיליון3!$T$15:$T$29,0),MATCH('דיווח פרטני'!C18,גיליון3!$U$14:$X$14,0)))," ", INDEX(גיליון3!$U$15:$X$29,MATCH('דיווח פרטני'!G18,גיליון3!$T$15:$T$29,0),MATCH('דיווח פרטני'!C18,גיליון3!$U$14:$X$14,0)))</f>
        <v>2E-3</v>
      </c>
      <c r="I55" s="812"/>
    </row>
    <row r="56" spans="1:9" ht="18" customHeight="1" thickBot="1" x14ac:dyDescent="0.25">
      <c r="A56" s="812" t="s">
        <v>568</v>
      </c>
      <c r="B56" s="812" t="s">
        <v>669</v>
      </c>
      <c r="C56" s="812" t="s">
        <v>4</v>
      </c>
      <c r="D56" s="812" t="s">
        <v>85</v>
      </c>
      <c r="E56" s="813">
        <v>2017</v>
      </c>
      <c r="F56" s="812" t="s">
        <v>260</v>
      </c>
      <c r="G56" s="812" t="s">
        <v>29</v>
      </c>
      <c r="H56" s="814">
        <f t="array" ref="H56">IF(ISERROR(INDEX(גיליון3!$U$15:$X$29,MATCH('דיווח פרטני'!G11,גיליון3!$T$15:$T$29,0),MATCH('דיווח פרטני'!C11,גיליון3!$U$14:$X$14,0)))," ", INDEX(גיליון3!$U$15:$X$29,MATCH('דיווח פרטני'!G11,גיליון3!$T$15:$T$29,0),MATCH('דיווח פרטני'!C11,גיליון3!$U$14:$X$14,0)))</f>
        <v>2E-3</v>
      </c>
      <c r="I56" s="812"/>
    </row>
    <row r="57" spans="1:9" ht="18" customHeight="1" thickBot="1" x14ac:dyDescent="0.25">
      <c r="A57" s="812" t="s">
        <v>576</v>
      </c>
      <c r="B57" s="812" t="s">
        <v>669</v>
      </c>
      <c r="C57" s="812" t="s">
        <v>4</v>
      </c>
      <c r="D57" s="812" t="s">
        <v>85</v>
      </c>
      <c r="E57" s="813">
        <v>2018</v>
      </c>
      <c r="F57" s="812" t="s">
        <v>257</v>
      </c>
      <c r="G57" s="812" t="s">
        <v>29</v>
      </c>
      <c r="H57" s="814">
        <f t="array" ref="H57">IF(ISERROR(INDEX(גיליון3!$U$15:$X$29,MATCH('דיווח פרטני'!G19,גיליון3!$T$15:$T$29,0),MATCH('דיווח פרטני'!C19,גיליון3!$U$14:$X$14,0)))," ", INDEX(גיליון3!$U$15:$X$29,MATCH('דיווח פרטני'!G19,גיליון3!$T$15:$T$29,0),MATCH('דיווח פרטני'!C19,גיליון3!$U$14:$X$14,0)))</f>
        <v>2E-3</v>
      </c>
      <c r="I57" s="812"/>
    </row>
    <row r="58" spans="1:9" ht="18" customHeight="1" thickBot="1" x14ac:dyDescent="0.25">
      <c r="A58" s="812" t="s">
        <v>565</v>
      </c>
      <c r="B58" s="812" t="s">
        <v>666</v>
      </c>
      <c r="C58" s="812" t="s">
        <v>4</v>
      </c>
      <c r="D58" s="812" t="s">
        <v>85</v>
      </c>
      <c r="E58" s="813">
        <v>2015</v>
      </c>
      <c r="F58" s="812" t="s">
        <v>260</v>
      </c>
      <c r="G58" s="812" t="s">
        <v>28</v>
      </c>
      <c r="H58" s="814">
        <f t="array" ref="H58">IF(ISERROR(INDEX(גיליון3!$U$15:$X$29,MATCH('דיווח פרטני'!G8,גיליון3!$T$15:$T$29,0),MATCH('דיווח פרטני'!C8,גיליון3!$U$14:$X$14,0)))," ", INDEX(גיליון3!$U$15:$X$29,MATCH('דיווח פרטני'!G8,גיליון3!$T$15:$T$29,0),MATCH('דיווח פרטני'!C8,גיליון3!$U$14:$X$14,0)))</f>
        <v>2E-3</v>
      </c>
      <c r="I58" s="812"/>
    </row>
    <row r="59" spans="1:9" ht="18" customHeight="1" thickBot="1" x14ac:dyDescent="0.25">
      <c r="A59" s="812" t="s">
        <v>581</v>
      </c>
      <c r="B59" s="812" t="s">
        <v>665</v>
      </c>
      <c r="C59" s="812" t="s">
        <v>4</v>
      </c>
      <c r="D59" s="812" t="s">
        <v>85</v>
      </c>
      <c r="E59" s="813">
        <v>2018</v>
      </c>
      <c r="F59" s="812" t="s">
        <v>259</v>
      </c>
      <c r="G59" s="812" t="s">
        <v>29</v>
      </c>
      <c r="H59" s="814">
        <f t="array" ref="H59">IF(ISERROR(INDEX(גיליון3!$U$15:$X$29,MATCH('דיווח פרטני'!G24,גיליון3!$T$15:$T$29,0),MATCH('דיווח פרטני'!C24,גיליון3!$U$14:$X$14,0)))," ", INDEX(גיליון3!$U$15:$X$29,MATCH('דיווח פרטני'!G24,גיליון3!$T$15:$T$29,0),MATCH('דיווח פרטני'!C24,גיליון3!$U$14:$X$14,0)))</f>
        <v>2E-3</v>
      </c>
      <c r="I59" s="812"/>
    </row>
    <row r="60" spans="1:9" ht="18" customHeight="1" thickBot="1" x14ac:dyDescent="0.4">
      <c r="A60" s="812" t="s">
        <v>660</v>
      </c>
      <c r="B60" s="812" t="s">
        <v>669</v>
      </c>
      <c r="C60" s="812" t="s">
        <v>4</v>
      </c>
      <c r="D60" s="812" t="s">
        <v>85</v>
      </c>
      <c r="E60" s="813">
        <v>2025</v>
      </c>
      <c r="F60" s="812" t="s">
        <v>257</v>
      </c>
      <c r="G60" s="812" t="s">
        <v>29</v>
      </c>
      <c r="H60" s="815">
        <f t="array" ref="H60">IF(ISERROR(INDEX(גיליון3!$U$15:$X$29,MATCH('דיווח פרטני'!G103,גיליון3!$T$15:$T$29,0),MATCH('דיווח פרטני'!C103,גיליון3!$U$14:$X$14,0)))," ", INDEX(גיליון3!$U$15:$X$29,MATCH('דיווח פרטני'!G103,גיליון3!$T$15:$T$29,0),MATCH('דיווח פרטני'!C103,גיליון3!$U$14:$X$14,0)))</f>
        <v>2E-3</v>
      </c>
      <c r="I60" s="812"/>
    </row>
    <row r="61" spans="1:9" ht="18" customHeight="1" thickBot="1" x14ac:dyDescent="0.4">
      <c r="A61" s="812" t="s">
        <v>654</v>
      </c>
      <c r="B61" s="812" t="s">
        <v>669</v>
      </c>
      <c r="C61" s="812" t="s">
        <v>4</v>
      </c>
      <c r="D61" s="812" t="s">
        <v>85</v>
      </c>
      <c r="E61" s="813">
        <v>2024</v>
      </c>
      <c r="F61" s="812" t="s">
        <v>259</v>
      </c>
      <c r="G61" s="812" t="s">
        <v>29</v>
      </c>
      <c r="H61" s="815" t="str">
        <f t="array" ref="H61">IF(ISERROR(INDEX(גיליון3!$U$15:$X$29,MATCH('דיווח פרטני'!#REF!,גיליון3!$T$15:$T$29,0),MATCH('דיווח פרטני'!#REF!,גיליון3!$U$14:$X$14,0)))," ", INDEX(גיליון3!$U$15:$X$29,MATCH('דיווח פרטני'!#REF!,גיליון3!$T$15:$T$29,0),MATCH('דיווח פרטני'!#REF!,גיליון3!$U$14:$X$14,0)))</f>
        <v xml:space="preserve"> </v>
      </c>
      <c r="I61" s="812"/>
    </row>
    <row r="62" spans="1:9" ht="18" customHeight="1" thickBot="1" x14ac:dyDescent="0.4">
      <c r="A62" s="812" t="s">
        <v>655</v>
      </c>
      <c r="B62" s="812" t="s">
        <v>669</v>
      </c>
      <c r="C62" s="812" t="s">
        <v>4</v>
      </c>
      <c r="D62" s="812" t="s">
        <v>85</v>
      </c>
      <c r="E62" s="813">
        <v>2024</v>
      </c>
      <c r="F62" s="812" t="s">
        <v>259</v>
      </c>
      <c r="G62" s="812" t="s">
        <v>29</v>
      </c>
      <c r="H62" s="815">
        <f t="array" ref="H62">IF(ISERROR(INDEX(גיליון3!$U$15:$X$29,MATCH('דיווח פרטני'!G98,גיליון3!$T$15:$T$29,0),MATCH('דיווח פרטני'!C98,גיליון3!$U$14:$X$14,0)))," ", INDEX(גיליון3!$U$15:$X$29,MATCH('דיווח פרטני'!G98,גיליון3!$T$15:$T$29,0),MATCH('דיווח פרטני'!C98,גיליון3!$U$14:$X$14,0)))</f>
        <v>2E-3</v>
      </c>
      <c r="I62" s="812"/>
    </row>
    <row r="63" spans="1:9" ht="18" customHeight="1" thickBot="1" x14ac:dyDescent="0.4">
      <c r="A63" s="812" t="s">
        <v>656</v>
      </c>
      <c r="B63" s="812" t="s">
        <v>669</v>
      </c>
      <c r="C63" s="812" t="s">
        <v>4</v>
      </c>
      <c r="D63" s="812" t="s">
        <v>85</v>
      </c>
      <c r="E63" s="813">
        <v>2024</v>
      </c>
      <c r="F63" s="812" t="s">
        <v>259</v>
      </c>
      <c r="G63" s="812" t="s">
        <v>29</v>
      </c>
      <c r="H63" s="815">
        <f t="array" ref="H63">IF(ISERROR(INDEX(גיליון3!$U$15:$X$29,MATCH('דיווח פרטני'!G99,גיליון3!$T$15:$T$29,0),MATCH('דיווח פרטני'!C99,גיליון3!$U$14:$X$14,0)))," ", INDEX(גיליון3!$U$15:$X$29,MATCH('דיווח פרטני'!G99,גיליון3!$T$15:$T$29,0),MATCH('דיווח פרטני'!C99,גיליון3!$U$14:$X$14,0)))</f>
        <v>2E-3</v>
      </c>
      <c r="I63" s="812"/>
    </row>
    <row r="64" spans="1:9" ht="18" customHeight="1" thickBot="1" x14ac:dyDescent="0.4">
      <c r="A64" s="812" t="s">
        <v>657</v>
      </c>
      <c r="B64" s="812" t="s">
        <v>669</v>
      </c>
      <c r="C64" s="812" t="s">
        <v>4</v>
      </c>
      <c r="D64" s="812" t="s">
        <v>85</v>
      </c>
      <c r="E64" s="813">
        <v>2024</v>
      </c>
      <c r="F64" s="812" t="s">
        <v>259</v>
      </c>
      <c r="G64" s="812" t="s">
        <v>29</v>
      </c>
      <c r="H64" s="815">
        <f t="array" ref="H64">IF(ISERROR(INDEX(גיליון3!$U$15:$X$29,MATCH('דיווח פרטני'!G100,גיליון3!$T$15:$T$29,0),MATCH('דיווח פרטני'!C100,גיליון3!$U$14:$X$14,0)))," ", INDEX(גיליון3!$U$15:$X$29,MATCH('דיווח פרטני'!G100,גיליון3!$T$15:$T$29,0),MATCH('דיווח פרטני'!C100,גיליון3!$U$14:$X$14,0)))</f>
        <v>2E-3</v>
      </c>
      <c r="I64" s="812"/>
    </row>
    <row r="65" spans="1:9" ht="18" customHeight="1" thickBot="1" x14ac:dyDescent="0.4">
      <c r="A65" s="812" t="s">
        <v>658</v>
      </c>
      <c r="B65" s="812" t="s">
        <v>669</v>
      </c>
      <c r="C65" s="812" t="s">
        <v>4</v>
      </c>
      <c r="D65" s="812" t="s">
        <v>85</v>
      </c>
      <c r="E65" s="813">
        <v>2024</v>
      </c>
      <c r="F65" s="812" t="s">
        <v>259</v>
      </c>
      <c r="G65" s="812" t="s">
        <v>29</v>
      </c>
      <c r="H65" s="815">
        <f t="array" ref="H65">IF(ISERROR(INDEX(גיליון3!$U$15:$X$29,MATCH('דיווח פרטני'!G101,גיליון3!$T$15:$T$29,0),MATCH('דיווח פרטני'!C101,גיליון3!$U$14:$X$14,0)))," ", INDEX(גיליון3!$U$15:$X$29,MATCH('דיווח פרטני'!G101,גיליון3!$T$15:$T$29,0),MATCH('דיווח פרטני'!C101,גיליון3!$U$14:$X$14,0)))</f>
        <v>2E-3</v>
      </c>
      <c r="I65" s="812"/>
    </row>
    <row r="66" spans="1:9" ht="18" customHeight="1" thickBot="1" x14ac:dyDescent="0.4">
      <c r="A66" s="812" t="s">
        <v>652</v>
      </c>
      <c r="B66" s="812" t="s">
        <v>669</v>
      </c>
      <c r="C66" s="812" t="s">
        <v>4</v>
      </c>
      <c r="D66" s="812" t="s">
        <v>85</v>
      </c>
      <c r="E66" s="813">
        <v>2024</v>
      </c>
      <c r="F66" s="812" t="s">
        <v>259</v>
      </c>
      <c r="G66" s="812" t="s">
        <v>29</v>
      </c>
      <c r="H66" s="815">
        <f t="array" ref="H66">IF(ISERROR(INDEX(גיליון3!$U$15:$X$29,MATCH('דיווח פרטני'!G96,גיליון3!$T$15:$T$29,0),MATCH('דיווח פרטני'!C96,גיליון3!$U$14:$X$14,0)))," ", INDEX(גיליון3!$U$15:$X$29,MATCH('דיווח פרטני'!G96,גיליון3!$T$15:$T$29,0),MATCH('דיווח פרטני'!C96,גיליון3!$U$14:$X$14,0)))</f>
        <v>2E-3</v>
      </c>
      <c r="I66" s="812"/>
    </row>
    <row r="67" spans="1:9" ht="18" customHeight="1" thickBot="1" x14ac:dyDescent="0.4">
      <c r="A67" s="812" t="s">
        <v>589</v>
      </c>
      <c r="B67" s="812" t="s">
        <v>669</v>
      </c>
      <c r="C67" s="812" t="s">
        <v>4</v>
      </c>
      <c r="D67" s="812" t="s">
        <v>85</v>
      </c>
      <c r="E67" s="813">
        <v>2020</v>
      </c>
      <c r="F67" s="812" t="s">
        <v>260</v>
      </c>
      <c r="G67" s="812" t="s">
        <v>29</v>
      </c>
      <c r="H67" s="815">
        <f t="array" ref="H67">IF(ISERROR(INDEX(גיליון3!$U$15:$X$29,MATCH('דיווח פרטני'!G32,גיליון3!$T$15:$T$29,0),MATCH('דיווח פרטני'!C32,גיליון3!$U$14:$X$14,0)))," ", INDEX(גיליון3!$U$15:$X$29,MATCH('דיווח פרטני'!G32,גיליון3!$T$15:$T$29,0),MATCH('דיווח פרטני'!C32,גיליון3!$U$14:$X$14,0)))</f>
        <v>2E-3</v>
      </c>
      <c r="I67" s="812"/>
    </row>
    <row r="68" spans="1:9" ht="18" customHeight="1" thickBot="1" x14ac:dyDescent="0.4">
      <c r="A68" s="812" t="s">
        <v>604</v>
      </c>
      <c r="B68" s="812" t="s">
        <v>669</v>
      </c>
      <c r="C68" s="812" t="s">
        <v>4</v>
      </c>
      <c r="D68" s="812" t="s">
        <v>85</v>
      </c>
      <c r="E68" s="813">
        <v>2021</v>
      </c>
      <c r="F68" s="812" t="s">
        <v>260</v>
      </c>
      <c r="G68" s="812" t="s">
        <v>29</v>
      </c>
      <c r="H68" s="815">
        <f t="array" ref="H68">IF(ISERROR(INDEX(גיליון3!$U$15:$X$29,MATCH('דיווח פרטני'!G48,גיליון3!$T$15:$T$29,0),MATCH('דיווח פרטני'!C48,גיליון3!$U$14:$X$14,0)))," ", INDEX(גיליון3!$U$15:$X$29,MATCH('דיווח פרטני'!G48,גיליון3!$T$15:$T$29,0),MATCH('דיווח פרטני'!C48,גיליון3!$U$14:$X$14,0)))</f>
        <v>2E-3</v>
      </c>
      <c r="I68" s="812"/>
    </row>
    <row r="69" spans="1:9" ht="18" customHeight="1" thickBot="1" x14ac:dyDescent="0.25">
      <c r="A69" s="812" t="s">
        <v>585</v>
      </c>
      <c r="B69" s="812" t="s">
        <v>669</v>
      </c>
      <c r="C69" s="812" t="s">
        <v>4</v>
      </c>
      <c r="D69" s="812" t="s">
        <v>85</v>
      </c>
      <c r="E69" s="813">
        <v>2019</v>
      </c>
      <c r="F69" s="812" t="s">
        <v>260</v>
      </c>
      <c r="G69" s="812" t="s">
        <v>29</v>
      </c>
      <c r="H69" s="814">
        <f t="array" ref="H69">IF(ISERROR(INDEX(גיליון3!$U$15:$X$29,MATCH('דיווח פרטני'!G28,גיליון3!$T$15:$T$29,0),MATCH('דיווח פרטני'!C28,גיליון3!$U$14:$X$14,0)))," ", INDEX(גיליון3!$U$15:$X$29,MATCH('דיווח פרטני'!G28,גיליון3!$T$15:$T$29,0),MATCH('דיווח פרטני'!C28,גיליון3!$U$14:$X$14,0)))</f>
        <v>2E-3</v>
      </c>
      <c r="I69" s="812"/>
    </row>
    <row r="70" spans="1:9" ht="18" customHeight="1" thickBot="1" x14ac:dyDescent="0.25">
      <c r="A70" s="812" t="s">
        <v>571</v>
      </c>
      <c r="B70" s="812" t="s">
        <v>665</v>
      </c>
      <c r="C70" s="812" t="s">
        <v>4</v>
      </c>
      <c r="D70" s="812" t="s">
        <v>85</v>
      </c>
      <c r="E70" s="813">
        <v>2017</v>
      </c>
      <c r="F70" s="812" t="s">
        <v>259</v>
      </c>
      <c r="G70" s="812" t="s">
        <v>29</v>
      </c>
      <c r="H70" s="814">
        <f t="array" ref="H70">IF(ISERROR(INDEX(גיליון3!$U$15:$X$29,MATCH('דיווח פרטני'!G14,גיליון3!$T$15:$T$29,0),MATCH('דיווח פרטני'!C14,גיליון3!$U$14:$X$14,0)))," ", INDEX(גיליון3!$U$15:$X$29,MATCH('דיווח פרטני'!G14,גיליון3!$T$15:$T$29,0),MATCH('דיווח פרטני'!C14,גיליון3!$U$14:$X$14,0)))</f>
        <v>2E-3</v>
      </c>
      <c r="I70" s="812"/>
    </row>
    <row r="71" spans="1:9" ht="18" customHeight="1" thickBot="1" x14ac:dyDescent="0.4">
      <c r="A71" s="812" t="s">
        <v>627</v>
      </c>
      <c r="B71" s="812" t="s">
        <v>669</v>
      </c>
      <c r="C71" s="812" t="s">
        <v>4</v>
      </c>
      <c r="D71" s="812" t="s">
        <v>85</v>
      </c>
      <c r="E71" s="813">
        <v>2022</v>
      </c>
      <c r="F71" s="812" t="s">
        <v>259</v>
      </c>
      <c r="G71" s="812" t="s">
        <v>29</v>
      </c>
      <c r="H71" s="815">
        <f t="array" ref="H71">IF(ISERROR(INDEX(גיליון3!$U$15:$X$29,MATCH('דיווח פרטני'!G71,גיליון3!$T$15:$T$29,0),MATCH('דיווח פרטני'!C71,גיליון3!$U$14:$X$14,0)))," ", INDEX(גיליון3!$U$15:$X$29,MATCH('דיווח פרטני'!G71,גיליון3!$T$15:$T$29,0),MATCH('דיווח פרטני'!C71,גיליון3!$U$14:$X$14,0)))</f>
        <v>2E-3</v>
      </c>
      <c r="I71" s="812"/>
    </row>
    <row r="72" spans="1:9" ht="18" customHeight="1" thickBot="1" x14ac:dyDescent="0.4">
      <c r="A72" s="812" t="s">
        <v>625</v>
      </c>
      <c r="B72" s="812" t="s">
        <v>669</v>
      </c>
      <c r="C72" s="812" t="s">
        <v>4</v>
      </c>
      <c r="D72" s="812" t="s">
        <v>85</v>
      </c>
      <c r="E72" s="813">
        <v>2022</v>
      </c>
      <c r="F72" s="812" t="s">
        <v>259</v>
      </c>
      <c r="G72" s="812" t="s">
        <v>29</v>
      </c>
      <c r="H72" s="815">
        <f t="array" ref="H72">IF(ISERROR(INDEX(גיליון3!$U$15:$X$29,MATCH('דיווח פרטני'!G69,גיליון3!$T$15:$T$29,0),MATCH('דיווח פרטני'!C69,גיליון3!$U$14:$X$14,0)))," ", INDEX(גיליון3!$U$15:$X$29,MATCH('דיווח פרטני'!G69,גיליון3!$T$15:$T$29,0),MATCH('דיווח פרטני'!C69,גיליון3!$U$14:$X$14,0)))</f>
        <v>2E-3</v>
      </c>
      <c r="I72" s="812"/>
    </row>
    <row r="73" spans="1:9" ht="18" customHeight="1" thickBot="1" x14ac:dyDescent="0.4">
      <c r="A73" s="812" t="s">
        <v>626</v>
      </c>
      <c r="B73" s="812" t="s">
        <v>669</v>
      </c>
      <c r="C73" s="812" t="s">
        <v>4</v>
      </c>
      <c r="D73" s="812" t="s">
        <v>85</v>
      </c>
      <c r="E73" s="813">
        <v>2022</v>
      </c>
      <c r="F73" s="812" t="s">
        <v>259</v>
      </c>
      <c r="G73" s="812" t="s">
        <v>29</v>
      </c>
      <c r="H73" s="815">
        <f t="array" ref="H73">IF(ISERROR(INDEX(גיליון3!$U$15:$X$29,MATCH('דיווח פרטני'!G70,גיליון3!$T$15:$T$29,0),MATCH('דיווח פרטני'!C70,גיליון3!$U$14:$X$14,0)))," ", INDEX(גיליון3!$U$15:$X$29,MATCH('דיווח פרטני'!G70,גיליון3!$T$15:$T$29,0),MATCH('דיווח פרטני'!C70,גיליון3!$U$14:$X$14,0)))</f>
        <v>2E-3</v>
      </c>
      <c r="I73" s="812"/>
    </row>
    <row r="74" spans="1:9" ht="18" customHeight="1" thickBot="1" x14ac:dyDescent="0.4">
      <c r="A74" s="812" t="s">
        <v>623</v>
      </c>
      <c r="B74" s="812" t="s">
        <v>669</v>
      </c>
      <c r="C74" s="812" t="s">
        <v>4</v>
      </c>
      <c r="D74" s="812" t="s">
        <v>85</v>
      </c>
      <c r="E74" s="813">
        <v>2022</v>
      </c>
      <c r="F74" s="812" t="s">
        <v>259</v>
      </c>
      <c r="G74" s="812" t="s">
        <v>29</v>
      </c>
      <c r="H74" s="815">
        <f t="array" ref="H74">IF(ISERROR(INDEX(גיליון3!$U$15:$X$29,MATCH('דיווח פרטני'!G67,גיליון3!$T$15:$T$29,0),MATCH('דיווח פרטני'!C67,גיליון3!$U$14:$X$14,0)))," ", INDEX(גיליון3!$U$15:$X$29,MATCH('דיווח פרטני'!G67,גיליון3!$T$15:$T$29,0),MATCH('דיווח פרטני'!C67,גיליון3!$U$14:$X$14,0)))</f>
        <v>2E-3</v>
      </c>
      <c r="I74" s="812"/>
    </row>
    <row r="75" spans="1:9" ht="18" customHeight="1" thickBot="1" x14ac:dyDescent="0.4">
      <c r="A75" s="812" t="s">
        <v>632</v>
      </c>
      <c r="B75" s="812" t="s">
        <v>669</v>
      </c>
      <c r="C75" s="812" t="s">
        <v>4</v>
      </c>
      <c r="D75" s="812" t="s">
        <v>85</v>
      </c>
      <c r="E75" s="813">
        <v>2022</v>
      </c>
      <c r="F75" s="812" t="s">
        <v>259</v>
      </c>
      <c r="G75" s="812" t="s">
        <v>29</v>
      </c>
      <c r="H75" s="815">
        <f t="array" ref="H75">IF(ISERROR(INDEX(גיליון3!$U$15:$X$29,MATCH('דיווח פרטני'!G76,גיליון3!$T$15:$T$29,0),MATCH('דיווח פרטני'!C76,גיליון3!$U$14:$X$14,0)))," ", INDEX(גיליון3!$U$15:$X$29,MATCH('דיווח פרטני'!G76,גיליון3!$T$15:$T$29,0),MATCH('דיווח פרטני'!C76,גיליון3!$U$14:$X$14,0)))</f>
        <v>2E-3</v>
      </c>
      <c r="I75" s="812"/>
    </row>
    <row r="76" spans="1:9" ht="18" customHeight="1" thickBot="1" x14ac:dyDescent="0.4">
      <c r="A76" s="812" t="s">
        <v>637</v>
      </c>
      <c r="B76" s="812" t="s">
        <v>669</v>
      </c>
      <c r="C76" s="812" t="s">
        <v>4</v>
      </c>
      <c r="D76" s="812" t="s">
        <v>85</v>
      </c>
      <c r="E76" s="813">
        <v>2022</v>
      </c>
      <c r="F76" s="812" t="s">
        <v>259</v>
      </c>
      <c r="G76" s="812" t="s">
        <v>29</v>
      </c>
      <c r="H76" s="815">
        <f t="array" ref="H76">IF(ISERROR(INDEX(גיליון3!$U$15:$X$29,MATCH('דיווח פרטני'!G81,גיליון3!$T$15:$T$29,0),MATCH('דיווח פרטני'!C81,גיליון3!$U$14:$X$14,0)))," ", INDEX(גיליון3!$U$15:$X$29,MATCH('דיווח פרטני'!G81,גיליון3!$T$15:$T$29,0),MATCH('דיווח פרטני'!C81,גיליון3!$U$14:$X$14,0)))</f>
        <v>2E-3</v>
      </c>
      <c r="I76" s="812"/>
    </row>
    <row r="77" spans="1:9" ht="18" customHeight="1" thickBot="1" x14ac:dyDescent="0.4">
      <c r="A77" s="812" t="s">
        <v>620</v>
      </c>
      <c r="B77" s="812" t="s">
        <v>669</v>
      </c>
      <c r="C77" s="812" t="s">
        <v>4</v>
      </c>
      <c r="D77" s="812" t="s">
        <v>85</v>
      </c>
      <c r="E77" s="813">
        <v>2022</v>
      </c>
      <c r="F77" s="812" t="s">
        <v>255</v>
      </c>
      <c r="G77" s="812" t="s">
        <v>29</v>
      </c>
      <c r="H77" s="815">
        <f t="array" ref="H77">IF(ISERROR(INDEX(גיליון3!$U$15:$X$29,MATCH('דיווח פרטני'!G64,גיליון3!$T$15:$T$29,0),MATCH('דיווח פרטני'!C64,גיליון3!$U$14:$X$14,0)))," ", INDEX(גיליון3!$U$15:$X$29,MATCH('דיווח פרטני'!G64,גיליון3!$T$15:$T$29,0),MATCH('דיווח פרטני'!C64,גיליון3!$U$14:$X$14,0)))</f>
        <v>2E-3</v>
      </c>
      <c r="I77" s="812"/>
    </row>
    <row r="78" spans="1:9" ht="18" customHeight="1" thickBot="1" x14ac:dyDescent="0.4">
      <c r="A78" s="812" t="s">
        <v>621</v>
      </c>
      <c r="B78" s="812" t="s">
        <v>669</v>
      </c>
      <c r="C78" s="812" t="s">
        <v>4</v>
      </c>
      <c r="D78" s="812" t="s">
        <v>85</v>
      </c>
      <c r="E78" s="813">
        <v>2022</v>
      </c>
      <c r="F78" s="812" t="s">
        <v>260</v>
      </c>
      <c r="G78" s="812" t="s">
        <v>29</v>
      </c>
      <c r="H78" s="815">
        <f t="array" ref="H78">IF(ISERROR(INDEX(גיליון3!$U$15:$X$29,MATCH('דיווח פרטני'!G65,גיליון3!$T$15:$T$29,0),MATCH('דיווח פרטני'!C65,גיליון3!$U$14:$X$14,0)))," ", INDEX(גיליון3!$U$15:$X$29,MATCH('דיווח פרטני'!G65,גיליון3!$T$15:$T$29,0),MATCH('דיווח פרטני'!C65,גיליון3!$U$14:$X$14,0)))</f>
        <v>2E-3</v>
      </c>
      <c r="I78" s="812"/>
    </row>
    <row r="79" spans="1:9" ht="18" customHeight="1" thickBot="1" x14ac:dyDescent="0.4">
      <c r="A79" s="812" t="s">
        <v>639</v>
      </c>
      <c r="B79" s="812" t="s">
        <v>669</v>
      </c>
      <c r="C79" s="812" t="s">
        <v>4</v>
      </c>
      <c r="D79" s="812" t="s">
        <v>85</v>
      </c>
      <c r="E79" s="813">
        <v>2023</v>
      </c>
      <c r="F79" s="812" t="s">
        <v>260</v>
      </c>
      <c r="G79" s="812" t="s">
        <v>29</v>
      </c>
      <c r="H79" s="815">
        <f t="array" ref="H79">IF(ISERROR(INDEX(גיליון3!$U$15:$X$29,MATCH('דיווח פרטני'!G83,גיליון3!$T$15:$T$29,0),MATCH('דיווח פרטני'!C83,גיליון3!$U$14:$X$14,0)))," ", INDEX(גיליון3!$U$15:$X$29,MATCH('דיווח פרטני'!G83,גיליון3!$T$15:$T$29,0),MATCH('דיווח פרטני'!C83,גיליון3!$U$14:$X$14,0)))</f>
        <v>2E-3</v>
      </c>
      <c r="I79" s="812"/>
    </row>
    <row r="80" spans="1:9" ht="18" customHeight="1" thickBot="1" x14ac:dyDescent="0.4">
      <c r="A80" s="812" t="s">
        <v>638</v>
      </c>
      <c r="B80" s="812" t="s">
        <v>669</v>
      </c>
      <c r="C80" s="812" t="s">
        <v>4</v>
      </c>
      <c r="D80" s="812" t="s">
        <v>85</v>
      </c>
      <c r="E80" s="813">
        <v>2022</v>
      </c>
      <c r="F80" s="812" t="s">
        <v>259</v>
      </c>
      <c r="G80" s="812" t="s">
        <v>29</v>
      </c>
      <c r="H80" s="815">
        <f t="array" ref="H80">IF(ISERROR(INDEX(גיליון3!$U$15:$X$29,MATCH('דיווח פרטני'!G82,גיליון3!$T$15:$T$29,0),MATCH('דיווח פרטני'!C82,גיליון3!$U$14:$X$14,0)))," ", INDEX(גיליון3!$U$15:$X$29,MATCH('דיווח פרטני'!G82,גיליון3!$T$15:$T$29,0),MATCH('דיווח פרטני'!C82,גיליון3!$U$14:$X$14,0)))</f>
        <v>2E-3</v>
      </c>
      <c r="I80" s="812"/>
    </row>
    <row r="81" spans="1:9" ht="18" customHeight="1" thickBot="1" x14ac:dyDescent="0.4">
      <c r="A81" s="812" t="s">
        <v>635</v>
      </c>
      <c r="B81" s="812" t="s">
        <v>669</v>
      </c>
      <c r="C81" s="812" t="s">
        <v>4</v>
      </c>
      <c r="D81" s="812" t="s">
        <v>85</v>
      </c>
      <c r="E81" s="813">
        <v>2022</v>
      </c>
      <c r="F81" s="812" t="s">
        <v>259</v>
      </c>
      <c r="G81" s="812" t="s">
        <v>29</v>
      </c>
      <c r="H81" s="815">
        <f t="array" ref="H81">IF(ISERROR(INDEX(גיליון3!$U$15:$X$29,MATCH('דיווח פרטני'!G79,גיליון3!$T$15:$T$29,0),MATCH('דיווח פרטני'!C79,גיליון3!$U$14:$X$14,0)))," ", INDEX(גיליון3!$U$15:$X$29,MATCH('דיווח פרטני'!G79,גיליון3!$T$15:$T$29,0),MATCH('דיווח פרטני'!C79,גיליון3!$U$14:$X$14,0)))</f>
        <v>2E-3</v>
      </c>
      <c r="I81" s="812"/>
    </row>
    <row r="82" spans="1:9" ht="18" customHeight="1" thickBot="1" x14ac:dyDescent="0.4">
      <c r="A82" s="812" t="s">
        <v>634</v>
      </c>
      <c r="B82" s="812" t="s">
        <v>669</v>
      </c>
      <c r="C82" s="812" t="s">
        <v>4</v>
      </c>
      <c r="D82" s="812" t="s">
        <v>85</v>
      </c>
      <c r="E82" s="813">
        <v>2022</v>
      </c>
      <c r="F82" s="812" t="s">
        <v>259</v>
      </c>
      <c r="G82" s="812" t="s">
        <v>29</v>
      </c>
      <c r="H82" s="815">
        <f t="array" ref="H82">IF(ISERROR(INDEX(גיליון3!$U$15:$X$29,MATCH('דיווח פרטני'!G78,גיליון3!$T$15:$T$29,0),MATCH('דיווח פרטני'!C78,גיליון3!$U$14:$X$14,0)))," ", INDEX(גיליון3!$U$15:$X$29,MATCH('דיווח פרטני'!G78,גיליון3!$T$15:$T$29,0),MATCH('דיווח פרטני'!C78,גיליון3!$U$14:$X$14,0)))</f>
        <v>2E-3</v>
      </c>
      <c r="I82" s="812"/>
    </row>
    <row r="83" spans="1:9" ht="18" customHeight="1" thickBot="1" x14ac:dyDescent="0.4">
      <c r="A83" s="812" t="s">
        <v>636</v>
      </c>
      <c r="B83" s="812" t="s">
        <v>669</v>
      </c>
      <c r="C83" s="812" t="s">
        <v>4</v>
      </c>
      <c r="D83" s="812" t="s">
        <v>85</v>
      </c>
      <c r="E83" s="813">
        <v>2022</v>
      </c>
      <c r="F83" s="812" t="s">
        <v>259</v>
      </c>
      <c r="G83" s="812" t="s">
        <v>29</v>
      </c>
      <c r="H83" s="815">
        <f t="array" ref="H83">IF(ISERROR(INDEX(גיליון3!$U$15:$X$29,MATCH('דיווח פרטני'!G80,גיליון3!$T$15:$T$29,0),MATCH('דיווח פרטני'!C80,גיליון3!$U$14:$X$14,0)))," ", INDEX(גיליון3!$U$15:$X$29,MATCH('דיווח פרטני'!G80,גיליון3!$T$15:$T$29,0),MATCH('דיווח פרטני'!C80,גיליון3!$U$14:$X$14,0)))</f>
        <v>2E-3</v>
      </c>
      <c r="I83" s="812"/>
    </row>
    <row r="84" spans="1:9" ht="18" customHeight="1" thickBot="1" x14ac:dyDescent="0.4">
      <c r="A84" s="812" t="s">
        <v>624</v>
      </c>
      <c r="B84" s="812" t="s">
        <v>669</v>
      </c>
      <c r="C84" s="812" t="s">
        <v>4</v>
      </c>
      <c r="D84" s="812" t="s">
        <v>85</v>
      </c>
      <c r="E84" s="813">
        <v>2022</v>
      </c>
      <c r="F84" s="812" t="s">
        <v>259</v>
      </c>
      <c r="G84" s="812" t="s">
        <v>29</v>
      </c>
      <c r="H84" s="815">
        <f t="array" ref="H84">IF(ISERROR(INDEX(גיליון3!$U$15:$X$29,MATCH('דיווח פרטני'!G68,גיליון3!$T$15:$T$29,0),MATCH('דיווח פרטני'!C68,גיליון3!$U$14:$X$14,0)))," ", INDEX(גיליון3!$U$15:$X$29,MATCH('דיווח פרטני'!G68,גיליון3!$T$15:$T$29,0),MATCH('דיווח פרטני'!C68,גיליון3!$U$14:$X$14,0)))</f>
        <v>2E-3</v>
      </c>
      <c r="I84" s="812"/>
    </row>
    <row r="85" spans="1:9" ht="18" customHeight="1" thickBot="1" x14ac:dyDescent="0.4">
      <c r="A85" s="812" t="s">
        <v>628</v>
      </c>
      <c r="B85" s="812" t="s">
        <v>669</v>
      </c>
      <c r="C85" s="812" t="s">
        <v>4</v>
      </c>
      <c r="D85" s="812" t="s">
        <v>85</v>
      </c>
      <c r="E85" s="813">
        <v>2022</v>
      </c>
      <c r="F85" s="812" t="s">
        <v>259</v>
      </c>
      <c r="G85" s="812" t="s">
        <v>29</v>
      </c>
      <c r="H85" s="815">
        <f t="array" ref="H85">IF(ISERROR(INDEX(גיליון3!$U$15:$X$29,MATCH('דיווח פרטני'!G72,גיליון3!$T$15:$T$29,0),MATCH('דיווח פרטני'!C72,גיליון3!$U$14:$X$14,0)))," ", INDEX(גיליון3!$U$15:$X$29,MATCH('דיווח פרטני'!G72,גיליון3!$T$15:$T$29,0),MATCH('דיווח פרטני'!C72,גיליון3!$U$14:$X$14,0)))</f>
        <v>2E-3</v>
      </c>
      <c r="I85" s="812"/>
    </row>
    <row r="86" spans="1:9" ht="18" customHeight="1" thickBot="1" x14ac:dyDescent="0.4">
      <c r="A86" s="812" t="s">
        <v>633</v>
      </c>
      <c r="B86" s="812" t="s">
        <v>669</v>
      </c>
      <c r="C86" s="812" t="s">
        <v>4</v>
      </c>
      <c r="D86" s="812" t="s">
        <v>85</v>
      </c>
      <c r="E86" s="813">
        <v>2022</v>
      </c>
      <c r="F86" s="812" t="s">
        <v>259</v>
      </c>
      <c r="G86" s="812" t="s">
        <v>29</v>
      </c>
      <c r="H86" s="815">
        <f t="array" ref="H86">IF(ISERROR(INDEX(גיליון3!$U$15:$X$29,MATCH('דיווח פרטני'!G77,גיליון3!$T$15:$T$29,0),MATCH('דיווח פרטני'!C77,גיליון3!$U$14:$X$14,0)))," ", INDEX(גיליון3!$U$15:$X$29,MATCH('דיווח פרטני'!G77,גיליון3!$T$15:$T$29,0),MATCH('דיווח פרטני'!C77,גיליון3!$U$14:$X$14,0)))</f>
        <v>2E-3</v>
      </c>
      <c r="I86" s="812"/>
    </row>
    <row r="87" spans="1:9" ht="18" customHeight="1" thickBot="1" x14ac:dyDescent="0.4">
      <c r="A87" s="812" t="s">
        <v>622</v>
      </c>
      <c r="B87" s="812" t="s">
        <v>669</v>
      </c>
      <c r="C87" s="812" t="s">
        <v>4</v>
      </c>
      <c r="D87" s="812" t="s">
        <v>85</v>
      </c>
      <c r="E87" s="813">
        <v>2022</v>
      </c>
      <c r="F87" s="812" t="s">
        <v>259</v>
      </c>
      <c r="G87" s="812" t="s">
        <v>29</v>
      </c>
      <c r="H87" s="815">
        <f t="array" ref="H87">IF(ISERROR(INDEX(גיליון3!$U$15:$X$29,MATCH('דיווח פרטני'!G66,גיליון3!$T$15:$T$29,0),MATCH('דיווח פרטני'!C66,גיליון3!$U$14:$X$14,0)))," ", INDEX(גיליון3!$U$15:$X$29,MATCH('דיווח פרטני'!G66,גיליון3!$T$15:$T$29,0),MATCH('דיווח פרטני'!C66,גיליון3!$U$14:$X$14,0)))</f>
        <v>2E-3</v>
      </c>
      <c r="I87" s="812"/>
    </row>
    <row r="88" spans="1:9" ht="18" customHeight="1" thickBot="1" x14ac:dyDescent="0.4">
      <c r="A88" s="812" t="s">
        <v>631</v>
      </c>
      <c r="B88" s="812" t="s">
        <v>669</v>
      </c>
      <c r="C88" s="812" t="s">
        <v>4</v>
      </c>
      <c r="D88" s="812" t="s">
        <v>85</v>
      </c>
      <c r="E88" s="813">
        <v>2022</v>
      </c>
      <c r="F88" s="812" t="s">
        <v>259</v>
      </c>
      <c r="G88" s="812" t="s">
        <v>29</v>
      </c>
      <c r="H88" s="815">
        <f t="array" ref="H88">IF(ISERROR(INDEX(גיליון3!$U$15:$X$29,MATCH('דיווח פרטני'!G75,גיליון3!$T$15:$T$29,0),MATCH('דיווח פרטני'!C75,גיליון3!$U$14:$X$14,0)))," ", INDEX(גיליון3!$U$15:$X$29,MATCH('דיווח פרטני'!G75,גיליון3!$T$15:$T$29,0),MATCH('דיווח פרטני'!C75,גיליון3!$U$14:$X$14,0)))</f>
        <v>2E-3</v>
      </c>
      <c r="I88" s="812"/>
    </row>
    <row r="89" spans="1:9" ht="18" customHeight="1" thickBot="1" x14ac:dyDescent="0.4">
      <c r="A89" s="812" t="s">
        <v>629</v>
      </c>
      <c r="B89" s="812" t="s">
        <v>669</v>
      </c>
      <c r="C89" s="812" t="s">
        <v>4</v>
      </c>
      <c r="D89" s="812" t="s">
        <v>85</v>
      </c>
      <c r="E89" s="813">
        <v>2022</v>
      </c>
      <c r="F89" s="812" t="s">
        <v>259</v>
      </c>
      <c r="G89" s="812" t="s">
        <v>29</v>
      </c>
      <c r="H89" s="815">
        <f t="array" ref="H89">IF(ISERROR(INDEX(גיליון3!$U$15:$X$29,MATCH('דיווח פרטני'!G73,גיליון3!$T$15:$T$29,0),MATCH('דיווח פרטני'!C73,גיליון3!$U$14:$X$14,0)))," ", INDEX(גיליון3!$U$15:$X$29,MATCH('דיווח פרטני'!G73,גיליון3!$T$15:$T$29,0),MATCH('דיווח פרטני'!C73,גיליון3!$U$14:$X$14,0)))</f>
        <v>2E-3</v>
      </c>
      <c r="I89" s="812"/>
    </row>
    <row r="90" spans="1:9" ht="18" customHeight="1" thickBot="1" x14ac:dyDescent="0.4">
      <c r="A90" s="812" t="s">
        <v>630</v>
      </c>
      <c r="B90" s="812" t="s">
        <v>669</v>
      </c>
      <c r="C90" s="812" t="s">
        <v>4</v>
      </c>
      <c r="D90" s="812" t="s">
        <v>85</v>
      </c>
      <c r="E90" s="813">
        <v>2022</v>
      </c>
      <c r="F90" s="812" t="s">
        <v>259</v>
      </c>
      <c r="G90" s="812" t="s">
        <v>29</v>
      </c>
      <c r="H90" s="815">
        <f t="array" ref="H90">IF(ISERROR(INDEX(גיליון3!$U$15:$X$29,MATCH('דיווח פרטני'!G74,גיליון3!$T$15:$T$29,0),MATCH('דיווח פרטני'!C74,גיליון3!$U$14:$X$14,0)))," ", INDEX(גיליון3!$U$15:$X$29,MATCH('דיווח פרטני'!G74,גיליון3!$T$15:$T$29,0),MATCH('דיווח פרטני'!C74,גיליון3!$U$14:$X$14,0)))</f>
        <v>2E-3</v>
      </c>
      <c r="I90" s="812"/>
    </row>
    <row r="91" spans="1:9" ht="18" customHeight="1" thickBot="1" x14ac:dyDescent="0.4">
      <c r="A91" s="812" t="s">
        <v>602</v>
      </c>
      <c r="B91" s="812" t="s">
        <v>669</v>
      </c>
      <c r="C91" s="812" t="s">
        <v>4</v>
      </c>
      <c r="D91" s="812" t="s">
        <v>85</v>
      </c>
      <c r="E91" s="813">
        <v>2020</v>
      </c>
      <c r="F91" s="812" t="s">
        <v>259</v>
      </c>
      <c r="G91" s="812" t="s">
        <v>29</v>
      </c>
      <c r="H91" s="815">
        <f t="array" ref="H91">IF(ISERROR(INDEX(גיליון3!$U$15:$X$29,MATCH('דיווח פרטני'!G46,גיליון3!$T$15:$T$29,0),MATCH('דיווח פרטני'!C46,גיליון3!$U$14:$X$14,0)))," ", INDEX(גיליון3!$U$15:$X$29,MATCH('דיווח פרטני'!G46,גיליון3!$T$15:$T$29,0),MATCH('דיווח פרטני'!C46,גיליון3!$U$14:$X$14,0)))</f>
        <v>2E-3</v>
      </c>
      <c r="I91" s="812"/>
    </row>
    <row r="92" spans="1:9" ht="18" customHeight="1" thickBot="1" x14ac:dyDescent="0.4">
      <c r="A92" s="812" t="s">
        <v>659</v>
      </c>
      <c r="B92" s="812" t="s">
        <v>665</v>
      </c>
      <c r="C92" s="812" t="s">
        <v>4</v>
      </c>
      <c r="D92" s="812" t="s">
        <v>85</v>
      </c>
      <c r="E92" s="813">
        <v>2025</v>
      </c>
      <c r="F92" s="812" t="s">
        <v>260</v>
      </c>
      <c r="G92" s="812" t="s">
        <v>29</v>
      </c>
      <c r="H92" s="815">
        <f t="array" ref="H92">IF(ISERROR(INDEX(גיליון3!$U$15:$X$29,MATCH('דיווח פרטני'!G102,גיליון3!$T$15:$T$29,0),MATCH('דיווח פרטני'!C102,גיליון3!$U$14:$X$14,0)))," ", INDEX(גיליון3!$U$15:$X$29,MATCH('דיווח פרטני'!G102,גיליון3!$T$15:$T$29,0),MATCH('דיווח פרטני'!C102,גיליון3!$U$14:$X$14,0)))</f>
        <v>2E-3</v>
      </c>
      <c r="I92" s="812"/>
    </row>
    <row r="93" spans="1:9" ht="18" customHeight="1" thickBot="1" x14ac:dyDescent="0.4">
      <c r="A93" s="812" t="s">
        <v>592</v>
      </c>
      <c r="B93" s="812" t="s">
        <v>669</v>
      </c>
      <c r="C93" s="812" t="s">
        <v>4</v>
      </c>
      <c r="D93" s="812" t="s">
        <v>85</v>
      </c>
      <c r="E93" s="813">
        <v>2020</v>
      </c>
      <c r="F93" s="812" t="s">
        <v>259</v>
      </c>
      <c r="G93" s="812" t="s">
        <v>29</v>
      </c>
      <c r="H93" s="815">
        <f t="array" ref="H93">IF(ISERROR(INDEX(גיליון3!$U$15:$X$29,MATCH('דיווח פרטני'!G35,גיליון3!$T$15:$T$29,0),MATCH('דיווח פרטני'!C35,גיליון3!$U$14:$X$14,0)))," ", INDEX(גיליון3!$U$15:$X$29,MATCH('דיווח פרטני'!G35,גיליון3!$T$15:$T$29,0),MATCH('דיווח פרטני'!C35,גיליון3!$U$14:$X$14,0)))</f>
        <v>2E-3</v>
      </c>
      <c r="I93" s="812"/>
    </row>
    <row r="94" spans="1:9" ht="18" customHeight="1" thickBot="1" x14ac:dyDescent="0.4">
      <c r="A94" s="812" t="s">
        <v>593</v>
      </c>
      <c r="B94" s="812" t="s">
        <v>669</v>
      </c>
      <c r="C94" s="812" t="s">
        <v>4</v>
      </c>
      <c r="D94" s="812" t="s">
        <v>85</v>
      </c>
      <c r="E94" s="813">
        <v>2020</v>
      </c>
      <c r="F94" s="812" t="s">
        <v>259</v>
      </c>
      <c r="G94" s="812" t="s">
        <v>29</v>
      </c>
      <c r="H94" s="815">
        <f t="array" ref="H94">IF(ISERROR(INDEX(גיליון3!$U$15:$X$29,MATCH('דיווח פרטני'!G36,גיליון3!$T$15:$T$29,0),MATCH('דיווח פרטני'!C36,גיליון3!$U$14:$X$14,0)))," ", INDEX(גיליון3!$U$15:$X$29,MATCH('דיווח פרטני'!G36,גיליון3!$T$15:$T$29,0),MATCH('דיווח פרטני'!C36,גיליון3!$U$14:$X$14,0)))</f>
        <v>2E-3</v>
      </c>
      <c r="I94" s="812"/>
    </row>
    <row r="95" spans="1:9" ht="18" customHeight="1" thickBot="1" x14ac:dyDescent="0.4">
      <c r="A95" s="812" t="s">
        <v>594</v>
      </c>
      <c r="B95" s="812" t="s">
        <v>669</v>
      </c>
      <c r="C95" s="812" t="s">
        <v>4</v>
      </c>
      <c r="D95" s="812" t="s">
        <v>85</v>
      </c>
      <c r="E95" s="813">
        <v>2020</v>
      </c>
      <c r="F95" s="812" t="s">
        <v>259</v>
      </c>
      <c r="G95" s="812" t="s">
        <v>29</v>
      </c>
      <c r="H95" s="815">
        <f t="array" ref="H95">IF(ISERROR(INDEX(גיליון3!$U$15:$X$29,MATCH('דיווח פרטני'!G37,גיליון3!$T$15:$T$29,0),MATCH('דיווח פרטני'!C37,גיליון3!$U$14:$X$14,0)))," ", INDEX(גיליון3!$U$15:$X$29,MATCH('דיווח פרטני'!G37,גיליון3!$T$15:$T$29,0),MATCH('דיווח פרטני'!C37,גיליון3!$U$14:$X$14,0)))</f>
        <v>2E-3</v>
      </c>
      <c r="I95" s="812"/>
    </row>
    <row r="96" spans="1:9" ht="18" customHeight="1" thickBot="1" x14ac:dyDescent="0.4">
      <c r="A96" s="812" t="s">
        <v>595</v>
      </c>
      <c r="B96" s="812" t="s">
        <v>669</v>
      </c>
      <c r="C96" s="812" t="s">
        <v>4</v>
      </c>
      <c r="D96" s="812" t="s">
        <v>85</v>
      </c>
      <c r="E96" s="813">
        <v>2020</v>
      </c>
      <c r="F96" s="812" t="s">
        <v>259</v>
      </c>
      <c r="G96" s="812" t="s">
        <v>29</v>
      </c>
      <c r="H96" s="815">
        <f t="array" ref="H96">IF(ISERROR(INDEX(גיליון3!$U$15:$X$29,MATCH('דיווח פרטני'!G38,גיליון3!$T$15:$T$29,0),MATCH('דיווח פרטני'!C38,גיליון3!$U$14:$X$14,0)))," ", INDEX(גיליון3!$U$15:$X$29,MATCH('דיווח פרטני'!G38,גיליון3!$T$15:$T$29,0),MATCH('דיווח פרטני'!C38,גיליון3!$U$14:$X$14,0)))</f>
        <v>2E-3</v>
      </c>
      <c r="I96" s="812"/>
    </row>
    <row r="97" spans="1:9" ht="18" customHeight="1" thickBot="1" x14ac:dyDescent="0.4">
      <c r="A97" s="812" t="s">
        <v>596</v>
      </c>
      <c r="B97" s="812" t="s">
        <v>669</v>
      </c>
      <c r="C97" s="812" t="s">
        <v>4</v>
      </c>
      <c r="D97" s="812" t="s">
        <v>85</v>
      </c>
      <c r="E97" s="813">
        <v>2020</v>
      </c>
      <c r="F97" s="812" t="s">
        <v>259</v>
      </c>
      <c r="G97" s="812" t="s">
        <v>29</v>
      </c>
      <c r="H97" s="815">
        <f t="array" ref="H97">IF(ISERROR(INDEX(גיליון3!$U$15:$X$29,MATCH('דיווח פרטני'!G39,גיליון3!$T$15:$T$29,0),MATCH('דיווח פרטני'!C39,גיליון3!$U$14:$X$14,0)))," ", INDEX(גיליון3!$U$15:$X$29,MATCH('דיווח פרטני'!G39,גיליון3!$T$15:$T$29,0),MATCH('דיווח פרטני'!C39,גיליון3!$U$14:$X$14,0)))</f>
        <v>2E-3</v>
      </c>
      <c r="I97" s="812"/>
    </row>
    <row r="98" spans="1:9" ht="18" customHeight="1" thickBot="1" x14ac:dyDescent="0.4">
      <c r="A98" s="812" t="s">
        <v>597</v>
      </c>
      <c r="B98" s="812" t="s">
        <v>669</v>
      </c>
      <c r="C98" s="812" t="s">
        <v>4</v>
      </c>
      <c r="D98" s="812" t="s">
        <v>85</v>
      </c>
      <c r="E98" s="813">
        <v>2020</v>
      </c>
      <c r="F98" s="812" t="s">
        <v>259</v>
      </c>
      <c r="G98" s="812" t="s">
        <v>29</v>
      </c>
      <c r="H98" s="815">
        <f t="array" ref="H98">IF(ISERROR(INDEX(גיליון3!$U$15:$X$29,MATCH('דיווח פרטני'!G41,גיליון3!$T$15:$T$29,0),MATCH('דיווח פרטני'!C41,גיליון3!$U$14:$X$14,0)))," ", INDEX(גיליון3!$U$15:$X$29,MATCH('דיווח פרטני'!G41,גיליון3!$T$15:$T$29,0),MATCH('דיווח פרטני'!C41,גיליון3!$U$14:$X$14,0)))</f>
        <v>2E-3</v>
      </c>
      <c r="I98" s="812"/>
    </row>
    <row r="99" spans="1:9" ht="18" customHeight="1" thickBot="1" x14ac:dyDescent="0.4">
      <c r="A99" s="812" t="s">
        <v>603</v>
      </c>
      <c r="B99" s="812" t="s">
        <v>669</v>
      </c>
      <c r="C99" s="812" t="s">
        <v>4</v>
      </c>
      <c r="D99" s="812" t="s">
        <v>85</v>
      </c>
      <c r="E99" s="813">
        <v>2021</v>
      </c>
      <c r="F99" s="812" t="s">
        <v>260</v>
      </c>
      <c r="G99" s="812" t="s">
        <v>29</v>
      </c>
      <c r="H99" s="815">
        <f t="array" ref="H99">IF(ISERROR(INDEX(גיליון3!$U$15:$X$29,MATCH('דיווח פרטני'!G47,גיליון3!$T$15:$T$29,0),MATCH('דיווח פרטני'!C47,גיליון3!$U$14:$X$14,0)))," ", INDEX(גיליון3!$U$15:$X$29,MATCH('דיווח פרטני'!G47,גיליון3!$T$15:$T$29,0),MATCH('דיווח פרטני'!C47,גיליון3!$U$14:$X$14,0)))</f>
        <v>2E-3</v>
      </c>
      <c r="I99" s="812"/>
    </row>
    <row r="100" spans="1:9" ht="18" customHeight="1" thickBot="1" x14ac:dyDescent="0.4">
      <c r="A100" s="812" t="s">
        <v>587</v>
      </c>
      <c r="B100" s="812" t="s">
        <v>665</v>
      </c>
      <c r="C100" s="812" t="s">
        <v>4</v>
      </c>
      <c r="D100" s="812" t="s">
        <v>85</v>
      </c>
      <c r="E100" s="813">
        <v>2019</v>
      </c>
      <c r="F100" s="812" t="s">
        <v>257</v>
      </c>
      <c r="G100" s="812" t="s">
        <v>29</v>
      </c>
      <c r="H100" s="815">
        <f t="array" ref="H100">IF(ISERROR(INDEX(גיליון3!$U$15:$X$29,MATCH('דיווח פרטני'!G30,גיליון3!$T$15:$T$29,0),MATCH('דיווח פרטני'!C30,גיליון3!$U$14:$X$14,0)))," ", INDEX(גיליון3!$U$15:$X$29,MATCH('דיווח פרטני'!G30,גיליון3!$T$15:$T$29,0),MATCH('דיווח פרטני'!C30,גיליון3!$U$14:$X$14,0)))</f>
        <v>2E-3</v>
      </c>
      <c r="I100" s="812"/>
    </row>
    <row r="101" spans="1:9" ht="18" customHeight="1" thickBot="1" x14ac:dyDescent="0.25">
      <c r="A101" s="812" t="s">
        <v>586</v>
      </c>
      <c r="B101" s="812" t="s">
        <v>665</v>
      </c>
      <c r="C101" s="812" t="s">
        <v>4</v>
      </c>
      <c r="D101" s="812" t="s">
        <v>85</v>
      </c>
      <c r="E101" s="813">
        <v>2019</v>
      </c>
      <c r="F101" s="812" t="s">
        <v>260</v>
      </c>
      <c r="G101" s="812" t="s">
        <v>29</v>
      </c>
      <c r="H101" s="814">
        <f t="array" ref="H101">IF(ISERROR(INDEX(גיליון3!$U$15:$X$29,MATCH('דיווח פרטני'!G29,גיליון3!$T$15:$T$29,0),MATCH('דיווח פרטני'!C29,גיליון3!$U$14:$X$14,0)))," ", INDEX(גיליון3!$U$15:$X$29,MATCH('דיווח פרטני'!G29,גיליון3!$T$15:$T$29,0),MATCH('דיווח פרטני'!C29,גיליון3!$U$14:$X$14,0)))</f>
        <v>2E-3</v>
      </c>
      <c r="I101" s="812"/>
    </row>
    <row r="102" spans="1:9" ht="18" customHeight="1" thickBot="1" x14ac:dyDescent="0.4">
      <c r="A102" s="812" t="s">
        <v>588</v>
      </c>
      <c r="B102" s="812" t="s">
        <v>665</v>
      </c>
      <c r="C102" s="812" t="s">
        <v>4</v>
      </c>
      <c r="D102" s="812" t="s">
        <v>85</v>
      </c>
      <c r="E102" s="813">
        <v>2019</v>
      </c>
      <c r="F102" s="812" t="s">
        <v>257</v>
      </c>
      <c r="G102" s="812" t="s">
        <v>29</v>
      </c>
      <c r="H102" s="815">
        <f t="array" ref="H102">IF(ISERROR(INDEX(גיליון3!$U$15:$X$29,MATCH('דיווח פרטני'!G31,גיליון3!$T$15:$T$29,0),MATCH('דיווח פרטני'!C31,גיליון3!$U$14:$X$14,0)))," ", INDEX(גיליון3!$U$15:$X$29,MATCH('דיווח פרטני'!G31,גיליון3!$T$15:$T$29,0),MATCH('דיווח פרטני'!C31,גיליון3!$U$14:$X$14,0)))</f>
        <v>2E-3</v>
      </c>
      <c r="I102" s="812"/>
    </row>
    <row r="103" spans="1:9" ht="18" customHeight="1" thickBot="1" x14ac:dyDescent="0.25">
      <c r="A103" s="812" t="s">
        <v>582</v>
      </c>
      <c r="B103" s="812" t="s">
        <v>665</v>
      </c>
      <c r="C103" s="812" t="s">
        <v>4</v>
      </c>
      <c r="D103" s="812" t="s">
        <v>85</v>
      </c>
      <c r="E103" s="813">
        <v>2019</v>
      </c>
      <c r="F103" s="812" t="s">
        <v>255</v>
      </c>
      <c r="G103" s="812" t="s">
        <v>29</v>
      </c>
      <c r="H103" s="814">
        <f t="array" ref="H103">IF(ISERROR(INDEX(גיליון3!$U$15:$X$29,MATCH('דיווח פרטני'!G25,גיליון3!$T$15:$T$29,0),MATCH('דיווח פרטני'!C25,גיליון3!$U$14:$X$14,0)))," ", INDEX(גיליון3!$U$15:$X$29,MATCH('דיווח פרטני'!G25,גיליון3!$T$15:$T$29,0),MATCH('דיווח פרטני'!C25,גיליון3!$U$14:$X$14,0)))</f>
        <v>2E-3</v>
      </c>
      <c r="I103" s="812"/>
    </row>
    <row r="104" spans="1:9" ht="18" customHeight="1" thickBot="1" x14ac:dyDescent="0.4">
      <c r="A104" s="812" t="s">
        <v>591</v>
      </c>
      <c r="B104" s="812" t="s">
        <v>665</v>
      </c>
      <c r="C104" s="812" t="s">
        <v>4</v>
      </c>
      <c r="D104" s="812" t="s">
        <v>85</v>
      </c>
      <c r="E104" s="813">
        <v>2020</v>
      </c>
      <c r="F104" s="812" t="s">
        <v>259</v>
      </c>
      <c r="G104" s="812" t="s">
        <v>29</v>
      </c>
      <c r="H104" s="815">
        <f t="array" ref="H104">IF(ISERROR(INDEX(גיליון3!$U$15:$X$29,MATCH('דיווח פרטני'!G34,גיליון3!$T$15:$T$29,0),MATCH('דיווח פרטני'!C34,גיליון3!$U$14:$X$14,0)))," ", INDEX(גיליון3!$U$15:$X$29,MATCH('דיווח פרטני'!G34,גיליון3!$T$15:$T$29,0),MATCH('דיווח פרטני'!C34,גיליון3!$U$14:$X$14,0)))</f>
        <v>2E-3</v>
      </c>
      <c r="I104" s="812"/>
    </row>
    <row r="105" spans="1:9" ht="18" customHeight="1" thickBot="1" x14ac:dyDescent="0.4">
      <c r="A105" s="812" t="s">
        <v>590</v>
      </c>
      <c r="B105" s="812" t="s">
        <v>665</v>
      </c>
      <c r="C105" s="812" t="s">
        <v>4</v>
      </c>
      <c r="D105" s="812" t="s">
        <v>85</v>
      </c>
      <c r="E105" s="813">
        <v>2020</v>
      </c>
      <c r="F105" s="812" t="s">
        <v>259</v>
      </c>
      <c r="G105" s="812" t="s">
        <v>29</v>
      </c>
      <c r="H105" s="815">
        <f t="array" ref="H105">IF(ISERROR(INDEX(גיליון3!$U$15:$X$29,MATCH('דיווח פרטני'!G33,גיליון3!$T$15:$T$29,0),MATCH('דיווח פרטני'!C33,גיליון3!$U$14:$X$14,0)))," ", INDEX(גיליון3!$U$15:$X$29,MATCH('דיווח פרטני'!G33,גיליון3!$T$15:$T$29,0),MATCH('דיווח פרטני'!C33,גיליון3!$U$14:$X$14,0)))</f>
        <v>2E-3</v>
      </c>
      <c r="I105" s="812"/>
    </row>
    <row r="106" spans="1:9" ht="18" customHeight="1" thickBot="1" x14ac:dyDescent="0.25">
      <c r="A106" s="812" t="s">
        <v>564</v>
      </c>
      <c r="B106" s="812" t="s">
        <v>665</v>
      </c>
      <c r="C106" s="812" t="s">
        <v>4</v>
      </c>
      <c r="D106" s="812" t="s">
        <v>85</v>
      </c>
      <c r="E106" s="813">
        <v>2014</v>
      </c>
      <c r="F106" s="812" t="s">
        <v>259</v>
      </c>
      <c r="G106" s="812" t="s">
        <v>28</v>
      </c>
      <c r="H106" s="814">
        <f t="array" ref="H106">IF(ISERROR(INDEX(גיליון3!$U$15:$X$29,MATCH('דיווח פרטני'!G7,גיליון3!$T$15:$T$29,0),MATCH('דיווח פרטני'!C7,גיליון3!$U$14:$X$14,0)))," ", INDEX(גיליון3!$U$15:$X$29,MATCH('דיווח פרטני'!G7,גיליון3!$T$15:$T$29,0),MATCH('דיווח פרטני'!C7,גיליון3!$U$14:$X$14,0)))</f>
        <v>2E-3</v>
      </c>
      <c r="I106" s="812"/>
    </row>
    <row r="107" spans="1:9" ht="18" customHeight="1" thickBot="1" x14ac:dyDescent="0.25">
      <c r="A107" s="812" t="s">
        <v>569</v>
      </c>
      <c r="B107" s="812" t="s">
        <v>669</v>
      </c>
      <c r="C107" s="812" t="s">
        <v>4</v>
      </c>
      <c r="D107" s="812" t="s">
        <v>85</v>
      </c>
      <c r="E107" s="813">
        <v>2017</v>
      </c>
      <c r="F107" s="812" t="s">
        <v>260</v>
      </c>
      <c r="G107" s="812" t="s">
        <v>29</v>
      </c>
      <c r="H107" s="814">
        <f t="array" ref="H107">IF(ISERROR(INDEX(גיליון3!$U$15:$X$29,MATCH('דיווח פרטני'!G12,גיליון3!$T$15:$T$29,0),MATCH('דיווח פרטני'!C12,גיליון3!$U$14:$X$14,0)))," ", INDEX(גיליון3!$U$15:$X$29,MATCH('דיווח פרטני'!G12,גיליון3!$T$15:$T$29,0),MATCH('דיווח פרטני'!C12,גיליון3!$U$14:$X$14,0)))</f>
        <v>2E-3</v>
      </c>
      <c r="I107" s="812"/>
    </row>
    <row r="108" spans="1:9" ht="18" customHeight="1" thickBot="1" x14ac:dyDescent="0.4">
      <c r="A108" s="812"/>
      <c r="B108" s="812"/>
      <c r="C108" s="812"/>
      <c r="D108" s="812"/>
      <c r="E108" s="813"/>
      <c r="F108" s="812"/>
      <c r="G108" s="812"/>
      <c r="H108" s="815" t="str">
        <f t="array" ref="H108">IF(ISERROR(INDEX(גיליון3!$U$15:$X$29,MATCH('דיווח פרטני'!G108,גיליון3!$T$15:$T$29,0),MATCH('דיווח פרטני'!C108,גיליון3!$U$14:$X$14,0)))," ", INDEX(גיליון3!$U$15:$X$29,MATCH('דיווח פרטני'!G108,גיליון3!$T$15:$T$29,0),MATCH('דיווח פרטני'!C108,גיליון3!$U$14:$X$14,0)))</f>
        <v xml:space="preserve"> </v>
      </c>
      <c r="I108" s="812"/>
    </row>
    <row r="109" spans="1:9" ht="18" customHeight="1" thickBot="1" x14ac:dyDescent="0.4">
      <c r="A109" s="812"/>
      <c r="B109" s="812"/>
      <c r="C109" s="812"/>
      <c r="D109" s="812"/>
      <c r="E109" s="813"/>
      <c r="F109" s="812"/>
      <c r="G109" s="812"/>
      <c r="H109" s="815" t="str">
        <f t="array" ref="H109">IF(ISERROR(INDEX(גיליון3!$U$15:$X$29,MATCH('דיווח פרטני'!G109,גיליון3!$T$15:$T$29,0),MATCH('דיווח פרטני'!C109,גיליון3!$U$14:$X$14,0)))," ", INDEX(גיליון3!$U$15:$X$29,MATCH('דיווח פרטני'!G109,גיליון3!$T$15:$T$29,0),MATCH('דיווח פרטני'!C109,גיליון3!$U$14:$X$14,0)))</f>
        <v xml:space="preserve"> </v>
      </c>
      <c r="I109" s="812"/>
    </row>
    <row r="110" spans="1:9" ht="18" customHeight="1" thickBot="1" x14ac:dyDescent="0.4">
      <c r="A110" s="812"/>
      <c r="B110" s="812"/>
      <c r="C110" s="812"/>
      <c r="D110" s="812"/>
      <c r="E110" s="813"/>
      <c r="F110" s="812"/>
      <c r="G110" s="812"/>
      <c r="H110" s="815" t="str">
        <f t="array" ref="H110">IF(ISERROR(INDEX(גיליון3!$U$15:$X$29,MATCH('דיווח פרטני'!G110,גיליון3!$T$15:$T$29,0),MATCH('דיווח פרטני'!C110,גיליון3!$U$14:$X$14,0)))," ", INDEX(גיליון3!$U$15:$X$29,MATCH('דיווח פרטני'!G110,גיליון3!$T$15:$T$29,0),MATCH('דיווח פרטני'!C110,גיליון3!$U$14:$X$14,0)))</f>
        <v xml:space="preserve"> </v>
      </c>
      <c r="I110" s="812"/>
    </row>
    <row r="111" spans="1:9" ht="18" customHeight="1" thickBot="1" x14ac:dyDescent="0.4">
      <c r="A111" s="812"/>
      <c r="B111" s="812"/>
      <c r="C111" s="812"/>
      <c r="D111" s="812"/>
      <c r="E111" s="813"/>
      <c r="F111" s="812"/>
      <c r="G111" s="812"/>
      <c r="H111" s="815" t="str">
        <f t="array" ref="H111">IF(ISERROR(INDEX(גיליון3!$U$15:$X$29,MATCH('דיווח פרטני'!G111,גיליון3!$T$15:$T$29,0),MATCH('דיווח פרטני'!C111,גיליון3!$U$14:$X$14,0)))," ", INDEX(גיליון3!$U$15:$X$29,MATCH('דיווח פרטני'!G111,גיליון3!$T$15:$T$29,0),MATCH('דיווח פרטני'!C111,גיליון3!$U$14:$X$14,0)))</f>
        <v xml:space="preserve"> </v>
      </c>
      <c r="I111" s="812"/>
    </row>
    <row r="112" spans="1:9" ht="18" customHeight="1" thickBot="1" x14ac:dyDescent="0.4">
      <c r="A112" s="812"/>
      <c r="B112" s="812"/>
      <c r="C112" s="812"/>
      <c r="D112" s="812"/>
      <c r="E112" s="813"/>
      <c r="F112" s="812"/>
      <c r="G112" s="812"/>
      <c r="H112" s="815" t="str">
        <f t="array" ref="H112">IF(ISERROR(INDEX(גיליון3!$U$15:$X$29,MATCH('דיווח פרטני'!G112,גיליון3!$T$15:$T$29,0),MATCH('דיווח פרטני'!C112,גיליון3!$U$14:$X$14,0)))," ", INDEX(גיליון3!$U$15:$X$29,MATCH('דיווח פרטני'!G112,גיליון3!$T$15:$T$29,0),MATCH('דיווח פרטני'!C112,גיליון3!$U$14:$X$14,0)))</f>
        <v xml:space="preserve"> </v>
      </c>
      <c r="I112" s="812"/>
    </row>
    <row r="113" spans="1:9" ht="18" customHeight="1" thickBot="1" x14ac:dyDescent="0.4">
      <c r="A113" s="812"/>
      <c r="B113" s="812"/>
      <c r="C113" s="812"/>
      <c r="D113" s="812"/>
      <c r="E113" s="813"/>
      <c r="F113" s="812"/>
      <c r="G113" s="812"/>
      <c r="H113" s="815" t="str">
        <f t="array" ref="H113">IF(ISERROR(INDEX(גיליון3!$U$15:$X$29,MATCH('דיווח פרטני'!G113,גיליון3!$T$15:$T$29,0),MATCH('דיווח פרטני'!C113,גיליון3!$U$14:$X$14,0)))," ", INDEX(גיליון3!$U$15:$X$29,MATCH('דיווח פרטני'!G113,גיליון3!$T$15:$T$29,0),MATCH('דיווח פרטני'!C113,גיליון3!$U$14:$X$14,0)))</f>
        <v xml:space="preserve"> </v>
      </c>
      <c r="I113" s="812"/>
    </row>
    <row r="114" spans="1:9" ht="18" customHeight="1" thickBot="1" x14ac:dyDescent="0.4">
      <c r="A114" s="812"/>
      <c r="B114" s="812"/>
      <c r="C114" s="812"/>
      <c r="D114" s="812"/>
      <c r="E114" s="813"/>
      <c r="F114" s="812"/>
      <c r="G114" s="812"/>
      <c r="H114" s="815" t="str">
        <f t="array" ref="H114">IF(ISERROR(INDEX(גיליון3!$U$15:$X$29,MATCH('דיווח פרטני'!G114,גיליון3!$T$15:$T$29,0),MATCH('דיווח פרטני'!C114,גיליון3!$U$14:$X$14,0)))," ", INDEX(גיליון3!$U$15:$X$29,MATCH('דיווח פרטני'!G114,גיליון3!$T$15:$T$29,0),MATCH('דיווח פרטני'!C114,גיליון3!$U$14:$X$14,0)))</f>
        <v xml:space="preserve"> </v>
      </c>
      <c r="I114" s="812"/>
    </row>
    <row r="115" spans="1:9" ht="18" customHeight="1" thickBot="1" x14ac:dyDescent="0.4">
      <c r="A115" s="812"/>
      <c r="B115" s="812"/>
      <c r="C115" s="812"/>
      <c r="D115" s="812"/>
      <c r="E115" s="813"/>
      <c r="F115" s="812"/>
      <c r="G115" s="812"/>
      <c r="H115" s="815" t="str">
        <f t="array" ref="H115">IF(ISERROR(INDEX(גיליון3!$U$15:$X$29,MATCH('דיווח פרטני'!G115,גיליון3!$T$15:$T$29,0),MATCH('דיווח פרטני'!C115,גיליון3!$U$14:$X$14,0)))," ", INDEX(גיליון3!$U$15:$X$29,MATCH('דיווח פרטני'!G115,גיליון3!$T$15:$T$29,0),MATCH('דיווח פרטני'!C115,גיליון3!$U$14:$X$14,0)))</f>
        <v xml:space="preserve"> </v>
      </c>
      <c r="I115" s="812"/>
    </row>
    <row r="116" spans="1:9" ht="18" customHeight="1" thickBot="1" x14ac:dyDescent="0.4">
      <c r="A116" s="812"/>
      <c r="B116" s="812"/>
      <c r="C116" s="812"/>
      <c r="D116" s="812"/>
      <c r="E116" s="813"/>
      <c r="F116" s="812"/>
      <c r="G116" s="812"/>
      <c r="H116" s="815" t="str">
        <f t="array" ref="H116">IF(ISERROR(INDEX(גיליון3!$U$15:$X$29,MATCH('דיווח פרטני'!G116,גיליון3!$T$15:$T$29,0),MATCH('דיווח פרטני'!C116,גיליון3!$U$14:$X$14,0)))," ", INDEX(גיליון3!$U$15:$X$29,MATCH('דיווח פרטני'!G116,גיליון3!$T$15:$T$29,0),MATCH('דיווח פרטני'!C116,גיליון3!$U$14:$X$14,0)))</f>
        <v xml:space="preserve"> </v>
      </c>
      <c r="I116" s="812"/>
    </row>
    <row r="117" spans="1:9" ht="18" customHeight="1" thickBot="1" x14ac:dyDescent="0.4">
      <c r="A117" s="812"/>
      <c r="B117" s="812"/>
      <c r="C117" s="812"/>
      <c r="D117" s="812"/>
      <c r="E117" s="813"/>
      <c r="F117" s="812"/>
      <c r="G117" s="812"/>
      <c r="H117" s="815" t="str">
        <f t="array" ref="H117">IF(ISERROR(INDEX(גיליון3!$U$15:$X$29,MATCH('דיווח פרטני'!G117,גיליון3!$T$15:$T$29,0),MATCH('דיווח פרטני'!C117,גיליון3!$U$14:$X$14,0)))," ", INDEX(גיליון3!$U$15:$X$29,MATCH('דיווח פרטני'!G117,גיליון3!$T$15:$T$29,0),MATCH('דיווח פרטני'!C117,גיליון3!$U$14:$X$14,0)))</f>
        <v xml:space="preserve"> </v>
      </c>
      <c r="I117" s="812"/>
    </row>
    <row r="118" spans="1:9" ht="18" customHeight="1" thickBot="1" x14ac:dyDescent="0.4">
      <c r="A118" s="812"/>
      <c r="B118" s="812"/>
      <c r="C118" s="812"/>
      <c r="D118" s="812"/>
      <c r="E118" s="813"/>
      <c r="F118" s="812"/>
      <c r="G118" s="812"/>
      <c r="H118" s="815" t="str">
        <f t="array" ref="H118">IF(ISERROR(INDEX(גיליון3!$U$15:$X$29,MATCH('דיווח פרטני'!G118,גיליון3!$T$15:$T$29,0),MATCH('דיווח פרטני'!C118,גיליון3!$U$14:$X$14,0)))," ", INDEX(גיליון3!$U$15:$X$29,MATCH('דיווח פרטני'!G118,גיליון3!$T$15:$T$29,0),MATCH('דיווח פרטני'!C118,גיליון3!$U$14:$X$14,0)))</f>
        <v xml:space="preserve"> </v>
      </c>
      <c r="I118" s="812"/>
    </row>
    <row r="119" spans="1:9" ht="18" customHeight="1" thickBot="1" x14ac:dyDescent="0.4">
      <c r="A119" s="812"/>
      <c r="B119" s="812"/>
      <c r="C119" s="812"/>
      <c r="D119" s="812"/>
      <c r="E119" s="813"/>
      <c r="F119" s="812"/>
      <c r="G119" s="812"/>
      <c r="H119" s="815" t="str">
        <f t="array" ref="H119">IF(ISERROR(INDEX(גיליון3!$U$15:$X$29,MATCH('דיווח פרטני'!G119,גיליון3!$T$15:$T$29,0),MATCH('דיווח פרטני'!C119,גיליון3!$U$14:$X$14,0)))," ", INDEX(גיליון3!$U$15:$X$29,MATCH('דיווח פרטני'!G119,גיליון3!$T$15:$T$29,0),MATCH('דיווח פרטני'!C119,גיליון3!$U$14:$X$14,0)))</f>
        <v xml:space="preserve"> </v>
      </c>
      <c r="I119" s="812"/>
    </row>
    <row r="120" spans="1:9" ht="18" customHeight="1" thickBot="1" x14ac:dyDescent="0.4">
      <c r="A120" s="812"/>
      <c r="B120" s="812"/>
      <c r="C120" s="812"/>
      <c r="D120" s="812"/>
      <c r="E120" s="813"/>
      <c r="F120" s="812"/>
      <c r="G120" s="812"/>
      <c r="H120" s="815" t="str">
        <f t="array" ref="H120">IF(ISERROR(INDEX(גיליון3!$U$15:$X$29,MATCH('דיווח פרטני'!G120,גיליון3!$T$15:$T$29,0),MATCH('דיווח פרטני'!C120,גיליון3!$U$14:$X$14,0)))," ", INDEX(גיליון3!$U$15:$X$29,MATCH('דיווח פרטני'!G120,גיליון3!$T$15:$T$29,0),MATCH('דיווח פרטני'!C120,גיליון3!$U$14:$X$14,0)))</f>
        <v xml:space="preserve"> </v>
      </c>
      <c r="I120" s="812"/>
    </row>
    <row r="121" spans="1:9" ht="18" customHeight="1" thickBot="1" x14ac:dyDescent="0.4">
      <c r="A121" s="812"/>
      <c r="B121" s="812"/>
      <c r="C121" s="812"/>
      <c r="D121" s="812"/>
      <c r="E121" s="813"/>
      <c r="F121" s="812"/>
      <c r="G121" s="812"/>
      <c r="H121" s="815" t="str">
        <f t="array" ref="H121">IF(ISERROR(INDEX(גיליון3!$U$15:$X$29,MATCH('דיווח פרטני'!G121,גיליון3!$T$15:$T$29,0),MATCH('דיווח פרטני'!C121,גיליון3!$U$14:$X$14,0)))," ", INDEX(גיליון3!$U$15:$X$29,MATCH('דיווח פרטני'!G121,גיליון3!$T$15:$T$29,0),MATCH('דיווח פרטני'!C121,גיליון3!$U$14:$X$14,0)))</f>
        <v xml:space="preserve"> </v>
      </c>
      <c r="I121" s="812"/>
    </row>
    <row r="122" spans="1:9" ht="18" customHeight="1" thickBot="1" x14ac:dyDescent="0.4">
      <c r="A122" s="812"/>
      <c r="B122" s="812"/>
      <c r="C122" s="812"/>
      <c r="D122" s="812"/>
      <c r="E122" s="813"/>
      <c r="F122" s="812"/>
      <c r="G122" s="812"/>
      <c r="H122" s="815" t="str">
        <f t="array" ref="H122">IF(ISERROR(INDEX(גיליון3!$U$15:$X$29,MATCH('דיווח פרטני'!G122,גיליון3!$T$15:$T$29,0),MATCH('דיווח פרטני'!C122,גיליון3!$U$14:$X$14,0)))," ", INDEX(גיליון3!$U$15:$X$29,MATCH('דיווח פרטני'!G122,גיליון3!$T$15:$T$29,0),MATCH('דיווח פרטני'!C122,גיליון3!$U$14:$X$14,0)))</f>
        <v xml:space="preserve"> </v>
      </c>
      <c r="I122" s="812"/>
    </row>
    <row r="123" spans="1:9" ht="18" customHeight="1" thickBot="1" x14ac:dyDescent="0.4">
      <c r="A123" s="812"/>
      <c r="B123" s="812"/>
      <c r="C123" s="812"/>
      <c r="D123" s="812"/>
      <c r="E123" s="813"/>
      <c r="F123" s="812"/>
      <c r="G123" s="812"/>
      <c r="H123" s="815" t="str">
        <f t="array" ref="H123">IF(ISERROR(INDEX(גיליון3!$U$15:$X$29,MATCH('דיווח פרטני'!G123,גיליון3!$T$15:$T$29,0),MATCH('דיווח פרטני'!C123,גיליון3!$U$14:$X$14,0)))," ", INDEX(גיליון3!$U$15:$X$29,MATCH('דיווח פרטני'!G123,גיליון3!$T$15:$T$29,0),MATCH('דיווח פרטני'!C123,גיליון3!$U$14:$X$14,0)))</f>
        <v xml:space="preserve"> </v>
      </c>
      <c r="I123" s="812"/>
    </row>
    <row r="124" spans="1:9" ht="18" customHeight="1" thickBot="1" x14ac:dyDescent="0.4">
      <c r="A124" s="812"/>
      <c r="B124" s="812"/>
      <c r="C124" s="812"/>
      <c r="D124" s="812"/>
      <c r="E124" s="813"/>
      <c r="F124" s="812"/>
      <c r="G124" s="812"/>
      <c r="H124" s="815" t="str">
        <f t="array" ref="H124">IF(ISERROR(INDEX(גיליון3!$U$15:$X$29,MATCH('דיווח פרטני'!G124,גיליון3!$T$15:$T$29,0),MATCH('דיווח פרטני'!C124,גיליון3!$U$14:$X$14,0)))," ", INDEX(גיליון3!$U$15:$X$29,MATCH('דיווח פרטני'!G124,גיליון3!$T$15:$T$29,0),MATCH('דיווח פרטני'!C124,גיליון3!$U$14:$X$14,0)))</f>
        <v xml:space="preserve"> </v>
      </c>
      <c r="I124" s="812"/>
    </row>
    <row r="125" spans="1:9" ht="18" customHeight="1" thickBot="1" x14ac:dyDescent="0.4">
      <c r="A125" s="812"/>
      <c r="B125" s="812"/>
      <c r="C125" s="812"/>
      <c r="D125" s="812"/>
      <c r="E125" s="813"/>
      <c r="F125" s="812"/>
      <c r="G125" s="812"/>
      <c r="H125" s="815" t="str">
        <f t="array" ref="H125">IF(ISERROR(INDEX(גיליון3!$U$15:$X$29,MATCH('דיווח פרטני'!G125,גיליון3!$T$15:$T$29,0),MATCH('דיווח פרטני'!C125,גיליון3!$U$14:$X$14,0)))," ", INDEX(גיליון3!$U$15:$X$29,MATCH('דיווח פרטני'!G125,גיליון3!$T$15:$T$29,0),MATCH('דיווח פרטני'!C125,גיליון3!$U$14:$X$14,0)))</f>
        <v xml:space="preserve"> </v>
      </c>
      <c r="I125" s="812"/>
    </row>
    <row r="126" spans="1:9" ht="18" customHeight="1" thickBot="1" x14ac:dyDescent="0.4">
      <c r="A126" s="812"/>
      <c r="B126" s="812"/>
      <c r="C126" s="812"/>
      <c r="D126" s="812"/>
      <c r="E126" s="813"/>
      <c r="F126" s="812"/>
      <c r="G126" s="812"/>
      <c r="H126" s="815" t="str">
        <f t="array" ref="H126">IF(ISERROR(INDEX(גיליון3!$U$15:$X$29,MATCH('דיווח פרטני'!G126,גיליון3!$T$15:$T$29,0),MATCH('דיווח פרטני'!C126,גיליון3!$U$14:$X$14,0)))," ", INDEX(גיליון3!$U$15:$X$29,MATCH('דיווח פרטני'!G126,גיליון3!$T$15:$T$29,0),MATCH('דיווח פרטני'!C126,גיליון3!$U$14:$X$14,0)))</f>
        <v xml:space="preserve"> </v>
      </c>
      <c r="I126" s="812"/>
    </row>
    <row r="127" spans="1:9" ht="18" customHeight="1" thickBot="1" x14ac:dyDescent="0.4">
      <c r="A127" s="812"/>
      <c r="B127" s="812"/>
      <c r="C127" s="812"/>
      <c r="D127" s="812"/>
      <c r="E127" s="813"/>
      <c r="F127" s="812"/>
      <c r="G127" s="812"/>
      <c r="H127" s="815" t="str">
        <f t="array" ref="H127">IF(ISERROR(INDEX(גיליון3!$U$15:$X$29,MATCH('דיווח פרטני'!G127,גיליון3!$T$15:$T$29,0),MATCH('דיווח פרטני'!C127,גיליון3!$U$14:$X$14,0)))," ", INDEX(גיליון3!$U$15:$X$29,MATCH('דיווח פרטני'!G127,גיליון3!$T$15:$T$29,0),MATCH('דיווח פרטני'!C127,גיליון3!$U$14:$X$14,0)))</f>
        <v xml:space="preserve"> </v>
      </c>
      <c r="I127" s="812"/>
    </row>
    <row r="128" spans="1:9" ht="18" customHeight="1" thickBot="1" x14ac:dyDescent="0.4">
      <c r="A128" s="812"/>
      <c r="B128" s="812"/>
      <c r="C128" s="812"/>
      <c r="D128" s="812"/>
      <c r="E128" s="813"/>
      <c r="F128" s="812"/>
      <c r="G128" s="812"/>
      <c r="H128" s="815" t="str">
        <f t="array" ref="H128">IF(ISERROR(INDEX(גיליון3!$U$15:$X$29,MATCH('דיווח פרטני'!G128,גיליון3!$T$15:$T$29,0),MATCH('דיווח פרטני'!C128,גיליון3!$U$14:$X$14,0)))," ", INDEX(גיליון3!$U$15:$X$29,MATCH('דיווח פרטני'!G128,גיליון3!$T$15:$T$29,0),MATCH('דיווח פרטני'!C128,גיליון3!$U$14:$X$14,0)))</f>
        <v xml:space="preserve"> </v>
      </c>
      <c r="I128" s="812"/>
    </row>
    <row r="129" spans="1:9" ht="18" customHeight="1" thickBot="1" x14ac:dyDescent="0.4">
      <c r="A129" s="812"/>
      <c r="B129" s="812"/>
      <c r="C129" s="812"/>
      <c r="D129" s="812"/>
      <c r="E129" s="813"/>
      <c r="F129" s="812"/>
      <c r="G129" s="812"/>
      <c r="H129" s="815" t="str">
        <f t="array" ref="H129">IF(ISERROR(INDEX(גיליון3!$U$15:$X$29,MATCH('דיווח פרטני'!G129,גיליון3!$T$15:$T$29,0),MATCH('דיווח פרטני'!C129,גיליון3!$U$14:$X$14,0)))," ", INDEX(גיליון3!$U$15:$X$29,MATCH('דיווח פרטני'!G129,גיליון3!$T$15:$T$29,0),MATCH('דיווח פרטני'!C129,גיליון3!$U$14:$X$14,0)))</f>
        <v xml:space="preserve"> </v>
      </c>
      <c r="I129" s="812"/>
    </row>
    <row r="130" spans="1:9" ht="18" customHeight="1" thickBot="1" x14ac:dyDescent="0.4">
      <c r="A130" s="812"/>
      <c r="B130" s="812"/>
      <c r="C130" s="812"/>
      <c r="D130" s="812"/>
      <c r="E130" s="813"/>
      <c r="F130" s="812"/>
      <c r="G130" s="812"/>
      <c r="H130" s="815" t="str">
        <f t="array" ref="H130">IF(ISERROR(INDEX(גיליון3!$U$15:$X$29,MATCH('דיווח פרטני'!G130,גיליון3!$T$15:$T$29,0),MATCH('דיווח פרטני'!C130,גיליון3!$U$14:$X$14,0)))," ", INDEX(גיליון3!$U$15:$X$29,MATCH('דיווח פרטני'!G130,גיליון3!$T$15:$T$29,0),MATCH('דיווח פרטני'!C130,גיליון3!$U$14:$X$14,0)))</f>
        <v xml:space="preserve"> </v>
      </c>
      <c r="I130" s="812"/>
    </row>
    <row r="131" spans="1:9" ht="18" customHeight="1" thickBot="1" x14ac:dyDescent="0.4">
      <c r="A131" s="812"/>
      <c r="B131" s="812"/>
      <c r="C131" s="812"/>
      <c r="D131" s="812"/>
      <c r="E131" s="813"/>
      <c r="F131" s="812"/>
      <c r="G131" s="812"/>
      <c r="H131" s="815" t="str">
        <f t="array" ref="H131">IF(ISERROR(INDEX(גיליון3!$U$15:$X$29,MATCH('דיווח פרטני'!G131,גיליון3!$T$15:$T$29,0),MATCH('דיווח פרטני'!C131,גיליון3!$U$14:$X$14,0)))," ", INDEX(גיליון3!$U$15:$X$29,MATCH('דיווח פרטני'!G131,גיליון3!$T$15:$T$29,0),MATCH('דיווח פרטני'!C131,גיליון3!$U$14:$X$14,0)))</f>
        <v xml:space="preserve"> </v>
      </c>
      <c r="I131" s="812"/>
    </row>
    <row r="132" spans="1:9" ht="18" customHeight="1" thickBot="1" x14ac:dyDescent="0.4">
      <c r="A132" s="812"/>
      <c r="B132" s="812"/>
      <c r="C132" s="812"/>
      <c r="D132" s="812"/>
      <c r="E132" s="813"/>
      <c r="F132" s="812"/>
      <c r="G132" s="812"/>
      <c r="H132" s="815" t="str">
        <f t="array" ref="H132">IF(ISERROR(INDEX(גיליון3!$U$15:$X$29,MATCH('דיווח פרטני'!G132,גיליון3!$T$15:$T$29,0),MATCH('דיווח פרטני'!C132,גיליון3!$U$14:$X$14,0)))," ", INDEX(גיליון3!$U$15:$X$29,MATCH('דיווח פרטני'!G132,גיליון3!$T$15:$T$29,0),MATCH('דיווח פרטני'!C132,גיליון3!$U$14:$X$14,0)))</f>
        <v xml:space="preserve"> </v>
      </c>
      <c r="I132" s="812"/>
    </row>
    <row r="133" spans="1:9" ht="18" customHeight="1" thickBot="1" x14ac:dyDescent="0.4">
      <c r="A133" s="812"/>
      <c r="B133" s="812"/>
      <c r="C133" s="812"/>
      <c r="D133" s="812"/>
      <c r="E133" s="813"/>
      <c r="F133" s="812"/>
      <c r="G133" s="812"/>
      <c r="H133" s="815" t="str">
        <f t="array" ref="H133">IF(ISERROR(INDEX(גיליון3!$U$15:$X$29,MATCH('דיווח פרטני'!G133,גיליון3!$T$15:$T$29,0),MATCH('דיווח פרטני'!C133,גיליון3!$U$14:$X$14,0)))," ", INDEX(גיליון3!$U$15:$X$29,MATCH('דיווח פרטני'!G133,גיליון3!$T$15:$T$29,0),MATCH('דיווח פרטני'!C133,גיליון3!$U$14:$X$14,0)))</f>
        <v xml:space="preserve"> </v>
      </c>
      <c r="I133" s="812"/>
    </row>
    <row r="134" spans="1:9" ht="18" customHeight="1" thickBot="1" x14ac:dyDescent="0.4">
      <c r="A134" s="812"/>
      <c r="B134" s="812"/>
      <c r="C134" s="812"/>
      <c r="D134" s="812"/>
      <c r="E134" s="813"/>
      <c r="F134" s="812"/>
      <c r="G134" s="812"/>
      <c r="H134" s="815" t="str">
        <f t="array" ref="H134">IF(ISERROR(INDEX(גיליון3!$U$15:$X$29,MATCH('דיווח פרטני'!G134,גיליון3!$T$15:$T$29,0),MATCH('דיווח פרטני'!C134,גיליון3!$U$14:$X$14,0)))," ", INDEX(גיליון3!$U$15:$X$29,MATCH('דיווח פרטני'!G134,גיליון3!$T$15:$T$29,0),MATCH('דיווח פרטני'!C134,גיליון3!$U$14:$X$14,0)))</f>
        <v xml:space="preserve"> </v>
      </c>
      <c r="I134" s="812"/>
    </row>
    <row r="135" spans="1:9" ht="18" customHeight="1" thickBot="1" x14ac:dyDescent="0.4">
      <c r="A135" s="812"/>
      <c r="B135" s="812"/>
      <c r="C135" s="812"/>
      <c r="D135" s="812"/>
      <c r="E135" s="813"/>
      <c r="F135" s="812"/>
      <c r="G135" s="812"/>
      <c r="H135" s="815" t="str">
        <f t="array" ref="H135">IF(ISERROR(INDEX(גיליון3!$U$15:$X$29,MATCH('דיווח פרטני'!G135,גיליון3!$T$15:$T$29,0),MATCH('דיווח פרטני'!C135,גיליון3!$U$14:$X$14,0)))," ", INDEX(גיליון3!$U$15:$X$29,MATCH('דיווח פרטני'!G135,גיליון3!$T$15:$T$29,0),MATCH('דיווח פרטני'!C135,גיליון3!$U$14:$X$14,0)))</f>
        <v xml:space="preserve"> </v>
      </c>
      <c r="I135" s="812"/>
    </row>
    <row r="136" spans="1:9" ht="18" customHeight="1" thickBot="1" x14ac:dyDescent="0.4">
      <c r="A136" s="812"/>
      <c r="B136" s="812"/>
      <c r="C136" s="812"/>
      <c r="D136" s="812"/>
      <c r="E136" s="813"/>
      <c r="F136" s="812"/>
      <c r="G136" s="812"/>
      <c r="H136" s="815" t="str">
        <f t="array" ref="H136">IF(ISERROR(INDEX(גיליון3!$U$15:$X$29,MATCH('דיווח פרטני'!G136,גיליון3!$T$15:$T$29,0),MATCH('דיווח פרטני'!C136,גיליון3!$U$14:$X$14,0)))," ", INDEX(גיליון3!$U$15:$X$29,MATCH('דיווח פרטני'!G136,גיליון3!$T$15:$T$29,0),MATCH('דיווח פרטני'!C136,גיליון3!$U$14:$X$14,0)))</f>
        <v xml:space="preserve"> </v>
      </c>
      <c r="I136" s="812"/>
    </row>
    <row r="137" spans="1:9" ht="18" customHeight="1" thickBot="1" x14ac:dyDescent="0.4">
      <c r="A137" s="812"/>
      <c r="B137" s="812"/>
      <c r="C137" s="812"/>
      <c r="D137" s="812"/>
      <c r="E137" s="813"/>
      <c r="F137" s="812"/>
      <c r="G137" s="812"/>
      <c r="H137" s="815" t="str">
        <f t="array" ref="H137">IF(ISERROR(INDEX(גיליון3!$U$15:$X$29,MATCH('דיווח פרטני'!G137,גיליון3!$T$15:$T$29,0),MATCH('דיווח פרטני'!C137,גיליון3!$U$14:$X$14,0)))," ", INDEX(גיליון3!$U$15:$X$29,MATCH('דיווח פרטני'!G137,גיליון3!$T$15:$T$29,0),MATCH('דיווח פרטני'!C137,גיליון3!$U$14:$X$14,0)))</f>
        <v xml:space="preserve"> </v>
      </c>
      <c r="I137" s="812"/>
    </row>
    <row r="138" spans="1:9" ht="18" customHeight="1" thickBot="1" x14ac:dyDescent="0.4">
      <c r="A138" s="812"/>
      <c r="B138" s="812"/>
      <c r="C138" s="812"/>
      <c r="D138" s="812"/>
      <c r="E138" s="813"/>
      <c r="F138" s="812"/>
      <c r="G138" s="812"/>
      <c r="H138" s="815" t="str">
        <f t="array" ref="H138">IF(ISERROR(INDEX(גיליון3!$U$15:$X$29,MATCH('דיווח פרטני'!G138,גיליון3!$T$15:$T$29,0),MATCH('דיווח פרטני'!C138,גיליון3!$U$14:$X$14,0)))," ", INDEX(גיליון3!$U$15:$X$29,MATCH('דיווח פרטני'!G138,גיליון3!$T$15:$T$29,0),MATCH('דיווח פרטני'!C138,גיליון3!$U$14:$X$14,0)))</f>
        <v xml:space="preserve"> </v>
      </c>
      <c r="I138" s="812"/>
    </row>
    <row r="139" spans="1:9" ht="18" customHeight="1" thickBot="1" x14ac:dyDescent="0.4">
      <c r="A139" s="812"/>
      <c r="B139" s="812"/>
      <c r="C139" s="812"/>
      <c r="D139" s="812"/>
      <c r="E139" s="813"/>
      <c r="F139" s="812"/>
      <c r="G139" s="812"/>
      <c r="H139" s="815" t="str">
        <f t="array" ref="H139">IF(ISERROR(INDEX(גיליון3!$U$15:$X$29,MATCH('דיווח פרטני'!G139,גיליון3!$T$15:$T$29,0),MATCH('דיווח פרטני'!C139,גיליון3!$U$14:$X$14,0)))," ", INDEX(גיליון3!$U$15:$X$29,MATCH('דיווח פרטני'!G139,גיליון3!$T$15:$T$29,0),MATCH('דיווח פרטני'!C139,גיליון3!$U$14:$X$14,0)))</f>
        <v xml:space="preserve"> </v>
      </c>
      <c r="I139" s="812"/>
    </row>
    <row r="140" spans="1:9" ht="18" customHeight="1" thickBot="1" x14ac:dyDescent="0.4">
      <c r="A140" s="812"/>
      <c r="B140" s="812"/>
      <c r="C140" s="812"/>
      <c r="D140" s="812"/>
      <c r="E140" s="813"/>
      <c r="F140" s="812"/>
      <c r="G140" s="812"/>
      <c r="H140" s="815" t="str">
        <f t="array" ref="H140">IF(ISERROR(INDEX(גיליון3!$U$15:$X$29,MATCH('דיווח פרטני'!G140,גיליון3!$T$15:$T$29,0),MATCH('דיווח פרטני'!C140,גיליון3!$U$14:$X$14,0)))," ", INDEX(גיליון3!$U$15:$X$29,MATCH('דיווח פרטני'!G140,גיליון3!$T$15:$T$29,0),MATCH('דיווח פרטני'!C140,גיליון3!$U$14:$X$14,0)))</f>
        <v xml:space="preserve"> </v>
      </c>
      <c r="I140" s="812"/>
    </row>
    <row r="141" spans="1:9" ht="18" customHeight="1" thickBot="1" x14ac:dyDescent="0.4">
      <c r="A141" s="812"/>
      <c r="B141" s="812"/>
      <c r="C141" s="812"/>
      <c r="D141" s="812"/>
      <c r="E141" s="813"/>
      <c r="F141" s="812"/>
      <c r="G141" s="812"/>
      <c r="H141" s="815" t="str">
        <f t="array" ref="H141">IF(ISERROR(INDEX(גיליון3!$U$15:$X$29,MATCH('דיווח פרטני'!G141,גיליון3!$T$15:$T$29,0),MATCH('דיווח פרטני'!C141,גיליון3!$U$14:$X$14,0)))," ", INDEX(גיליון3!$U$15:$X$29,MATCH('דיווח פרטני'!G141,גיליון3!$T$15:$T$29,0),MATCH('דיווח פרטני'!C141,גיליון3!$U$14:$X$14,0)))</f>
        <v xml:space="preserve"> </v>
      </c>
      <c r="I141" s="812"/>
    </row>
    <row r="142" spans="1:9" ht="18" customHeight="1" thickBot="1" x14ac:dyDescent="0.4">
      <c r="A142" s="812"/>
      <c r="B142" s="812"/>
      <c r="C142" s="812"/>
      <c r="D142" s="812"/>
      <c r="E142" s="813"/>
      <c r="F142" s="812"/>
      <c r="G142" s="812"/>
      <c r="H142" s="815" t="str">
        <f t="array" ref="H142">IF(ISERROR(INDEX(גיליון3!$U$15:$X$29,MATCH('דיווח פרטני'!G142,גיליון3!$T$15:$T$29,0),MATCH('דיווח פרטני'!C142,גיליון3!$U$14:$X$14,0)))," ", INDEX(גיליון3!$U$15:$X$29,MATCH('דיווח פרטני'!G142,גיליון3!$T$15:$T$29,0),MATCH('דיווח פרטני'!C142,גיליון3!$U$14:$X$14,0)))</f>
        <v xml:space="preserve"> </v>
      </c>
      <c r="I142" s="812"/>
    </row>
    <row r="143" spans="1:9" ht="18" customHeight="1" thickBot="1" x14ac:dyDescent="0.4">
      <c r="A143" s="812"/>
      <c r="B143" s="812"/>
      <c r="C143" s="812"/>
      <c r="D143" s="812"/>
      <c r="E143" s="813"/>
      <c r="F143" s="812"/>
      <c r="G143" s="812"/>
      <c r="H143" s="815" t="str">
        <f t="array" ref="H143">IF(ISERROR(INDEX(גיליון3!$U$15:$X$29,MATCH('דיווח פרטני'!G143,גיליון3!$T$15:$T$29,0),MATCH('דיווח פרטני'!C143,גיליון3!$U$14:$X$14,0)))," ", INDEX(גיליון3!$U$15:$X$29,MATCH('דיווח פרטני'!G143,גיליון3!$T$15:$T$29,0),MATCH('דיווח פרטני'!C143,גיליון3!$U$14:$X$14,0)))</f>
        <v xml:space="preserve"> </v>
      </c>
      <c r="I143" s="812"/>
    </row>
    <row r="144" spans="1:9" ht="18" customHeight="1" thickBot="1" x14ac:dyDescent="0.4">
      <c r="A144" s="812"/>
      <c r="B144" s="812"/>
      <c r="C144" s="812"/>
      <c r="D144" s="812"/>
      <c r="E144" s="813"/>
      <c r="F144" s="812"/>
      <c r="G144" s="812"/>
      <c r="H144" s="815" t="str">
        <f t="array" ref="H144">IF(ISERROR(INDEX(גיליון3!$U$15:$X$29,MATCH('דיווח פרטני'!G144,גיליון3!$T$15:$T$29,0),MATCH('דיווח פרטני'!C144,גיליון3!$U$14:$X$14,0)))," ", INDEX(גיליון3!$U$15:$X$29,MATCH('דיווח פרטני'!G144,גיליון3!$T$15:$T$29,0),MATCH('דיווח פרטני'!C144,גיליון3!$U$14:$X$14,0)))</f>
        <v xml:space="preserve"> </v>
      </c>
      <c r="I144" s="812"/>
    </row>
    <row r="145" spans="1:9" ht="18" customHeight="1" thickBot="1" x14ac:dyDescent="0.4">
      <c r="A145" s="812"/>
      <c r="B145" s="812"/>
      <c r="C145" s="812"/>
      <c r="D145" s="812"/>
      <c r="E145" s="813"/>
      <c r="F145" s="812"/>
      <c r="G145" s="812"/>
      <c r="H145" s="815" t="str">
        <f t="array" ref="H145">IF(ISERROR(INDEX(גיליון3!$U$15:$X$29,MATCH('דיווח פרטני'!G145,גיליון3!$T$15:$T$29,0),MATCH('דיווח פרטני'!C145,גיליון3!$U$14:$X$14,0)))," ", INDEX(גיליון3!$U$15:$X$29,MATCH('דיווח פרטני'!G145,גיליון3!$T$15:$T$29,0),MATCH('דיווח פרטני'!C145,גיליון3!$U$14:$X$14,0)))</f>
        <v xml:space="preserve"> </v>
      </c>
      <c r="I145" s="812"/>
    </row>
    <row r="146" spans="1:9" ht="18" customHeight="1" thickBot="1" x14ac:dyDescent="0.4">
      <c r="A146" s="812"/>
      <c r="B146" s="812"/>
      <c r="C146" s="812"/>
      <c r="D146" s="812"/>
      <c r="E146" s="813"/>
      <c r="F146" s="812"/>
      <c r="G146" s="812"/>
      <c r="H146" s="815" t="str">
        <f t="array" ref="H146">IF(ISERROR(INDEX(גיליון3!$U$15:$X$29,MATCH('דיווח פרטני'!G146,גיליון3!$T$15:$T$29,0),MATCH('דיווח פרטני'!C146,גיליון3!$U$14:$X$14,0)))," ", INDEX(גיליון3!$U$15:$X$29,MATCH('דיווח פרטני'!G146,גיליון3!$T$15:$T$29,0),MATCH('דיווח פרטני'!C146,גיליון3!$U$14:$X$14,0)))</f>
        <v xml:space="preserve"> </v>
      </c>
      <c r="I146" s="812"/>
    </row>
    <row r="147" spans="1:9" ht="18" customHeight="1" thickBot="1" x14ac:dyDescent="0.4">
      <c r="A147" s="812"/>
      <c r="B147" s="812"/>
      <c r="C147" s="812"/>
      <c r="D147" s="812"/>
      <c r="E147" s="813"/>
      <c r="F147" s="812"/>
      <c r="G147" s="812"/>
      <c r="H147" s="815" t="str">
        <f t="array" ref="H147">IF(ISERROR(INDEX(גיליון3!$U$15:$X$29,MATCH('דיווח פרטני'!G147,גיליון3!$T$15:$T$29,0),MATCH('דיווח פרטני'!C147,גיליון3!$U$14:$X$14,0)))," ", INDEX(גיליון3!$U$15:$X$29,MATCH('דיווח פרטני'!G147,גיליון3!$T$15:$T$29,0),MATCH('דיווח פרטני'!C147,גיליון3!$U$14:$X$14,0)))</f>
        <v xml:space="preserve"> </v>
      </c>
      <c r="I147" s="812"/>
    </row>
    <row r="148" spans="1:9" ht="18" customHeight="1" thickBot="1" x14ac:dyDescent="0.4">
      <c r="A148" s="812"/>
      <c r="B148" s="812"/>
      <c r="C148" s="812"/>
      <c r="D148" s="812"/>
      <c r="E148" s="813"/>
      <c r="F148" s="812"/>
      <c r="G148" s="812"/>
      <c r="H148" s="815" t="str">
        <f t="array" ref="H148">IF(ISERROR(INDEX(גיליון3!$U$15:$X$29,MATCH('דיווח פרטני'!G148,גיליון3!$T$15:$T$29,0),MATCH('דיווח פרטני'!C148,גיליון3!$U$14:$X$14,0)))," ", INDEX(גיליון3!$U$15:$X$29,MATCH('דיווח פרטני'!G148,גיליון3!$T$15:$T$29,0),MATCH('דיווח פרטני'!C148,גיליון3!$U$14:$X$14,0)))</f>
        <v xml:space="preserve"> </v>
      </c>
      <c r="I148" s="812"/>
    </row>
    <row r="149" spans="1:9" ht="18" customHeight="1" thickBot="1" x14ac:dyDescent="0.4">
      <c r="A149" s="812"/>
      <c r="B149" s="812"/>
      <c r="C149" s="812"/>
      <c r="D149" s="812"/>
      <c r="E149" s="813"/>
      <c r="F149" s="812"/>
      <c r="G149" s="812"/>
      <c r="H149" s="815" t="str">
        <f t="array" ref="H149">IF(ISERROR(INDEX(גיליון3!$U$15:$X$29,MATCH('דיווח פרטני'!G149,גיליון3!$T$15:$T$29,0),MATCH('דיווח פרטני'!C149,גיליון3!$U$14:$X$14,0)))," ", INDEX(גיליון3!$U$15:$X$29,MATCH('דיווח פרטני'!G149,גיליון3!$T$15:$T$29,0),MATCH('דיווח פרטני'!C149,גיליון3!$U$14:$X$14,0)))</f>
        <v xml:space="preserve"> </v>
      </c>
      <c r="I149" s="812"/>
    </row>
    <row r="150" spans="1:9" ht="18" customHeight="1" thickBot="1" x14ac:dyDescent="0.4">
      <c r="A150" s="812"/>
      <c r="B150" s="812"/>
      <c r="C150" s="812"/>
      <c r="D150" s="812"/>
      <c r="E150" s="813"/>
      <c r="F150" s="812"/>
      <c r="G150" s="812"/>
      <c r="H150" s="815" t="str">
        <f t="array" ref="H150">IF(ISERROR(INDEX(גיליון3!$U$15:$X$29,MATCH('דיווח פרטני'!G150,גיליון3!$T$15:$T$29,0),MATCH('דיווח פרטני'!C150,גיליון3!$U$14:$X$14,0)))," ", INDEX(גיליון3!$U$15:$X$29,MATCH('דיווח פרטני'!G150,גיליון3!$T$15:$T$29,0),MATCH('דיווח פרטני'!C150,גיליון3!$U$14:$X$14,0)))</f>
        <v xml:space="preserve"> </v>
      </c>
      <c r="I150" s="812"/>
    </row>
    <row r="151" spans="1:9" ht="18" customHeight="1" thickBot="1" x14ac:dyDescent="0.4">
      <c r="A151" s="812"/>
      <c r="B151" s="812"/>
      <c r="C151" s="812"/>
      <c r="D151" s="812"/>
      <c r="E151" s="813"/>
      <c r="F151" s="812"/>
      <c r="G151" s="812"/>
      <c r="H151" s="815" t="str">
        <f t="array" ref="H151">IF(ISERROR(INDEX(גיליון3!$U$15:$X$29,MATCH('דיווח פרטני'!G151,גיליון3!$T$15:$T$29,0),MATCH('דיווח פרטני'!C151,גיליון3!$U$14:$X$14,0)))," ", INDEX(גיליון3!$U$15:$X$29,MATCH('דיווח פרטני'!G151,גיליון3!$T$15:$T$29,0),MATCH('דיווח פרטני'!C151,גיליון3!$U$14:$X$14,0)))</f>
        <v xml:space="preserve"> </v>
      </c>
      <c r="I151" s="812"/>
    </row>
    <row r="152" spans="1:9" ht="18" customHeight="1" thickBot="1" x14ac:dyDescent="0.4">
      <c r="A152" s="812"/>
      <c r="B152" s="812"/>
      <c r="C152" s="812"/>
      <c r="D152" s="812"/>
      <c r="E152" s="813"/>
      <c r="F152" s="812"/>
      <c r="G152" s="812"/>
      <c r="H152" s="815" t="str">
        <f t="array" ref="H152">IF(ISERROR(INDEX(גיליון3!$U$15:$X$29,MATCH('דיווח פרטני'!G152,גיליון3!$T$15:$T$29,0),MATCH('דיווח פרטני'!C152,גיליון3!$U$14:$X$14,0)))," ", INDEX(גיליון3!$U$15:$X$29,MATCH('דיווח פרטני'!G152,גיליון3!$T$15:$T$29,0),MATCH('דיווח פרטני'!C152,גיליון3!$U$14:$X$14,0)))</f>
        <v xml:space="preserve"> </v>
      </c>
      <c r="I152" s="812"/>
    </row>
    <row r="153" spans="1:9" ht="18" customHeight="1" thickBot="1" x14ac:dyDescent="0.4">
      <c r="A153" s="812"/>
      <c r="B153" s="812"/>
      <c r="C153" s="812"/>
      <c r="D153" s="812"/>
      <c r="E153" s="813"/>
      <c r="F153" s="812"/>
      <c r="G153" s="812"/>
      <c r="H153" s="815" t="str">
        <f t="array" ref="H153">IF(ISERROR(INDEX(גיליון3!$U$15:$X$29,MATCH('דיווח פרטני'!G153,גיליון3!$T$15:$T$29,0),MATCH('דיווח פרטני'!C153,גיליון3!$U$14:$X$14,0)))," ", INDEX(גיליון3!$U$15:$X$29,MATCH('דיווח פרטני'!G153,גיליון3!$T$15:$T$29,0),MATCH('דיווח פרטני'!C153,גיליון3!$U$14:$X$14,0)))</f>
        <v xml:space="preserve"> </v>
      </c>
      <c r="I153" s="812"/>
    </row>
    <row r="154" spans="1:9" ht="18" customHeight="1" thickBot="1" x14ac:dyDescent="0.4">
      <c r="A154" s="812"/>
      <c r="B154" s="812"/>
      <c r="C154" s="812"/>
      <c r="D154" s="812"/>
      <c r="E154" s="813"/>
      <c r="F154" s="812"/>
      <c r="G154" s="812"/>
      <c r="H154" s="815" t="str">
        <f t="array" ref="H154">IF(ISERROR(INDEX(גיליון3!$U$15:$X$29,MATCH('דיווח פרטני'!G154,גיליון3!$T$15:$T$29,0),MATCH('דיווח פרטני'!C154,גיליון3!$U$14:$X$14,0)))," ", INDEX(גיליון3!$U$15:$X$29,MATCH('דיווח פרטני'!G154,גיליון3!$T$15:$T$29,0),MATCH('דיווח פרטני'!C154,גיליון3!$U$14:$X$14,0)))</f>
        <v xml:space="preserve"> </v>
      </c>
      <c r="I154" s="812"/>
    </row>
    <row r="155" spans="1:9" ht="18" customHeight="1" thickBot="1" x14ac:dyDescent="0.4">
      <c r="A155" s="812"/>
      <c r="B155" s="812"/>
      <c r="C155" s="812"/>
      <c r="D155" s="812"/>
      <c r="E155" s="813"/>
      <c r="F155" s="812"/>
      <c r="G155" s="812"/>
      <c r="H155" s="815" t="str">
        <f t="array" ref="H155">IF(ISERROR(INDEX(גיליון3!$U$15:$X$29,MATCH('דיווח פרטני'!G155,גיליון3!$T$15:$T$29,0),MATCH('דיווח פרטני'!C155,גיליון3!$U$14:$X$14,0)))," ", INDEX(גיליון3!$U$15:$X$29,MATCH('דיווח פרטני'!G155,גיליון3!$T$15:$T$29,0),MATCH('דיווח פרטני'!C155,גיליון3!$U$14:$X$14,0)))</f>
        <v xml:space="preserve"> </v>
      </c>
      <c r="I155" s="812"/>
    </row>
    <row r="156" spans="1:9" ht="18" customHeight="1" thickBot="1" x14ac:dyDescent="0.4">
      <c r="A156" s="812"/>
      <c r="B156" s="812"/>
      <c r="C156" s="812"/>
      <c r="D156" s="812"/>
      <c r="E156" s="813"/>
      <c r="F156" s="812"/>
      <c r="G156" s="812"/>
      <c r="H156" s="815" t="str">
        <f t="array" ref="H156">IF(ISERROR(INDEX(גיליון3!$U$15:$X$29,MATCH('דיווח פרטני'!G156,גיליון3!$T$15:$T$29,0),MATCH('דיווח פרטני'!C156,גיליון3!$U$14:$X$14,0)))," ", INDEX(גיליון3!$U$15:$X$29,MATCH('דיווח פרטני'!G156,גיליון3!$T$15:$T$29,0),MATCH('דיווח פרטני'!C156,גיליון3!$U$14:$X$14,0)))</f>
        <v xml:space="preserve"> </v>
      </c>
      <c r="I156" s="812"/>
    </row>
    <row r="157" spans="1:9" ht="18" customHeight="1" thickBot="1" x14ac:dyDescent="0.4">
      <c r="A157" s="812"/>
      <c r="B157" s="812"/>
      <c r="C157" s="812"/>
      <c r="D157" s="812"/>
      <c r="E157" s="813"/>
      <c r="F157" s="812"/>
      <c r="G157" s="812"/>
      <c r="H157" s="815" t="str">
        <f t="array" ref="H157">IF(ISERROR(INDEX(גיליון3!$U$15:$X$29,MATCH('דיווח פרטני'!G157,גיליון3!$T$15:$T$29,0),MATCH('דיווח פרטני'!C157,גיליון3!$U$14:$X$14,0)))," ", INDEX(גיליון3!$U$15:$X$29,MATCH('דיווח פרטני'!G157,גיליון3!$T$15:$T$29,0),MATCH('דיווח פרטני'!C157,גיליון3!$U$14:$X$14,0)))</f>
        <v xml:space="preserve"> </v>
      </c>
      <c r="I157" s="812"/>
    </row>
    <row r="158" spans="1:9" ht="18" customHeight="1" thickBot="1" x14ac:dyDescent="0.4">
      <c r="A158" s="812"/>
      <c r="B158" s="812"/>
      <c r="C158" s="812"/>
      <c r="D158" s="812"/>
      <c r="E158" s="813"/>
      <c r="F158" s="812"/>
      <c r="G158" s="812"/>
      <c r="H158" s="815" t="str">
        <f t="array" ref="H158">IF(ISERROR(INDEX(גיליון3!$U$15:$X$29,MATCH('דיווח פרטני'!G158,גיליון3!$T$15:$T$29,0),MATCH('דיווח פרטני'!C158,גיליון3!$U$14:$X$14,0)))," ", INDEX(גיליון3!$U$15:$X$29,MATCH('דיווח פרטני'!G158,גיליון3!$T$15:$T$29,0),MATCH('דיווח פרטני'!C158,גיליון3!$U$14:$X$14,0)))</f>
        <v xml:space="preserve"> </v>
      </c>
      <c r="I158" s="812"/>
    </row>
    <row r="159" spans="1:9" ht="18" customHeight="1" thickBot="1" x14ac:dyDescent="0.4">
      <c r="A159" s="812"/>
      <c r="B159" s="812"/>
      <c r="C159" s="812"/>
      <c r="D159" s="812"/>
      <c r="E159" s="813"/>
      <c r="F159" s="812"/>
      <c r="G159" s="812"/>
      <c r="H159" s="815" t="str">
        <f t="array" ref="H159">IF(ISERROR(INDEX(גיליון3!$U$15:$X$29,MATCH('דיווח פרטני'!G159,גיליון3!$T$15:$T$29,0),MATCH('דיווח פרטני'!C159,גיליון3!$U$14:$X$14,0)))," ", INDEX(גיליון3!$U$15:$X$29,MATCH('דיווח פרטני'!G159,גיליון3!$T$15:$T$29,0),MATCH('דיווח פרטני'!C159,גיליון3!$U$14:$X$14,0)))</f>
        <v xml:space="preserve"> </v>
      </c>
      <c r="I159" s="812"/>
    </row>
    <row r="160" spans="1:9" ht="18" customHeight="1" thickBot="1" x14ac:dyDescent="0.4">
      <c r="A160" s="812"/>
      <c r="B160" s="812"/>
      <c r="C160" s="812"/>
      <c r="D160" s="812"/>
      <c r="E160" s="813"/>
      <c r="F160" s="812"/>
      <c r="G160" s="812"/>
      <c r="H160" s="815" t="str">
        <f t="array" ref="H160">IF(ISERROR(INDEX(גיליון3!$U$15:$X$29,MATCH('דיווח פרטני'!G160,גיליון3!$T$15:$T$29,0),MATCH('דיווח פרטני'!C160,גיליון3!$U$14:$X$14,0)))," ", INDEX(גיליון3!$U$15:$X$29,MATCH('דיווח פרטני'!G160,גיליון3!$T$15:$T$29,0),MATCH('דיווח פרטני'!C160,גיליון3!$U$14:$X$14,0)))</f>
        <v xml:space="preserve"> </v>
      </c>
      <c r="I160" s="812"/>
    </row>
    <row r="161" spans="1:9" ht="18" customHeight="1" thickBot="1" x14ac:dyDescent="0.4">
      <c r="A161" s="812"/>
      <c r="B161" s="812"/>
      <c r="C161" s="812"/>
      <c r="D161" s="812"/>
      <c r="E161" s="813"/>
      <c r="F161" s="812"/>
      <c r="G161" s="812"/>
      <c r="H161" s="815" t="str">
        <f t="array" ref="H161">IF(ISERROR(INDEX(גיליון3!$U$15:$X$29,MATCH('דיווח פרטני'!G161,גיליון3!$T$15:$T$29,0),MATCH('דיווח פרטני'!C161,גיליון3!$U$14:$X$14,0)))," ", INDEX(גיליון3!$U$15:$X$29,MATCH('דיווח פרטני'!G161,גיליון3!$T$15:$T$29,0),MATCH('דיווח פרטני'!C161,גיליון3!$U$14:$X$14,0)))</f>
        <v xml:space="preserve"> </v>
      </c>
      <c r="I161" s="812"/>
    </row>
    <row r="162" spans="1:9" ht="18" customHeight="1" thickBot="1" x14ac:dyDescent="0.4">
      <c r="A162" s="812"/>
      <c r="B162" s="812"/>
      <c r="C162" s="812"/>
      <c r="D162" s="812"/>
      <c r="E162" s="813"/>
      <c r="F162" s="812"/>
      <c r="G162" s="812"/>
      <c r="H162" s="815" t="str">
        <f t="array" ref="H162">IF(ISERROR(INDEX(גיליון3!$U$15:$X$29,MATCH('דיווח פרטני'!G162,גיליון3!$T$15:$T$29,0),MATCH('דיווח פרטני'!C162,גיליון3!$U$14:$X$14,0)))," ", INDEX(גיליון3!$U$15:$X$29,MATCH('דיווח פרטני'!G162,גיליון3!$T$15:$T$29,0),MATCH('דיווח פרטני'!C162,גיליון3!$U$14:$X$14,0)))</f>
        <v xml:space="preserve"> </v>
      </c>
      <c r="I162" s="812"/>
    </row>
    <row r="163" spans="1:9" ht="18" customHeight="1" thickBot="1" x14ac:dyDescent="0.4">
      <c r="A163" s="812"/>
      <c r="B163" s="812"/>
      <c r="C163" s="812"/>
      <c r="D163" s="812"/>
      <c r="E163" s="813"/>
      <c r="F163" s="812"/>
      <c r="G163" s="812"/>
      <c r="H163" s="815" t="str">
        <f t="array" ref="H163">IF(ISERROR(INDEX(גיליון3!$U$15:$X$29,MATCH('דיווח פרטני'!G163,גיליון3!$T$15:$T$29,0),MATCH('דיווח פרטני'!C163,גיליון3!$U$14:$X$14,0)))," ", INDEX(גיליון3!$U$15:$X$29,MATCH('דיווח פרטני'!G163,גיליון3!$T$15:$T$29,0),MATCH('דיווח פרטני'!C163,גיליון3!$U$14:$X$14,0)))</f>
        <v xml:space="preserve"> </v>
      </c>
      <c r="I163" s="812"/>
    </row>
    <row r="164" spans="1:9" ht="18" customHeight="1" thickBot="1" x14ac:dyDescent="0.4">
      <c r="A164" s="812"/>
      <c r="B164" s="812"/>
      <c r="C164" s="812"/>
      <c r="D164" s="812"/>
      <c r="E164" s="813"/>
      <c r="F164" s="812"/>
      <c r="G164" s="812"/>
      <c r="H164" s="815" t="str">
        <f t="array" ref="H164">IF(ISERROR(INDEX(גיליון3!$U$15:$X$29,MATCH('דיווח פרטני'!G164,גיליון3!$T$15:$T$29,0),MATCH('דיווח פרטני'!C164,גיליון3!$U$14:$X$14,0)))," ", INDEX(גיליון3!$U$15:$X$29,MATCH('דיווח פרטני'!G164,גיליון3!$T$15:$T$29,0),MATCH('דיווח פרטני'!C164,גיליון3!$U$14:$X$14,0)))</f>
        <v xml:space="preserve"> </v>
      </c>
      <c r="I164" s="812"/>
    </row>
    <row r="165" spans="1:9" ht="18" customHeight="1" thickBot="1" x14ac:dyDescent="0.4">
      <c r="A165" s="812"/>
      <c r="B165" s="812"/>
      <c r="C165" s="812"/>
      <c r="D165" s="812"/>
      <c r="E165" s="813"/>
      <c r="F165" s="812"/>
      <c r="G165" s="812"/>
      <c r="H165" s="815" t="str">
        <f t="array" ref="H165">IF(ISERROR(INDEX(גיליון3!$U$15:$X$29,MATCH('דיווח פרטני'!G165,גיליון3!$T$15:$T$29,0),MATCH('דיווח פרטני'!C165,גיליון3!$U$14:$X$14,0)))," ", INDEX(גיליון3!$U$15:$X$29,MATCH('דיווח פרטני'!G165,גיליון3!$T$15:$T$29,0),MATCH('דיווח פרטני'!C165,גיליון3!$U$14:$X$14,0)))</f>
        <v xml:space="preserve"> </v>
      </c>
      <c r="I165" s="812"/>
    </row>
    <row r="166" spans="1:9" ht="18" customHeight="1" thickBot="1" x14ac:dyDescent="0.4">
      <c r="A166" s="812"/>
      <c r="B166" s="812"/>
      <c r="C166" s="812"/>
      <c r="D166" s="812"/>
      <c r="E166" s="813"/>
      <c r="F166" s="812"/>
      <c r="G166" s="812"/>
      <c r="H166" s="815" t="str">
        <f t="array" ref="H166">IF(ISERROR(INDEX(גיליון3!$U$15:$X$29,MATCH('דיווח פרטני'!G166,גיליון3!$T$15:$T$29,0),MATCH('דיווח פרטני'!C166,גיליון3!$U$14:$X$14,0)))," ", INDEX(גיליון3!$U$15:$X$29,MATCH('דיווח פרטני'!G166,גיליון3!$T$15:$T$29,0),MATCH('דיווח פרטני'!C166,גיליון3!$U$14:$X$14,0)))</f>
        <v xml:space="preserve"> </v>
      </c>
      <c r="I166" s="812"/>
    </row>
    <row r="167" spans="1:9" ht="18" customHeight="1" thickBot="1" x14ac:dyDescent="0.4">
      <c r="A167" s="812"/>
      <c r="B167" s="812"/>
      <c r="C167" s="812"/>
      <c r="D167" s="812"/>
      <c r="E167" s="813"/>
      <c r="F167" s="812"/>
      <c r="G167" s="812"/>
      <c r="H167" s="815" t="str">
        <f t="array" ref="H167">IF(ISERROR(INDEX(גיליון3!$U$15:$X$29,MATCH('דיווח פרטני'!G167,גיליון3!$T$15:$T$29,0),MATCH('דיווח פרטני'!C167,גיליון3!$U$14:$X$14,0)))," ", INDEX(גיליון3!$U$15:$X$29,MATCH('דיווח פרטני'!G167,גיליון3!$T$15:$T$29,0),MATCH('דיווח פרטני'!C167,גיליון3!$U$14:$X$14,0)))</f>
        <v xml:space="preserve"> </v>
      </c>
      <c r="I167" s="812"/>
    </row>
    <row r="168" spans="1:9" ht="18" customHeight="1" thickBot="1" x14ac:dyDescent="0.4">
      <c r="A168" s="812"/>
      <c r="B168" s="812"/>
      <c r="C168" s="812"/>
      <c r="D168" s="812"/>
      <c r="E168" s="813"/>
      <c r="F168" s="812"/>
      <c r="G168" s="812"/>
      <c r="H168" s="815" t="str">
        <f t="array" ref="H168">IF(ISERROR(INDEX(גיליון3!$U$15:$X$29,MATCH('דיווח פרטני'!G168,גיליון3!$T$15:$T$29,0),MATCH('דיווח פרטני'!C168,גיליון3!$U$14:$X$14,0)))," ", INDEX(גיליון3!$U$15:$X$29,MATCH('דיווח פרטני'!G168,גיליון3!$T$15:$T$29,0),MATCH('דיווח פרטני'!C168,גיליון3!$U$14:$X$14,0)))</f>
        <v xml:space="preserve"> </v>
      </c>
      <c r="I168" s="812"/>
    </row>
    <row r="169" spans="1:9" ht="18" customHeight="1" thickBot="1" x14ac:dyDescent="0.4">
      <c r="A169" s="812"/>
      <c r="B169" s="812"/>
      <c r="C169" s="812"/>
      <c r="D169" s="812"/>
      <c r="E169" s="813"/>
      <c r="F169" s="812"/>
      <c r="G169" s="812"/>
      <c r="H169" s="815" t="str">
        <f t="array" ref="H169">IF(ISERROR(INDEX(גיליון3!$U$15:$X$29,MATCH('דיווח פרטני'!G169,גיליון3!$T$15:$T$29,0),MATCH('דיווח פרטני'!C169,גיליון3!$U$14:$X$14,0)))," ", INDEX(גיליון3!$U$15:$X$29,MATCH('דיווח פרטני'!G169,גיליון3!$T$15:$T$29,0),MATCH('דיווח פרטני'!C169,גיליון3!$U$14:$X$14,0)))</f>
        <v xml:space="preserve"> </v>
      </c>
      <c r="I169" s="812"/>
    </row>
    <row r="170" spans="1:9" ht="18" customHeight="1" thickBot="1" x14ac:dyDescent="0.4">
      <c r="A170" s="812"/>
      <c r="B170" s="812"/>
      <c r="C170" s="812"/>
      <c r="D170" s="812"/>
      <c r="E170" s="813"/>
      <c r="F170" s="812"/>
      <c r="G170" s="812"/>
      <c r="H170" s="815" t="str">
        <f t="array" ref="H170">IF(ISERROR(INDEX(גיליון3!$U$15:$X$29,MATCH('דיווח פרטני'!G170,גיליון3!$T$15:$T$29,0),MATCH('דיווח פרטני'!C170,גיליון3!$U$14:$X$14,0)))," ", INDEX(גיליון3!$U$15:$X$29,MATCH('דיווח פרטני'!G170,גיליון3!$T$15:$T$29,0),MATCH('דיווח פרטני'!C170,גיליון3!$U$14:$X$14,0)))</f>
        <v xml:space="preserve"> </v>
      </c>
      <c r="I170" s="812"/>
    </row>
    <row r="171" spans="1:9" ht="18" customHeight="1" thickBot="1" x14ac:dyDescent="0.4">
      <c r="A171" s="812"/>
      <c r="B171" s="812"/>
      <c r="C171" s="812"/>
      <c r="D171" s="812"/>
      <c r="E171" s="813"/>
      <c r="F171" s="812"/>
      <c r="G171" s="812"/>
      <c r="H171" s="815" t="str">
        <f t="array" ref="H171">IF(ISERROR(INDEX(גיליון3!$U$15:$X$29,MATCH('דיווח פרטני'!G171,גיליון3!$T$15:$T$29,0),MATCH('דיווח פרטני'!C171,גיליון3!$U$14:$X$14,0)))," ", INDEX(גיליון3!$U$15:$X$29,MATCH('דיווח פרטני'!G171,גיליון3!$T$15:$T$29,0),MATCH('דיווח פרטני'!C171,גיליון3!$U$14:$X$14,0)))</f>
        <v xml:space="preserve"> </v>
      </c>
      <c r="I171" s="812"/>
    </row>
    <row r="172" spans="1:9" ht="18" customHeight="1" thickBot="1" x14ac:dyDescent="0.4">
      <c r="A172" s="812"/>
      <c r="B172" s="812"/>
      <c r="C172" s="812"/>
      <c r="D172" s="812"/>
      <c r="E172" s="813"/>
      <c r="F172" s="812"/>
      <c r="G172" s="812"/>
      <c r="H172" s="815" t="str">
        <f t="array" ref="H172">IF(ISERROR(INDEX(גיליון3!$U$15:$X$29,MATCH('דיווח פרטני'!G172,גיליון3!$T$15:$T$29,0),MATCH('דיווח פרטני'!C172,גיליון3!$U$14:$X$14,0)))," ", INDEX(גיליון3!$U$15:$X$29,MATCH('דיווח פרטני'!G172,גיליון3!$T$15:$T$29,0),MATCH('דיווח פרטני'!C172,גיליון3!$U$14:$X$14,0)))</f>
        <v xml:space="preserve"> </v>
      </c>
      <c r="I172" s="812"/>
    </row>
    <row r="173" spans="1:9" ht="18" customHeight="1" thickBot="1" x14ac:dyDescent="0.4">
      <c r="A173" s="812"/>
      <c r="B173" s="812"/>
      <c r="C173" s="812"/>
      <c r="D173" s="812"/>
      <c r="E173" s="813"/>
      <c r="F173" s="812"/>
      <c r="G173" s="812"/>
      <c r="H173" s="815" t="str">
        <f t="array" ref="H173">IF(ISERROR(INDEX(גיליון3!$U$15:$X$29,MATCH('דיווח פרטני'!G173,גיליון3!$T$15:$T$29,0),MATCH('דיווח פרטני'!C173,גיליון3!$U$14:$X$14,0)))," ", INDEX(גיליון3!$U$15:$X$29,MATCH('דיווח פרטני'!G173,גיליון3!$T$15:$T$29,0),MATCH('דיווח פרטני'!C173,גיליון3!$U$14:$X$14,0)))</f>
        <v xml:space="preserve"> </v>
      </c>
      <c r="I173" s="812"/>
    </row>
    <row r="174" spans="1:9" ht="18" customHeight="1" thickBot="1" x14ac:dyDescent="0.4">
      <c r="A174" s="812"/>
      <c r="B174" s="812"/>
      <c r="C174" s="812"/>
      <c r="D174" s="812"/>
      <c r="E174" s="813"/>
      <c r="F174" s="812"/>
      <c r="G174" s="812"/>
      <c r="H174" s="815" t="str">
        <f t="array" ref="H174">IF(ISERROR(INDEX(גיליון3!$U$15:$X$29,MATCH('דיווח פרטני'!G174,גיליון3!$T$15:$T$29,0),MATCH('דיווח פרטני'!C174,גיליון3!$U$14:$X$14,0)))," ", INDEX(גיליון3!$U$15:$X$29,MATCH('דיווח פרטני'!G174,גיליון3!$T$15:$T$29,0),MATCH('דיווח פרטני'!C174,גיליון3!$U$14:$X$14,0)))</f>
        <v xml:space="preserve"> </v>
      </c>
      <c r="I174" s="812"/>
    </row>
    <row r="175" spans="1:9" ht="18" customHeight="1" thickBot="1" x14ac:dyDescent="0.4">
      <c r="A175" s="812"/>
      <c r="B175" s="812"/>
      <c r="C175" s="812"/>
      <c r="D175" s="812"/>
      <c r="E175" s="813"/>
      <c r="F175" s="812"/>
      <c r="G175" s="812"/>
      <c r="H175" s="815" t="str">
        <f t="array" ref="H175">IF(ISERROR(INDEX(גיליון3!$U$15:$X$29,MATCH('דיווח פרטני'!G175,גיליון3!$T$15:$T$29,0),MATCH('דיווח פרטני'!C175,גיליון3!$U$14:$X$14,0)))," ", INDEX(גיליון3!$U$15:$X$29,MATCH('דיווח פרטני'!G175,גיליון3!$T$15:$T$29,0),MATCH('דיווח פרטני'!C175,גיליון3!$U$14:$X$14,0)))</f>
        <v xml:space="preserve"> </v>
      </c>
      <c r="I175" s="812"/>
    </row>
    <row r="176" spans="1:9" ht="18" customHeight="1" thickBot="1" x14ac:dyDescent="0.4">
      <c r="A176" s="812"/>
      <c r="B176" s="812"/>
      <c r="C176" s="812"/>
      <c r="D176" s="812"/>
      <c r="E176" s="813"/>
      <c r="F176" s="812"/>
      <c r="G176" s="812"/>
      <c r="H176" s="815" t="str">
        <f t="array" ref="H176">IF(ISERROR(INDEX(גיליון3!$U$15:$X$29,MATCH('דיווח פרטני'!G176,גיליון3!$T$15:$T$29,0),MATCH('דיווח פרטני'!C176,גיליון3!$U$14:$X$14,0)))," ", INDEX(גיליון3!$U$15:$X$29,MATCH('דיווח פרטני'!G176,גיליון3!$T$15:$T$29,0),MATCH('דיווח פרטני'!C176,גיליון3!$U$14:$X$14,0)))</f>
        <v xml:space="preserve"> </v>
      </c>
      <c r="I176" s="812"/>
    </row>
    <row r="177" spans="1:9" ht="18" customHeight="1" thickBot="1" x14ac:dyDescent="0.4">
      <c r="A177" s="812"/>
      <c r="B177" s="812"/>
      <c r="C177" s="812"/>
      <c r="D177" s="812"/>
      <c r="E177" s="813"/>
      <c r="F177" s="812"/>
      <c r="G177" s="812"/>
      <c r="H177" s="815" t="str">
        <f t="array" ref="H177">IF(ISERROR(INDEX(גיליון3!$U$15:$X$29,MATCH('דיווח פרטני'!G177,גיליון3!$T$15:$T$29,0),MATCH('דיווח פרטני'!C177,גיליון3!$U$14:$X$14,0)))," ", INDEX(גיליון3!$U$15:$X$29,MATCH('דיווח פרטני'!G177,גיליון3!$T$15:$T$29,0),MATCH('דיווח פרטני'!C177,גיליון3!$U$14:$X$14,0)))</f>
        <v xml:space="preserve"> </v>
      </c>
      <c r="I177" s="812"/>
    </row>
    <row r="178" spans="1:9" ht="18" customHeight="1" thickBot="1" x14ac:dyDescent="0.4">
      <c r="A178" s="812"/>
      <c r="B178" s="812"/>
      <c r="C178" s="812"/>
      <c r="D178" s="812"/>
      <c r="E178" s="813"/>
      <c r="F178" s="812"/>
      <c r="G178" s="812"/>
      <c r="H178" s="815" t="str">
        <f t="array" ref="H178">IF(ISERROR(INDEX(גיליון3!$U$15:$X$29,MATCH('דיווח פרטני'!G178,גיליון3!$T$15:$T$29,0),MATCH('דיווח פרטני'!C178,גיליון3!$U$14:$X$14,0)))," ", INDEX(גיליון3!$U$15:$X$29,MATCH('דיווח פרטני'!G178,גיליון3!$T$15:$T$29,0),MATCH('דיווח פרטני'!C178,גיליון3!$U$14:$X$14,0)))</f>
        <v xml:space="preserve"> </v>
      </c>
      <c r="I178" s="812"/>
    </row>
    <row r="179" spans="1:9" ht="18" customHeight="1" thickBot="1" x14ac:dyDescent="0.4">
      <c r="A179" s="812"/>
      <c r="B179" s="812"/>
      <c r="C179" s="812"/>
      <c r="D179" s="812"/>
      <c r="E179" s="813"/>
      <c r="F179" s="812"/>
      <c r="G179" s="812"/>
      <c r="H179" s="815" t="str">
        <f t="array" ref="H179">IF(ISERROR(INDEX(גיליון3!$U$15:$X$29,MATCH('דיווח פרטני'!G179,גיליון3!$T$15:$T$29,0),MATCH('דיווח פרטני'!C179,גיליון3!$U$14:$X$14,0)))," ", INDEX(גיליון3!$U$15:$X$29,MATCH('דיווח פרטני'!G179,גיליון3!$T$15:$T$29,0),MATCH('דיווח פרטני'!C179,גיליון3!$U$14:$X$14,0)))</f>
        <v xml:space="preserve"> </v>
      </c>
      <c r="I179" s="812"/>
    </row>
    <row r="180" spans="1:9" ht="18" customHeight="1" thickBot="1" x14ac:dyDescent="0.4">
      <c r="A180" s="812"/>
      <c r="B180" s="812"/>
      <c r="C180" s="812"/>
      <c r="D180" s="812"/>
      <c r="E180" s="813"/>
      <c r="F180" s="812"/>
      <c r="G180" s="812"/>
      <c r="H180" s="815" t="str">
        <f t="array" ref="H180">IF(ISERROR(INDEX(גיליון3!$U$15:$X$29,MATCH('דיווח פרטני'!G180,גיליון3!$T$15:$T$29,0),MATCH('דיווח פרטני'!C180,גיליון3!$U$14:$X$14,0)))," ", INDEX(גיליון3!$U$15:$X$29,MATCH('דיווח פרטני'!G180,גיליון3!$T$15:$T$29,0),MATCH('דיווח פרטני'!C180,גיליון3!$U$14:$X$14,0)))</f>
        <v xml:space="preserve"> </v>
      </c>
      <c r="I180" s="812"/>
    </row>
    <row r="181" spans="1:9" ht="18" customHeight="1" thickBot="1" x14ac:dyDescent="0.4">
      <c r="A181" s="812"/>
      <c r="B181" s="812"/>
      <c r="C181" s="812"/>
      <c r="D181" s="812"/>
      <c r="E181" s="813"/>
      <c r="F181" s="812"/>
      <c r="G181" s="812"/>
      <c r="H181" s="815" t="str">
        <f t="array" ref="H181">IF(ISERROR(INDEX(גיליון3!$U$15:$X$29,MATCH('דיווח פרטני'!G181,גיליון3!$T$15:$T$29,0),MATCH('דיווח פרטני'!C181,גיליון3!$U$14:$X$14,0)))," ", INDEX(גיליון3!$U$15:$X$29,MATCH('דיווח פרטני'!G181,גיליון3!$T$15:$T$29,0),MATCH('דיווח פרטני'!C181,גיליון3!$U$14:$X$14,0)))</f>
        <v xml:space="preserve"> </v>
      </c>
      <c r="I181" s="812"/>
    </row>
    <row r="182" spans="1:9" ht="18" customHeight="1" thickBot="1" x14ac:dyDescent="0.4">
      <c r="A182" s="812"/>
      <c r="B182" s="812"/>
      <c r="C182" s="812"/>
      <c r="D182" s="812"/>
      <c r="E182" s="813"/>
      <c r="F182" s="812"/>
      <c r="G182" s="812"/>
      <c r="H182" s="815" t="str">
        <f t="array" ref="H182">IF(ISERROR(INDEX(גיליון3!$U$15:$X$29,MATCH('דיווח פרטני'!G182,גיליון3!$T$15:$T$29,0),MATCH('דיווח פרטני'!C182,גיליון3!$U$14:$X$14,0)))," ", INDEX(גיליון3!$U$15:$X$29,MATCH('דיווח פרטני'!G182,גיליון3!$T$15:$T$29,0),MATCH('דיווח פרטני'!C182,גיליון3!$U$14:$X$14,0)))</f>
        <v xml:space="preserve"> </v>
      </c>
      <c r="I182" s="812"/>
    </row>
    <row r="183" spans="1:9" ht="18" customHeight="1" thickBot="1" x14ac:dyDescent="0.4">
      <c r="A183" s="812"/>
      <c r="B183" s="812"/>
      <c r="C183" s="812"/>
      <c r="D183" s="812"/>
      <c r="E183" s="813"/>
      <c r="F183" s="812"/>
      <c r="G183" s="812"/>
      <c r="H183" s="815" t="str">
        <f t="array" ref="H183">IF(ISERROR(INDEX(גיליון3!$U$15:$X$29,MATCH('דיווח פרטני'!G183,גיליון3!$T$15:$T$29,0),MATCH('דיווח פרטני'!C183,גיליון3!$U$14:$X$14,0)))," ", INDEX(גיליון3!$U$15:$X$29,MATCH('דיווח פרטני'!G183,גיליון3!$T$15:$T$29,0),MATCH('דיווח פרטני'!C183,גיליון3!$U$14:$X$14,0)))</f>
        <v xml:space="preserve"> </v>
      </c>
      <c r="I183" s="812"/>
    </row>
    <row r="184" spans="1:9" ht="18" customHeight="1" thickBot="1" x14ac:dyDescent="0.4">
      <c r="A184" s="812"/>
      <c r="B184" s="812"/>
      <c r="C184" s="812"/>
      <c r="D184" s="812"/>
      <c r="E184" s="813"/>
      <c r="F184" s="812"/>
      <c r="G184" s="812"/>
      <c r="H184" s="815" t="str">
        <f t="array" ref="H184">IF(ISERROR(INDEX(גיליון3!$U$15:$X$29,MATCH('דיווח פרטני'!G184,גיליון3!$T$15:$T$29,0),MATCH('דיווח פרטני'!C184,גיליון3!$U$14:$X$14,0)))," ", INDEX(גיליון3!$U$15:$X$29,MATCH('דיווח פרטני'!G184,גיליון3!$T$15:$T$29,0),MATCH('דיווח פרטני'!C184,גיליון3!$U$14:$X$14,0)))</f>
        <v xml:space="preserve"> </v>
      </c>
      <c r="I184" s="812"/>
    </row>
    <row r="185" spans="1:9" ht="18" customHeight="1" thickBot="1" x14ac:dyDescent="0.4">
      <c r="A185" s="812"/>
      <c r="B185" s="812"/>
      <c r="C185" s="812"/>
      <c r="D185" s="812"/>
      <c r="E185" s="813"/>
      <c r="F185" s="812"/>
      <c r="G185" s="812"/>
      <c r="H185" s="815" t="str">
        <f t="array" ref="H185">IF(ISERROR(INDEX(גיליון3!$U$15:$X$29,MATCH('דיווח פרטני'!G185,גיליון3!$T$15:$T$29,0),MATCH('דיווח פרטני'!C185,גיליון3!$U$14:$X$14,0)))," ", INDEX(גיליון3!$U$15:$X$29,MATCH('דיווח פרטני'!G185,גיליון3!$T$15:$T$29,0),MATCH('דיווח פרטני'!C185,גיליון3!$U$14:$X$14,0)))</f>
        <v xml:space="preserve"> </v>
      </c>
      <c r="I185" s="812"/>
    </row>
    <row r="186" spans="1:9" ht="18" customHeight="1" thickBot="1" x14ac:dyDescent="0.4">
      <c r="A186" s="812"/>
      <c r="B186" s="812"/>
      <c r="C186" s="812"/>
      <c r="D186" s="812"/>
      <c r="E186" s="813"/>
      <c r="F186" s="812"/>
      <c r="G186" s="812"/>
      <c r="H186" s="815" t="str">
        <f t="array" ref="H186">IF(ISERROR(INDEX(גיליון3!$U$15:$X$29,MATCH('דיווח פרטני'!G186,גיליון3!$T$15:$T$29,0),MATCH('דיווח פרטני'!C186,גיליון3!$U$14:$X$14,0)))," ", INDEX(גיליון3!$U$15:$X$29,MATCH('דיווח פרטני'!G186,גיליון3!$T$15:$T$29,0),MATCH('דיווח פרטני'!C186,גיליון3!$U$14:$X$14,0)))</f>
        <v xml:space="preserve"> </v>
      </c>
      <c r="I186" s="812"/>
    </row>
    <row r="187" spans="1:9" ht="18" customHeight="1" thickBot="1" x14ac:dyDescent="0.4">
      <c r="A187" s="812"/>
      <c r="B187" s="812"/>
      <c r="C187" s="812"/>
      <c r="D187" s="812"/>
      <c r="E187" s="813"/>
      <c r="F187" s="812"/>
      <c r="G187" s="812"/>
      <c r="H187" s="815" t="str">
        <f t="array" ref="H187">IF(ISERROR(INDEX(גיליון3!$U$15:$X$29,MATCH('דיווח פרטני'!G187,גיליון3!$T$15:$T$29,0),MATCH('דיווח פרטני'!C187,גיליון3!$U$14:$X$14,0)))," ", INDEX(גיליון3!$U$15:$X$29,MATCH('דיווח פרטני'!G187,גיליון3!$T$15:$T$29,0),MATCH('דיווח פרטני'!C187,גיליון3!$U$14:$X$14,0)))</f>
        <v xml:space="preserve"> </v>
      </c>
      <c r="I187" s="812"/>
    </row>
    <row r="188" spans="1:9" ht="18" customHeight="1" thickBot="1" x14ac:dyDescent="0.4">
      <c r="A188" s="812"/>
      <c r="B188" s="812"/>
      <c r="C188" s="812"/>
      <c r="D188" s="812"/>
      <c r="E188" s="813"/>
      <c r="F188" s="812"/>
      <c r="G188" s="812"/>
      <c r="H188" s="815" t="str">
        <f t="array" ref="H188">IF(ISERROR(INDEX(גיליון3!$U$15:$X$29,MATCH('דיווח פרטני'!G188,גיליון3!$T$15:$T$29,0),MATCH('דיווח פרטני'!C188,גיליון3!$U$14:$X$14,0)))," ", INDEX(גיליון3!$U$15:$X$29,MATCH('דיווח פרטני'!G188,גיליון3!$T$15:$T$29,0),MATCH('דיווח פרטני'!C188,גיליון3!$U$14:$X$14,0)))</f>
        <v xml:space="preserve"> </v>
      </c>
      <c r="I188" s="812"/>
    </row>
    <row r="189" spans="1:9" ht="18" customHeight="1" thickBot="1" x14ac:dyDescent="0.4">
      <c r="A189" s="812"/>
      <c r="B189" s="812"/>
      <c r="C189" s="812"/>
      <c r="D189" s="812"/>
      <c r="E189" s="813"/>
      <c r="F189" s="812"/>
      <c r="G189" s="812"/>
      <c r="H189" s="815" t="str">
        <f t="array" ref="H189">IF(ISERROR(INDEX(גיליון3!$U$15:$X$29,MATCH('דיווח פרטני'!G189,גיליון3!$T$15:$T$29,0),MATCH('דיווח פרטני'!C189,גיליון3!$U$14:$X$14,0)))," ", INDEX(גיליון3!$U$15:$X$29,MATCH('דיווח פרטני'!G189,גיליון3!$T$15:$T$29,0),MATCH('דיווח פרטני'!C189,גיליון3!$U$14:$X$14,0)))</f>
        <v xml:space="preserve"> </v>
      </c>
      <c r="I189" s="812"/>
    </row>
    <row r="190" spans="1:9" ht="18" customHeight="1" thickBot="1" x14ac:dyDescent="0.4">
      <c r="A190" s="812"/>
      <c r="B190" s="812"/>
      <c r="C190" s="812"/>
      <c r="D190" s="812"/>
      <c r="E190" s="813"/>
      <c r="F190" s="812"/>
      <c r="G190" s="812"/>
      <c r="H190" s="815" t="str">
        <f t="array" ref="H190">IF(ISERROR(INDEX(גיליון3!$U$15:$X$29,MATCH('דיווח פרטני'!G190,גיליון3!$T$15:$T$29,0),MATCH('דיווח פרטני'!C190,גיליון3!$U$14:$X$14,0)))," ", INDEX(גיליון3!$U$15:$X$29,MATCH('דיווח פרטני'!G190,גיליון3!$T$15:$T$29,0),MATCH('דיווח פרטני'!C190,גיליון3!$U$14:$X$14,0)))</f>
        <v xml:space="preserve"> </v>
      </c>
      <c r="I190" s="812"/>
    </row>
    <row r="191" spans="1:9" ht="18" customHeight="1" thickBot="1" x14ac:dyDescent="0.4">
      <c r="A191" s="812"/>
      <c r="B191" s="812"/>
      <c r="C191" s="812"/>
      <c r="D191" s="812"/>
      <c r="E191" s="813"/>
      <c r="F191" s="812"/>
      <c r="G191" s="812"/>
      <c r="H191" s="815" t="str">
        <f t="array" ref="H191">IF(ISERROR(INDEX(גיליון3!$U$15:$X$29,MATCH('דיווח פרטני'!G191,גיליון3!$T$15:$T$29,0),MATCH('דיווח פרטני'!C191,גיליון3!$U$14:$X$14,0)))," ", INDEX(גיליון3!$U$15:$X$29,MATCH('דיווח פרטני'!G191,גיליון3!$T$15:$T$29,0),MATCH('דיווח פרטני'!C191,גיליון3!$U$14:$X$14,0)))</f>
        <v xml:space="preserve"> </v>
      </c>
      <c r="I191" s="812"/>
    </row>
    <row r="192" spans="1:9" ht="18" customHeight="1" thickBot="1" x14ac:dyDescent="0.4">
      <c r="A192" s="812"/>
      <c r="B192" s="812"/>
      <c r="C192" s="812"/>
      <c r="D192" s="812"/>
      <c r="E192" s="813"/>
      <c r="F192" s="812"/>
      <c r="G192" s="812"/>
      <c r="H192" s="815" t="str">
        <f t="array" ref="H192">IF(ISERROR(INDEX(גיליון3!$U$15:$X$29,MATCH('דיווח פרטני'!G192,גיליון3!$T$15:$T$29,0),MATCH('דיווח פרטני'!C192,גיליון3!$U$14:$X$14,0)))," ", INDEX(גיליון3!$U$15:$X$29,MATCH('דיווח פרטני'!G192,גיליון3!$T$15:$T$29,0),MATCH('דיווח פרטני'!C192,גיליון3!$U$14:$X$14,0)))</f>
        <v xml:space="preserve"> </v>
      </c>
      <c r="I192" s="812"/>
    </row>
    <row r="193" spans="1:9" ht="18" customHeight="1" thickBot="1" x14ac:dyDescent="0.4">
      <c r="A193" s="812"/>
      <c r="B193" s="812"/>
      <c r="C193" s="812"/>
      <c r="D193" s="812"/>
      <c r="E193" s="813"/>
      <c r="F193" s="812"/>
      <c r="G193" s="812"/>
      <c r="H193" s="815" t="str">
        <f t="array" ref="H193">IF(ISERROR(INDEX(גיליון3!$U$15:$X$29,MATCH('דיווח פרטני'!G193,גיליון3!$T$15:$T$29,0),MATCH('דיווח פרטני'!C193,גיליון3!$U$14:$X$14,0)))," ", INDEX(גיליון3!$U$15:$X$29,MATCH('דיווח פרטני'!G193,גיליון3!$T$15:$T$29,0),MATCH('דיווח פרטני'!C193,גיליון3!$U$14:$X$14,0)))</f>
        <v xml:space="preserve"> </v>
      </c>
      <c r="I193" s="812"/>
    </row>
    <row r="194" spans="1:9" ht="18" customHeight="1" thickBot="1" x14ac:dyDescent="0.4">
      <c r="A194" s="812"/>
      <c r="B194" s="812"/>
      <c r="C194" s="812"/>
      <c r="D194" s="812"/>
      <c r="E194" s="813"/>
      <c r="F194" s="812"/>
      <c r="G194" s="812"/>
      <c r="H194" s="815" t="str">
        <f t="array" ref="H194">IF(ISERROR(INDEX(גיליון3!$U$15:$X$29,MATCH('דיווח פרטני'!G194,גיליון3!$T$15:$T$29,0),MATCH('דיווח פרטני'!C194,גיליון3!$U$14:$X$14,0)))," ", INDEX(גיליון3!$U$15:$X$29,MATCH('דיווח פרטני'!G194,גיליון3!$T$15:$T$29,0),MATCH('דיווח פרטני'!C194,גיליון3!$U$14:$X$14,0)))</f>
        <v xml:space="preserve"> </v>
      </c>
      <c r="I194" s="812"/>
    </row>
    <row r="195" spans="1:9" ht="18" customHeight="1" thickBot="1" x14ac:dyDescent="0.4">
      <c r="A195" s="812"/>
      <c r="B195" s="812"/>
      <c r="C195" s="812"/>
      <c r="D195" s="812"/>
      <c r="E195" s="813"/>
      <c r="F195" s="812"/>
      <c r="G195" s="812"/>
      <c r="H195" s="815" t="str">
        <f t="array" ref="H195">IF(ISERROR(INDEX(גיליון3!$U$15:$X$29,MATCH('דיווח פרטני'!G195,גיליון3!$T$15:$T$29,0),MATCH('דיווח פרטני'!C195,גיליון3!$U$14:$X$14,0)))," ", INDEX(גיליון3!$U$15:$X$29,MATCH('דיווח פרטני'!G195,גיליון3!$T$15:$T$29,0),MATCH('דיווח פרטני'!C195,גיליון3!$U$14:$X$14,0)))</f>
        <v xml:space="preserve"> </v>
      </c>
      <c r="I195" s="812"/>
    </row>
    <row r="196" spans="1:9" ht="18" customHeight="1" thickBot="1" x14ac:dyDescent="0.4">
      <c r="A196" s="812"/>
      <c r="B196" s="812"/>
      <c r="C196" s="812"/>
      <c r="D196" s="812"/>
      <c r="E196" s="813"/>
      <c r="F196" s="812"/>
      <c r="G196" s="812"/>
      <c r="H196" s="815" t="str">
        <f t="array" ref="H196">IF(ISERROR(INDEX(גיליון3!$U$15:$X$29,MATCH('דיווח פרטני'!G196,גיליון3!$T$15:$T$29,0),MATCH('דיווח פרטני'!C196,גיליון3!$U$14:$X$14,0)))," ", INDEX(גיליון3!$U$15:$X$29,MATCH('דיווח פרטני'!G196,גיליון3!$T$15:$T$29,0),MATCH('דיווח פרטני'!C196,גיליון3!$U$14:$X$14,0)))</f>
        <v xml:space="preserve"> </v>
      </c>
      <c r="I196" s="812"/>
    </row>
    <row r="197" spans="1:9" ht="18" customHeight="1" thickBot="1" x14ac:dyDescent="0.4">
      <c r="A197" s="812"/>
      <c r="B197" s="812"/>
      <c r="C197" s="812"/>
      <c r="D197" s="812"/>
      <c r="E197" s="813"/>
      <c r="F197" s="812"/>
      <c r="G197" s="812"/>
      <c r="H197" s="815" t="str">
        <f t="array" ref="H197">IF(ISERROR(INDEX(גיליון3!$U$15:$X$29,MATCH('דיווח פרטני'!G197,גיליון3!$T$15:$T$29,0),MATCH('דיווח פרטני'!C197,גיליון3!$U$14:$X$14,0)))," ", INDEX(גיליון3!$U$15:$X$29,MATCH('דיווח פרטני'!G197,גיליון3!$T$15:$T$29,0),MATCH('דיווח פרטני'!C197,גיליון3!$U$14:$X$14,0)))</f>
        <v xml:space="preserve"> </v>
      </c>
      <c r="I197" s="812"/>
    </row>
    <row r="198" spans="1:9" ht="18" customHeight="1" thickBot="1" x14ac:dyDescent="0.4">
      <c r="A198" s="812"/>
      <c r="B198" s="812"/>
      <c r="C198" s="812"/>
      <c r="D198" s="812"/>
      <c r="E198" s="813"/>
      <c r="F198" s="812"/>
      <c r="G198" s="812"/>
      <c r="H198" s="815" t="str">
        <f t="array" ref="H198">IF(ISERROR(INDEX(גיליון3!$U$15:$X$29,MATCH('דיווח פרטני'!G198,גיליון3!$T$15:$T$29,0),MATCH('דיווח פרטני'!C198,גיליון3!$U$14:$X$14,0)))," ", INDEX(גיליון3!$U$15:$X$29,MATCH('דיווח פרטני'!G198,גיליון3!$T$15:$T$29,0),MATCH('דיווח פרטני'!C198,גיליון3!$U$14:$X$14,0)))</f>
        <v xml:space="preserve"> </v>
      </c>
      <c r="I198" s="812"/>
    </row>
    <row r="199" spans="1:9" ht="18" customHeight="1" thickBot="1" x14ac:dyDescent="0.4">
      <c r="A199" s="812"/>
      <c r="B199" s="812"/>
      <c r="C199" s="812"/>
      <c r="D199" s="812"/>
      <c r="E199" s="813"/>
      <c r="F199" s="812"/>
      <c r="G199" s="812"/>
      <c r="H199" s="815" t="str">
        <f t="array" ref="H199">IF(ISERROR(INDEX(גיליון3!$U$15:$X$29,MATCH('דיווח פרטני'!G199,גיליון3!$T$15:$T$29,0),MATCH('דיווח פרטני'!C199,גיליון3!$U$14:$X$14,0)))," ", INDEX(גיליון3!$U$15:$X$29,MATCH('דיווח פרטני'!G199,גיליון3!$T$15:$T$29,0),MATCH('דיווח פרטני'!C199,גיליון3!$U$14:$X$14,0)))</f>
        <v xml:space="preserve"> </v>
      </c>
      <c r="I199" s="812"/>
    </row>
    <row r="200" spans="1:9" ht="18" customHeight="1" thickBot="1" x14ac:dyDescent="0.4">
      <c r="A200" s="812"/>
      <c r="B200" s="812"/>
      <c r="C200" s="812"/>
      <c r="D200" s="812"/>
      <c r="E200" s="813"/>
      <c r="F200" s="812"/>
      <c r="G200" s="812"/>
      <c r="H200" s="815" t="str">
        <f t="array" ref="H200">IF(ISERROR(INDEX(גיליון3!$U$15:$X$29,MATCH('דיווח פרטני'!G200,גיליון3!$T$15:$T$29,0),MATCH('דיווח פרטני'!C200,גיליון3!$U$14:$X$14,0)))," ", INDEX(גיליון3!$U$15:$X$29,MATCH('דיווח פרטני'!G200,גיליון3!$T$15:$T$29,0),MATCH('דיווח פרטני'!C200,גיליון3!$U$14:$X$14,0)))</f>
        <v xml:space="preserve"> </v>
      </c>
      <c r="I200" s="812"/>
    </row>
    <row r="201" spans="1:9" ht="18" customHeight="1" thickBot="1" x14ac:dyDescent="0.4">
      <c r="A201" s="812"/>
      <c r="B201" s="812"/>
      <c r="C201" s="812"/>
      <c r="D201" s="812"/>
      <c r="E201" s="813"/>
      <c r="F201" s="812"/>
      <c r="G201" s="812"/>
      <c r="H201" s="815" t="str">
        <f t="array" ref="H201">IF(ISERROR(INDEX(גיליון3!$U$15:$X$29,MATCH('דיווח פרטני'!G201,גיליון3!$T$15:$T$29,0),MATCH('דיווח פרטני'!C201,גיליון3!$U$14:$X$14,0)))," ", INDEX(גיליון3!$U$15:$X$29,MATCH('דיווח פרטני'!G201,גיליון3!$T$15:$T$29,0),MATCH('דיווח פרטני'!C201,גיליון3!$U$14:$X$14,0)))</f>
        <v xml:space="preserve"> </v>
      </c>
      <c r="I201" s="812"/>
    </row>
    <row r="202" spans="1:9" ht="18" customHeight="1" thickBot="1" x14ac:dyDescent="0.4">
      <c r="A202" s="812"/>
      <c r="B202" s="812"/>
      <c r="C202" s="812"/>
      <c r="D202" s="812"/>
      <c r="E202" s="813"/>
      <c r="F202" s="812"/>
      <c r="G202" s="812"/>
      <c r="H202" s="815" t="str">
        <f t="array" ref="H202">IF(ISERROR(INDEX(גיליון3!$U$15:$X$29,MATCH('דיווח פרטני'!G202,גיליון3!$T$15:$T$29,0),MATCH('דיווח פרטני'!C202,גיליון3!$U$14:$X$14,0)))," ", INDEX(גיליון3!$U$15:$X$29,MATCH('דיווח פרטני'!G202,גיליון3!$T$15:$T$29,0),MATCH('דיווח פרטני'!C202,גיליון3!$U$14:$X$14,0)))</f>
        <v xml:space="preserve"> </v>
      </c>
      <c r="I202" s="812"/>
    </row>
    <row r="203" spans="1:9" ht="18" customHeight="1" thickBot="1" x14ac:dyDescent="0.4">
      <c r="A203" s="812"/>
      <c r="B203" s="812"/>
      <c r="C203" s="812"/>
      <c r="D203" s="812"/>
      <c r="E203" s="813"/>
      <c r="F203" s="812"/>
      <c r="G203" s="812"/>
      <c r="H203" s="815" t="str">
        <f t="array" ref="H203">IF(ISERROR(INDEX(גיליון3!$U$15:$X$29,MATCH('דיווח פרטני'!G203,גיליון3!$T$15:$T$29,0),MATCH('דיווח פרטני'!C203,גיליון3!$U$14:$X$14,0)))," ", INDEX(גיליון3!$U$15:$X$29,MATCH('דיווח פרטני'!G203,גיליון3!$T$15:$T$29,0),MATCH('דיווח פרטני'!C203,גיליון3!$U$14:$X$14,0)))</f>
        <v xml:space="preserve"> </v>
      </c>
      <c r="I203" s="812"/>
    </row>
    <row r="204" spans="1:9" ht="18" customHeight="1" thickBot="1" x14ac:dyDescent="0.4">
      <c r="A204" s="812"/>
      <c r="B204" s="812"/>
      <c r="C204" s="812"/>
      <c r="D204" s="812"/>
      <c r="E204" s="813"/>
      <c r="F204" s="812"/>
      <c r="G204" s="812"/>
      <c r="H204" s="815" t="str">
        <f t="array" ref="H204">IF(ISERROR(INDEX(גיליון3!$U$15:$X$29,MATCH('דיווח פרטני'!G204,גיליון3!$T$15:$T$29,0),MATCH('דיווח פרטני'!C204,גיליון3!$U$14:$X$14,0)))," ", INDEX(גיליון3!$U$15:$X$29,MATCH('דיווח פרטני'!G204,גיליון3!$T$15:$T$29,0),MATCH('דיווח פרטני'!C204,גיליון3!$U$14:$X$14,0)))</f>
        <v xml:space="preserve"> </v>
      </c>
      <c r="I204" s="812"/>
    </row>
    <row r="205" spans="1:9" ht="18" customHeight="1" thickBot="1" x14ac:dyDescent="0.4">
      <c r="A205" s="812"/>
      <c r="B205" s="812"/>
      <c r="C205" s="812"/>
      <c r="D205" s="812"/>
      <c r="E205" s="813"/>
      <c r="F205" s="812"/>
      <c r="G205" s="812"/>
      <c r="H205" s="815" t="str">
        <f t="array" ref="H205">IF(ISERROR(INDEX(גיליון3!$U$15:$X$29,MATCH('דיווח פרטני'!G205,גיליון3!$T$15:$T$29,0),MATCH('דיווח פרטני'!C205,גיליון3!$U$14:$X$14,0)))," ", INDEX(גיליון3!$U$15:$X$29,MATCH('דיווח פרטני'!G205,גיליון3!$T$15:$T$29,0),MATCH('דיווח פרטני'!C205,גיליון3!$U$14:$X$14,0)))</f>
        <v xml:space="preserve"> </v>
      </c>
      <c r="I205" s="812"/>
    </row>
    <row r="206" spans="1:9" ht="18" customHeight="1" thickBot="1" x14ac:dyDescent="0.4">
      <c r="A206" s="812"/>
      <c r="B206" s="812"/>
      <c r="C206" s="812"/>
      <c r="D206" s="812"/>
      <c r="E206" s="813"/>
      <c r="F206" s="812"/>
      <c r="G206" s="812"/>
      <c r="H206" s="815" t="str">
        <f t="array" ref="H206">IF(ISERROR(INDEX(גיליון3!$U$15:$X$29,MATCH('דיווח פרטני'!G206,גיליון3!$T$15:$T$29,0),MATCH('דיווח פרטני'!C206,גיליון3!$U$14:$X$14,0)))," ", INDEX(גיליון3!$U$15:$X$29,MATCH('דיווח פרטני'!G206,גיליון3!$T$15:$T$29,0),MATCH('דיווח פרטני'!C206,גיליון3!$U$14:$X$14,0)))</f>
        <v xml:space="preserve"> </v>
      </c>
      <c r="I206" s="812"/>
    </row>
    <row r="207" spans="1:9" ht="18" customHeight="1" thickBot="1" x14ac:dyDescent="0.4">
      <c r="A207" s="812"/>
      <c r="B207" s="812"/>
      <c r="C207" s="812"/>
      <c r="D207" s="812"/>
      <c r="E207" s="813"/>
      <c r="F207" s="812"/>
      <c r="G207" s="812"/>
      <c r="H207" s="815" t="str">
        <f t="array" ref="H207">IF(ISERROR(INDEX(גיליון3!$U$15:$X$29,MATCH('דיווח פרטני'!G207,גיליון3!$T$15:$T$29,0),MATCH('דיווח פרטני'!C207,גיליון3!$U$14:$X$14,0)))," ", INDEX(גיליון3!$U$15:$X$29,MATCH('דיווח פרטני'!G207,גיליון3!$T$15:$T$29,0),MATCH('דיווח פרטני'!C207,גיליון3!$U$14:$X$14,0)))</f>
        <v xml:space="preserve"> </v>
      </c>
      <c r="I207" s="812"/>
    </row>
    <row r="208" spans="1:9" ht="18" customHeight="1" thickBot="1" x14ac:dyDescent="0.4">
      <c r="A208" s="812"/>
      <c r="B208" s="812"/>
      <c r="C208" s="812"/>
      <c r="D208" s="812"/>
      <c r="E208" s="813"/>
      <c r="F208" s="812"/>
      <c r="G208" s="812"/>
      <c r="H208" s="815" t="str">
        <f t="array" ref="H208">IF(ISERROR(INDEX(גיליון3!$U$15:$X$29,MATCH('דיווח פרטני'!G208,גיליון3!$T$15:$T$29,0),MATCH('דיווח פרטני'!C208,גיליון3!$U$14:$X$14,0)))," ", INDEX(גיליון3!$U$15:$X$29,MATCH('דיווח פרטני'!G208,גיליון3!$T$15:$T$29,0),MATCH('דיווח פרטני'!C208,גיליון3!$U$14:$X$14,0)))</f>
        <v xml:space="preserve"> </v>
      </c>
      <c r="I208" s="812"/>
    </row>
    <row r="209" spans="1:9" ht="18" customHeight="1" thickBot="1" x14ac:dyDescent="0.4">
      <c r="A209" s="812"/>
      <c r="B209" s="812"/>
      <c r="C209" s="812"/>
      <c r="D209" s="812"/>
      <c r="E209" s="813"/>
      <c r="F209" s="812"/>
      <c r="G209" s="812"/>
      <c r="H209" s="815" t="str">
        <f t="array" ref="H209">IF(ISERROR(INDEX(גיליון3!$U$15:$X$29,MATCH('דיווח פרטני'!G209,גיליון3!$T$15:$T$29,0),MATCH('דיווח פרטני'!C209,גיליון3!$U$14:$X$14,0)))," ", INDEX(גיליון3!$U$15:$X$29,MATCH('דיווח פרטני'!G209,גיליון3!$T$15:$T$29,0),MATCH('דיווח פרטני'!C209,גיליון3!$U$14:$X$14,0)))</f>
        <v xml:space="preserve"> </v>
      </c>
      <c r="I209" s="812"/>
    </row>
    <row r="210" spans="1:9" ht="18" customHeight="1" thickBot="1" x14ac:dyDescent="0.4">
      <c r="A210" s="812"/>
      <c r="B210" s="812"/>
      <c r="C210" s="812"/>
      <c r="D210" s="812"/>
      <c r="E210" s="813"/>
      <c r="F210" s="812"/>
      <c r="G210" s="812"/>
      <c r="H210" s="815" t="str">
        <f t="array" ref="H210">IF(ISERROR(INDEX(גיליון3!$U$15:$X$29,MATCH('דיווח פרטני'!G210,גיליון3!$T$15:$T$29,0),MATCH('דיווח פרטני'!C210,גיליון3!$U$14:$X$14,0)))," ", INDEX(גיליון3!$U$15:$X$29,MATCH('דיווח פרטני'!G210,גיליון3!$T$15:$T$29,0),MATCH('דיווח פרטני'!C210,גיליון3!$U$14:$X$14,0)))</f>
        <v xml:space="preserve"> </v>
      </c>
      <c r="I210" s="812"/>
    </row>
    <row r="211" spans="1:9" ht="18" customHeight="1" thickBot="1" x14ac:dyDescent="0.4">
      <c r="A211" s="812"/>
      <c r="B211" s="812"/>
      <c r="C211" s="812"/>
      <c r="D211" s="812"/>
      <c r="E211" s="813"/>
      <c r="F211" s="812"/>
      <c r="G211" s="812"/>
      <c r="H211" s="815" t="str">
        <f t="array" ref="H211">IF(ISERROR(INDEX(גיליון3!$U$15:$X$29,MATCH('דיווח פרטני'!G211,גיליון3!$T$15:$T$29,0),MATCH('דיווח פרטני'!C211,גיליון3!$U$14:$X$14,0)))," ", INDEX(גיליון3!$U$15:$X$29,MATCH('דיווח פרטני'!G211,גיליון3!$T$15:$T$29,0),MATCH('דיווח פרטני'!C211,גיליון3!$U$14:$X$14,0)))</f>
        <v xml:space="preserve"> </v>
      </c>
      <c r="I211" s="812"/>
    </row>
    <row r="212" spans="1:9" ht="18" customHeight="1" thickBot="1" x14ac:dyDescent="0.4">
      <c r="A212" s="812"/>
      <c r="B212" s="812"/>
      <c r="C212" s="812"/>
      <c r="D212" s="812"/>
      <c r="E212" s="813"/>
      <c r="F212" s="812"/>
      <c r="G212" s="812"/>
      <c r="H212" s="815" t="str">
        <f t="array" ref="H212">IF(ISERROR(INDEX(גיליון3!$U$15:$X$29,MATCH('דיווח פרטני'!G212,גיליון3!$T$15:$T$29,0),MATCH('דיווח פרטני'!C212,גיליון3!$U$14:$X$14,0)))," ", INDEX(גיליון3!$U$15:$X$29,MATCH('דיווח פרטני'!G212,גיליון3!$T$15:$T$29,0),MATCH('דיווח פרטני'!C212,גיליון3!$U$14:$X$14,0)))</f>
        <v xml:space="preserve"> </v>
      </c>
      <c r="I212" s="812"/>
    </row>
    <row r="213" spans="1:9" ht="18" customHeight="1" thickBot="1" x14ac:dyDescent="0.4">
      <c r="A213" s="812"/>
      <c r="B213" s="812"/>
      <c r="C213" s="812"/>
      <c r="D213" s="812"/>
      <c r="E213" s="813"/>
      <c r="F213" s="812"/>
      <c r="G213" s="812"/>
      <c r="H213" s="815" t="str">
        <f t="array" ref="H213">IF(ISERROR(INDEX(גיליון3!$U$15:$X$29,MATCH('דיווח פרטני'!G213,גיליון3!$T$15:$T$29,0),MATCH('דיווח פרטני'!C213,גיליון3!$U$14:$X$14,0)))," ", INDEX(גיליון3!$U$15:$X$29,MATCH('דיווח פרטני'!G213,גיליון3!$T$15:$T$29,0),MATCH('דיווח פרטני'!C213,גיליון3!$U$14:$X$14,0)))</f>
        <v xml:space="preserve"> </v>
      </c>
      <c r="I213" s="812"/>
    </row>
    <row r="214" spans="1:9" ht="18" customHeight="1" thickBot="1" x14ac:dyDescent="0.4">
      <c r="A214" s="812"/>
      <c r="B214" s="812"/>
      <c r="C214" s="812"/>
      <c r="D214" s="812"/>
      <c r="E214" s="813"/>
      <c r="F214" s="812"/>
      <c r="G214" s="812"/>
      <c r="H214" s="815" t="str">
        <f t="array" ref="H214">IF(ISERROR(INDEX(גיליון3!$U$15:$X$29,MATCH('דיווח פרטני'!G214,גיליון3!$T$15:$T$29,0),MATCH('דיווח פרטני'!C214,גיליון3!$U$14:$X$14,0)))," ", INDEX(גיליון3!$U$15:$X$29,MATCH('דיווח פרטני'!G214,גיליון3!$T$15:$T$29,0),MATCH('דיווח פרטני'!C214,גיליון3!$U$14:$X$14,0)))</f>
        <v xml:space="preserve"> </v>
      </c>
      <c r="I214" s="812"/>
    </row>
    <row r="215" spans="1:9" ht="18" customHeight="1" thickBot="1" x14ac:dyDescent="0.4">
      <c r="A215" s="812"/>
      <c r="B215" s="812"/>
      <c r="C215" s="812"/>
      <c r="D215" s="812"/>
      <c r="E215" s="813"/>
      <c r="F215" s="812"/>
      <c r="G215" s="812"/>
      <c r="H215" s="815" t="str">
        <f t="array" ref="H215">IF(ISERROR(INDEX(גיליון3!$U$15:$X$29,MATCH('דיווח פרטני'!G215,גיליון3!$T$15:$T$29,0),MATCH('דיווח פרטני'!C215,גיליון3!$U$14:$X$14,0)))," ", INDEX(גיליון3!$U$15:$X$29,MATCH('דיווח פרטני'!G215,גיליון3!$T$15:$T$29,0),MATCH('דיווח פרטני'!C215,גיליון3!$U$14:$X$14,0)))</f>
        <v xml:space="preserve"> </v>
      </c>
      <c r="I215" s="812"/>
    </row>
    <row r="216" spans="1:9" ht="18" customHeight="1" thickBot="1" x14ac:dyDescent="0.4">
      <c r="A216" s="812"/>
      <c r="B216" s="812"/>
      <c r="C216" s="812"/>
      <c r="D216" s="812"/>
      <c r="E216" s="813"/>
      <c r="F216" s="812"/>
      <c r="G216" s="812"/>
      <c r="H216" s="815" t="str">
        <f t="array" ref="H216">IF(ISERROR(INDEX(גיליון3!$U$15:$X$29,MATCH('דיווח פרטני'!G216,גיליון3!$T$15:$T$29,0),MATCH('דיווח פרטני'!C216,גיליון3!$U$14:$X$14,0)))," ", INDEX(גיליון3!$U$15:$X$29,MATCH('דיווח פרטני'!G216,גיליון3!$T$15:$T$29,0),MATCH('דיווח פרטני'!C216,גיליון3!$U$14:$X$14,0)))</f>
        <v xml:space="preserve"> </v>
      </c>
      <c r="I216" s="812"/>
    </row>
    <row r="217" spans="1:9" ht="18" customHeight="1" thickBot="1" x14ac:dyDescent="0.4">
      <c r="A217" s="812"/>
      <c r="B217" s="812"/>
      <c r="C217" s="812"/>
      <c r="D217" s="812"/>
      <c r="E217" s="813"/>
      <c r="F217" s="812"/>
      <c r="G217" s="812"/>
      <c r="H217" s="815" t="str">
        <f t="array" ref="H217">IF(ISERROR(INDEX(גיליון3!$U$15:$X$29,MATCH('דיווח פרטני'!G217,גיליון3!$T$15:$T$29,0),MATCH('דיווח פרטני'!C217,גיליון3!$U$14:$X$14,0)))," ", INDEX(גיליון3!$U$15:$X$29,MATCH('דיווח פרטני'!G217,גיליון3!$T$15:$T$29,0),MATCH('דיווח פרטני'!C217,גיליון3!$U$14:$X$14,0)))</f>
        <v xml:space="preserve"> </v>
      </c>
      <c r="I217" s="812"/>
    </row>
    <row r="218" spans="1:9" ht="18" customHeight="1" thickBot="1" x14ac:dyDescent="0.4">
      <c r="A218" s="812"/>
      <c r="B218" s="812"/>
      <c r="C218" s="812"/>
      <c r="D218" s="812"/>
      <c r="E218" s="813"/>
      <c r="F218" s="812"/>
      <c r="G218" s="812"/>
      <c r="H218" s="815" t="str">
        <f t="array" ref="H218">IF(ISERROR(INDEX(גיליון3!$U$15:$X$29,MATCH('דיווח פרטני'!G218,גיליון3!$T$15:$T$29,0),MATCH('דיווח פרטני'!C218,גיליון3!$U$14:$X$14,0)))," ", INDEX(גיליון3!$U$15:$X$29,MATCH('דיווח פרטני'!G218,גיליון3!$T$15:$T$29,0),MATCH('דיווח פרטני'!C218,גיליון3!$U$14:$X$14,0)))</f>
        <v xml:space="preserve"> </v>
      </c>
      <c r="I218" s="812"/>
    </row>
    <row r="219" spans="1:9" ht="18" customHeight="1" thickBot="1" x14ac:dyDescent="0.4">
      <c r="A219" s="812"/>
      <c r="B219" s="812"/>
      <c r="C219" s="812"/>
      <c r="D219" s="812"/>
      <c r="E219" s="813"/>
      <c r="F219" s="812"/>
      <c r="G219" s="812"/>
      <c r="H219" s="815" t="str">
        <f t="array" ref="H219">IF(ISERROR(INDEX(גיליון3!$U$15:$X$29,MATCH('דיווח פרטני'!G219,גיליון3!$T$15:$T$29,0),MATCH('דיווח פרטני'!C219,גיליון3!$U$14:$X$14,0)))," ", INDEX(גיליון3!$U$15:$X$29,MATCH('דיווח פרטני'!G219,גיליון3!$T$15:$T$29,0),MATCH('דיווח פרטני'!C219,גיליון3!$U$14:$X$14,0)))</f>
        <v xml:space="preserve"> </v>
      </c>
      <c r="I219" s="812"/>
    </row>
    <row r="220" spans="1:9" ht="18" customHeight="1" thickBot="1" x14ac:dyDescent="0.4">
      <c r="A220" s="812"/>
      <c r="B220" s="812"/>
      <c r="C220" s="812"/>
      <c r="D220" s="812"/>
      <c r="E220" s="813"/>
      <c r="F220" s="812"/>
      <c r="G220" s="812"/>
      <c r="H220" s="815" t="str">
        <f t="array" ref="H220">IF(ISERROR(INDEX(גיליון3!$U$15:$X$29,MATCH('דיווח פרטני'!G220,גיליון3!$T$15:$T$29,0),MATCH('דיווח פרטני'!C220,גיליון3!$U$14:$X$14,0)))," ", INDEX(גיליון3!$U$15:$X$29,MATCH('דיווח פרטני'!G220,גיליון3!$T$15:$T$29,0),MATCH('דיווח פרטני'!C220,גיליון3!$U$14:$X$14,0)))</f>
        <v xml:space="preserve"> </v>
      </c>
      <c r="I220" s="812"/>
    </row>
    <row r="221" spans="1:9" ht="18" customHeight="1" thickBot="1" x14ac:dyDescent="0.4">
      <c r="A221" s="812"/>
      <c r="B221" s="812"/>
      <c r="C221" s="812"/>
      <c r="D221" s="812"/>
      <c r="E221" s="813"/>
      <c r="F221" s="812"/>
      <c r="G221" s="812"/>
      <c r="H221" s="815" t="str">
        <f t="array" ref="H221">IF(ISERROR(INDEX(גיליון3!$U$15:$X$29,MATCH('דיווח פרטני'!G221,גיליון3!$T$15:$T$29,0),MATCH('דיווח פרטני'!C221,גיליון3!$U$14:$X$14,0)))," ", INDEX(גיליון3!$U$15:$X$29,MATCH('דיווח פרטני'!G221,גיליון3!$T$15:$T$29,0),MATCH('דיווח פרטני'!C221,גיליון3!$U$14:$X$14,0)))</f>
        <v xml:space="preserve"> </v>
      </c>
      <c r="I221" s="812"/>
    </row>
    <row r="222" spans="1:9" ht="18" customHeight="1" thickBot="1" x14ac:dyDescent="0.4">
      <c r="A222" s="812"/>
      <c r="B222" s="812"/>
      <c r="C222" s="812"/>
      <c r="D222" s="812"/>
      <c r="E222" s="813"/>
      <c r="F222" s="812"/>
      <c r="G222" s="812"/>
      <c r="H222" s="815" t="str">
        <f t="array" ref="H222">IF(ISERROR(INDEX(גיליון3!$U$15:$X$29,MATCH('דיווח פרטני'!G222,גיליון3!$T$15:$T$29,0),MATCH('דיווח פרטני'!C222,גיליון3!$U$14:$X$14,0)))," ", INDEX(גיליון3!$U$15:$X$29,MATCH('דיווח פרטני'!G222,גיליון3!$T$15:$T$29,0),MATCH('דיווח פרטני'!C222,גיליון3!$U$14:$X$14,0)))</f>
        <v xml:space="preserve"> </v>
      </c>
      <c r="I222" s="812"/>
    </row>
    <row r="223" spans="1:9" ht="18" customHeight="1" thickBot="1" x14ac:dyDescent="0.4">
      <c r="A223" s="812"/>
      <c r="B223" s="812"/>
      <c r="C223" s="812"/>
      <c r="D223" s="812"/>
      <c r="E223" s="813"/>
      <c r="F223" s="812"/>
      <c r="G223" s="812"/>
      <c r="H223" s="815" t="str">
        <f t="array" ref="H223">IF(ISERROR(INDEX(גיליון3!$U$15:$X$29,MATCH('דיווח פרטני'!G223,גיליון3!$T$15:$T$29,0),MATCH('דיווח פרטני'!C223,גיליון3!$U$14:$X$14,0)))," ", INDEX(גיליון3!$U$15:$X$29,MATCH('דיווח פרטני'!G223,גיליון3!$T$15:$T$29,0),MATCH('דיווח פרטני'!C223,גיליון3!$U$14:$X$14,0)))</f>
        <v xml:space="preserve"> </v>
      </c>
      <c r="I223" s="812"/>
    </row>
    <row r="224" spans="1:9" ht="18" customHeight="1" thickBot="1" x14ac:dyDescent="0.4">
      <c r="A224" s="812"/>
      <c r="B224" s="812"/>
      <c r="C224" s="812"/>
      <c r="D224" s="812"/>
      <c r="E224" s="813"/>
      <c r="F224" s="812"/>
      <c r="G224" s="812"/>
      <c r="H224" s="815" t="str">
        <f t="array" ref="H224">IF(ISERROR(INDEX(גיליון3!$U$15:$X$29,MATCH('דיווח פרטני'!G224,גיליון3!$T$15:$T$29,0),MATCH('דיווח פרטני'!C224,גיליון3!$U$14:$X$14,0)))," ", INDEX(גיליון3!$U$15:$X$29,MATCH('דיווח פרטני'!G224,גיליון3!$T$15:$T$29,0),MATCH('דיווח פרטני'!C224,גיליון3!$U$14:$X$14,0)))</f>
        <v xml:space="preserve"> </v>
      </c>
      <c r="I224" s="812"/>
    </row>
    <row r="225" spans="1:9" ht="18" customHeight="1" thickBot="1" x14ac:dyDescent="0.4">
      <c r="A225" s="812"/>
      <c r="B225" s="812"/>
      <c r="C225" s="812"/>
      <c r="D225" s="812"/>
      <c r="E225" s="813"/>
      <c r="F225" s="812"/>
      <c r="G225" s="812"/>
      <c r="H225" s="815" t="str">
        <f t="array" ref="H225">IF(ISERROR(INDEX(גיליון3!$U$15:$X$29,MATCH('דיווח פרטני'!G225,גיליון3!$T$15:$T$29,0),MATCH('דיווח פרטני'!C225,גיליון3!$U$14:$X$14,0)))," ", INDEX(גיליון3!$U$15:$X$29,MATCH('דיווח פרטני'!G225,גיליון3!$T$15:$T$29,0),MATCH('דיווח פרטני'!C225,גיליון3!$U$14:$X$14,0)))</f>
        <v xml:space="preserve"> </v>
      </c>
      <c r="I225" s="812"/>
    </row>
    <row r="226" spans="1:9" ht="18" customHeight="1" thickBot="1" x14ac:dyDescent="0.4">
      <c r="A226" s="812"/>
      <c r="B226" s="812"/>
      <c r="C226" s="812"/>
      <c r="D226" s="812"/>
      <c r="E226" s="813"/>
      <c r="F226" s="812"/>
      <c r="G226" s="812"/>
      <c r="H226" s="815" t="str">
        <f t="array" ref="H226">IF(ISERROR(INDEX(גיליון3!$U$15:$X$29,MATCH('דיווח פרטני'!G226,גיליון3!$T$15:$T$29,0),MATCH('דיווח פרטני'!C226,גיליון3!$U$14:$X$14,0)))," ", INDEX(גיליון3!$U$15:$X$29,MATCH('דיווח פרטני'!G226,גיליון3!$T$15:$T$29,0),MATCH('דיווח פרטני'!C226,גיליון3!$U$14:$X$14,0)))</f>
        <v xml:space="preserve"> </v>
      </c>
      <c r="I226" s="812"/>
    </row>
    <row r="227" spans="1:9" ht="18" customHeight="1" thickBot="1" x14ac:dyDescent="0.4">
      <c r="A227" s="812"/>
      <c r="B227" s="812"/>
      <c r="C227" s="812"/>
      <c r="D227" s="812"/>
      <c r="E227" s="813"/>
      <c r="F227" s="812"/>
      <c r="G227" s="812"/>
      <c r="H227" s="815" t="str">
        <f t="array" ref="H227">IF(ISERROR(INDEX(גיליון3!$U$15:$X$29,MATCH('דיווח פרטני'!G227,גיליון3!$T$15:$T$29,0),MATCH('דיווח פרטני'!C227,גיליון3!$U$14:$X$14,0)))," ", INDEX(גיליון3!$U$15:$X$29,MATCH('דיווח פרטני'!G227,גיליון3!$T$15:$T$29,0),MATCH('דיווח פרטני'!C227,גיליון3!$U$14:$X$14,0)))</f>
        <v xml:space="preserve"> </v>
      </c>
      <c r="I227" s="812"/>
    </row>
    <row r="228" spans="1:9" ht="18" customHeight="1" thickBot="1" x14ac:dyDescent="0.4">
      <c r="A228" s="812"/>
      <c r="B228" s="812"/>
      <c r="C228" s="812"/>
      <c r="D228" s="812"/>
      <c r="E228" s="813"/>
      <c r="F228" s="812"/>
      <c r="G228" s="812"/>
      <c r="H228" s="815" t="str">
        <f t="array" ref="H228">IF(ISERROR(INDEX(גיליון3!$U$15:$X$29,MATCH('דיווח פרטני'!G228,גיליון3!$T$15:$T$29,0),MATCH('דיווח פרטני'!C228,גיליון3!$U$14:$X$14,0)))," ", INDEX(גיליון3!$U$15:$X$29,MATCH('דיווח פרטני'!G228,גיליון3!$T$15:$T$29,0),MATCH('דיווח פרטני'!C228,גיליון3!$U$14:$X$14,0)))</f>
        <v xml:space="preserve"> </v>
      </c>
      <c r="I228" s="812"/>
    </row>
    <row r="229" spans="1:9" ht="18" customHeight="1" thickBot="1" x14ac:dyDescent="0.4">
      <c r="A229" s="812"/>
      <c r="B229" s="812"/>
      <c r="C229" s="812"/>
      <c r="D229" s="812"/>
      <c r="E229" s="813"/>
      <c r="F229" s="812"/>
      <c r="G229" s="812"/>
      <c r="H229" s="815" t="str">
        <f t="array" ref="H229">IF(ISERROR(INDEX(גיליון3!$U$15:$X$29,MATCH('דיווח פרטני'!G229,גיליון3!$T$15:$T$29,0),MATCH('דיווח פרטני'!C229,גיליון3!$U$14:$X$14,0)))," ", INDEX(גיליון3!$U$15:$X$29,MATCH('דיווח פרטני'!G229,גיליון3!$T$15:$T$29,0),MATCH('דיווח פרטני'!C229,גיליון3!$U$14:$X$14,0)))</f>
        <v xml:space="preserve"> </v>
      </c>
      <c r="I229" s="812"/>
    </row>
    <row r="230" spans="1:9" ht="18" customHeight="1" thickBot="1" x14ac:dyDescent="0.4">
      <c r="A230" s="812"/>
      <c r="B230" s="812"/>
      <c r="C230" s="812"/>
      <c r="D230" s="812"/>
      <c r="E230" s="813"/>
      <c r="F230" s="812"/>
      <c r="G230" s="812"/>
      <c r="H230" s="815" t="str">
        <f t="array" ref="H230">IF(ISERROR(INDEX(גיליון3!$U$15:$X$29,MATCH('דיווח פרטני'!G230,גיליון3!$T$15:$T$29,0),MATCH('דיווח פרטני'!C230,גיליון3!$U$14:$X$14,0)))," ", INDEX(גיליון3!$U$15:$X$29,MATCH('דיווח פרטני'!G230,גיליון3!$T$15:$T$29,0),MATCH('דיווח פרטני'!C230,גיליון3!$U$14:$X$14,0)))</f>
        <v xml:space="preserve"> </v>
      </c>
      <c r="I230" s="812"/>
    </row>
    <row r="231" spans="1:9" ht="18" customHeight="1" thickBot="1" x14ac:dyDescent="0.4">
      <c r="A231" s="812"/>
      <c r="B231" s="812"/>
      <c r="C231" s="812"/>
      <c r="D231" s="812"/>
      <c r="E231" s="813"/>
      <c r="F231" s="812"/>
      <c r="G231" s="812"/>
      <c r="H231" s="815" t="str">
        <f t="array" ref="H231">IF(ISERROR(INDEX(גיליון3!$U$15:$X$29,MATCH('דיווח פרטני'!G231,גיליון3!$T$15:$T$29,0),MATCH('דיווח פרטני'!C231,גיליון3!$U$14:$X$14,0)))," ", INDEX(גיליון3!$U$15:$X$29,MATCH('דיווח פרטני'!G231,גיליון3!$T$15:$T$29,0),MATCH('דיווח פרטני'!C231,גיליון3!$U$14:$X$14,0)))</f>
        <v xml:space="preserve"> </v>
      </c>
      <c r="I231" s="812"/>
    </row>
    <row r="232" spans="1:9" ht="18" customHeight="1" thickBot="1" x14ac:dyDescent="0.4">
      <c r="A232" s="812"/>
      <c r="B232" s="812"/>
      <c r="C232" s="812"/>
      <c r="D232" s="812"/>
      <c r="E232" s="813"/>
      <c r="F232" s="812"/>
      <c r="G232" s="812"/>
      <c r="H232" s="815" t="str">
        <f t="array" ref="H232">IF(ISERROR(INDEX(גיליון3!$U$15:$X$29,MATCH('דיווח פרטני'!G232,גיליון3!$T$15:$T$29,0),MATCH('דיווח פרטני'!C232,גיליון3!$U$14:$X$14,0)))," ", INDEX(גיליון3!$U$15:$X$29,MATCH('דיווח פרטני'!G232,גיליון3!$T$15:$T$29,0),MATCH('דיווח פרטני'!C232,גיליון3!$U$14:$X$14,0)))</f>
        <v xml:space="preserve"> </v>
      </c>
      <c r="I232" s="812"/>
    </row>
    <row r="233" spans="1:9" ht="18" customHeight="1" thickBot="1" x14ac:dyDescent="0.4">
      <c r="A233" s="812"/>
      <c r="B233" s="812"/>
      <c r="C233" s="812"/>
      <c r="D233" s="812"/>
      <c r="E233" s="813"/>
      <c r="F233" s="812"/>
      <c r="G233" s="812"/>
      <c r="H233" s="815" t="str">
        <f t="array" ref="H233">IF(ISERROR(INDEX(גיליון3!$U$15:$X$29,MATCH('דיווח פרטני'!G233,גיליון3!$T$15:$T$29,0),MATCH('דיווח פרטני'!C233,גיליון3!$U$14:$X$14,0)))," ", INDEX(גיליון3!$U$15:$X$29,MATCH('דיווח פרטני'!G233,גיליון3!$T$15:$T$29,0),MATCH('דיווח פרטני'!C233,גיליון3!$U$14:$X$14,0)))</f>
        <v xml:space="preserve"> </v>
      </c>
      <c r="I233" s="812"/>
    </row>
    <row r="234" spans="1:9" ht="18" customHeight="1" thickBot="1" x14ac:dyDescent="0.4">
      <c r="A234" s="812"/>
      <c r="B234" s="812"/>
      <c r="C234" s="812"/>
      <c r="D234" s="812"/>
      <c r="E234" s="813"/>
      <c r="F234" s="812"/>
      <c r="G234" s="812"/>
      <c r="H234" s="815" t="str">
        <f t="array" ref="H234">IF(ISERROR(INDEX(גיליון3!$U$15:$X$29,MATCH('דיווח פרטני'!G234,גיליון3!$T$15:$T$29,0),MATCH('דיווח פרטני'!C234,גיליון3!$U$14:$X$14,0)))," ", INDEX(גיליון3!$U$15:$X$29,MATCH('דיווח פרטני'!G234,גיליון3!$T$15:$T$29,0),MATCH('דיווח פרטני'!C234,גיליון3!$U$14:$X$14,0)))</f>
        <v xml:space="preserve"> </v>
      </c>
      <c r="I234" s="812"/>
    </row>
    <row r="235" spans="1:9" ht="18" customHeight="1" thickBot="1" x14ac:dyDescent="0.4">
      <c r="A235" s="812"/>
      <c r="B235" s="812"/>
      <c r="C235" s="812"/>
      <c r="D235" s="812"/>
      <c r="E235" s="813"/>
      <c r="F235" s="812"/>
      <c r="G235" s="812"/>
      <c r="H235" s="815" t="str">
        <f t="array" ref="H235">IF(ISERROR(INDEX(גיליון3!$U$15:$X$29,MATCH('דיווח פרטני'!G235,גיליון3!$T$15:$T$29,0),MATCH('דיווח פרטני'!C235,גיליון3!$U$14:$X$14,0)))," ", INDEX(גיליון3!$U$15:$X$29,MATCH('דיווח פרטני'!G235,גיליון3!$T$15:$T$29,0),MATCH('דיווח פרטני'!C235,גיליון3!$U$14:$X$14,0)))</f>
        <v xml:space="preserve"> </v>
      </c>
      <c r="I235" s="812"/>
    </row>
    <row r="236" spans="1:9" ht="18" customHeight="1" thickBot="1" x14ac:dyDescent="0.4">
      <c r="A236" s="812"/>
      <c r="B236" s="812"/>
      <c r="C236" s="812"/>
      <c r="D236" s="812"/>
      <c r="E236" s="813"/>
      <c r="F236" s="812"/>
      <c r="G236" s="812"/>
      <c r="H236" s="815" t="str">
        <f t="array" ref="H236">IF(ISERROR(INDEX(גיליון3!$U$15:$X$29,MATCH('דיווח פרטני'!G236,גיליון3!$T$15:$T$29,0),MATCH('דיווח פרטני'!C236,גיליון3!$U$14:$X$14,0)))," ", INDEX(גיליון3!$U$15:$X$29,MATCH('דיווח פרטני'!G236,גיליון3!$T$15:$T$29,0),MATCH('דיווח פרטני'!C236,גיליון3!$U$14:$X$14,0)))</f>
        <v xml:space="preserve"> </v>
      </c>
      <c r="I236" s="812"/>
    </row>
    <row r="237" spans="1:9" ht="18" customHeight="1" thickBot="1" x14ac:dyDescent="0.4">
      <c r="A237" s="812"/>
      <c r="B237" s="812"/>
      <c r="C237" s="812"/>
      <c r="D237" s="812"/>
      <c r="E237" s="813"/>
      <c r="F237" s="812"/>
      <c r="G237" s="812"/>
      <c r="H237" s="815" t="str">
        <f t="array" ref="H237">IF(ISERROR(INDEX(גיליון3!$U$15:$X$29,MATCH('דיווח פרטני'!G237,גיליון3!$T$15:$T$29,0),MATCH('דיווח פרטני'!C237,גיליון3!$U$14:$X$14,0)))," ", INDEX(גיליון3!$U$15:$X$29,MATCH('דיווח פרטני'!G237,גיליון3!$T$15:$T$29,0),MATCH('דיווח פרטני'!C237,גיליון3!$U$14:$X$14,0)))</f>
        <v xml:space="preserve"> </v>
      </c>
      <c r="I237" s="812"/>
    </row>
    <row r="238" spans="1:9" ht="18" customHeight="1" thickBot="1" x14ac:dyDescent="0.4">
      <c r="A238" s="812"/>
      <c r="B238" s="812"/>
      <c r="C238" s="812"/>
      <c r="D238" s="812"/>
      <c r="E238" s="813"/>
      <c r="F238" s="812"/>
      <c r="G238" s="812"/>
      <c r="H238" s="815" t="str">
        <f t="array" ref="H238">IF(ISERROR(INDEX(גיליון3!$U$15:$X$29,MATCH('דיווח פרטני'!G238,גיליון3!$T$15:$T$29,0),MATCH('דיווח פרטני'!C238,גיליון3!$U$14:$X$14,0)))," ", INDEX(גיליון3!$U$15:$X$29,MATCH('דיווח פרטני'!G238,גיליון3!$T$15:$T$29,0),MATCH('דיווח פרטני'!C238,גיליון3!$U$14:$X$14,0)))</f>
        <v xml:space="preserve"> </v>
      </c>
      <c r="I238" s="812"/>
    </row>
    <row r="239" spans="1:9" ht="18" customHeight="1" thickBot="1" x14ac:dyDescent="0.4">
      <c r="A239" s="812"/>
      <c r="B239" s="812"/>
      <c r="C239" s="812"/>
      <c r="D239" s="812"/>
      <c r="E239" s="813"/>
      <c r="F239" s="812"/>
      <c r="G239" s="812"/>
      <c r="H239" s="815" t="str">
        <f t="array" ref="H239">IF(ISERROR(INDEX(גיליון3!$U$15:$X$29,MATCH('דיווח פרטני'!G239,גיליון3!$T$15:$T$29,0),MATCH('דיווח פרטני'!C239,גיליון3!$U$14:$X$14,0)))," ", INDEX(גיליון3!$U$15:$X$29,MATCH('דיווח פרטני'!G239,גיליון3!$T$15:$T$29,0),MATCH('דיווח פרטני'!C239,גיליון3!$U$14:$X$14,0)))</f>
        <v xml:space="preserve"> </v>
      </c>
      <c r="I239" s="812"/>
    </row>
    <row r="240" spans="1:9" ht="18" customHeight="1" thickBot="1" x14ac:dyDescent="0.4">
      <c r="A240" s="812"/>
      <c r="B240" s="812"/>
      <c r="C240" s="812"/>
      <c r="D240" s="812"/>
      <c r="E240" s="813"/>
      <c r="F240" s="812"/>
      <c r="G240" s="812"/>
      <c r="H240" s="815" t="str">
        <f t="array" ref="H240">IF(ISERROR(INDEX(גיליון3!$U$15:$X$29,MATCH('דיווח פרטני'!G240,גיליון3!$T$15:$T$29,0),MATCH('דיווח פרטני'!C240,גיליון3!$U$14:$X$14,0)))," ", INDEX(גיליון3!$U$15:$X$29,MATCH('דיווח פרטני'!G240,גיליון3!$T$15:$T$29,0),MATCH('דיווח פרטני'!C240,גיליון3!$U$14:$X$14,0)))</f>
        <v xml:space="preserve"> </v>
      </c>
      <c r="I240" s="812"/>
    </row>
    <row r="241" spans="1:9" ht="18" customHeight="1" thickBot="1" x14ac:dyDescent="0.4">
      <c r="A241" s="812"/>
      <c r="B241" s="812"/>
      <c r="C241" s="812"/>
      <c r="D241" s="812"/>
      <c r="E241" s="813"/>
      <c r="F241" s="812"/>
      <c r="G241" s="812"/>
      <c r="H241" s="815" t="str">
        <f t="array" ref="H241">IF(ISERROR(INDEX(גיליון3!$U$15:$X$29,MATCH('דיווח פרטני'!G241,גיליון3!$T$15:$T$29,0),MATCH('דיווח פרטני'!C241,גיליון3!$U$14:$X$14,0)))," ", INDEX(גיליון3!$U$15:$X$29,MATCH('דיווח פרטני'!G241,גיליון3!$T$15:$T$29,0),MATCH('דיווח פרטני'!C241,גיליון3!$U$14:$X$14,0)))</f>
        <v xml:space="preserve"> </v>
      </c>
      <c r="I241" s="812"/>
    </row>
    <row r="242" spans="1:9" ht="18" customHeight="1" thickBot="1" x14ac:dyDescent="0.4">
      <c r="A242" s="812"/>
      <c r="B242" s="812"/>
      <c r="C242" s="812"/>
      <c r="D242" s="812"/>
      <c r="E242" s="813"/>
      <c r="F242" s="812"/>
      <c r="G242" s="812"/>
      <c r="H242" s="815" t="str">
        <f t="array" ref="H242">IF(ISERROR(INDEX(גיליון3!$U$15:$X$29,MATCH('דיווח פרטני'!G242,גיליון3!$T$15:$T$29,0),MATCH('דיווח פרטני'!C242,גיליון3!$U$14:$X$14,0)))," ", INDEX(גיליון3!$U$15:$X$29,MATCH('דיווח פרטני'!G242,גיליון3!$T$15:$T$29,0),MATCH('דיווח פרטני'!C242,גיליון3!$U$14:$X$14,0)))</f>
        <v xml:space="preserve"> </v>
      </c>
      <c r="I242" s="812"/>
    </row>
    <row r="243" spans="1:9" ht="18" customHeight="1" thickBot="1" x14ac:dyDescent="0.4">
      <c r="A243" s="812"/>
      <c r="B243" s="812"/>
      <c r="C243" s="812"/>
      <c r="D243" s="812"/>
      <c r="E243" s="813"/>
      <c r="F243" s="812"/>
      <c r="G243" s="812"/>
      <c r="H243" s="815" t="str">
        <f t="array" ref="H243">IF(ISERROR(INDEX(גיליון3!$U$15:$X$29,MATCH('דיווח פרטני'!G243,גיליון3!$T$15:$T$29,0),MATCH('דיווח פרטני'!C243,גיליון3!$U$14:$X$14,0)))," ", INDEX(גיליון3!$U$15:$X$29,MATCH('דיווח פרטני'!G243,גיליון3!$T$15:$T$29,0),MATCH('דיווח פרטני'!C243,גיליון3!$U$14:$X$14,0)))</f>
        <v xml:space="preserve"> </v>
      </c>
      <c r="I243" s="812"/>
    </row>
    <row r="244" spans="1:9" ht="18" customHeight="1" thickBot="1" x14ac:dyDescent="0.4">
      <c r="A244" s="812"/>
      <c r="B244" s="812"/>
      <c r="C244" s="812"/>
      <c r="D244" s="812"/>
      <c r="E244" s="813"/>
      <c r="F244" s="812"/>
      <c r="G244" s="812"/>
      <c r="H244" s="815" t="str">
        <f t="array" ref="H244">IF(ISERROR(INDEX(גיליון3!$U$15:$X$29,MATCH('דיווח פרטני'!G244,גיליון3!$T$15:$T$29,0),MATCH('דיווח פרטני'!C244,גיליון3!$U$14:$X$14,0)))," ", INDEX(גיליון3!$U$15:$X$29,MATCH('דיווח פרטני'!G244,גיליון3!$T$15:$T$29,0),MATCH('דיווח פרטני'!C244,גיליון3!$U$14:$X$14,0)))</f>
        <v xml:space="preserve"> </v>
      </c>
      <c r="I244" s="812"/>
    </row>
    <row r="245" spans="1:9" ht="18" customHeight="1" thickBot="1" x14ac:dyDescent="0.4">
      <c r="A245" s="812"/>
      <c r="B245" s="812"/>
      <c r="C245" s="812"/>
      <c r="D245" s="812"/>
      <c r="E245" s="813"/>
      <c r="F245" s="812"/>
      <c r="G245" s="812"/>
      <c r="H245" s="815" t="str">
        <f t="array" ref="H245">IF(ISERROR(INDEX(גיליון3!$U$15:$X$29,MATCH('דיווח פרטני'!G245,גיליון3!$T$15:$T$29,0),MATCH('דיווח פרטני'!C245,גיליון3!$U$14:$X$14,0)))," ", INDEX(גיליון3!$U$15:$X$29,MATCH('דיווח פרטני'!G245,גיליון3!$T$15:$T$29,0),MATCH('דיווח פרטני'!C245,גיליון3!$U$14:$X$14,0)))</f>
        <v xml:space="preserve"> </v>
      </c>
      <c r="I245" s="812"/>
    </row>
    <row r="246" spans="1:9" ht="18" customHeight="1" thickBot="1" x14ac:dyDescent="0.4">
      <c r="A246" s="812"/>
      <c r="B246" s="812"/>
      <c r="C246" s="812"/>
      <c r="D246" s="812"/>
      <c r="E246" s="813"/>
      <c r="F246" s="812"/>
      <c r="G246" s="812"/>
      <c r="H246" s="815" t="str">
        <f t="array" ref="H246">IF(ISERROR(INDEX(גיליון3!$U$15:$X$29,MATCH('דיווח פרטני'!G246,גיליון3!$T$15:$T$29,0),MATCH('דיווח פרטני'!C246,גיליון3!$U$14:$X$14,0)))," ", INDEX(גיליון3!$U$15:$X$29,MATCH('דיווח פרטני'!G246,גיליון3!$T$15:$T$29,0),MATCH('דיווח פרטני'!C246,גיליון3!$U$14:$X$14,0)))</f>
        <v xml:space="preserve"> </v>
      </c>
      <c r="I246" s="812"/>
    </row>
    <row r="247" spans="1:9" ht="18" customHeight="1" thickBot="1" x14ac:dyDescent="0.4">
      <c r="A247" s="812"/>
      <c r="B247" s="812"/>
      <c r="C247" s="812"/>
      <c r="D247" s="812"/>
      <c r="E247" s="813"/>
      <c r="F247" s="812"/>
      <c r="G247" s="812"/>
      <c r="H247" s="815" t="str">
        <f t="array" ref="H247">IF(ISERROR(INDEX(גיליון3!$U$15:$X$29,MATCH('דיווח פרטני'!G247,גיליון3!$T$15:$T$29,0),MATCH('דיווח פרטני'!C247,גיליון3!$U$14:$X$14,0)))," ", INDEX(גיליון3!$U$15:$X$29,MATCH('דיווח פרטני'!G247,גיליון3!$T$15:$T$29,0),MATCH('דיווח פרטני'!C247,גיליון3!$U$14:$X$14,0)))</f>
        <v xml:space="preserve"> </v>
      </c>
      <c r="I247" s="812"/>
    </row>
    <row r="248" spans="1:9" ht="18" customHeight="1" thickBot="1" x14ac:dyDescent="0.4">
      <c r="A248" s="812"/>
      <c r="B248" s="812"/>
      <c r="C248" s="812"/>
      <c r="D248" s="812"/>
      <c r="E248" s="813"/>
      <c r="F248" s="812"/>
      <c r="G248" s="812"/>
      <c r="H248" s="815" t="str">
        <f t="array" ref="H248">IF(ISERROR(INDEX(גיליון3!$U$15:$X$29,MATCH('דיווח פרטני'!G248,גיליון3!$T$15:$T$29,0),MATCH('דיווח פרטני'!C248,גיליון3!$U$14:$X$14,0)))," ", INDEX(גיליון3!$U$15:$X$29,MATCH('דיווח פרטני'!G248,גיליון3!$T$15:$T$29,0),MATCH('דיווח פרטני'!C248,גיליון3!$U$14:$X$14,0)))</f>
        <v xml:space="preserve"> </v>
      </c>
      <c r="I248" s="812"/>
    </row>
    <row r="249" spans="1:9" ht="18" customHeight="1" thickBot="1" x14ac:dyDescent="0.4">
      <c r="A249" s="812"/>
      <c r="B249" s="812"/>
      <c r="C249" s="812"/>
      <c r="D249" s="812"/>
      <c r="E249" s="813"/>
      <c r="F249" s="812"/>
      <c r="G249" s="812"/>
      <c r="H249" s="815" t="str">
        <f t="array" ref="H249">IF(ISERROR(INDEX(גיליון3!$U$15:$X$29,MATCH('דיווח פרטני'!G249,גיליון3!$T$15:$T$29,0),MATCH('דיווח פרטני'!C249,גיליון3!$U$14:$X$14,0)))," ", INDEX(גיליון3!$U$15:$X$29,MATCH('דיווח פרטני'!G249,גיליון3!$T$15:$T$29,0),MATCH('דיווח פרטני'!C249,גיליון3!$U$14:$X$14,0)))</f>
        <v xml:space="preserve"> </v>
      </c>
      <c r="I249" s="812"/>
    </row>
    <row r="250" spans="1:9" ht="18" customHeight="1" thickBot="1" x14ac:dyDescent="0.4">
      <c r="A250" s="812"/>
      <c r="B250" s="812"/>
      <c r="C250" s="812"/>
      <c r="D250" s="812"/>
      <c r="E250" s="813"/>
      <c r="F250" s="812"/>
      <c r="G250" s="812"/>
      <c r="H250" s="815" t="str">
        <f t="array" ref="H250">IF(ISERROR(INDEX(גיליון3!$U$15:$X$29,MATCH('דיווח פרטני'!G250,גיליון3!$T$15:$T$29,0),MATCH('דיווח פרטני'!C250,גיליון3!$U$14:$X$14,0)))," ", INDEX(גיליון3!$U$15:$X$29,MATCH('דיווח פרטני'!G250,גיליון3!$T$15:$T$29,0),MATCH('דיווח פרטני'!C250,גיליון3!$U$14:$X$14,0)))</f>
        <v xml:space="preserve"> </v>
      </c>
      <c r="I250" s="812"/>
    </row>
    <row r="251" spans="1:9" ht="18" customHeight="1" thickBot="1" x14ac:dyDescent="0.4">
      <c r="A251" s="812"/>
      <c r="B251" s="812"/>
      <c r="C251" s="812"/>
      <c r="D251" s="812"/>
      <c r="E251" s="813"/>
      <c r="F251" s="812"/>
      <c r="G251" s="812"/>
      <c r="H251" s="815" t="str">
        <f t="array" ref="H251">IF(ISERROR(INDEX(גיליון3!$U$15:$X$29,MATCH('דיווח פרטני'!G251,גיליון3!$T$15:$T$29,0),MATCH('דיווח פרטני'!C251,גיליון3!$U$14:$X$14,0)))," ", INDEX(גיליון3!$U$15:$X$29,MATCH('דיווח פרטני'!G251,גיליון3!$T$15:$T$29,0),MATCH('דיווח פרטני'!C251,גיליון3!$U$14:$X$14,0)))</f>
        <v xml:space="preserve"> </v>
      </c>
      <c r="I251" s="812"/>
    </row>
    <row r="252" spans="1:9" ht="18" customHeight="1" thickBot="1" x14ac:dyDescent="0.4">
      <c r="A252" s="812"/>
      <c r="B252" s="812"/>
      <c r="C252" s="812"/>
      <c r="D252" s="812"/>
      <c r="E252" s="813"/>
      <c r="F252" s="812"/>
      <c r="G252" s="812"/>
      <c r="H252" s="815" t="str">
        <f t="array" ref="H252">IF(ISERROR(INDEX(גיליון3!$U$15:$X$29,MATCH('דיווח פרטני'!G252,גיליון3!$T$15:$T$29,0),MATCH('דיווח פרטני'!C252,גיליון3!$U$14:$X$14,0)))," ", INDEX(גיליון3!$U$15:$X$29,MATCH('דיווח פרטני'!G252,גיליון3!$T$15:$T$29,0),MATCH('דיווח פרטני'!C252,גיליון3!$U$14:$X$14,0)))</f>
        <v xml:space="preserve"> </v>
      </c>
      <c r="I252" s="812"/>
    </row>
    <row r="253" spans="1:9" ht="18" customHeight="1" thickBot="1" x14ac:dyDescent="0.4">
      <c r="A253" s="812"/>
      <c r="B253" s="812"/>
      <c r="C253" s="812"/>
      <c r="D253" s="812"/>
      <c r="E253" s="813"/>
      <c r="F253" s="812"/>
      <c r="G253" s="812"/>
      <c r="H253" s="815" t="str">
        <f t="array" ref="H253">IF(ISERROR(INDEX(גיליון3!$U$15:$X$29,MATCH('דיווח פרטני'!G253,גיליון3!$T$15:$T$29,0),MATCH('דיווח פרטני'!C253,גיליון3!$U$14:$X$14,0)))," ", INDEX(גיליון3!$U$15:$X$29,MATCH('דיווח פרטני'!G253,גיליון3!$T$15:$T$29,0),MATCH('דיווח פרטני'!C253,גיליון3!$U$14:$X$14,0)))</f>
        <v xml:space="preserve"> </v>
      </c>
      <c r="I253" s="812"/>
    </row>
    <row r="254" spans="1:9" ht="18" customHeight="1" thickBot="1" x14ac:dyDescent="0.4">
      <c r="A254" s="812"/>
      <c r="B254" s="812"/>
      <c r="C254" s="812"/>
      <c r="D254" s="812"/>
      <c r="E254" s="813"/>
      <c r="F254" s="812"/>
      <c r="G254" s="812"/>
      <c r="H254" s="815" t="str">
        <f t="array" ref="H254">IF(ISERROR(INDEX(גיליון3!$U$15:$X$29,MATCH('דיווח פרטני'!G254,גיליון3!$T$15:$T$29,0),MATCH('דיווח פרטני'!C254,גיליון3!$U$14:$X$14,0)))," ", INDEX(גיליון3!$U$15:$X$29,MATCH('דיווח פרטני'!G254,גיליון3!$T$15:$T$29,0),MATCH('דיווח פרטני'!C254,גיליון3!$U$14:$X$14,0)))</f>
        <v xml:space="preserve"> </v>
      </c>
      <c r="I254" s="812"/>
    </row>
    <row r="255" spans="1:9" ht="18" customHeight="1" thickBot="1" x14ac:dyDescent="0.4">
      <c r="A255" s="812"/>
      <c r="B255" s="812"/>
      <c r="C255" s="812"/>
      <c r="D255" s="812"/>
      <c r="E255" s="813"/>
      <c r="F255" s="812"/>
      <c r="G255" s="812"/>
      <c r="H255" s="815" t="str">
        <f t="array" ref="H255">IF(ISERROR(INDEX(גיליון3!$U$15:$X$29,MATCH('דיווח פרטני'!G255,גיליון3!$T$15:$T$29,0),MATCH('דיווח פרטני'!C255,גיליון3!$U$14:$X$14,0)))," ", INDEX(גיליון3!$U$15:$X$29,MATCH('דיווח פרטני'!G255,גיליון3!$T$15:$T$29,0),MATCH('דיווח פרטני'!C255,גיליון3!$U$14:$X$14,0)))</f>
        <v xml:space="preserve"> </v>
      </c>
      <c r="I255" s="812"/>
    </row>
    <row r="256" spans="1:9" ht="18" customHeight="1" thickBot="1" x14ac:dyDescent="0.4">
      <c r="A256" s="812"/>
      <c r="B256" s="812"/>
      <c r="C256" s="812"/>
      <c r="D256" s="812"/>
      <c r="E256" s="813"/>
      <c r="F256" s="812"/>
      <c r="G256" s="812"/>
      <c r="H256" s="815" t="str">
        <f t="array" ref="H256">IF(ISERROR(INDEX(גיליון3!$U$15:$X$29,MATCH('דיווח פרטני'!G256,גיליון3!$T$15:$T$29,0),MATCH('דיווח פרטני'!C256,גיליון3!$U$14:$X$14,0)))," ", INDEX(גיליון3!$U$15:$X$29,MATCH('דיווח פרטני'!G256,גיליון3!$T$15:$T$29,0),MATCH('דיווח פרטני'!C256,גיליון3!$U$14:$X$14,0)))</f>
        <v xml:space="preserve"> </v>
      </c>
      <c r="I256" s="812"/>
    </row>
    <row r="257" spans="1:9" ht="18" customHeight="1" thickBot="1" x14ac:dyDescent="0.4">
      <c r="A257" s="812"/>
      <c r="B257" s="812"/>
      <c r="C257" s="812"/>
      <c r="D257" s="812"/>
      <c r="E257" s="813"/>
      <c r="F257" s="812"/>
      <c r="G257" s="812"/>
      <c r="H257" s="815" t="str">
        <f t="array" ref="H257">IF(ISERROR(INDEX(גיליון3!$U$15:$X$29,MATCH('דיווח פרטני'!G257,גיליון3!$T$15:$T$29,0),MATCH('דיווח פרטני'!C257,גיליון3!$U$14:$X$14,0)))," ", INDEX(גיליון3!$U$15:$X$29,MATCH('דיווח פרטני'!G257,גיליון3!$T$15:$T$29,0),MATCH('דיווח פרטני'!C257,גיליון3!$U$14:$X$14,0)))</f>
        <v xml:space="preserve"> </v>
      </c>
      <c r="I257" s="812"/>
    </row>
    <row r="258" spans="1:9" ht="18" customHeight="1" thickBot="1" x14ac:dyDescent="0.4">
      <c r="A258" s="812"/>
      <c r="B258" s="812"/>
      <c r="C258" s="812"/>
      <c r="D258" s="812"/>
      <c r="E258" s="813"/>
      <c r="F258" s="812"/>
      <c r="G258" s="812"/>
      <c r="H258" s="815" t="str">
        <f t="array" ref="H258">IF(ISERROR(INDEX(גיליון3!$U$15:$X$29,MATCH('דיווח פרטני'!G258,גיליון3!$T$15:$T$29,0),MATCH('דיווח פרטני'!C258,גיליון3!$U$14:$X$14,0)))," ", INDEX(גיליון3!$U$15:$X$29,MATCH('דיווח פרטני'!G258,גיליון3!$T$15:$T$29,0),MATCH('דיווח פרטני'!C258,גיליון3!$U$14:$X$14,0)))</f>
        <v xml:space="preserve"> </v>
      </c>
      <c r="I258" s="812"/>
    </row>
    <row r="259" spans="1:9" ht="18" customHeight="1" thickBot="1" x14ac:dyDescent="0.4">
      <c r="A259" s="812"/>
      <c r="B259" s="812"/>
      <c r="C259" s="812"/>
      <c r="D259" s="812"/>
      <c r="E259" s="813"/>
      <c r="F259" s="812"/>
      <c r="G259" s="812"/>
      <c r="H259" s="815" t="str">
        <f t="array" ref="H259">IF(ISERROR(INDEX(גיליון3!$U$15:$X$29,MATCH('דיווח פרטני'!G259,גיליון3!$T$15:$T$29,0),MATCH('דיווח פרטני'!C259,גיליון3!$U$14:$X$14,0)))," ", INDEX(גיליון3!$U$15:$X$29,MATCH('דיווח פרטני'!G259,גיליון3!$T$15:$T$29,0),MATCH('דיווח פרטני'!C259,גיליון3!$U$14:$X$14,0)))</f>
        <v xml:space="preserve"> </v>
      </c>
      <c r="I259" s="812"/>
    </row>
    <row r="260" spans="1:9" ht="18" customHeight="1" thickBot="1" x14ac:dyDescent="0.4">
      <c r="A260" s="812"/>
      <c r="B260" s="812"/>
      <c r="C260" s="812"/>
      <c r="D260" s="812"/>
      <c r="E260" s="813"/>
      <c r="F260" s="812"/>
      <c r="G260" s="812"/>
      <c r="H260" s="815" t="str">
        <f t="array" ref="H260">IF(ISERROR(INDEX(גיליון3!$U$15:$X$29,MATCH('דיווח פרטני'!G260,גיליון3!$T$15:$T$29,0),MATCH('דיווח פרטני'!C260,גיליון3!$U$14:$X$14,0)))," ", INDEX(גיליון3!$U$15:$X$29,MATCH('דיווח פרטני'!G260,גיליון3!$T$15:$T$29,0),MATCH('דיווח פרטני'!C260,גיליון3!$U$14:$X$14,0)))</f>
        <v xml:space="preserve"> </v>
      </c>
      <c r="I260" s="812"/>
    </row>
    <row r="261" spans="1:9" ht="18" customHeight="1" thickBot="1" x14ac:dyDescent="0.4">
      <c r="A261" s="812"/>
      <c r="B261" s="812"/>
      <c r="C261" s="812"/>
      <c r="D261" s="812"/>
      <c r="E261" s="813"/>
      <c r="F261" s="812"/>
      <c r="G261" s="812"/>
      <c r="H261" s="815" t="str">
        <f t="array" ref="H261">IF(ISERROR(INDEX(גיליון3!$U$15:$X$29,MATCH('דיווח פרטני'!G261,גיליון3!$T$15:$T$29,0),MATCH('דיווח פרטני'!C261,גיליון3!$U$14:$X$14,0)))," ", INDEX(גיליון3!$U$15:$X$29,MATCH('דיווח פרטני'!G261,גיליון3!$T$15:$T$29,0),MATCH('דיווח פרטני'!C261,גיליון3!$U$14:$X$14,0)))</f>
        <v xml:space="preserve"> </v>
      </c>
      <c r="I261" s="812"/>
    </row>
    <row r="262" spans="1:9" ht="18" customHeight="1" thickBot="1" x14ac:dyDescent="0.4">
      <c r="A262" s="812"/>
      <c r="B262" s="812"/>
      <c r="C262" s="812"/>
      <c r="D262" s="812"/>
      <c r="E262" s="813"/>
      <c r="F262" s="812"/>
      <c r="G262" s="812"/>
      <c r="H262" s="815" t="str">
        <f t="array" ref="H262">IF(ISERROR(INDEX(גיליון3!$U$15:$X$29,MATCH('דיווח פרטני'!G262,גיליון3!$T$15:$T$29,0),MATCH('דיווח פרטני'!C262,גיליון3!$U$14:$X$14,0)))," ", INDEX(גיליון3!$U$15:$X$29,MATCH('דיווח פרטני'!G262,גיליון3!$T$15:$T$29,0),MATCH('דיווח פרטני'!C262,גיליון3!$U$14:$X$14,0)))</f>
        <v xml:space="preserve"> </v>
      </c>
      <c r="I262" s="812"/>
    </row>
    <row r="263" spans="1:9" ht="18" customHeight="1" thickBot="1" x14ac:dyDescent="0.4">
      <c r="A263" s="812"/>
      <c r="B263" s="812"/>
      <c r="C263" s="812"/>
      <c r="D263" s="812"/>
      <c r="E263" s="813"/>
      <c r="F263" s="812"/>
      <c r="G263" s="812"/>
      <c r="H263" s="815" t="str">
        <f t="array" ref="H263">IF(ISERROR(INDEX(גיליון3!$U$15:$X$29,MATCH('דיווח פרטני'!G263,גיליון3!$T$15:$T$29,0),MATCH('דיווח פרטני'!C263,גיליון3!$U$14:$X$14,0)))," ", INDEX(גיליון3!$U$15:$X$29,MATCH('דיווח פרטני'!G263,גיליון3!$T$15:$T$29,0),MATCH('דיווח פרטני'!C263,גיליון3!$U$14:$X$14,0)))</f>
        <v xml:space="preserve"> </v>
      </c>
      <c r="I263" s="812"/>
    </row>
    <row r="264" spans="1:9" ht="18" customHeight="1" thickBot="1" x14ac:dyDescent="0.4">
      <c r="A264" s="812"/>
      <c r="B264" s="812"/>
      <c r="C264" s="812"/>
      <c r="D264" s="812"/>
      <c r="E264" s="813"/>
      <c r="F264" s="812"/>
      <c r="G264" s="812"/>
      <c r="H264" s="815" t="str">
        <f t="array" ref="H264">IF(ISERROR(INDEX(גיליון3!$U$15:$X$29,MATCH('דיווח פרטני'!G264,גיליון3!$T$15:$T$29,0),MATCH('דיווח פרטני'!C264,גיליון3!$U$14:$X$14,0)))," ", INDEX(גיליון3!$U$15:$X$29,MATCH('דיווח פרטני'!G264,גיליון3!$T$15:$T$29,0),MATCH('דיווח פרטני'!C264,גיליון3!$U$14:$X$14,0)))</f>
        <v xml:space="preserve"> </v>
      </c>
      <c r="I264" s="812"/>
    </row>
    <row r="265" spans="1:9" ht="18" customHeight="1" thickBot="1" x14ac:dyDescent="0.4">
      <c r="A265" s="812"/>
      <c r="B265" s="812"/>
      <c r="C265" s="812"/>
      <c r="D265" s="812"/>
      <c r="E265" s="813"/>
      <c r="F265" s="812"/>
      <c r="G265" s="812"/>
      <c r="H265" s="815" t="str">
        <f t="array" ref="H265">IF(ISERROR(INDEX(גיליון3!$U$15:$X$29,MATCH('דיווח פרטני'!G265,גיליון3!$T$15:$T$29,0),MATCH('דיווח פרטני'!C265,גיליון3!$U$14:$X$14,0)))," ", INDEX(גיליון3!$U$15:$X$29,MATCH('דיווח פרטני'!G265,גיליון3!$T$15:$T$29,0),MATCH('דיווח פרטני'!C265,גיליון3!$U$14:$X$14,0)))</f>
        <v xml:space="preserve"> </v>
      </c>
      <c r="I265" s="812"/>
    </row>
    <row r="266" spans="1:9" ht="18" customHeight="1" thickBot="1" x14ac:dyDescent="0.4">
      <c r="A266" s="812"/>
      <c r="B266" s="812"/>
      <c r="C266" s="812"/>
      <c r="D266" s="812"/>
      <c r="E266" s="813"/>
      <c r="F266" s="812"/>
      <c r="G266" s="812"/>
      <c r="H266" s="815" t="str">
        <f t="array" ref="H266">IF(ISERROR(INDEX(גיליון3!$U$15:$X$29,MATCH('דיווח פרטני'!G266,גיליון3!$T$15:$T$29,0),MATCH('דיווח פרטני'!C266,גיליון3!$U$14:$X$14,0)))," ", INDEX(גיליון3!$U$15:$X$29,MATCH('דיווח פרטני'!G266,גיליון3!$T$15:$T$29,0),MATCH('דיווח פרטני'!C266,גיליון3!$U$14:$X$14,0)))</f>
        <v xml:space="preserve"> </v>
      </c>
      <c r="I266" s="812"/>
    </row>
    <row r="267" spans="1:9" ht="18" customHeight="1" thickBot="1" x14ac:dyDescent="0.4">
      <c r="A267" s="812"/>
      <c r="B267" s="812"/>
      <c r="C267" s="812"/>
      <c r="D267" s="812"/>
      <c r="E267" s="813"/>
      <c r="F267" s="812"/>
      <c r="G267" s="812"/>
      <c r="H267" s="815" t="str">
        <f t="array" ref="H267">IF(ISERROR(INDEX(גיליון3!$U$15:$X$29,MATCH('דיווח פרטני'!G267,גיליון3!$T$15:$T$29,0),MATCH('דיווח פרטני'!C267,גיליון3!$U$14:$X$14,0)))," ", INDEX(גיליון3!$U$15:$X$29,MATCH('דיווח פרטני'!G267,גיליון3!$T$15:$T$29,0),MATCH('דיווח פרטני'!C267,גיליון3!$U$14:$X$14,0)))</f>
        <v xml:space="preserve"> </v>
      </c>
      <c r="I267" s="812"/>
    </row>
    <row r="268" spans="1:9" ht="18" customHeight="1" thickBot="1" x14ac:dyDescent="0.4">
      <c r="A268" s="812"/>
      <c r="B268" s="812"/>
      <c r="C268" s="812"/>
      <c r="D268" s="812"/>
      <c r="E268" s="813"/>
      <c r="F268" s="812"/>
      <c r="G268" s="812"/>
      <c r="H268" s="815" t="str">
        <f t="array" ref="H268">IF(ISERROR(INDEX(גיליון3!$U$15:$X$29,MATCH('דיווח פרטני'!G268,גיליון3!$T$15:$T$29,0),MATCH('דיווח פרטני'!C268,גיליון3!$U$14:$X$14,0)))," ", INDEX(גיליון3!$U$15:$X$29,MATCH('דיווח פרטני'!G268,גיליון3!$T$15:$T$29,0),MATCH('דיווח פרטני'!C268,גיליון3!$U$14:$X$14,0)))</f>
        <v xml:space="preserve"> </v>
      </c>
      <c r="I268" s="812"/>
    </row>
    <row r="269" spans="1:9" ht="18" customHeight="1" thickBot="1" x14ac:dyDescent="0.4">
      <c r="A269" s="812"/>
      <c r="B269" s="812"/>
      <c r="C269" s="812"/>
      <c r="D269" s="812"/>
      <c r="E269" s="813"/>
      <c r="F269" s="812"/>
      <c r="G269" s="812"/>
      <c r="H269" s="815" t="str">
        <f t="array" ref="H269">IF(ISERROR(INDEX(גיליון3!$U$15:$X$29,MATCH('דיווח פרטני'!G269,גיליון3!$T$15:$T$29,0),MATCH('דיווח פרטני'!C269,גיליון3!$U$14:$X$14,0)))," ", INDEX(גיליון3!$U$15:$X$29,MATCH('דיווח פרטני'!G269,גיליון3!$T$15:$T$29,0),MATCH('דיווח פרטני'!C269,גיליון3!$U$14:$X$14,0)))</f>
        <v xml:space="preserve"> </v>
      </c>
      <c r="I269" s="812"/>
    </row>
    <row r="270" spans="1:9" ht="18" customHeight="1" thickBot="1" x14ac:dyDescent="0.4">
      <c r="A270" s="812"/>
      <c r="B270" s="812"/>
      <c r="C270" s="812"/>
      <c r="D270" s="812"/>
      <c r="E270" s="813"/>
      <c r="F270" s="812"/>
      <c r="G270" s="812"/>
      <c r="H270" s="815" t="str">
        <f t="array" ref="H270">IF(ISERROR(INDEX(גיליון3!$U$15:$X$29,MATCH('דיווח פרטני'!G270,גיליון3!$T$15:$T$29,0),MATCH('דיווח פרטני'!C270,גיליון3!$U$14:$X$14,0)))," ", INDEX(גיליון3!$U$15:$X$29,MATCH('דיווח פרטני'!G270,גיליון3!$T$15:$T$29,0),MATCH('דיווח פרטני'!C270,גיליון3!$U$14:$X$14,0)))</f>
        <v xml:space="preserve"> </v>
      </c>
      <c r="I270" s="812"/>
    </row>
    <row r="271" spans="1:9" ht="18" customHeight="1" thickBot="1" x14ac:dyDescent="0.4">
      <c r="A271" s="812"/>
      <c r="B271" s="812"/>
      <c r="C271" s="812"/>
      <c r="D271" s="812"/>
      <c r="E271" s="813"/>
      <c r="F271" s="812"/>
      <c r="G271" s="812"/>
      <c r="H271" s="815" t="str">
        <f t="array" ref="H271">IF(ISERROR(INDEX(גיליון3!$U$15:$X$29,MATCH('דיווח פרטני'!G271,גיליון3!$T$15:$T$29,0),MATCH('דיווח פרטני'!C271,גיליון3!$U$14:$X$14,0)))," ", INDEX(גיליון3!$U$15:$X$29,MATCH('דיווח פרטני'!G271,גיליון3!$T$15:$T$29,0),MATCH('דיווח פרטני'!C271,גיליון3!$U$14:$X$14,0)))</f>
        <v xml:space="preserve"> </v>
      </c>
      <c r="I271" s="812"/>
    </row>
    <row r="272" spans="1:9" ht="18" customHeight="1" thickBot="1" x14ac:dyDescent="0.4">
      <c r="A272" s="812"/>
      <c r="B272" s="812"/>
      <c r="C272" s="812"/>
      <c r="D272" s="812"/>
      <c r="E272" s="813"/>
      <c r="F272" s="812"/>
      <c r="G272" s="812"/>
      <c r="H272" s="815" t="str">
        <f t="array" ref="H272">IF(ISERROR(INDEX(גיליון3!$U$15:$X$29,MATCH('דיווח פרטני'!G272,גיליון3!$T$15:$T$29,0),MATCH('דיווח פרטני'!C272,גיליון3!$U$14:$X$14,0)))," ", INDEX(גיליון3!$U$15:$X$29,MATCH('דיווח פרטני'!G272,גיליון3!$T$15:$T$29,0),MATCH('דיווח פרטני'!C272,גיליון3!$U$14:$X$14,0)))</f>
        <v xml:space="preserve"> </v>
      </c>
      <c r="I272" s="812"/>
    </row>
    <row r="273" spans="1:9" ht="18" customHeight="1" thickBot="1" x14ac:dyDescent="0.4">
      <c r="A273" s="812"/>
      <c r="B273" s="812"/>
      <c r="C273" s="812"/>
      <c r="D273" s="812"/>
      <c r="E273" s="813"/>
      <c r="F273" s="812"/>
      <c r="G273" s="812"/>
      <c r="H273" s="815" t="str">
        <f t="array" ref="H273">IF(ISERROR(INDEX(גיליון3!$U$15:$X$29,MATCH('דיווח פרטני'!G273,גיליון3!$T$15:$T$29,0),MATCH('דיווח פרטני'!C273,גיליון3!$U$14:$X$14,0)))," ", INDEX(גיליון3!$U$15:$X$29,MATCH('דיווח פרטני'!G273,גיליון3!$T$15:$T$29,0),MATCH('דיווח פרטני'!C273,גיליון3!$U$14:$X$14,0)))</f>
        <v xml:space="preserve"> </v>
      </c>
      <c r="I273" s="812"/>
    </row>
    <row r="274" spans="1:9" ht="18" customHeight="1" thickBot="1" x14ac:dyDescent="0.4">
      <c r="A274" s="812"/>
      <c r="B274" s="812"/>
      <c r="C274" s="812"/>
      <c r="D274" s="812"/>
      <c r="E274" s="813"/>
      <c r="F274" s="812"/>
      <c r="G274" s="812"/>
      <c r="H274" s="815" t="str">
        <f t="array" ref="H274">IF(ISERROR(INDEX(גיליון3!$U$15:$X$29,MATCH('דיווח פרטני'!G274,גיליון3!$T$15:$T$29,0),MATCH('דיווח פרטני'!C274,גיליון3!$U$14:$X$14,0)))," ", INDEX(גיליון3!$U$15:$X$29,MATCH('דיווח פרטני'!G274,גיליון3!$T$15:$T$29,0),MATCH('דיווח פרטני'!C274,גיליון3!$U$14:$X$14,0)))</f>
        <v xml:space="preserve"> </v>
      </c>
      <c r="I274" s="812"/>
    </row>
    <row r="275" spans="1:9" ht="18" customHeight="1" thickBot="1" x14ac:dyDescent="0.4">
      <c r="A275" s="812"/>
      <c r="B275" s="812"/>
      <c r="C275" s="812"/>
      <c r="D275" s="812"/>
      <c r="E275" s="813"/>
      <c r="F275" s="812"/>
      <c r="G275" s="812"/>
      <c r="H275" s="815" t="str">
        <f t="array" ref="H275">IF(ISERROR(INDEX(גיליון3!$U$15:$X$29,MATCH('דיווח פרטני'!G275,גיליון3!$T$15:$T$29,0),MATCH('דיווח פרטני'!C275,גיליון3!$U$14:$X$14,0)))," ", INDEX(גיליון3!$U$15:$X$29,MATCH('דיווח פרטני'!G275,גיליון3!$T$15:$T$29,0),MATCH('דיווח פרטני'!C275,גיליון3!$U$14:$X$14,0)))</f>
        <v xml:space="preserve"> </v>
      </c>
      <c r="I275" s="812"/>
    </row>
    <row r="276" spans="1:9" ht="18" customHeight="1" thickBot="1" x14ac:dyDescent="0.4">
      <c r="A276" s="812"/>
      <c r="B276" s="812"/>
      <c r="C276" s="812"/>
      <c r="D276" s="812"/>
      <c r="E276" s="813"/>
      <c r="F276" s="812"/>
      <c r="G276" s="812"/>
      <c r="H276" s="815" t="str">
        <f t="array" ref="H276">IF(ISERROR(INDEX(גיליון3!$U$15:$X$29,MATCH('דיווח פרטני'!G276,גיליון3!$T$15:$T$29,0),MATCH('דיווח פרטני'!C276,גיליון3!$U$14:$X$14,0)))," ", INDEX(גיליון3!$U$15:$X$29,MATCH('דיווח פרטני'!G276,גיליון3!$T$15:$T$29,0),MATCH('דיווח פרטני'!C276,גיליון3!$U$14:$X$14,0)))</f>
        <v xml:space="preserve"> </v>
      </c>
      <c r="I276" s="812"/>
    </row>
    <row r="277" spans="1:9" ht="18" customHeight="1" thickBot="1" x14ac:dyDescent="0.4">
      <c r="A277" s="812"/>
      <c r="B277" s="812"/>
      <c r="C277" s="812"/>
      <c r="D277" s="812"/>
      <c r="E277" s="813"/>
      <c r="F277" s="812"/>
      <c r="G277" s="812"/>
      <c r="H277" s="815" t="str">
        <f t="array" ref="H277">IF(ISERROR(INDEX(גיליון3!$U$15:$X$29,MATCH('דיווח פרטני'!G277,גיליון3!$T$15:$T$29,0),MATCH('דיווח פרטני'!C277,גיליון3!$U$14:$X$14,0)))," ", INDEX(גיליון3!$U$15:$X$29,MATCH('דיווח פרטני'!G277,גיליון3!$T$15:$T$29,0),MATCH('דיווח פרטני'!C277,גיליון3!$U$14:$X$14,0)))</f>
        <v xml:space="preserve"> </v>
      </c>
      <c r="I277" s="812"/>
    </row>
    <row r="278" spans="1:9" ht="18" customHeight="1" thickBot="1" x14ac:dyDescent="0.4">
      <c r="A278" s="812"/>
      <c r="B278" s="812"/>
      <c r="C278" s="812"/>
      <c r="D278" s="812"/>
      <c r="E278" s="813"/>
      <c r="F278" s="812"/>
      <c r="G278" s="812"/>
      <c r="H278" s="815" t="str">
        <f t="array" ref="H278">IF(ISERROR(INDEX(גיליון3!$U$15:$X$29,MATCH('דיווח פרטני'!G278,גיליון3!$T$15:$T$29,0),MATCH('דיווח פרטני'!C278,גיליון3!$U$14:$X$14,0)))," ", INDEX(גיליון3!$U$15:$X$29,MATCH('דיווח פרטני'!G278,גיליון3!$T$15:$T$29,0),MATCH('דיווח פרטני'!C278,גיליון3!$U$14:$X$14,0)))</f>
        <v xml:space="preserve"> </v>
      </c>
      <c r="I278" s="812"/>
    </row>
    <row r="279" spans="1:9" ht="18" customHeight="1" thickBot="1" x14ac:dyDescent="0.4">
      <c r="A279" s="812"/>
      <c r="B279" s="812"/>
      <c r="C279" s="812"/>
      <c r="D279" s="812"/>
      <c r="E279" s="813"/>
      <c r="F279" s="812"/>
      <c r="G279" s="812"/>
      <c r="H279" s="815" t="str">
        <f t="array" ref="H279">IF(ISERROR(INDEX(גיליון3!$U$15:$X$29,MATCH('דיווח פרטני'!G279,גיליון3!$T$15:$T$29,0),MATCH('דיווח פרטני'!C279,גיליון3!$U$14:$X$14,0)))," ", INDEX(גיליון3!$U$15:$X$29,MATCH('דיווח פרטני'!G279,גיליון3!$T$15:$T$29,0),MATCH('דיווח פרטני'!C279,גיליון3!$U$14:$X$14,0)))</f>
        <v xml:space="preserve"> </v>
      </c>
      <c r="I279" s="812"/>
    </row>
    <row r="280" spans="1:9" ht="18" customHeight="1" thickBot="1" x14ac:dyDescent="0.4">
      <c r="A280" s="812"/>
      <c r="B280" s="812"/>
      <c r="C280" s="812"/>
      <c r="D280" s="812"/>
      <c r="E280" s="813"/>
      <c r="F280" s="812"/>
      <c r="G280" s="812"/>
      <c r="H280" s="815" t="str">
        <f t="array" ref="H280">IF(ISERROR(INDEX(גיליון3!$U$15:$X$29,MATCH('דיווח פרטני'!G280,גיליון3!$T$15:$T$29,0),MATCH('דיווח פרטני'!C280,גיליון3!$U$14:$X$14,0)))," ", INDEX(גיליון3!$U$15:$X$29,MATCH('דיווח פרטני'!G280,גיליון3!$T$15:$T$29,0),MATCH('דיווח פרטני'!C280,גיליון3!$U$14:$X$14,0)))</f>
        <v xml:space="preserve"> </v>
      </c>
      <c r="I280" s="812"/>
    </row>
    <row r="281" spans="1:9" ht="18" customHeight="1" thickBot="1" x14ac:dyDescent="0.4">
      <c r="A281" s="812"/>
      <c r="B281" s="812"/>
      <c r="C281" s="812"/>
      <c r="D281" s="812"/>
      <c r="E281" s="813"/>
      <c r="F281" s="812"/>
      <c r="G281" s="812"/>
      <c r="H281" s="815" t="str">
        <f t="array" ref="H281">IF(ISERROR(INDEX(גיליון3!$U$15:$X$29,MATCH('דיווח פרטני'!G281,גיליון3!$T$15:$T$29,0),MATCH('דיווח פרטני'!C281,גיליון3!$U$14:$X$14,0)))," ", INDEX(גיליון3!$U$15:$X$29,MATCH('דיווח פרטני'!G281,גיליון3!$T$15:$T$29,0),MATCH('דיווח פרטני'!C281,גיליון3!$U$14:$X$14,0)))</f>
        <v xml:space="preserve"> </v>
      </c>
      <c r="I281" s="812"/>
    </row>
    <row r="282" spans="1:9" ht="18" customHeight="1" thickBot="1" x14ac:dyDescent="0.4">
      <c r="A282" s="812"/>
      <c r="B282" s="812"/>
      <c r="C282" s="812"/>
      <c r="D282" s="812"/>
      <c r="E282" s="813"/>
      <c r="F282" s="812"/>
      <c r="G282" s="812"/>
      <c r="H282" s="815" t="str">
        <f t="array" ref="H282">IF(ISERROR(INDEX(גיליון3!$U$15:$X$29,MATCH('דיווח פרטני'!G282,גיליון3!$T$15:$T$29,0),MATCH('דיווח פרטני'!C282,גיליון3!$U$14:$X$14,0)))," ", INDEX(גיליון3!$U$15:$X$29,MATCH('דיווח פרטני'!G282,גיליון3!$T$15:$T$29,0),MATCH('דיווח פרטני'!C282,גיליון3!$U$14:$X$14,0)))</f>
        <v xml:space="preserve"> </v>
      </c>
      <c r="I282" s="812"/>
    </row>
    <row r="283" spans="1:9" ht="18" customHeight="1" thickBot="1" x14ac:dyDescent="0.4">
      <c r="A283" s="812"/>
      <c r="B283" s="812"/>
      <c r="C283" s="812"/>
      <c r="D283" s="812"/>
      <c r="E283" s="813"/>
      <c r="F283" s="812"/>
      <c r="G283" s="812"/>
      <c r="H283" s="815" t="str">
        <f t="array" ref="H283">IF(ISERROR(INDEX(גיליון3!$U$15:$X$29,MATCH('דיווח פרטני'!G283,גיליון3!$T$15:$T$29,0),MATCH('דיווח פרטני'!C283,גיליון3!$U$14:$X$14,0)))," ", INDEX(גיליון3!$U$15:$X$29,MATCH('דיווח פרטני'!G283,גיליון3!$T$15:$T$29,0),MATCH('דיווח פרטני'!C283,גיליון3!$U$14:$X$14,0)))</f>
        <v xml:space="preserve"> </v>
      </c>
      <c r="I283" s="812"/>
    </row>
    <row r="284" spans="1:9" ht="18" customHeight="1" thickBot="1" x14ac:dyDescent="0.4">
      <c r="A284" s="812"/>
      <c r="B284" s="812"/>
      <c r="C284" s="812"/>
      <c r="D284" s="812"/>
      <c r="E284" s="813"/>
      <c r="F284" s="812"/>
      <c r="G284" s="812"/>
      <c r="H284" s="815" t="str">
        <f t="array" ref="H284">IF(ISERROR(INDEX(גיליון3!$U$15:$X$29,MATCH('דיווח פרטני'!G284,גיליון3!$T$15:$T$29,0),MATCH('דיווח פרטני'!C284,גיליון3!$U$14:$X$14,0)))," ", INDEX(גיליון3!$U$15:$X$29,MATCH('דיווח פרטני'!G284,גיליון3!$T$15:$T$29,0),MATCH('דיווח פרטני'!C284,גיליון3!$U$14:$X$14,0)))</f>
        <v xml:space="preserve"> </v>
      </c>
      <c r="I284" s="812"/>
    </row>
    <row r="285" spans="1:9" ht="18" customHeight="1" thickBot="1" x14ac:dyDescent="0.4">
      <c r="A285" s="812"/>
      <c r="B285" s="812"/>
      <c r="C285" s="812"/>
      <c r="D285" s="812"/>
      <c r="E285" s="813"/>
      <c r="F285" s="812"/>
      <c r="G285" s="812"/>
      <c r="H285" s="815" t="str">
        <f t="array" ref="H285">IF(ISERROR(INDEX(גיליון3!$U$15:$X$29,MATCH('דיווח פרטני'!G285,גיליון3!$T$15:$T$29,0),MATCH('דיווח פרטני'!C285,גיליון3!$U$14:$X$14,0)))," ", INDEX(גיליון3!$U$15:$X$29,MATCH('דיווח פרטני'!G285,גיליון3!$T$15:$T$29,0),MATCH('דיווח פרטני'!C285,גיליון3!$U$14:$X$14,0)))</f>
        <v xml:space="preserve"> </v>
      </c>
      <c r="I285" s="812"/>
    </row>
    <row r="286" spans="1:9" ht="18" customHeight="1" thickBot="1" x14ac:dyDescent="0.4">
      <c r="A286" s="812"/>
      <c r="B286" s="812"/>
      <c r="C286" s="812"/>
      <c r="D286" s="812"/>
      <c r="E286" s="813"/>
      <c r="F286" s="812"/>
      <c r="G286" s="812"/>
      <c r="H286" s="815" t="str">
        <f t="array" ref="H286">IF(ISERROR(INDEX(גיליון3!$U$15:$X$29,MATCH('דיווח פרטני'!G286,גיליון3!$T$15:$T$29,0),MATCH('דיווח פרטני'!C286,גיליון3!$U$14:$X$14,0)))," ", INDEX(גיליון3!$U$15:$X$29,MATCH('דיווח פרטני'!G286,גיליון3!$T$15:$T$29,0),MATCH('דיווח פרטני'!C286,גיליון3!$U$14:$X$14,0)))</f>
        <v xml:space="preserve"> </v>
      </c>
      <c r="I286" s="812"/>
    </row>
    <row r="287" spans="1:9" ht="18" customHeight="1" thickBot="1" x14ac:dyDescent="0.4">
      <c r="A287" s="812"/>
      <c r="B287" s="812"/>
      <c r="C287" s="812"/>
      <c r="D287" s="812"/>
      <c r="E287" s="813"/>
      <c r="F287" s="812"/>
      <c r="G287" s="812"/>
      <c r="H287" s="815" t="str">
        <f t="array" ref="H287">IF(ISERROR(INDEX(גיליון3!$U$15:$X$29,MATCH('דיווח פרטני'!G287,גיליון3!$T$15:$T$29,0),MATCH('דיווח פרטני'!C287,גיליון3!$U$14:$X$14,0)))," ", INDEX(גיליון3!$U$15:$X$29,MATCH('דיווח פרטני'!G287,גיליון3!$T$15:$T$29,0),MATCH('דיווח פרטני'!C287,גיליון3!$U$14:$X$14,0)))</f>
        <v xml:space="preserve"> </v>
      </c>
      <c r="I287" s="812"/>
    </row>
    <row r="288" spans="1:9" ht="18" customHeight="1" thickBot="1" x14ac:dyDescent="0.4">
      <c r="A288" s="812"/>
      <c r="B288" s="812"/>
      <c r="C288" s="812"/>
      <c r="D288" s="812"/>
      <c r="E288" s="813"/>
      <c r="F288" s="812"/>
      <c r="G288" s="812"/>
      <c r="H288" s="815" t="str">
        <f t="array" ref="H288">IF(ISERROR(INDEX(גיליון3!$U$15:$X$29,MATCH('דיווח פרטני'!G288,גיליון3!$T$15:$T$29,0),MATCH('דיווח פרטני'!C288,גיליון3!$U$14:$X$14,0)))," ", INDEX(גיליון3!$U$15:$X$29,MATCH('דיווח פרטני'!G288,גיליון3!$T$15:$T$29,0),MATCH('דיווח פרטני'!C288,גיליון3!$U$14:$X$14,0)))</f>
        <v xml:space="preserve"> </v>
      </c>
      <c r="I288" s="812"/>
    </row>
    <row r="289" spans="1:9" ht="18" customHeight="1" thickBot="1" x14ac:dyDescent="0.4">
      <c r="A289" s="812"/>
      <c r="B289" s="812"/>
      <c r="C289" s="812"/>
      <c r="D289" s="812"/>
      <c r="E289" s="813"/>
      <c r="F289" s="812"/>
      <c r="G289" s="812"/>
      <c r="H289" s="815" t="str">
        <f t="array" ref="H289">IF(ISERROR(INDEX(גיליון3!$U$15:$X$29,MATCH('דיווח פרטני'!G289,גיליון3!$T$15:$T$29,0),MATCH('דיווח פרטני'!C289,גיליון3!$U$14:$X$14,0)))," ", INDEX(גיליון3!$U$15:$X$29,MATCH('דיווח פרטני'!G289,גיליון3!$T$15:$T$29,0),MATCH('דיווח פרטני'!C289,גיליון3!$U$14:$X$14,0)))</f>
        <v xml:space="preserve"> </v>
      </c>
      <c r="I289" s="812"/>
    </row>
    <row r="290" spans="1:9" ht="18" customHeight="1" thickBot="1" x14ac:dyDescent="0.4">
      <c r="A290" s="812"/>
      <c r="B290" s="812"/>
      <c r="C290" s="812"/>
      <c r="D290" s="812"/>
      <c r="E290" s="813"/>
      <c r="F290" s="812"/>
      <c r="G290" s="812"/>
      <c r="H290" s="815" t="str">
        <f t="array" ref="H290">IF(ISERROR(INDEX(גיליון3!$U$15:$X$29,MATCH('דיווח פרטני'!G290,גיליון3!$T$15:$T$29,0),MATCH('דיווח פרטני'!C290,גיליון3!$U$14:$X$14,0)))," ", INDEX(גיליון3!$U$15:$X$29,MATCH('דיווח פרטני'!G290,גיליון3!$T$15:$T$29,0),MATCH('דיווח פרטני'!C290,גיליון3!$U$14:$X$14,0)))</f>
        <v xml:space="preserve"> </v>
      </c>
      <c r="I290" s="812"/>
    </row>
    <row r="291" spans="1:9" ht="18" customHeight="1" thickBot="1" x14ac:dyDescent="0.4">
      <c r="A291" s="812"/>
      <c r="B291" s="812"/>
      <c r="C291" s="812"/>
      <c r="D291" s="812"/>
      <c r="E291" s="813"/>
      <c r="F291" s="812"/>
      <c r="G291" s="812"/>
      <c r="H291" s="815" t="str">
        <f t="array" ref="H291">IF(ISERROR(INDEX(גיליון3!$U$15:$X$29,MATCH('דיווח פרטני'!G291,גיליון3!$T$15:$T$29,0),MATCH('דיווח פרטני'!C291,גיליון3!$U$14:$X$14,0)))," ", INDEX(גיליון3!$U$15:$X$29,MATCH('דיווח פרטני'!G291,גיליון3!$T$15:$T$29,0),MATCH('דיווח פרטני'!C291,גיליון3!$U$14:$X$14,0)))</f>
        <v xml:space="preserve"> </v>
      </c>
      <c r="I291" s="812"/>
    </row>
    <row r="292" spans="1:9" ht="18" customHeight="1" thickBot="1" x14ac:dyDescent="0.4">
      <c r="A292" s="812"/>
      <c r="B292" s="812"/>
      <c r="C292" s="812"/>
      <c r="D292" s="812"/>
      <c r="E292" s="813"/>
      <c r="F292" s="812"/>
      <c r="G292" s="812"/>
      <c r="H292" s="815" t="str">
        <f t="array" ref="H292">IF(ISERROR(INDEX(גיליון3!$U$15:$X$29,MATCH('דיווח פרטני'!G292,גיליון3!$T$15:$T$29,0),MATCH('דיווח פרטני'!C292,גיליון3!$U$14:$X$14,0)))," ", INDEX(גיליון3!$U$15:$X$29,MATCH('דיווח פרטני'!G292,גיליון3!$T$15:$T$29,0),MATCH('דיווח פרטני'!C292,גיליון3!$U$14:$X$14,0)))</f>
        <v xml:space="preserve"> </v>
      </c>
      <c r="I292" s="812"/>
    </row>
    <row r="293" spans="1:9" ht="18" customHeight="1" thickBot="1" x14ac:dyDescent="0.4">
      <c r="A293" s="812"/>
      <c r="B293" s="812"/>
      <c r="C293" s="812"/>
      <c r="D293" s="812"/>
      <c r="E293" s="813"/>
      <c r="F293" s="812"/>
      <c r="G293" s="812"/>
      <c r="H293" s="815" t="str">
        <f t="array" ref="H293">IF(ISERROR(INDEX(גיליון3!$U$15:$X$29,MATCH('דיווח פרטני'!G293,גיליון3!$T$15:$T$29,0),MATCH('דיווח פרטני'!C293,גיליון3!$U$14:$X$14,0)))," ", INDEX(גיליון3!$U$15:$X$29,MATCH('דיווח פרטני'!G293,גיליון3!$T$15:$T$29,0),MATCH('דיווח פרטני'!C293,גיליון3!$U$14:$X$14,0)))</f>
        <v xml:space="preserve"> </v>
      </c>
      <c r="I293" s="812"/>
    </row>
    <row r="294" spans="1:9" ht="18" customHeight="1" thickBot="1" x14ac:dyDescent="0.4">
      <c r="A294" s="812"/>
      <c r="B294" s="812"/>
      <c r="C294" s="812"/>
      <c r="D294" s="812"/>
      <c r="E294" s="813"/>
      <c r="F294" s="812"/>
      <c r="G294" s="812"/>
      <c r="H294" s="815" t="str">
        <f t="array" ref="H294">IF(ISERROR(INDEX(גיליון3!$U$15:$X$29,MATCH('דיווח פרטני'!G294,גיליון3!$T$15:$T$29,0),MATCH('דיווח פרטני'!C294,גיליון3!$U$14:$X$14,0)))," ", INDEX(גיליון3!$U$15:$X$29,MATCH('דיווח פרטני'!G294,גיליון3!$T$15:$T$29,0),MATCH('דיווח פרטני'!C294,גיליון3!$U$14:$X$14,0)))</f>
        <v xml:space="preserve"> </v>
      </c>
      <c r="I294" s="812"/>
    </row>
    <row r="295" spans="1:9" ht="18" customHeight="1" thickBot="1" x14ac:dyDescent="0.4">
      <c r="A295" s="812"/>
      <c r="B295" s="812"/>
      <c r="C295" s="812"/>
      <c r="D295" s="812"/>
      <c r="E295" s="813"/>
      <c r="F295" s="812"/>
      <c r="G295" s="812"/>
      <c r="H295" s="815" t="str">
        <f t="array" ref="H295">IF(ISERROR(INDEX(גיליון3!$U$15:$X$29,MATCH('דיווח פרטני'!G295,גיליון3!$T$15:$T$29,0),MATCH('דיווח פרטני'!C295,גיליון3!$U$14:$X$14,0)))," ", INDEX(גיליון3!$U$15:$X$29,MATCH('דיווח פרטני'!G295,גיליון3!$T$15:$T$29,0),MATCH('דיווח פרטני'!C295,גיליון3!$U$14:$X$14,0)))</f>
        <v xml:space="preserve"> </v>
      </c>
      <c r="I295" s="812"/>
    </row>
    <row r="296" spans="1:9" ht="18" customHeight="1" thickBot="1" x14ac:dyDescent="0.4">
      <c r="A296" s="812"/>
      <c r="B296" s="812"/>
      <c r="C296" s="812"/>
      <c r="D296" s="812"/>
      <c r="E296" s="813"/>
      <c r="F296" s="812"/>
      <c r="G296" s="812"/>
      <c r="H296" s="815" t="str">
        <f t="array" ref="H296">IF(ISERROR(INDEX(גיליון3!$U$15:$X$29,MATCH('דיווח פרטני'!G296,גיליון3!$T$15:$T$29,0),MATCH('דיווח פרטני'!C296,גיליון3!$U$14:$X$14,0)))," ", INDEX(גיליון3!$U$15:$X$29,MATCH('דיווח פרטני'!G296,גיליון3!$T$15:$T$29,0),MATCH('דיווח פרטני'!C296,גיליון3!$U$14:$X$14,0)))</f>
        <v xml:space="preserve"> </v>
      </c>
      <c r="I296" s="812"/>
    </row>
    <row r="297" spans="1:9" ht="18" customHeight="1" thickBot="1" x14ac:dyDescent="0.4">
      <c r="A297" s="812"/>
      <c r="B297" s="812"/>
      <c r="C297" s="812"/>
      <c r="D297" s="812"/>
      <c r="E297" s="813"/>
      <c r="F297" s="812"/>
      <c r="G297" s="812"/>
      <c r="H297" s="815" t="str">
        <f t="array" ref="H297">IF(ISERROR(INDEX(גיליון3!$U$15:$X$29,MATCH('דיווח פרטני'!G297,גיליון3!$T$15:$T$29,0),MATCH('דיווח פרטני'!C297,גיליון3!$U$14:$X$14,0)))," ", INDEX(גיליון3!$U$15:$X$29,MATCH('דיווח פרטני'!G297,גיליון3!$T$15:$T$29,0),MATCH('דיווח פרטני'!C297,גיליון3!$U$14:$X$14,0)))</f>
        <v xml:space="preserve"> </v>
      </c>
      <c r="I297" s="812"/>
    </row>
    <row r="298" spans="1:9" ht="18" customHeight="1" thickBot="1" x14ac:dyDescent="0.4">
      <c r="A298" s="812"/>
      <c r="B298" s="812"/>
      <c r="C298" s="812"/>
      <c r="D298" s="812"/>
      <c r="E298" s="813"/>
      <c r="F298" s="812"/>
      <c r="G298" s="812"/>
      <c r="H298" s="815" t="str">
        <f t="array" ref="H298">IF(ISERROR(INDEX(גיליון3!$U$15:$X$29,MATCH('דיווח פרטני'!G298,גיליון3!$T$15:$T$29,0),MATCH('דיווח פרטני'!C298,גיליון3!$U$14:$X$14,0)))," ", INDEX(גיליון3!$U$15:$X$29,MATCH('דיווח פרטני'!G298,גיליון3!$T$15:$T$29,0),MATCH('דיווח פרטני'!C298,גיליון3!$U$14:$X$14,0)))</f>
        <v xml:space="preserve"> </v>
      </c>
      <c r="I298" s="812"/>
    </row>
    <row r="299" spans="1:9" ht="18" customHeight="1" thickBot="1" x14ac:dyDescent="0.4">
      <c r="A299" s="812"/>
      <c r="B299" s="812"/>
      <c r="C299" s="812"/>
      <c r="D299" s="812"/>
      <c r="E299" s="813"/>
      <c r="F299" s="812"/>
      <c r="G299" s="812"/>
      <c r="H299" s="815" t="str">
        <f t="array" ref="H299">IF(ISERROR(INDEX(גיליון3!$U$15:$X$29,MATCH('דיווח פרטני'!G299,גיליון3!$T$15:$T$29,0),MATCH('דיווח פרטני'!C299,גיליון3!$U$14:$X$14,0)))," ", INDEX(גיליון3!$U$15:$X$29,MATCH('דיווח פרטני'!G299,גיליון3!$T$15:$T$29,0),MATCH('דיווח פרטני'!C299,גיליון3!$U$14:$X$14,0)))</f>
        <v xml:space="preserve"> </v>
      </c>
      <c r="I299" s="812"/>
    </row>
    <row r="300" spans="1:9" ht="18" customHeight="1" thickBot="1" x14ac:dyDescent="0.4">
      <c r="A300" s="812"/>
      <c r="B300" s="812"/>
      <c r="C300" s="812"/>
      <c r="D300" s="812"/>
      <c r="E300" s="813"/>
      <c r="F300" s="812"/>
      <c r="G300" s="812"/>
      <c r="H300" s="815" t="str">
        <f t="array" ref="H300">IF(ISERROR(INDEX(גיליון3!$U$15:$X$29,MATCH('דיווח פרטני'!G300,גיליון3!$T$15:$T$29,0),MATCH('דיווח פרטני'!C300,גיליון3!$U$14:$X$14,0)))," ", INDEX(גיליון3!$U$15:$X$29,MATCH('דיווח פרטני'!G300,גיליון3!$T$15:$T$29,0),MATCH('דיווח פרטני'!C300,גיליון3!$U$14:$X$14,0)))</f>
        <v xml:space="preserve"> </v>
      </c>
      <c r="I300" s="812"/>
    </row>
    <row r="301" spans="1:9" ht="18" customHeight="1" thickBot="1" x14ac:dyDescent="0.4">
      <c r="A301" s="812"/>
      <c r="B301" s="812"/>
      <c r="C301" s="812"/>
      <c r="D301" s="812"/>
      <c r="E301" s="813"/>
      <c r="F301" s="812"/>
      <c r="G301" s="812"/>
      <c r="H301" s="815" t="str">
        <f t="array" ref="H301">IF(ISERROR(INDEX(גיליון3!$U$15:$X$29,MATCH('דיווח פרטני'!G301,גיליון3!$T$15:$T$29,0),MATCH('דיווח פרטני'!C301,גיליון3!$U$14:$X$14,0)))," ", INDEX(גיליון3!$U$15:$X$29,MATCH('דיווח פרטני'!G301,גיליון3!$T$15:$T$29,0),MATCH('דיווח פרטני'!C301,גיליון3!$U$14:$X$14,0)))</f>
        <v xml:space="preserve"> </v>
      </c>
      <c r="I301" s="812"/>
    </row>
    <row r="302" spans="1:9" ht="18" customHeight="1" thickBot="1" x14ac:dyDescent="0.4">
      <c r="A302" s="812"/>
      <c r="B302" s="812"/>
      <c r="C302" s="812"/>
      <c r="D302" s="812"/>
      <c r="E302" s="813"/>
      <c r="F302" s="812"/>
      <c r="G302" s="812"/>
      <c r="H302" s="815" t="str">
        <f t="array" ref="H302">IF(ISERROR(INDEX(גיליון3!$U$15:$X$29,MATCH('דיווח פרטני'!G302,גיליון3!$T$15:$T$29,0),MATCH('דיווח פרטני'!C302,גיליון3!$U$14:$X$14,0)))," ", INDEX(גיליון3!$U$15:$X$29,MATCH('דיווח פרטני'!G302,גיליון3!$T$15:$T$29,0),MATCH('דיווח פרטני'!C302,גיליון3!$U$14:$X$14,0)))</f>
        <v xml:space="preserve"> </v>
      </c>
      <c r="I302" s="812"/>
    </row>
    <row r="303" spans="1:9" ht="18" customHeight="1" thickBot="1" x14ac:dyDescent="0.4">
      <c r="A303" s="812"/>
      <c r="B303" s="812"/>
      <c r="C303" s="812"/>
      <c r="D303" s="812"/>
      <c r="E303" s="813"/>
      <c r="F303" s="812"/>
      <c r="G303" s="812"/>
      <c r="H303" s="815" t="str">
        <f t="array" ref="H303">IF(ISERROR(INDEX(גיליון3!$U$15:$X$29,MATCH('דיווח פרטני'!G303,גיליון3!$T$15:$T$29,0),MATCH('דיווח פרטני'!C303,גיליון3!$U$14:$X$14,0)))," ", INDEX(גיליון3!$U$15:$X$29,MATCH('דיווח פרטני'!G303,גיליון3!$T$15:$T$29,0),MATCH('דיווח פרטני'!C303,גיליון3!$U$14:$X$14,0)))</f>
        <v xml:space="preserve"> </v>
      </c>
      <c r="I303" s="812"/>
    </row>
    <row r="304" spans="1:9" ht="18" customHeight="1" thickBot="1" x14ac:dyDescent="0.4">
      <c r="A304" s="812"/>
      <c r="B304" s="812"/>
      <c r="C304" s="812"/>
      <c r="D304" s="812"/>
      <c r="E304" s="813"/>
      <c r="F304" s="812"/>
      <c r="G304" s="812"/>
      <c r="H304" s="815" t="str">
        <f t="array" ref="H304">IF(ISERROR(INDEX(גיליון3!$U$15:$X$29,MATCH('דיווח פרטני'!G304,גיליון3!$T$15:$T$29,0),MATCH('דיווח פרטני'!C304,גיליון3!$U$14:$X$14,0)))," ", INDEX(גיליון3!$U$15:$X$29,MATCH('דיווח פרטני'!G304,גיליון3!$T$15:$T$29,0),MATCH('דיווח פרטני'!C304,גיליון3!$U$14:$X$14,0)))</f>
        <v xml:space="preserve"> </v>
      </c>
      <c r="I304" s="812"/>
    </row>
    <row r="305" spans="1:9" ht="18" customHeight="1" thickBot="1" x14ac:dyDescent="0.4">
      <c r="A305" s="812"/>
      <c r="B305" s="812"/>
      <c r="C305" s="812"/>
      <c r="D305" s="812"/>
      <c r="E305" s="813"/>
      <c r="F305" s="812"/>
      <c r="G305" s="812"/>
      <c r="H305" s="815" t="str">
        <f t="array" ref="H305">IF(ISERROR(INDEX(גיליון3!$U$15:$X$29,MATCH('דיווח פרטני'!G305,גיליון3!$T$15:$T$29,0),MATCH('דיווח פרטני'!C305,גיליון3!$U$14:$X$14,0)))," ", INDEX(גיליון3!$U$15:$X$29,MATCH('דיווח פרטני'!G305,גיליון3!$T$15:$T$29,0),MATCH('דיווח פרטני'!C305,גיליון3!$U$14:$X$14,0)))</f>
        <v xml:space="preserve"> </v>
      </c>
      <c r="I305" s="812"/>
    </row>
    <row r="306" spans="1:9" ht="18" customHeight="1" thickBot="1" x14ac:dyDescent="0.4">
      <c r="A306" s="812"/>
      <c r="B306" s="812"/>
      <c r="C306" s="812"/>
      <c r="D306" s="812"/>
      <c r="E306" s="813"/>
      <c r="F306" s="812"/>
      <c r="G306" s="812"/>
      <c r="H306" s="815" t="str">
        <f t="array" ref="H306">IF(ISERROR(INDEX(גיליון3!$U$15:$X$29,MATCH('דיווח פרטני'!G306,גיליון3!$T$15:$T$29,0),MATCH('דיווח פרטני'!C306,גיליון3!$U$14:$X$14,0)))," ", INDEX(גיליון3!$U$15:$X$29,MATCH('דיווח פרטני'!G306,גיליון3!$T$15:$T$29,0),MATCH('דיווח פרטני'!C306,גיליון3!$U$14:$X$14,0)))</f>
        <v xml:space="preserve"> </v>
      </c>
      <c r="I306" s="812"/>
    </row>
    <row r="307" spans="1:9" ht="18" customHeight="1" thickBot="1" x14ac:dyDescent="0.4">
      <c r="A307" s="812"/>
      <c r="B307" s="812"/>
      <c r="C307" s="812"/>
      <c r="D307" s="812"/>
      <c r="E307" s="813"/>
      <c r="F307" s="812"/>
      <c r="G307" s="812"/>
      <c r="H307" s="815" t="str">
        <f t="array" ref="H307">IF(ISERROR(INDEX(גיליון3!$U$15:$X$29,MATCH('דיווח פרטני'!G307,גיליון3!$T$15:$T$29,0),MATCH('דיווח פרטני'!C307,גיליון3!$U$14:$X$14,0)))," ", INDEX(גיליון3!$U$15:$X$29,MATCH('דיווח פרטני'!G307,גיליון3!$T$15:$T$29,0),MATCH('דיווח פרטני'!C307,גיליון3!$U$14:$X$14,0)))</f>
        <v xml:space="preserve"> </v>
      </c>
      <c r="I307" s="812"/>
    </row>
    <row r="308" spans="1:9" ht="18" customHeight="1" thickBot="1" x14ac:dyDescent="0.4">
      <c r="A308" s="812"/>
      <c r="B308" s="812"/>
      <c r="C308" s="812"/>
      <c r="D308" s="812"/>
      <c r="E308" s="813"/>
      <c r="F308" s="812"/>
      <c r="G308" s="812"/>
      <c r="H308" s="815" t="str">
        <f t="array" ref="H308">IF(ISERROR(INDEX(גיליון3!$U$15:$X$29,MATCH('דיווח פרטני'!G308,גיליון3!$T$15:$T$29,0),MATCH('דיווח פרטני'!C308,גיליון3!$U$14:$X$14,0)))," ", INDEX(גיליון3!$U$15:$X$29,MATCH('דיווח פרטני'!G308,גיליון3!$T$15:$T$29,0),MATCH('דיווח פרטני'!C308,גיליון3!$U$14:$X$14,0)))</f>
        <v xml:space="preserve"> </v>
      </c>
      <c r="I308" s="812"/>
    </row>
    <row r="309" spans="1:9" ht="18" customHeight="1" thickBot="1" x14ac:dyDescent="0.4">
      <c r="A309" s="812"/>
      <c r="B309" s="812"/>
      <c r="C309" s="812"/>
      <c r="D309" s="812"/>
      <c r="E309" s="813"/>
      <c r="F309" s="812"/>
      <c r="G309" s="812"/>
      <c r="H309" s="815" t="str">
        <f t="array" ref="H309">IF(ISERROR(INDEX(גיליון3!$U$15:$X$29,MATCH('דיווח פרטני'!G309,גיליון3!$T$15:$T$29,0),MATCH('דיווח פרטני'!C309,גיליון3!$U$14:$X$14,0)))," ", INDEX(גיליון3!$U$15:$X$29,MATCH('דיווח פרטני'!G309,גיליון3!$T$15:$T$29,0),MATCH('דיווח פרטני'!C309,גיליון3!$U$14:$X$14,0)))</f>
        <v xml:space="preserve"> </v>
      </c>
      <c r="I309" s="812"/>
    </row>
    <row r="310" spans="1:9" ht="18" customHeight="1" thickBot="1" x14ac:dyDescent="0.4">
      <c r="A310" s="812"/>
      <c r="B310" s="812"/>
      <c r="C310" s="812"/>
      <c r="D310" s="812"/>
      <c r="E310" s="813"/>
      <c r="F310" s="812"/>
      <c r="G310" s="812"/>
      <c r="H310" s="815" t="str">
        <f t="array" ref="H310">IF(ISERROR(INDEX(גיליון3!$U$15:$X$29,MATCH('דיווח פרטני'!G310,גיליון3!$T$15:$T$29,0),MATCH('דיווח פרטני'!C310,גיליון3!$U$14:$X$14,0)))," ", INDEX(גיליון3!$U$15:$X$29,MATCH('דיווח פרטני'!G310,גיליון3!$T$15:$T$29,0),MATCH('דיווח פרטני'!C310,גיליון3!$U$14:$X$14,0)))</f>
        <v xml:space="preserve"> </v>
      </c>
      <c r="I310" s="812"/>
    </row>
    <row r="311" spans="1:9" ht="18" customHeight="1" thickBot="1" x14ac:dyDescent="0.4">
      <c r="A311" s="812"/>
      <c r="B311" s="812"/>
      <c r="C311" s="812"/>
      <c r="D311" s="812"/>
      <c r="E311" s="813"/>
      <c r="F311" s="812"/>
      <c r="G311" s="812"/>
      <c r="H311" s="815" t="str">
        <f t="array" ref="H311">IF(ISERROR(INDEX(גיליון3!$U$15:$X$29,MATCH('דיווח פרטני'!G311,גיליון3!$T$15:$T$29,0),MATCH('דיווח פרטני'!C311,גיליון3!$U$14:$X$14,0)))," ", INDEX(גיליון3!$U$15:$X$29,MATCH('דיווח פרטני'!G311,גיליון3!$T$15:$T$29,0),MATCH('דיווח פרטני'!C311,גיליון3!$U$14:$X$14,0)))</f>
        <v xml:space="preserve"> </v>
      </c>
      <c r="I311" s="812"/>
    </row>
    <row r="312" spans="1:9" ht="18" customHeight="1" thickBot="1" x14ac:dyDescent="0.4">
      <c r="A312" s="812"/>
      <c r="B312" s="812"/>
      <c r="C312" s="812"/>
      <c r="D312" s="812"/>
      <c r="E312" s="813"/>
      <c r="F312" s="812"/>
      <c r="G312" s="812"/>
      <c r="H312" s="815" t="str">
        <f t="array" ref="H312">IF(ISERROR(INDEX(גיליון3!$U$15:$X$29,MATCH('דיווח פרטני'!G312,גיליון3!$T$15:$T$29,0),MATCH('דיווח פרטני'!C312,גיליון3!$U$14:$X$14,0)))," ", INDEX(גיליון3!$U$15:$X$29,MATCH('דיווח פרטני'!G312,גיליון3!$T$15:$T$29,0),MATCH('דיווח פרטני'!C312,גיליון3!$U$14:$X$14,0)))</f>
        <v xml:space="preserve"> </v>
      </c>
      <c r="I312" s="812"/>
    </row>
    <row r="313" spans="1:9" ht="18" customHeight="1" thickBot="1" x14ac:dyDescent="0.4">
      <c r="A313" s="812"/>
      <c r="B313" s="812"/>
      <c r="C313" s="812"/>
      <c r="D313" s="812"/>
      <c r="E313" s="813"/>
      <c r="F313" s="812"/>
      <c r="G313" s="812"/>
      <c r="H313" s="815" t="str">
        <f t="array" ref="H313">IF(ISERROR(INDEX(גיליון3!$U$15:$X$29,MATCH('דיווח פרטני'!G313,גיליון3!$T$15:$T$29,0),MATCH('דיווח פרטני'!C313,גיליון3!$U$14:$X$14,0)))," ", INDEX(גיליון3!$U$15:$X$29,MATCH('דיווח פרטני'!G313,גיליון3!$T$15:$T$29,0),MATCH('דיווח פרטני'!C313,גיליון3!$U$14:$X$14,0)))</f>
        <v xml:space="preserve"> </v>
      </c>
      <c r="I313" s="812"/>
    </row>
    <row r="314" spans="1:9" ht="18" customHeight="1" thickBot="1" x14ac:dyDescent="0.4">
      <c r="A314" s="812"/>
      <c r="B314" s="812"/>
      <c r="C314" s="812"/>
      <c r="D314" s="812"/>
      <c r="E314" s="813"/>
      <c r="F314" s="812"/>
      <c r="G314" s="812"/>
      <c r="H314" s="815" t="str">
        <f t="array" ref="H314">IF(ISERROR(INDEX(גיליון3!$U$15:$X$29,MATCH('דיווח פרטני'!G314,גיליון3!$T$15:$T$29,0),MATCH('דיווח פרטני'!C314,גיליון3!$U$14:$X$14,0)))," ", INDEX(גיליון3!$U$15:$X$29,MATCH('דיווח פרטני'!G314,גיליון3!$T$15:$T$29,0),MATCH('דיווח פרטני'!C314,גיליון3!$U$14:$X$14,0)))</f>
        <v xml:space="preserve"> </v>
      </c>
      <c r="I314" s="812"/>
    </row>
    <row r="315" spans="1:9" ht="18" customHeight="1" thickBot="1" x14ac:dyDescent="0.4">
      <c r="A315" s="812"/>
      <c r="B315" s="812"/>
      <c r="C315" s="812"/>
      <c r="D315" s="812"/>
      <c r="E315" s="813"/>
      <c r="F315" s="812"/>
      <c r="G315" s="812"/>
      <c r="H315" s="815" t="str">
        <f t="array" ref="H315">IF(ISERROR(INDEX(גיליון3!$U$15:$X$29,MATCH('דיווח פרטני'!G315,גיליון3!$T$15:$T$29,0),MATCH('דיווח פרטני'!C315,גיליון3!$U$14:$X$14,0)))," ", INDEX(גיליון3!$U$15:$X$29,MATCH('דיווח פרטני'!G315,גיליון3!$T$15:$T$29,0),MATCH('דיווח פרטני'!C315,גיליון3!$U$14:$X$14,0)))</f>
        <v xml:space="preserve"> </v>
      </c>
      <c r="I315" s="812"/>
    </row>
    <row r="316" spans="1:9" ht="18" customHeight="1" thickBot="1" x14ac:dyDescent="0.4">
      <c r="A316" s="812"/>
      <c r="B316" s="812"/>
      <c r="C316" s="812"/>
      <c r="D316" s="812"/>
      <c r="E316" s="813"/>
      <c r="F316" s="812"/>
      <c r="G316" s="812"/>
      <c r="H316" s="815" t="str">
        <f t="array" ref="H316">IF(ISERROR(INDEX(גיליון3!$U$15:$X$29,MATCH('דיווח פרטני'!G316,גיליון3!$T$15:$T$29,0),MATCH('דיווח פרטני'!C316,גיליון3!$U$14:$X$14,0)))," ", INDEX(גיליון3!$U$15:$X$29,MATCH('דיווח פרטני'!G316,גיליון3!$T$15:$T$29,0),MATCH('דיווח פרטני'!C316,גיליון3!$U$14:$X$14,0)))</f>
        <v xml:space="preserve"> </v>
      </c>
      <c r="I316" s="812"/>
    </row>
    <row r="317" spans="1:9" ht="18" customHeight="1" thickBot="1" x14ac:dyDescent="0.4">
      <c r="A317" s="812"/>
      <c r="B317" s="812"/>
      <c r="C317" s="812"/>
      <c r="D317" s="812"/>
      <c r="E317" s="813"/>
      <c r="F317" s="812"/>
      <c r="G317" s="812"/>
      <c r="H317" s="815" t="str">
        <f t="array" ref="H317">IF(ISERROR(INDEX(גיליון3!$U$15:$X$29,MATCH('דיווח פרטני'!G317,גיליון3!$T$15:$T$29,0),MATCH('דיווח פרטני'!C317,גיליון3!$U$14:$X$14,0)))," ", INDEX(גיליון3!$U$15:$X$29,MATCH('דיווח פרטני'!G317,גיליון3!$T$15:$T$29,0),MATCH('דיווח פרטני'!C317,גיליון3!$U$14:$X$14,0)))</f>
        <v xml:space="preserve"> </v>
      </c>
      <c r="I317" s="812"/>
    </row>
    <row r="318" spans="1:9" ht="18" customHeight="1" thickBot="1" x14ac:dyDescent="0.4">
      <c r="A318" s="812"/>
      <c r="B318" s="812"/>
      <c r="C318" s="812"/>
      <c r="D318" s="812"/>
      <c r="E318" s="813"/>
      <c r="F318" s="812"/>
      <c r="G318" s="812"/>
      <c r="H318" s="815" t="str">
        <f t="array" ref="H318">IF(ISERROR(INDEX(גיליון3!$U$15:$X$29,MATCH('דיווח פרטני'!G318,גיליון3!$T$15:$T$29,0),MATCH('דיווח פרטני'!C318,גיליון3!$U$14:$X$14,0)))," ", INDEX(גיליון3!$U$15:$X$29,MATCH('דיווח פרטני'!G318,גיליון3!$T$15:$T$29,0),MATCH('דיווח פרטני'!C318,גיליון3!$U$14:$X$14,0)))</f>
        <v xml:space="preserve"> </v>
      </c>
      <c r="I318" s="812"/>
    </row>
    <row r="319" spans="1:9" ht="18" customHeight="1" thickBot="1" x14ac:dyDescent="0.4">
      <c r="A319" s="812"/>
      <c r="B319" s="812"/>
      <c r="C319" s="812"/>
      <c r="D319" s="812"/>
      <c r="E319" s="813"/>
      <c r="F319" s="812"/>
      <c r="G319" s="812"/>
      <c r="H319" s="815" t="str">
        <f t="array" ref="H319">IF(ISERROR(INDEX(גיליון3!$U$15:$X$29,MATCH('דיווח פרטני'!G319,גיליון3!$T$15:$T$29,0),MATCH('דיווח פרטני'!C319,גיליון3!$U$14:$X$14,0)))," ", INDEX(גיליון3!$U$15:$X$29,MATCH('דיווח פרטני'!G319,גיליון3!$T$15:$T$29,0),MATCH('דיווח פרטני'!C319,גיליון3!$U$14:$X$14,0)))</f>
        <v xml:space="preserve"> </v>
      </c>
      <c r="I319" s="812"/>
    </row>
    <row r="320" spans="1:9" ht="18" customHeight="1" thickBot="1" x14ac:dyDescent="0.4">
      <c r="A320" s="812"/>
      <c r="B320" s="812"/>
      <c r="C320" s="812"/>
      <c r="D320" s="812"/>
      <c r="E320" s="813"/>
      <c r="F320" s="812"/>
      <c r="G320" s="812"/>
      <c r="H320" s="815" t="str">
        <f t="array" ref="H320">IF(ISERROR(INDEX(גיליון3!$U$15:$X$29,MATCH('דיווח פרטני'!G320,גיליון3!$T$15:$T$29,0),MATCH('דיווח פרטני'!C320,גיליון3!$U$14:$X$14,0)))," ", INDEX(גיליון3!$U$15:$X$29,MATCH('דיווח פרטני'!G320,גיליון3!$T$15:$T$29,0),MATCH('דיווח פרטני'!C320,גיליון3!$U$14:$X$14,0)))</f>
        <v xml:space="preserve"> </v>
      </c>
      <c r="I320" s="812"/>
    </row>
    <row r="321" spans="1:9" ht="18" customHeight="1" thickBot="1" x14ac:dyDescent="0.4">
      <c r="A321" s="812"/>
      <c r="B321" s="812"/>
      <c r="C321" s="812"/>
      <c r="D321" s="812"/>
      <c r="E321" s="813"/>
      <c r="F321" s="812"/>
      <c r="G321" s="812"/>
      <c r="H321" s="815" t="str">
        <f t="array" ref="H321">IF(ISERROR(INDEX(גיליון3!$U$15:$X$29,MATCH('דיווח פרטני'!G321,גיליון3!$T$15:$T$29,0),MATCH('דיווח פרטני'!C321,גיליון3!$U$14:$X$14,0)))," ", INDEX(גיליון3!$U$15:$X$29,MATCH('דיווח פרטני'!G321,גיליון3!$T$15:$T$29,0),MATCH('דיווח פרטני'!C321,גיליון3!$U$14:$X$14,0)))</f>
        <v xml:space="preserve"> </v>
      </c>
      <c r="I321" s="812"/>
    </row>
    <row r="322" spans="1:9" ht="18" customHeight="1" thickBot="1" x14ac:dyDescent="0.4">
      <c r="A322" s="812"/>
      <c r="B322" s="812"/>
      <c r="C322" s="812"/>
      <c r="D322" s="812"/>
      <c r="E322" s="813"/>
      <c r="F322" s="812"/>
      <c r="G322" s="812"/>
      <c r="H322" s="815" t="str">
        <f t="array" ref="H322">IF(ISERROR(INDEX(גיליון3!$U$15:$X$29,MATCH('דיווח פרטני'!G322,גיליון3!$T$15:$T$29,0),MATCH('דיווח פרטני'!C322,גיליון3!$U$14:$X$14,0)))," ", INDEX(גיליון3!$U$15:$X$29,MATCH('דיווח פרטני'!G322,גיליון3!$T$15:$T$29,0),MATCH('דיווח פרטני'!C322,גיליון3!$U$14:$X$14,0)))</f>
        <v xml:space="preserve"> </v>
      </c>
      <c r="I322" s="812"/>
    </row>
    <row r="323" spans="1:9" ht="18" customHeight="1" thickBot="1" x14ac:dyDescent="0.4">
      <c r="A323" s="812"/>
      <c r="B323" s="812"/>
      <c r="C323" s="812"/>
      <c r="D323" s="812"/>
      <c r="E323" s="813"/>
      <c r="F323" s="812"/>
      <c r="G323" s="812"/>
      <c r="H323" s="815" t="str">
        <f t="array" ref="H323">IF(ISERROR(INDEX(גיליון3!$U$15:$X$29,MATCH('דיווח פרטני'!G323,גיליון3!$T$15:$T$29,0),MATCH('דיווח פרטני'!C323,גיליון3!$U$14:$X$14,0)))," ", INDEX(גיליון3!$U$15:$X$29,MATCH('דיווח פרטני'!G323,גיליון3!$T$15:$T$29,0),MATCH('דיווח פרטני'!C323,גיליון3!$U$14:$X$14,0)))</f>
        <v xml:space="preserve"> </v>
      </c>
      <c r="I323" s="812"/>
    </row>
    <row r="324" spans="1:9" ht="18" customHeight="1" thickBot="1" x14ac:dyDescent="0.4">
      <c r="A324" s="812"/>
      <c r="B324" s="812"/>
      <c r="C324" s="812"/>
      <c r="D324" s="812"/>
      <c r="E324" s="813"/>
      <c r="F324" s="812"/>
      <c r="G324" s="812"/>
      <c r="H324" s="815" t="str">
        <f t="array" ref="H324">IF(ISERROR(INDEX(גיליון3!$U$15:$X$29,MATCH('דיווח פרטני'!G324,גיליון3!$T$15:$T$29,0),MATCH('דיווח פרטני'!C324,גיליון3!$U$14:$X$14,0)))," ", INDEX(גיליון3!$U$15:$X$29,MATCH('דיווח פרטני'!G324,גיליון3!$T$15:$T$29,0),MATCH('דיווח פרטני'!C324,גיליון3!$U$14:$X$14,0)))</f>
        <v xml:space="preserve"> </v>
      </c>
      <c r="I324" s="812"/>
    </row>
    <row r="325" spans="1:9" ht="18" customHeight="1" thickBot="1" x14ac:dyDescent="0.4">
      <c r="A325" s="812"/>
      <c r="B325" s="812"/>
      <c r="C325" s="812"/>
      <c r="D325" s="812"/>
      <c r="E325" s="813"/>
      <c r="F325" s="812"/>
      <c r="G325" s="812"/>
      <c r="H325" s="815" t="str">
        <f t="array" ref="H325">IF(ISERROR(INDEX(גיליון3!$U$15:$X$29,MATCH('דיווח פרטני'!G325,גיליון3!$T$15:$T$29,0),MATCH('דיווח פרטני'!C325,גיליון3!$U$14:$X$14,0)))," ", INDEX(גיליון3!$U$15:$X$29,MATCH('דיווח פרטני'!G325,גיליון3!$T$15:$T$29,0),MATCH('דיווח פרטני'!C325,גיליון3!$U$14:$X$14,0)))</f>
        <v xml:space="preserve"> </v>
      </c>
      <c r="I325" s="812"/>
    </row>
    <row r="326" spans="1:9" ht="18" customHeight="1" thickBot="1" x14ac:dyDescent="0.4">
      <c r="A326" s="812"/>
      <c r="B326" s="812"/>
      <c r="C326" s="812"/>
      <c r="D326" s="812"/>
      <c r="E326" s="813"/>
      <c r="F326" s="812"/>
      <c r="G326" s="812"/>
      <c r="H326" s="815" t="str">
        <f t="array" ref="H326">IF(ISERROR(INDEX(גיליון3!$U$15:$X$29,MATCH('דיווח פרטני'!G326,גיליון3!$T$15:$T$29,0),MATCH('דיווח פרטני'!C326,גיליון3!$U$14:$X$14,0)))," ", INDEX(גיליון3!$U$15:$X$29,MATCH('דיווח פרטני'!G326,גיליון3!$T$15:$T$29,0),MATCH('דיווח פרטני'!C326,גיליון3!$U$14:$X$14,0)))</f>
        <v xml:space="preserve"> </v>
      </c>
      <c r="I326" s="812"/>
    </row>
    <row r="327" spans="1:9" ht="18" customHeight="1" thickBot="1" x14ac:dyDescent="0.4">
      <c r="A327" s="812"/>
      <c r="B327" s="812"/>
      <c r="C327" s="812"/>
      <c r="D327" s="812"/>
      <c r="E327" s="813"/>
      <c r="F327" s="812"/>
      <c r="G327" s="812"/>
      <c r="H327" s="815" t="str">
        <f t="array" ref="H327">IF(ISERROR(INDEX(גיליון3!$U$15:$X$29,MATCH('דיווח פרטני'!G327,גיליון3!$T$15:$T$29,0),MATCH('דיווח פרטני'!C327,גיליון3!$U$14:$X$14,0)))," ", INDEX(גיליון3!$U$15:$X$29,MATCH('דיווח פרטני'!G327,גיליון3!$T$15:$T$29,0),MATCH('דיווח פרטני'!C327,גיליון3!$U$14:$X$14,0)))</f>
        <v xml:space="preserve"> </v>
      </c>
      <c r="I327" s="812"/>
    </row>
    <row r="328" spans="1:9" ht="18" customHeight="1" thickBot="1" x14ac:dyDescent="0.4">
      <c r="A328" s="812"/>
      <c r="B328" s="812"/>
      <c r="C328" s="812"/>
      <c r="D328" s="812"/>
      <c r="E328" s="813"/>
      <c r="F328" s="812"/>
      <c r="G328" s="812"/>
      <c r="H328" s="815" t="str">
        <f t="array" ref="H328">IF(ISERROR(INDEX(גיליון3!$U$15:$X$29,MATCH('דיווח פרטני'!G328,גיליון3!$T$15:$T$29,0),MATCH('דיווח פרטני'!C328,גיליון3!$U$14:$X$14,0)))," ", INDEX(גיליון3!$U$15:$X$29,MATCH('דיווח פרטני'!G328,גיליון3!$T$15:$T$29,0),MATCH('דיווח פרטני'!C328,גיליון3!$U$14:$X$14,0)))</f>
        <v xml:space="preserve"> </v>
      </c>
      <c r="I328" s="812"/>
    </row>
    <row r="329" spans="1:9" ht="18" customHeight="1" thickBot="1" x14ac:dyDescent="0.4">
      <c r="A329" s="812"/>
      <c r="B329" s="812"/>
      <c r="C329" s="812"/>
      <c r="D329" s="812"/>
      <c r="E329" s="813"/>
      <c r="F329" s="812"/>
      <c r="G329" s="812"/>
      <c r="H329" s="815" t="str">
        <f t="array" ref="H329">IF(ISERROR(INDEX(גיליון3!$U$15:$X$29,MATCH('דיווח פרטני'!G329,גיליון3!$T$15:$T$29,0),MATCH('דיווח פרטני'!C329,גיליון3!$U$14:$X$14,0)))," ", INDEX(גיליון3!$U$15:$X$29,MATCH('דיווח פרטני'!G329,גיליון3!$T$15:$T$29,0),MATCH('דיווח פרטני'!C329,גיליון3!$U$14:$X$14,0)))</f>
        <v xml:space="preserve"> </v>
      </c>
      <c r="I329" s="812"/>
    </row>
    <row r="330" spans="1:9" ht="18" customHeight="1" thickBot="1" x14ac:dyDescent="0.4">
      <c r="A330" s="812"/>
      <c r="B330" s="812"/>
      <c r="C330" s="812"/>
      <c r="D330" s="812"/>
      <c r="E330" s="813"/>
      <c r="F330" s="812"/>
      <c r="G330" s="812"/>
      <c r="H330" s="815" t="str">
        <f t="array" ref="H330">IF(ISERROR(INDEX(גיליון3!$U$15:$X$29,MATCH('דיווח פרטני'!G330,גיליון3!$T$15:$T$29,0),MATCH('דיווח פרטני'!C330,גיליון3!$U$14:$X$14,0)))," ", INDEX(גיליון3!$U$15:$X$29,MATCH('דיווח פרטני'!G330,גיליון3!$T$15:$T$29,0),MATCH('דיווח פרטני'!C330,גיליון3!$U$14:$X$14,0)))</f>
        <v xml:space="preserve"> </v>
      </c>
      <c r="I330" s="812"/>
    </row>
    <row r="331" spans="1:9" ht="18" customHeight="1" thickBot="1" x14ac:dyDescent="0.4">
      <c r="A331" s="812"/>
      <c r="B331" s="812"/>
      <c r="C331" s="812"/>
      <c r="D331" s="812"/>
      <c r="E331" s="813"/>
      <c r="F331" s="812"/>
      <c r="G331" s="812"/>
      <c r="H331" s="815" t="str">
        <f t="array" ref="H331">IF(ISERROR(INDEX(גיליון3!$U$15:$X$29,MATCH('דיווח פרטני'!G331,גיליון3!$T$15:$T$29,0),MATCH('דיווח פרטני'!C331,גיליון3!$U$14:$X$14,0)))," ", INDEX(גיליון3!$U$15:$X$29,MATCH('דיווח פרטני'!G331,גיליון3!$T$15:$T$29,0),MATCH('דיווח פרטני'!C331,גיליון3!$U$14:$X$14,0)))</f>
        <v xml:space="preserve"> </v>
      </c>
      <c r="I331" s="812"/>
    </row>
    <row r="332" spans="1:9" ht="18" customHeight="1" thickBot="1" x14ac:dyDescent="0.4">
      <c r="A332" s="812"/>
      <c r="B332" s="812"/>
      <c r="C332" s="812"/>
      <c r="D332" s="812"/>
      <c r="E332" s="813"/>
      <c r="F332" s="812"/>
      <c r="G332" s="812"/>
      <c r="H332" s="815" t="str">
        <f t="array" ref="H332">IF(ISERROR(INDEX(גיליון3!$U$15:$X$29,MATCH('דיווח פרטני'!G332,גיליון3!$T$15:$T$29,0),MATCH('דיווח פרטני'!C332,גיליון3!$U$14:$X$14,0)))," ", INDEX(גיליון3!$U$15:$X$29,MATCH('דיווח פרטני'!G332,גיליון3!$T$15:$T$29,0),MATCH('דיווח פרטני'!C332,גיליון3!$U$14:$X$14,0)))</f>
        <v xml:space="preserve"> </v>
      </c>
      <c r="I332" s="812"/>
    </row>
    <row r="333" spans="1:9" ht="18" customHeight="1" thickBot="1" x14ac:dyDescent="0.4">
      <c r="A333" s="812"/>
      <c r="B333" s="812"/>
      <c r="C333" s="812"/>
      <c r="D333" s="812"/>
      <c r="E333" s="813"/>
      <c r="F333" s="812"/>
      <c r="G333" s="812"/>
      <c r="H333" s="815" t="str">
        <f t="array" ref="H333">IF(ISERROR(INDEX(גיליון3!$U$15:$X$29,MATCH('דיווח פרטני'!G333,גיליון3!$T$15:$T$29,0),MATCH('דיווח פרטני'!C333,גיליון3!$U$14:$X$14,0)))," ", INDEX(גיליון3!$U$15:$X$29,MATCH('דיווח פרטני'!G333,גיליון3!$T$15:$T$29,0),MATCH('דיווח פרטני'!C333,גיליון3!$U$14:$X$14,0)))</f>
        <v xml:space="preserve"> </v>
      </c>
      <c r="I333" s="812"/>
    </row>
    <row r="334" spans="1:9" ht="18" customHeight="1" thickBot="1" x14ac:dyDescent="0.4">
      <c r="A334" s="812"/>
      <c r="B334" s="812"/>
      <c r="C334" s="812"/>
      <c r="D334" s="812"/>
      <c r="E334" s="813"/>
      <c r="F334" s="812"/>
      <c r="G334" s="812"/>
      <c r="H334" s="815" t="str">
        <f t="array" ref="H334">IF(ISERROR(INDEX(גיליון3!$U$15:$X$29,MATCH('דיווח פרטני'!G334,גיליון3!$T$15:$T$29,0),MATCH('דיווח פרטני'!C334,גיליון3!$U$14:$X$14,0)))," ", INDEX(גיליון3!$U$15:$X$29,MATCH('דיווח פרטני'!G334,גיליון3!$T$15:$T$29,0),MATCH('דיווח פרטני'!C334,גיליון3!$U$14:$X$14,0)))</f>
        <v xml:space="preserve"> </v>
      </c>
      <c r="I334" s="812"/>
    </row>
    <row r="335" spans="1:9" ht="18" customHeight="1" thickBot="1" x14ac:dyDescent="0.4">
      <c r="A335" s="812"/>
      <c r="B335" s="812"/>
      <c r="C335" s="812"/>
      <c r="D335" s="812"/>
      <c r="E335" s="813"/>
      <c r="F335" s="812"/>
      <c r="G335" s="812"/>
      <c r="H335" s="815" t="str">
        <f t="array" ref="H335">IF(ISERROR(INDEX(גיליון3!$U$15:$X$29,MATCH('דיווח פרטני'!G335,גיליון3!$T$15:$T$29,0),MATCH('דיווח פרטני'!C335,גיליון3!$U$14:$X$14,0)))," ", INDEX(גיליון3!$U$15:$X$29,MATCH('דיווח פרטני'!G335,גיליון3!$T$15:$T$29,0),MATCH('דיווח פרטני'!C335,גיליון3!$U$14:$X$14,0)))</f>
        <v xml:space="preserve"> </v>
      </c>
      <c r="I335" s="812"/>
    </row>
    <row r="336" spans="1:9" ht="18" customHeight="1" thickBot="1" x14ac:dyDescent="0.4">
      <c r="A336" s="812"/>
      <c r="B336" s="812"/>
      <c r="C336" s="812"/>
      <c r="D336" s="812"/>
      <c r="E336" s="813"/>
      <c r="F336" s="812"/>
      <c r="G336" s="812"/>
      <c r="H336" s="815" t="str">
        <f t="array" ref="H336">IF(ISERROR(INDEX(גיליון3!$U$15:$X$29,MATCH('דיווח פרטני'!G336,גיליון3!$T$15:$T$29,0),MATCH('דיווח פרטני'!C336,גיליון3!$U$14:$X$14,0)))," ", INDEX(גיליון3!$U$15:$X$29,MATCH('דיווח פרטני'!G336,גיליון3!$T$15:$T$29,0),MATCH('דיווח פרטני'!C336,גיליון3!$U$14:$X$14,0)))</f>
        <v xml:space="preserve"> </v>
      </c>
      <c r="I336" s="812"/>
    </row>
    <row r="337" spans="1:9" ht="18" customHeight="1" thickBot="1" x14ac:dyDescent="0.4">
      <c r="A337" s="812"/>
      <c r="B337" s="812"/>
      <c r="C337" s="812"/>
      <c r="D337" s="812"/>
      <c r="E337" s="813"/>
      <c r="F337" s="812"/>
      <c r="G337" s="812"/>
      <c r="H337" s="815" t="str">
        <f t="array" ref="H337">IF(ISERROR(INDEX(גיליון3!$U$15:$X$29,MATCH('דיווח פרטני'!G337,גיליון3!$T$15:$T$29,0),MATCH('דיווח פרטני'!C337,גיליון3!$U$14:$X$14,0)))," ", INDEX(גיליון3!$U$15:$X$29,MATCH('דיווח פרטני'!G337,גיליון3!$T$15:$T$29,0),MATCH('דיווח פרטני'!C337,גיליון3!$U$14:$X$14,0)))</f>
        <v xml:space="preserve"> </v>
      </c>
      <c r="I337" s="812"/>
    </row>
    <row r="338" spans="1:9" ht="18" customHeight="1" thickBot="1" x14ac:dyDescent="0.4">
      <c r="A338" s="812"/>
      <c r="B338" s="812"/>
      <c r="C338" s="812"/>
      <c r="D338" s="812"/>
      <c r="E338" s="813"/>
      <c r="F338" s="812"/>
      <c r="G338" s="812"/>
      <c r="H338" s="815" t="str">
        <f t="array" ref="H338">IF(ISERROR(INDEX(גיליון3!$U$15:$X$29,MATCH('דיווח פרטני'!G338,גיליון3!$T$15:$T$29,0),MATCH('דיווח פרטני'!C338,גיליון3!$U$14:$X$14,0)))," ", INDEX(גיליון3!$U$15:$X$29,MATCH('דיווח פרטני'!G338,גיליון3!$T$15:$T$29,0),MATCH('דיווח פרטני'!C338,גיליון3!$U$14:$X$14,0)))</f>
        <v xml:space="preserve"> </v>
      </c>
      <c r="I338" s="812"/>
    </row>
    <row r="339" spans="1:9" ht="18" customHeight="1" thickBot="1" x14ac:dyDescent="0.4">
      <c r="A339" s="812"/>
      <c r="B339" s="812"/>
      <c r="C339" s="812"/>
      <c r="D339" s="812"/>
      <c r="E339" s="813"/>
      <c r="F339" s="812"/>
      <c r="G339" s="812"/>
      <c r="H339" s="815" t="str">
        <f t="array" ref="H339">IF(ISERROR(INDEX(גיליון3!$U$15:$X$29,MATCH('דיווח פרטני'!G339,גיליון3!$T$15:$T$29,0),MATCH('דיווח פרטני'!C339,גיליון3!$U$14:$X$14,0)))," ", INDEX(גיליון3!$U$15:$X$29,MATCH('דיווח פרטני'!G339,גיליון3!$T$15:$T$29,0),MATCH('דיווח פרטני'!C339,גיליון3!$U$14:$X$14,0)))</f>
        <v xml:space="preserve"> </v>
      </c>
      <c r="I339" s="812"/>
    </row>
    <row r="340" spans="1:9" ht="18" customHeight="1" thickBot="1" x14ac:dyDescent="0.4">
      <c r="A340" s="812"/>
      <c r="B340" s="812"/>
      <c r="C340" s="812"/>
      <c r="D340" s="812"/>
      <c r="E340" s="813"/>
      <c r="F340" s="812"/>
      <c r="G340" s="812"/>
      <c r="H340" s="815" t="str">
        <f t="array" ref="H340">IF(ISERROR(INDEX(גיליון3!$U$15:$X$29,MATCH('דיווח פרטני'!G340,גיליון3!$T$15:$T$29,0),MATCH('דיווח פרטני'!C340,גיליון3!$U$14:$X$14,0)))," ", INDEX(גיליון3!$U$15:$X$29,MATCH('דיווח פרטני'!G340,גיליון3!$T$15:$T$29,0),MATCH('דיווח פרטני'!C340,גיליון3!$U$14:$X$14,0)))</f>
        <v xml:space="preserve"> </v>
      </c>
      <c r="I340" s="812"/>
    </row>
    <row r="341" spans="1:9" ht="18" customHeight="1" thickBot="1" x14ac:dyDescent="0.4">
      <c r="A341" s="812"/>
      <c r="B341" s="812"/>
      <c r="C341" s="812"/>
      <c r="D341" s="812"/>
      <c r="E341" s="813"/>
      <c r="F341" s="812"/>
      <c r="G341" s="812"/>
      <c r="H341" s="815" t="str">
        <f t="array" ref="H341">IF(ISERROR(INDEX(גיליון3!$U$15:$X$29,MATCH('דיווח פרטני'!G341,גיליון3!$T$15:$T$29,0),MATCH('דיווח פרטני'!C341,גיליון3!$U$14:$X$14,0)))," ", INDEX(גיליון3!$U$15:$X$29,MATCH('דיווח פרטני'!G341,גיליון3!$T$15:$T$29,0),MATCH('דיווח פרטני'!C341,גיליון3!$U$14:$X$14,0)))</f>
        <v xml:space="preserve"> </v>
      </c>
      <c r="I341" s="812"/>
    </row>
    <row r="342" spans="1:9" ht="18" customHeight="1" thickBot="1" x14ac:dyDescent="0.4">
      <c r="A342" s="812"/>
      <c r="B342" s="812"/>
      <c r="C342" s="812"/>
      <c r="D342" s="812"/>
      <c r="E342" s="813"/>
      <c r="F342" s="812"/>
      <c r="G342" s="812"/>
      <c r="H342" s="815" t="str">
        <f t="array" ref="H342">IF(ISERROR(INDEX(גיליון3!$U$15:$X$29,MATCH('דיווח פרטני'!G342,גיליון3!$T$15:$T$29,0),MATCH('דיווח פרטני'!C342,גיליון3!$U$14:$X$14,0)))," ", INDEX(גיליון3!$U$15:$X$29,MATCH('דיווח פרטני'!G342,גיליון3!$T$15:$T$29,0),MATCH('דיווח פרטני'!C342,גיליון3!$U$14:$X$14,0)))</f>
        <v xml:space="preserve"> </v>
      </c>
      <c r="I342" s="812"/>
    </row>
    <row r="343" spans="1:9" ht="18" customHeight="1" thickBot="1" x14ac:dyDescent="0.4">
      <c r="A343" s="812"/>
      <c r="B343" s="812"/>
      <c r="C343" s="812"/>
      <c r="D343" s="812"/>
      <c r="E343" s="813"/>
      <c r="F343" s="812"/>
      <c r="G343" s="812"/>
      <c r="H343" s="815" t="str">
        <f t="array" ref="H343">IF(ISERROR(INDEX(גיליון3!$U$15:$X$29,MATCH('דיווח פרטני'!G343,גיליון3!$T$15:$T$29,0),MATCH('דיווח פרטני'!C343,גיליון3!$U$14:$X$14,0)))," ", INDEX(גיליון3!$U$15:$X$29,MATCH('דיווח פרטני'!G343,גיליון3!$T$15:$T$29,0),MATCH('דיווח פרטני'!C343,גיליון3!$U$14:$X$14,0)))</f>
        <v xml:space="preserve"> </v>
      </c>
      <c r="I343" s="812"/>
    </row>
    <row r="344" spans="1:9" ht="18" customHeight="1" thickBot="1" x14ac:dyDescent="0.4">
      <c r="A344" s="812"/>
      <c r="B344" s="812"/>
      <c r="C344" s="812"/>
      <c r="D344" s="812"/>
      <c r="E344" s="813"/>
      <c r="F344" s="812"/>
      <c r="G344" s="812"/>
      <c r="H344" s="815" t="str">
        <f t="array" ref="H344">IF(ISERROR(INDEX(גיליון3!$U$15:$X$29,MATCH('דיווח פרטני'!G344,גיליון3!$T$15:$T$29,0),MATCH('דיווח פרטני'!C344,גיליון3!$U$14:$X$14,0)))," ", INDEX(גיליון3!$U$15:$X$29,MATCH('דיווח פרטני'!G344,גיליון3!$T$15:$T$29,0),MATCH('דיווח פרטני'!C344,גיליון3!$U$14:$X$14,0)))</f>
        <v xml:space="preserve"> </v>
      </c>
      <c r="I344" s="812"/>
    </row>
    <row r="345" spans="1:9" ht="18" customHeight="1" thickBot="1" x14ac:dyDescent="0.4">
      <c r="A345" s="812"/>
      <c r="B345" s="812"/>
      <c r="C345" s="812"/>
      <c r="D345" s="812"/>
      <c r="E345" s="813"/>
      <c r="F345" s="812"/>
      <c r="G345" s="812"/>
      <c r="H345" s="815" t="str">
        <f t="array" ref="H345">IF(ISERROR(INDEX(גיליון3!$U$15:$X$29,MATCH('דיווח פרטני'!G345,גיליון3!$T$15:$T$29,0),MATCH('דיווח פרטני'!C345,גיליון3!$U$14:$X$14,0)))," ", INDEX(גיליון3!$U$15:$X$29,MATCH('דיווח פרטני'!G345,גיליון3!$T$15:$T$29,0),MATCH('דיווח פרטני'!C345,גיליון3!$U$14:$X$14,0)))</f>
        <v xml:space="preserve"> </v>
      </c>
      <c r="I345" s="812"/>
    </row>
    <row r="346" spans="1:9" ht="18" customHeight="1" thickBot="1" x14ac:dyDescent="0.4">
      <c r="A346" s="812"/>
      <c r="B346" s="812"/>
      <c r="C346" s="812"/>
      <c r="D346" s="812"/>
      <c r="E346" s="813"/>
      <c r="F346" s="812"/>
      <c r="G346" s="812"/>
      <c r="H346" s="815" t="str">
        <f t="array" ref="H346">IF(ISERROR(INDEX(גיליון3!$U$15:$X$29,MATCH('דיווח פרטני'!G346,גיליון3!$T$15:$T$29,0),MATCH('דיווח פרטני'!C346,גיליון3!$U$14:$X$14,0)))," ", INDEX(גיליון3!$U$15:$X$29,MATCH('דיווח פרטני'!G346,גיליון3!$T$15:$T$29,0),MATCH('דיווח פרטני'!C346,גיליון3!$U$14:$X$14,0)))</f>
        <v xml:space="preserve"> </v>
      </c>
      <c r="I346" s="812"/>
    </row>
    <row r="347" spans="1:9" ht="18" customHeight="1" thickBot="1" x14ac:dyDescent="0.4">
      <c r="A347" s="812"/>
      <c r="B347" s="812"/>
      <c r="C347" s="812"/>
      <c r="D347" s="812"/>
      <c r="E347" s="813"/>
      <c r="F347" s="812"/>
      <c r="G347" s="812"/>
      <c r="H347" s="815" t="str">
        <f t="array" ref="H347">IF(ISERROR(INDEX(גיליון3!$U$15:$X$29,MATCH('דיווח פרטני'!G347,גיליון3!$T$15:$T$29,0),MATCH('דיווח פרטני'!C347,גיליון3!$U$14:$X$14,0)))," ", INDEX(גיליון3!$U$15:$X$29,MATCH('דיווח פרטני'!G347,גיליון3!$T$15:$T$29,0),MATCH('דיווח פרטני'!C347,גיליון3!$U$14:$X$14,0)))</f>
        <v xml:space="preserve"> </v>
      </c>
      <c r="I347" s="812"/>
    </row>
    <row r="348" spans="1:9" ht="18" customHeight="1" thickBot="1" x14ac:dyDescent="0.4">
      <c r="A348" s="812"/>
      <c r="B348" s="812"/>
      <c r="C348" s="812"/>
      <c r="D348" s="812"/>
      <c r="E348" s="813"/>
      <c r="F348" s="812"/>
      <c r="G348" s="812"/>
      <c r="H348" s="815" t="str">
        <f t="array" ref="H348">IF(ISERROR(INDEX(גיליון3!$U$15:$X$29,MATCH('דיווח פרטני'!G348,גיליון3!$T$15:$T$29,0),MATCH('דיווח פרטני'!C348,גיליון3!$U$14:$X$14,0)))," ", INDEX(גיליון3!$U$15:$X$29,MATCH('דיווח פרטני'!G348,גיליון3!$T$15:$T$29,0),MATCH('דיווח פרטני'!C348,גיליון3!$U$14:$X$14,0)))</f>
        <v xml:space="preserve"> </v>
      </c>
      <c r="I348" s="812"/>
    </row>
    <row r="349" spans="1:9" ht="18" customHeight="1" thickBot="1" x14ac:dyDescent="0.4">
      <c r="A349" s="812"/>
      <c r="B349" s="812"/>
      <c r="C349" s="812"/>
      <c r="D349" s="812"/>
      <c r="E349" s="813"/>
      <c r="F349" s="812"/>
      <c r="G349" s="812"/>
      <c r="H349" s="815" t="str">
        <f t="array" ref="H349">IF(ISERROR(INDEX(גיליון3!$U$15:$X$29,MATCH('דיווח פרטני'!G349,גיליון3!$T$15:$T$29,0),MATCH('דיווח פרטני'!C349,גיליון3!$U$14:$X$14,0)))," ", INDEX(גיליון3!$U$15:$X$29,MATCH('דיווח פרטני'!G349,גיליון3!$T$15:$T$29,0),MATCH('דיווח פרטני'!C349,גיליון3!$U$14:$X$14,0)))</f>
        <v xml:space="preserve"> </v>
      </c>
      <c r="I349" s="812"/>
    </row>
    <row r="350" spans="1:9" ht="18" customHeight="1" thickBot="1" x14ac:dyDescent="0.4">
      <c r="A350" s="812"/>
      <c r="B350" s="812"/>
      <c r="C350" s="812"/>
      <c r="D350" s="812"/>
      <c r="E350" s="813"/>
      <c r="F350" s="812"/>
      <c r="G350" s="812"/>
      <c r="H350" s="815" t="str">
        <f t="array" ref="H350">IF(ISERROR(INDEX(גיליון3!$U$15:$X$29,MATCH('דיווח פרטני'!G350,גיליון3!$T$15:$T$29,0),MATCH('דיווח פרטני'!C350,גיליון3!$U$14:$X$14,0)))," ", INDEX(גיליון3!$U$15:$X$29,MATCH('דיווח פרטני'!G350,גיליון3!$T$15:$T$29,0),MATCH('דיווח פרטני'!C350,גיליון3!$U$14:$X$14,0)))</f>
        <v xml:space="preserve"> </v>
      </c>
      <c r="I350" s="812"/>
    </row>
    <row r="351" spans="1:9" ht="18" customHeight="1" thickBot="1" x14ac:dyDescent="0.4">
      <c r="A351" s="812"/>
      <c r="B351" s="812"/>
      <c r="C351" s="812"/>
      <c r="D351" s="812"/>
      <c r="E351" s="813"/>
      <c r="F351" s="812"/>
      <c r="G351" s="812"/>
      <c r="H351" s="815" t="str">
        <f t="array" ref="H351">IF(ISERROR(INDEX(גיליון3!$U$15:$X$29,MATCH('דיווח פרטני'!G351,גיליון3!$T$15:$T$29,0),MATCH('דיווח פרטני'!C351,גיליון3!$U$14:$X$14,0)))," ", INDEX(גיליון3!$U$15:$X$29,MATCH('דיווח פרטני'!G351,גיליון3!$T$15:$T$29,0),MATCH('דיווח פרטני'!C351,גיליון3!$U$14:$X$14,0)))</f>
        <v xml:space="preserve"> </v>
      </c>
      <c r="I351" s="812"/>
    </row>
    <row r="352" spans="1:9" ht="18" customHeight="1" thickBot="1" x14ac:dyDescent="0.4">
      <c r="A352" s="812"/>
      <c r="B352" s="812"/>
      <c r="C352" s="812"/>
      <c r="D352" s="812"/>
      <c r="E352" s="813"/>
      <c r="F352" s="812"/>
      <c r="G352" s="812"/>
      <c r="H352" s="815" t="str">
        <f t="array" ref="H352">IF(ISERROR(INDEX(גיליון3!$U$15:$X$29,MATCH('דיווח פרטני'!G352,גיליון3!$T$15:$T$29,0),MATCH('דיווח פרטני'!C352,גיליון3!$U$14:$X$14,0)))," ", INDEX(גיליון3!$U$15:$X$29,MATCH('דיווח פרטני'!G352,גיליון3!$T$15:$T$29,0),MATCH('דיווח פרטני'!C352,גיליון3!$U$14:$X$14,0)))</f>
        <v xml:space="preserve"> </v>
      </c>
      <c r="I352" s="812"/>
    </row>
    <row r="353" spans="1:9" ht="18" customHeight="1" thickBot="1" x14ac:dyDescent="0.4">
      <c r="A353" s="812"/>
      <c r="B353" s="812"/>
      <c r="C353" s="812"/>
      <c r="D353" s="812"/>
      <c r="E353" s="813"/>
      <c r="F353" s="812"/>
      <c r="G353" s="812"/>
      <c r="H353" s="815" t="str">
        <f t="array" ref="H353">IF(ISERROR(INDEX(גיליון3!$U$15:$X$29,MATCH('דיווח פרטני'!G353,גיליון3!$T$15:$T$29,0),MATCH('דיווח פרטני'!C353,גיליון3!$U$14:$X$14,0)))," ", INDEX(גיליון3!$U$15:$X$29,MATCH('דיווח פרטני'!G353,גיליון3!$T$15:$T$29,0),MATCH('דיווח פרטני'!C353,גיליון3!$U$14:$X$14,0)))</f>
        <v xml:space="preserve"> </v>
      </c>
      <c r="I353" s="812"/>
    </row>
    <row r="354" spans="1:9" ht="18" customHeight="1" thickBot="1" x14ac:dyDescent="0.4">
      <c r="A354" s="812"/>
      <c r="B354" s="812"/>
      <c r="C354" s="812"/>
      <c r="D354" s="812"/>
      <c r="E354" s="813"/>
      <c r="F354" s="812"/>
      <c r="G354" s="812"/>
      <c r="H354" s="815" t="str">
        <f t="array" ref="H354">IF(ISERROR(INDEX(גיליון3!$U$15:$X$29,MATCH('דיווח פרטני'!G354,גיליון3!$T$15:$T$29,0),MATCH('דיווח פרטני'!C354,גיליון3!$U$14:$X$14,0)))," ", INDEX(גיליון3!$U$15:$X$29,MATCH('דיווח פרטני'!G354,גיליון3!$T$15:$T$29,0),MATCH('דיווח פרטני'!C354,גיליון3!$U$14:$X$14,0)))</f>
        <v xml:space="preserve"> </v>
      </c>
      <c r="I354" s="812"/>
    </row>
    <row r="355" spans="1:9" ht="18" customHeight="1" thickBot="1" x14ac:dyDescent="0.4">
      <c r="A355" s="812"/>
      <c r="B355" s="812"/>
      <c r="C355" s="812"/>
      <c r="D355" s="812"/>
      <c r="E355" s="813"/>
      <c r="F355" s="812"/>
      <c r="G355" s="812"/>
      <c r="H355" s="815" t="str">
        <f t="array" ref="H355">IF(ISERROR(INDEX(גיליון3!$U$15:$X$29,MATCH('דיווח פרטני'!G355,גיליון3!$T$15:$T$29,0),MATCH('דיווח פרטני'!C355,גיליון3!$U$14:$X$14,0)))," ", INDEX(גיליון3!$U$15:$X$29,MATCH('דיווח פרטני'!G355,גיליון3!$T$15:$T$29,0),MATCH('דיווח פרטני'!C355,גיליון3!$U$14:$X$14,0)))</f>
        <v xml:space="preserve"> </v>
      </c>
      <c r="I355" s="812"/>
    </row>
    <row r="356" spans="1:9" ht="18" customHeight="1" thickBot="1" x14ac:dyDescent="0.4">
      <c r="A356" s="812"/>
      <c r="B356" s="812"/>
      <c r="C356" s="812"/>
      <c r="D356" s="812"/>
      <c r="E356" s="813"/>
      <c r="F356" s="812"/>
      <c r="G356" s="812"/>
      <c r="H356" s="815" t="str">
        <f t="array" ref="H356">IF(ISERROR(INDEX(גיליון3!$U$15:$X$29,MATCH('דיווח פרטני'!G356,גיליון3!$T$15:$T$29,0),MATCH('דיווח פרטני'!C356,גיליון3!$U$14:$X$14,0)))," ", INDEX(גיליון3!$U$15:$X$29,MATCH('דיווח פרטני'!G356,גיליון3!$T$15:$T$29,0),MATCH('דיווח פרטני'!C356,גיליון3!$U$14:$X$14,0)))</f>
        <v xml:space="preserve"> </v>
      </c>
      <c r="I356" s="812"/>
    </row>
    <row r="357" spans="1:9" ht="18" customHeight="1" thickBot="1" x14ac:dyDescent="0.4">
      <c r="A357" s="812"/>
      <c r="B357" s="812"/>
      <c r="C357" s="812"/>
      <c r="D357" s="812"/>
      <c r="E357" s="813"/>
      <c r="F357" s="812"/>
      <c r="G357" s="812"/>
      <c r="H357" s="815" t="str">
        <f t="array" ref="H357">IF(ISERROR(INDEX(גיליון3!$U$15:$X$29,MATCH('דיווח פרטני'!G357,גיליון3!$T$15:$T$29,0),MATCH('דיווח פרטני'!C357,גיליון3!$U$14:$X$14,0)))," ", INDEX(גיליון3!$U$15:$X$29,MATCH('דיווח פרטני'!G357,גיליון3!$T$15:$T$29,0),MATCH('דיווח פרטני'!C357,גיליון3!$U$14:$X$14,0)))</f>
        <v xml:space="preserve"> </v>
      </c>
      <c r="I357" s="812"/>
    </row>
    <row r="358" spans="1:9" ht="18" customHeight="1" thickBot="1" x14ac:dyDescent="0.4">
      <c r="A358" s="812"/>
      <c r="B358" s="812"/>
      <c r="C358" s="812"/>
      <c r="D358" s="812"/>
      <c r="E358" s="813"/>
      <c r="F358" s="812"/>
      <c r="G358" s="812"/>
      <c r="H358" s="815" t="str">
        <f t="array" ref="H358">IF(ISERROR(INDEX(גיליון3!$U$15:$X$29,MATCH('דיווח פרטני'!G358,גיליון3!$T$15:$T$29,0),MATCH('דיווח פרטני'!C358,גיליון3!$U$14:$X$14,0)))," ", INDEX(גיליון3!$U$15:$X$29,MATCH('דיווח פרטני'!G358,גיליון3!$T$15:$T$29,0),MATCH('דיווח פרטני'!C358,גיליון3!$U$14:$X$14,0)))</f>
        <v xml:space="preserve"> </v>
      </c>
      <c r="I358" s="812"/>
    </row>
    <row r="359" spans="1:9" ht="18" customHeight="1" thickBot="1" x14ac:dyDescent="0.4">
      <c r="A359" s="812"/>
      <c r="B359" s="812"/>
      <c r="C359" s="812"/>
      <c r="D359" s="812"/>
      <c r="E359" s="813"/>
      <c r="F359" s="812"/>
      <c r="G359" s="812"/>
      <c r="H359" s="815" t="str">
        <f t="array" ref="H359">IF(ISERROR(INDEX(גיליון3!$U$15:$X$29,MATCH('דיווח פרטני'!G359,גיליון3!$T$15:$T$29,0),MATCH('דיווח פרטני'!C359,גיליון3!$U$14:$X$14,0)))," ", INDEX(גיליון3!$U$15:$X$29,MATCH('דיווח פרטני'!G359,גיליון3!$T$15:$T$29,0),MATCH('דיווח פרטני'!C359,גיליון3!$U$14:$X$14,0)))</f>
        <v xml:space="preserve"> </v>
      </c>
      <c r="I359" s="812"/>
    </row>
    <row r="360" spans="1:9" ht="18" customHeight="1" thickBot="1" x14ac:dyDescent="0.4">
      <c r="A360" s="812"/>
      <c r="B360" s="812"/>
      <c r="C360" s="812"/>
      <c r="D360" s="812"/>
      <c r="E360" s="813"/>
      <c r="F360" s="812"/>
      <c r="G360" s="812"/>
      <c r="H360" s="815" t="str">
        <f t="array" ref="H360">IF(ISERROR(INDEX(גיליון3!$U$15:$X$29,MATCH('דיווח פרטני'!G360,גיליון3!$T$15:$T$29,0),MATCH('דיווח פרטני'!C360,גיליון3!$U$14:$X$14,0)))," ", INDEX(גיליון3!$U$15:$X$29,MATCH('דיווח פרטני'!G360,גיליון3!$T$15:$T$29,0),MATCH('דיווח פרטני'!C360,גיליון3!$U$14:$X$14,0)))</f>
        <v xml:space="preserve"> </v>
      </c>
      <c r="I360" s="812"/>
    </row>
    <row r="361" spans="1:9" ht="18" customHeight="1" thickBot="1" x14ac:dyDescent="0.4">
      <c r="A361" s="812"/>
      <c r="B361" s="812"/>
      <c r="C361" s="812"/>
      <c r="D361" s="812"/>
      <c r="E361" s="813"/>
      <c r="F361" s="812"/>
      <c r="G361" s="812"/>
      <c r="H361" s="815" t="str">
        <f t="array" ref="H361">IF(ISERROR(INDEX(גיליון3!$U$15:$X$29,MATCH('דיווח פרטני'!G361,גיליון3!$T$15:$T$29,0),MATCH('דיווח פרטני'!C361,גיליון3!$U$14:$X$14,0)))," ", INDEX(גיליון3!$U$15:$X$29,MATCH('דיווח פרטני'!G361,גיליון3!$T$15:$T$29,0),MATCH('דיווח פרטני'!C361,גיליון3!$U$14:$X$14,0)))</f>
        <v xml:space="preserve"> </v>
      </c>
      <c r="I361" s="812"/>
    </row>
    <row r="362" spans="1:9" ht="18" customHeight="1" thickBot="1" x14ac:dyDescent="0.4">
      <c r="A362" s="812"/>
      <c r="B362" s="812"/>
      <c r="C362" s="812"/>
      <c r="D362" s="812"/>
      <c r="E362" s="813"/>
      <c r="F362" s="812"/>
      <c r="G362" s="812"/>
      <c r="H362" s="815" t="str">
        <f t="array" ref="H362">IF(ISERROR(INDEX(גיליון3!$U$15:$X$29,MATCH('דיווח פרטני'!G362,גיליון3!$T$15:$T$29,0),MATCH('דיווח פרטני'!C362,גיליון3!$U$14:$X$14,0)))," ", INDEX(גיליון3!$U$15:$X$29,MATCH('דיווח פרטני'!G362,גיליון3!$T$15:$T$29,0),MATCH('דיווח פרטני'!C362,גיליון3!$U$14:$X$14,0)))</f>
        <v xml:space="preserve"> </v>
      </c>
      <c r="I362" s="812"/>
    </row>
    <row r="363" spans="1:9" ht="18" customHeight="1" thickBot="1" x14ac:dyDescent="0.4">
      <c r="A363" s="812"/>
      <c r="B363" s="812"/>
      <c r="C363" s="812"/>
      <c r="D363" s="812"/>
      <c r="E363" s="813"/>
      <c r="F363" s="812"/>
      <c r="G363" s="812"/>
      <c r="H363" s="815" t="str">
        <f t="array" ref="H363">IF(ISERROR(INDEX(גיליון3!$U$15:$X$29,MATCH('דיווח פרטני'!G363,גיליון3!$T$15:$T$29,0),MATCH('דיווח פרטני'!C363,גיליון3!$U$14:$X$14,0)))," ", INDEX(גיליון3!$U$15:$X$29,MATCH('דיווח פרטני'!G363,גיליון3!$T$15:$T$29,0),MATCH('דיווח פרטני'!C363,גיליון3!$U$14:$X$14,0)))</f>
        <v xml:space="preserve"> </v>
      </c>
      <c r="I363" s="812"/>
    </row>
    <row r="364" spans="1:9" ht="18" customHeight="1" thickBot="1" x14ac:dyDescent="0.4">
      <c r="A364" s="812"/>
      <c r="B364" s="812"/>
      <c r="C364" s="812"/>
      <c r="D364" s="812"/>
      <c r="E364" s="813"/>
      <c r="F364" s="812"/>
      <c r="G364" s="812"/>
      <c r="H364" s="815" t="str">
        <f t="array" ref="H364">IF(ISERROR(INDEX(גיליון3!$U$15:$X$29,MATCH('דיווח פרטני'!G364,גיליון3!$T$15:$T$29,0),MATCH('דיווח פרטני'!C364,גיליון3!$U$14:$X$14,0)))," ", INDEX(גיליון3!$U$15:$X$29,MATCH('דיווח פרטני'!G364,גיליון3!$T$15:$T$29,0),MATCH('דיווח פרטני'!C364,גיליון3!$U$14:$X$14,0)))</f>
        <v xml:space="preserve"> </v>
      </c>
      <c r="I364" s="812"/>
    </row>
    <row r="365" spans="1:9" ht="18" customHeight="1" thickBot="1" x14ac:dyDescent="0.4">
      <c r="A365" s="812"/>
      <c r="B365" s="812"/>
      <c r="C365" s="812"/>
      <c r="D365" s="812"/>
      <c r="E365" s="813"/>
      <c r="F365" s="812"/>
      <c r="G365" s="812"/>
      <c r="H365" s="815" t="str">
        <f t="array" ref="H365">IF(ISERROR(INDEX(גיליון3!$U$15:$X$29,MATCH('דיווח פרטני'!G365,גיליון3!$T$15:$T$29,0),MATCH('דיווח פרטני'!C365,גיליון3!$U$14:$X$14,0)))," ", INDEX(גיליון3!$U$15:$X$29,MATCH('דיווח פרטני'!G365,גיליון3!$T$15:$T$29,0),MATCH('דיווח פרטני'!C365,גיליון3!$U$14:$X$14,0)))</f>
        <v xml:space="preserve"> </v>
      </c>
      <c r="I365" s="812"/>
    </row>
    <row r="366" spans="1:9" ht="18" customHeight="1" thickBot="1" x14ac:dyDescent="0.4">
      <c r="A366" s="812"/>
      <c r="B366" s="812"/>
      <c r="C366" s="812"/>
      <c r="D366" s="812"/>
      <c r="E366" s="813"/>
      <c r="F366" s="812"/>
      <c r="G366" s="812"/>
      <c r="H366" s="815" t="str">
        <f t="array" ref="H366">IF(ISERROR(INDEX(גיליון3!$U$15:$X$29,MATCH('דיווח פרטני'!G366,גיליון3!$T$15:$T$29,0),MATCH('דיווח פרטני'!C366,גיליון3!$U$14:$X$14,0)))," ", INDEX(גיליון3!$U$15:$X$29,MATCH('דיווח פרטני'!G366,גיליון3!$T$15:$T$29,0),MATCH('דיווח פרטני'!C366,גיליון3!$U$14:$X$14,0)))</f>
        <v xml:space="preserve"> </v>
      </c>
      <c r="I366" s="812"/>
    </row>
    <row r="367" spans="1:9" ht="18" customHeight="1" thickBot="1" x14ac:dyDescent="0.4">
      <c r="A367" s="812"/>
      <c r="B367" s="812"/>
      <c r="C367" s="812"/>
      <c r="D367" s="812"/>
      <c r="E367" s="813"/>
      <c r="F367" s="812"/>
      <c r="G367" s="812"/>
      <c r="H367" s="815" t="str">
        <f t="array" ref="H367">IF(ISERROR(INDEX(גיליון3!$U$15:$X$29,MATCH('דיווח פרטני'!G367,גיליון3!$T$15:$T$29,0),MATCH('דיווח פרטני'!C367,גיליון3!$U$14:$X$14,0)))," ", INDEX(גיליון3!$U$15:$X$29,MATCH('דיווח פרטני'!G367,גיליון3!$T$15:$T$29,0),MATCH('דיווח פרטני'!C367,גיליון3!$U$14:$X$14,0)))</f>
        <v xml:space="preserve"> </v>
      </c>
      <c r="I367" s="812"/>
    </row>
    <row r="368" spans="1:9" ht="18" customHeight="1" thickBot="1" x14ac:dyDescent="0.4">
      <c r="A368" s="812"/>
      <c r="B368" s="812"/>
      <c r="C368" s="812"/>
      <c r="D368" s="812"/>
      <c r="E368" s="813"/>
      <c r="F368" s="812"/>
      <c r="G368" s="812"/>
      <c r="H368" s="815" t="str">
        <f t="array" ref="H368">IF(ISERROR(INDEX(גיליון3!$U$15:$X$29,MATCH('דיווח פרטני'!G368,גיליון3!$T$15:$T$29,0),MATCH('דיווח פרטני'!C368,גיליון3!$U$14:$X$14,0)))," ", INDEX(גיליון3!$U$15:$X$29,MATCH('דיווח פרטני'!G368,גיליון3!$T$15:$T$29,0),MATCH('דיווח פרטני'!C368,גיליון3!$U$14:$X$14,0)))</f>
        <v xml:space="preserve"> </v>
      </c>
      <c r="I368" s="812"/>
    </row>
    <row r="369" spans="1:9" ht="18" customHeight="1" thickBot="1" x14ac:dyDescent="0.4">
      <c r="A369" s="812"/>
      <c r="B369" s="812"/>
      <c r="C369" s="812"/>
      <c r="D369" s="812"/>
      <c r="E369" s="813"/>
      <c r="F369" s="812"/>
      <c r="G369" s="812"/>
      <c r="H369" s="815" t="str">
        <f t="array" ref="H369">IF(ISERROR(INDEX(גיליון3!$U$15:$X$29,MATCH('דיווח פרטני'!G369,גיליון3!$T$15:$T$29,0),MATCH('דיווח פרטני'!C369,גיליון3!$U$14:$X$14,0)))," ", INDEX(גיליון3!$U$15:$X$29,MATCH('דיווח פרטני'!G369,גיליון3!$T$15:$T$29,0),MATCH('דיווח פרטני'!C369,גיליון3!$U$14:$X$14,0)))</f>
        <v xml:space="preserve"> </v>
      </c>
      <c r="I369" s="812"/>
    </row>
    <row r="370" spans="1:9" ht="18" customHeight="1" thickBot="1" x14ac:dyDescent="0.4">
      <c r="A370" s="812"/>
      <c r="B370" s="812"/>
      <c r="C370" s="812"/>
      <c r="D370" s="812"/>
      <c r="E370" s="813"/>
      <c r="F370" s="812"/>
      <c r="G370" s="812"/>
      <c r="H370" s="815" t="str">
        <f t="array" ref="H370">IF(ISERROR(INDEX(גיליון3!$U$15:$X$29,MATCH('דיווח פרטני'!G370,גיליון3!$T$15:$T$29,0),MATCH('דיווח פרטני'!C370,גיליון3!$U$14:$X$14,0)))," ", INDEX(גיליון3!$U$15:$X$29,MATCH('דיווח פרטני'!G370,גיליון3!$T$15:$T$29,0),MATCH('דיווח פרטני'!C370,גיליון3!$U$14:$X$14,0)))</f>
        <v xml:space="preserve"> </v>
      </c>
      <c r="I370" s="812"/>
    </row>
    <row r="371" spans="1:9" ht="18" customHeight="1" thickBot="1" x14ac:dyDescent="0.4">
      <c r="A371" s="812"/>
      <c r="B371" s="812"/>
      <c r="C371" s="812"/>
      <c r="D371" s="812"/>
      <c r="E371" s="813"/>
      <c r="F371" s="812"/>
      <c r="G371" s="812"/>
      <c r="H371" s="815" t="str">
        <f t="array" ref="H371">IF(ISERROR(INDEX(גיליון3!$U$15:$X$29,MATCH('דיווח פרטני'!G371,גיליון3!$T$15:$T$29,0),MATCH('דיווח פרטני'!C371,גיליון3!$U$14:$X$14,0)))," ", INDEX(גיליון3!$U$15:$X$29,MATCH('דיווח פרטני'!G371,גיליון3!$T$15:$T$29,0),MATCH('דיווח פרטני'!C371,גיליון3!$U$14:$X$14,0)))</f>
        <v xml:space="preserve"> </v>
      </c>
      <c r="I371" s="812"/>
    </row>
    <row r="372" spans="1:9" ht="18" customHeight="1" thickBot="1" x14ac:dyDescent="0.4">
      <c r="A372" s="812"/>
      <c r="B372" s="812"/>
      <c r="C372" s="812"/>
      <c r="D372" s="812"/>
      <c r="E372" s="813"/>
      <c r="F372" s="812"/>
      <c r="G372" s="812"/>
      <c r="H372" s="815" t="str">
        <f t="array" ref="H372">IF(ISERROR(INDEX(גיליון3!$U$15:$X$29,MATCH('דיווח פרטני'!G372,גיליון3!$T$15:$T$29,0),MATCH('דיווח פרטני'!C372,גיליון3!$U$14:$X$14,0)))," ", INDEX(גיליון3!$U$15:$X$29,MATCH('דיווח פרטני'!G372,גיליון3!$T$15:$T$29,0),MATCH('דיווח פרטני'!C372,גיליון3!$U$14:$X$14,0)))</f>
        <v xml:space="preserve"> </v>
      </c>
      <c r="I372" s="812"/>
    </row>
    <row r="373" spans="1:9" ht="18" customHeight="1" thickBot="1" x14ac:dyDescent="0.4">
      <c r="A373" s="812"/>
      <c r="B373" s="812"/>
      <c r="C373" s="812"/>
      <c r="D373" s="812"/>
      <c r="E373" s="813"/>
      <c r="F373" s="812"/>
      <c r="G373" s="812"/>
      <c r="H373" s="815" t="str">
        <f t="array" ref="H373">IF(ISERROR(INDEX(גיליון3!$U$15:$X$29,MATCH('דיווח פרטני'!G373,גיליון3!$T$15:$T$29,0),MATCH('דיווח פרטני'!C373,גיליון3!$U$14:$X$14,0)))," ", INDEX(גיליון3!$U$15:$X$29,MATCH('דיווח פרטני'!G373,גיליון3!$T$15:$T$29,0),MATCH('דיווח פרטני'!C373,גיליון3!$U$14:$X$14,0)))</f>
        <v xml:space="preserve"> </v>
      </c>
      <c r="I373" s="812"/>
    </row>
    <row r="374" spans="1:9" ht="18" customHeight="1" thickBot="1" x14ac:dyDescent="0.4">
      <c r="A374" s="812"/>
      <c r="B374" s="812"/>
      <c r="C374" s="812"/>
      <c r="D374" s="812"/>
      <c r="E374" s="813"/>
      <c r="F374" s="812"/>
      <c r="G374" s="812"/>
      <c r="H374" s="815" t="str">
        <f t="array" ref="H374">IF(ISERROR(INDEX(גיליון3!$U$15:$X$29,MATCH('דיווח פרטני'!G374,גיליון3!$T$15:$T$29,0),MATCH('דיווח פרטני'!C374,גיליון3!$U$14:$X$14,0)))," ", INDEX(גיליון3!$U$15:$X$29,MATCH('דיווח פרטני'!G374,גיליון3!$T$15:$T$29,0),MATCH('דיווח פרטני'!C374,גיליון3!$U$14:$X$14,0)))</f>
        <v xml:space="preserve"> </v>
      </c>
      <c r="I374" s="812"/>
    </row>
    <row r="375" spans="1:9" ht="18" customHeight="1" thickBot="1" x14ac:dyDescent="0.4">
      <c r="A375" s="812"/>
      <c r="B375" s="812"/>
      <c r="C375" s="812"/>
      <c r="D375" s="812"/>
      <c r="E375" s="813"/>
      <c r="F375" s="812"/>
      <c r="G375" s="812"/>
      <c r="H375" s="815" t="str">
        <f t="array" ref="H375">IF(ISERROR(INDEX(גיליון3!$U$15:$X$29,MATCH('דיווח פרטני'!G375,גיליון3!$T$15:$T$29,0),MATCH('דיווח פרטני'!C375,גיליון3!$U$14:$X$14,0)))," ", INDEX(גיליון3!$U$15:$X$29,MATCH('דיווח פרטני'!G375,גיליון3!$T$15:$T$29,0),MATCH('דיווח פרטני'!C375,גיליון3!$U$14:$X$14,0)))</f>
        <v xml:space="preserve"> </v>
      </c>
      <c r="I375" s="812"/>
    </row>
    <row r="376" spans="1:9" ht="18" customHeight="1" thickBot="1" x14ac:dyDescent="0.4">
      <c r="A376" s="812"/>
      <c r="B376" s="812"/>
      <c r="C376" s="812"/>
      <c r="D376" s="812"/>
      <c r="E376" s="813"/>
      <c r="F376" s="812"/>
      <c r="G376" s="812"/>
      <c r="H376" s="815" t="str">
        <f t="array" ref="H376">IF(ISERROR(INDEX(גיליון3!$U$15:$X$29,MATCH('דיווח פרטני'!G376,גיליון3!$T$15:$T$29,0),MATCH('דיווח פרטני'!C376,גיליון3!$U$14:$X$14,0)))," ", INDEX(גיליון3!$U$15:$X$29,MATCH('דיווח פרטני'!G376,גיליון3!$T$15:$T$29,0),MATCH('דיווח פרטני'!C376,גיליון3!$U$14:$X$14,0)))</f>
        <v xml:space="preserve"> </v>
      </c>
      <c r="I376" s="812"/>
    </row>
    <row r="377" spans="1:9" ht="18" customHeight="1" thickBot="1" x14ac:dyDescent="0.4">
      <c r="A377" s="812"/>
      <c r="B377" s="812"/>
      <c r="C377" s="812"/>
      <c r="D377" s="812"/>
      <c r="E377" s="813"/>
      <c r="F377" s="812"/>
      <c r="G377" s="812"/>
      <c r="H377" s="815" t="str">
        <f t="array" ref="H377">IF(ISERROR(INDEX(גיליון3!$U$15:$X$29,MATCH('דיווח פרטני'!G377,גיליון3!$T$15:$T$29,0),MATCH('דיווח פרטני'!C377,גיליון3!$U$14:$X$14,0)))," ", INDEX(גיליון3!$U$15:$X$29,MATCH('דיווח פרטני'!G377,גיליון3!$T$15:$T$29,0),MATCH('דיווח פרטני'!C377,גיליון3!$U$14:$X$14,0)))</f>
        <v xml:space="preserve"> </v>
      </c>
      <c r="I377" s="812"/>
    </row>
    <row r="378" spans="1:9" ht="18" customHeight="1" thickBot="1" x14ac:dyDescent="0.4">
      <c r="A378" s="812"/>
      <c r="B378" s="812"/>
      <c r="C378" s="812"/>
      <c r="D378" s="812"/>
      <c r="E378" s="813"/>
      <c r="F378" s="812"/>
      <c r="G378" s="812"/>
      <c r="H378" s="815" t="str">
        <f t="array" ref="H378">IF(ISERROR(INDEX(גיליון3!$U$15:$X$29,MATCH('דיווח פרטני'!G378,גיליון3!$T$15:$T$29,0),MATCH('דיווח פרטני'!C378,גיליון3!$U$14:$X$14,0)))," ", INDEX(גיליון3!$U$15:$X$29,MATCH('דיווח פרטני'!G378,גיליון3!$T$15:$T$29,0),MATCH('דיווח פרטני'!C378,גיליון3!$U$14:$X$14,0)))</f>
        <v xml:space="preserve"> </v>
      </c>
      <c r="I378" s="812"/>
    </row>
    <row r="379" spans="1:9" ht="18" customHeight="1" thickBot="1" x14ac:dyDescent="0.4">
      <c r="A379" s="812"/>
      <c r="B379" s="812"/>
      <c r="C379" s="812"/>
      <c r="D379" s="812"/>
      <c r="E379" s="813"/>
      <c r="F379" s="812"/>
      <c r="G379" s="812"/>
      <c r="H379" s="815" t="str">
        <f t="array" ref="H379">IF(ISERROR(INDEX(גיליון3!$U$15:$X$29,MATCH('דיווח פרטני'!G379,גיליון3!$T$15:$T$29,0),MATCH('דיווח פרטני'!C379,גיליון3!$U$14:$X$14,0)))," ", INDEX(גיליון3!$U$15:$X$29,MATCH('דיווח פרטני'!G379,גיליון3!$T$15:$T$29,0),MATCH('דיווח פרטני'!C379,גיליון3!$U$14:$X$14,0)))</f>
        <v xml:space="preserve"> </v>
      </c>
      <c r="I379" s="812"/>
    </row>
    <row r="380" spans="1:9" ht="18" customHeight="1" thickBot="1" x14ac:dyDescent="0.4">
      <c r="A380" s="812"/>
      <c r="B380" s="812"/>
      <c r="C380" s="812"/>
      <c r="D380" s="812"/>
      <c r="E380" s="813"/>
      <c r="F380" s="812"/>
      <c r="G380" s="812"/>
      <c r="H380" s="815" t="str">
        <f t="array" ref="H380">IF(ISERROR(INDEX(גיליון3!$U$15:$X$29,MATCH('דיווח פרטני'!G380,גיליון3!$T$15:$T$29,0),MATCH('דיווח פרטני'!C380,גיליון3!$U$14:$X$14,0)))," ", INDEX(גיליון3!$U$15:$X$29,MATCH('דיווח פרטני'!G380,גיליון3!$T$15:$T$29,0),MATCH('דיווח פרטני'!C380,גיליון3!$U$14:$X$14,0)))</f>
        <v xml:space="preserve"> </v>
      </c>
      <c r="I380" s="812"/>
    </row>
    <row r="381" spans="1:9" ht="18" customHeight="1" thickBot="1" x14ac:dyDescent="0.4">
      <c r="A381" s="812"/>
      <c r="B381" s="812"/>
      <c r="C381" s="812"/>
      <c r="D381" s="812"/>
      <c r="E381" s="813"/>
      <c r="F381" s="812"/>
      <c r="G381" s="812"/>
      <c r="H381" s="815" t="str">
        <f t="array" ref="H381">IF(ISERROR(INDEX(גיליון3!$U$15:$X$29,MATCH('דיווח פרטני'!G381,גיליון3!$T$15:$T$29,0),MATCH('דיווח פרטני'!C381,גיליון3!$U$14:$X$14,0)))," ", INDEX(גיליון3!$U$15:$X$29,MATCH('דיווח פרטני'!G381,גיליון3!$T$15:$T$29,0),MATCH('דיווח פרטני'!C381,גיליון3!$U$14:$X$14,0)))</f>
        <v xml:space="preserve"> </v>
      </c>
      <c r="I381" s="812"/>
    </row>
    <row r="382" spans="1:9" ht="18" customHeight="1" thickBot="1" x14ac:dyDescent="0.4">
      <c r="A382" s="812"/>
      <c r="B382" s="812"/>
      <c r="C382" s="812"/>
      <c r="D382" s="812"/>
      <c r="E382" s="813"/>
      <c r="F382" s="812"/>
      <c r="G382" s="812"/>
      <c r="H382" s="815" t="str">
        <f t="array" ref="H382">IF(ISERROR(INDEX(גיליון3!$U$15:$X$29,MATCH('דיווח פרטני'!G382,גיליון3!$T$15:$T$29,0),MATCH('דיווח פרטני'!C382,גיליון3!$U$14:$X$14,0)))," ", INDEX(גיליון3!$U$15:$X$29,MATCH('דיווח פרטני'!G382,גיליון3!$T$15:$T$29,0),MATCH('דיווח פרטני'!C382,גיליון3!$U$14:$X$14,0)))</f>
        <v xml:space="preserve"> </v>
      </c>
      <c r="I382" s="812"/>
    </row>
    <row r="383" spans="1:9" ht="18" customHeight="1" thickBot="1" x14ac:dyDescent="0.4">
      <c r="A383" s="812"/>
      <c r="B383" s="812"/>
      <c r="C383" s="812"/>
      <c r="D383" s="812"/>
      <c r="E383" s="813"/>
      <c r="F383" s="812"/>
      <c r="G383" s="812"/>
      <c r="H383" s="815" t="str">
        <f t="array" ref="H383">IF(ISERROR(INDEX(גיליון3!$U$15:$X$29,MATCH('דיווח פרטני'!G383,גיליון3!$T$15:$T$29,0),MATCH('דיווח פרטני'!C383,גיליון3!$U$14:$X$14,0)))," ", INDEX(גיליון3!$U$15:$X$29,MATCH('דיווח פרטני'!G383,גיליון3!$T$15:$T$29,0),MATCH('דיווח פרטני'!C383,גיליון3!$U$14:$X$14,0)))</f>
        <v xml:space="preserve"> </v>
      </c>
      <c r="I383" s="812"/>
    </row>
    <row r="384" spans="1:9" ht="18" customHeight="1" thickBot="1" x14ac:dyDescent="0.4">
      <c r="A384" s="812"/>
      <c r="B384" s="812"/>
      <c r="C384" s="812"/>
      <c r="D384" s="812"/>
      <c r="E384" s="813"/>
      <c r="F384" s="812"/>
      <c r="G384" s="812"/>
      <c r="H384" s="815" t="str">
        <f t="array" ref="H384">IF(ISERROR(INDEX(גיליון3!$U$15:$X$29,MATCH('דיווח פרטני'!G384,גיליון3!$T$15:$T$29,0),MATCH('דיווח פרטני'!C384,גיליון3!$U$14:$X$14,0)))," ", INDEX(גיליון3!$U$15:$X$29,MATCH('דיווח פרטני'!G384,גיליון3!$T$15:$T$29,0),MATCH('דיווח פרטני'!C384,גיליון3!$U$14:$X$14,0)))</f>
        <v xml:space="preserve"> </v>
      </c>
      <c r="I384" s="812"/>
    </row>
    <row r="385" spans="1:9" ht="18" customHeight="1" thickBot="1" x14ac:dyDescent="0.4">
      <c r="A385" s="812"/>
      <c r="B385" s="812"/>
      <c r="C385" s="812"/>
      <c r="D385" s="812"/>
      <c r="E385" s="813"/>
      <c r="F385" s="812"/>
      <c r="G385" s="812"/>
      <c r="H385" s="815" t="str">
        <f t="array" ref="H385">IF(ISERROR(INDEX(גיליון3!$U$15:$X$29,MATCH('דיווח פרטני'!G385,גיליון3!$T$15:$T$29,0),MATCH('דיווח פרטני'!C385,גיליון3!$U$14:$X$14,0)))," ", INDEX(גיליון3!$U$15:$X$29,MATCH('דיווח פרטני'!G385,גיליון3!$T$15:$T$29,0),MATCH('דיווח פרטני'!C385,גיליון3!$U$14:$X$14,0)))</f>
        <v xml:space="preserve"> </v>
      </c>
      <c r="I385" s="812"/>
    </row>
    <row r="386" spans="1:9" ht="18" customHeight="1" thickBot="1" x14ac:dyDescent="0.4">
      <c r="A386" s="812"/>
      <c r="B386" s="812"/>
      <c r="C386" s="812"/>
      <c r="D386" s="812"/>
      <c r="E386" s="813"/>
      <c r="F386" s="812"/>
      <c r="G386" s="812"/>
      <c r="H386" s="815" t="str">
        <f t="array" ref="H386">IF(ISERROR(INDEX(גיליון3!$U$15:$X$29,MATCH('דיווח פרטני'!G386,גיליון3!$T$15:$T$29,0),MATCH('דיווח פרטני'!C386,גיליון3!$U$14:$X$14,0)))," ", INDEX(גיליון3!$U$15:$X$29,MATCH('דיווח פרטני'!G386,גיליון3!$T$15:$T$29,0),MATCH('דיווח פרטני'!C386,גיליון3!$U$14:$X$14,0)))</f>
        <v xml:space="preserve"> </v>
      </c>
      <c r="I386" s="812"/>
    </row>
    <row r="387" spans="1:9" ht="18" customHeight="1" thickBot="1" x14ac:dyDescent="0.4">
      <c r="A387" s="812"/>
      <c r="B387" s="812"/>
      <c r="C387" s="812"/>
      <c r="D387" s="812"/>
      <c r="E387" s="813"/>
      <c r="F387" s="812"/>
      <c r="G387" s="812"/>
      <c r="H387" s="815" t="str">
        <f t="array" ref="H387">IF(ISERROR(INDEX(גיליון3!$U$15:$X$29,MATCH('דיווח פרטני'!G387,גיליון3!$T$15:$T$29,0),MATCH('דיווח פרטני'!C387,גיליון3!$U$14:$X$14,0)))," ", INDEX(גיליון3!$U$15:$X$29,MATCH('דיווח פרטני'!G387,גיליון3!$T$15:$T$29,0),MATCH('דיווח פרטני'!C387,גיליון3!$U$14:$X$14,0)))</f>
        <v xml:space="preserve"> </v>
      </c>
      <c r="I387" s="812"/>
    </row>
    <row r="388" spans="1:9" ht="18" customHeight="1" thickBot="1" x14ac:dyDescent="0.4">
      <c r="A388" s="812"/>
      <c r="B388" s="812"/>
      <c r="C388" s="812"/>
      <c r="D388" s="812"/>
      <c r="E388" s="813"/>
      <c r="F388" s="812"/>
      <c r="G388" s="812"/>
      <c r="H388" s="815" t="str">
        <f t="array" ref="H388">IF(ISERROR(INDEX(גיליון3!$U$15:$X$29,MATCH('דיווח פרטני'!G388,גיליון3!$T$15:$T$29,0),MATCH('דיווח פרטני'!C388,גיליון3!$U$14:$X$14,0)))," ", INDEX(גיליון3!$U$15:$X$29,MATCH('דיווח פרטני'!G388,גיליון3!$T$15:$T$29,0),MATCH('דיווח פרטני'!C388,גיליון3!$U$14:$X$14,0)))</f>
        <v xml:space="preserve"> </v>
      </c>
      <c r="I388" s="812"/>
    </row>
    <row r="389" spans="1:9" ht="18" customHeight="1" thickBot="1" x14ac:dyDescent="0.4">
      <c r="A389" s="812"/>
      <c r="B389" s="812"/>
      <c r="C389" s="812"/>
      <c r="D389" s="812"/>
      <c r="E389" s="813"/>
      <c r="F389" s="812"/>
      <c r="G389" s="812"/>
      <c r="H389" s="815" t="str">
        <f t="array" ref="H389">IF(ISERROR(INDEX(גיליון3!$U$15:$X$29,MATCH('דיווח פרטני'!G389,גיליון3!$T$15:$T$29,0),MATCH('דיווח פרטני'!C389,גיליון3!$U$14:$X$14,0)))," ", INDEX(גיליון3!$U$15:$X$29,MATCH('דיווח פרטני'!G389,גיליון3!$T$15:$T$29,0),MATCH('דיווח פרטני'!C389,גיליון3!$U$14:$X$14,0)))</f>
        <v xml:space="preserve"> </v>
      </c>
      <c r="I389" s="812"/>
    </row>
    <row r="390" spans="1:9" ht="18" customHeight="1" thickBot="1" x14ac:dyDescent="0.4">
      <c r="A390" s="812"/>
      <c r="B390" s="812"/>
      <c r="C390" s="812"/>
      <c r="D390" s="812"/>
      <c r="E390" s="813"/>
      <c r="F390" s="812"/>
      <c r="G390" s="812"/>
      <c r="H390" s="815" t="str">
        <f t="array" ref="H390">IF(ISERROR(INDEX(גיליון3!$U$15:$X$29,MATCH('דיווח פרטני'!G390,גיליון3!$T$15:$T$29,0),MATCH('דיווח פרטני'!C390,גיליון3!$U$14:$X$14,0)))," ", INDEX(גיליון3!$U$15:$X$29,MATCH('דיווח פרטני'!G390,גיליון3!$T$15:$T$29,0),MATCH('דיווח פרטני'!C390,גיליון3!$U$14:$X$14,0)))</f>
        <v xml:space="preserve"> </v>
      </c>
      <c r="I390" s="812"/>
    </row>
    <row r="391" spans="1:9" ht="18" customHeight="1" thickBot="1" x14ac:dyDescent="0.4">
      <c r="A391" s="812"/>
      <c r="B391" s="812"/>
      <c r="C391" s="812"/>
      <c r="D391" s="812"/>
      <c r="E391" s="813"/>
      <c r="F391" s="812"/>
      <c r="G391" s="812"/>
      <c r="H391" s="815" t="str">
        <f t="array" ref="H391">IF(ISERROR(INDEX(גיליון3!$U$15:$X$29,MATCH('דיווח פרטני'!G391,גיליון3!$T$15:$T$29,0),MATCH('דיווח פרטני'!C391,גיליון3!$U$14:$X$14,0)))," ", INDEX(גיליון3!$U$15:$X$29,MATCH('דיווח פרטני'!G391,גיליון3!$T$15:$T$29,0),MATCH('דיווח פרטני'!C391,גיליון3!$U$14:$X$14,0)))</f>
        <v xml:space="preserve"> </v>
      </c>
      <c r="I391" s="812"/>
    </row>
    <row r="392" spans="1:9" ht="18" customHeight="1" thickBot="1" x14ac:dyDescent="0.4">
      <c r="A392" s="812"/>
      <c r="B392" s="812"/>
      <c r="C392" s="812"/>
      <c r="D392" s="812"/>
      <c r="E392" s="813"/>
      <c r="F392" s="812"/>
      <c r="G392" s="812"/>
      <c r="H392" s="815" t="str">
        <f t="array" ref="H392">IF(ISERROR(INDEX(גיליון3!$U$15:$X$29,MATCH('דיווח פרטני'!G392,גיליון3!$T$15:$T$29,0),MATCH('דיווח פרטני'!C392,גיליון3!$U$14:$X$14,0)))," ", INDEX(גיליון3!$U$15:$X$29,MATCH('דיווח פרטני'!G392,גיליון3!$T$15:$T$29,0),MATCH('דיווח פרטני'!C392,גיליון3!$U$14:$X$14,0)))</f>
        <v xml:space="preserve"> </v>
      </c>
      <c r="I392" s="812"/>
    </row>
    <row r="393" spans="1:9" ht="18" customHeight="1" thickBot="1" x14ac:dyDescent="0.4">
      <c r="A393" s="812"/>
      <c r="B393" s="812"/>
      <c r="C393" s="812"/>
      <c r="D393" s="812"/>
      <c r="E393" s="813"/>
      <c r="F393" s="812"/>
      <c r="G393" s="812"/>
      <c r="H393" s="815" t="str">
        <f t="array" ref="H393">IF(ISERROR(INDEX(גיליון3!$U$15:$X$29,MATCH('דיווח פרטני'!G393,גיליון3!$T$15:$T$29,0),MATCH('דיווח פרטני'!C393,גיליון3!$U$14:$X$14,0)))," ", INDEX(גיליון3!$U$15:$X$29,MATCH('דיווח פרטני'!G393,גיליון3!$T$15:$T$29,0),MATCH('דיווח פרטני'!C393,גיליון3!$U$14:$X$14,0)))</f>
        <v xml:space="preserve"> </v>
      </c>
      <c r="I393" s="812"/>
    </row>
    <row r="394" spans="1:9" ht="18" customHeight="1" thickBot="1" x14ac:dyDescent="0.4">
      <c r="A394" s="812"/>
      <c r="B394" s="812"/>
      <c r="C394" s="812"/>
      <c r="D394" s="812"/>
      <c r="E394" s="813"/>
      <c r="F394" s="812"/>
      <c r="G394" s="812"/>
      <c r="H394" s="815" t="str">
        <f t="array" ref="H394">IF(ISERROR(INDEX(גיליון3!$U$15:$X$29,MATCH('דיווח פרטני'!G394,גיליון3!$T$15:$T$29,0),MATCH('דיווח פרטני'!C394,גיליון3!$U$14:$X$14,0)))," ", INDEX(גיליון3!$U$15:$X$29,MATCH('דיווח פרטני'!G394,גיליון3!$T$15:$T$29,0),MATCH('דיווח פרטני'!C394,גיליון3!$U$14:$X$14,0)))</f>
        <v xml:space="preserve"> </v>
      </c>
      <c r="I394" s="812"/>
    </row>
    <row r="395" spans="1:9" ht="18" customHeight="1" thickBot="1" x14ac:dyDescent="0.4">
      <c r="A395" s="812"/>
      <c r="B395" s="812"/>
      <c r="C395" s="812"/>
      <c r="D395" s="812"/>
      <c r="E395" s="813"/>
      <c r="F395" s="812"/>
      <c r="G395" s="812"/>
      <c r="H395" s="815" t="str">
        <f t="array" ref="H395">IF(ISERROR(INDEX(גיליון3!$U$15:$X$29,MATCH('דיווח פרטני'!G395,גיליון3!$T$15:$T$29,0),MATCH('דיווח פרטני'!C395,גיליון3!$U$14:$X$14,0)))," ", INDEX(גיליון3!$U$15:$X$29,MATCH('דיווח פרטני'!G395,גיליון3!$T$15:$T$29,0),MATCH('דיווח פרטני'!C395,גיליון3!$U$14:$X$14,0)))</f>
        <v xml:space="preserve"> </v>
      </c>
      <c r="I395" s="812"/>
    </row>
    <row r="396" spans="1:9" ht="18" customHeight="1" thickBot="1" x14ac:dyDescent="0.4">
      <c r="A396" s="812"/>
      <c r="B396" s="812"/>
      <c r="C396" s="812"/>
      <c r="D396" s="812"/>
      <c r="E396" s="813"/>
      <c r="F396" s="812"/>
      <c r="G396" s="812"/>
      <c r="H396" s="815" t="str">
        <f t="array" ref="H396">IF(ISERROR(INDEX(גיליון3!$U$15:$X$29,MATCH('דיווח פרטני'!G396,גיליון3!$T$15:$T$29,0),MATCH('דיווח פרטני'!C396,גיליון3!$U$14:$X$14,0)))," ", INDEX(גיליון3!$U$15:$X$29,MATCH('דיווח פרטני'!G396,גיליון3!$T$15:$T$29,0),MATCH('דיווח פרטני'!C396,גיליון3!$U$14:$X$14,0)))</f>
        <v xml:space="preserve"> </v>
      </c>
      <c r="I396" s="812"/>
    </row>
    <row r="397" spans="1:9" ht="18" customHeight="1" thickBot="1" x14ac:dyDescent="0.4">
      <c r="A397" s="812"/>
      <c r="B397" s="812"/>
      <c r="C397" s="812"/>
      <c r="D397" s="812"/>
      <c r="E397" s="813"/>
      <c r="F397" s="812"/>
      <c r="G397" s="812"/>
      <c r="H397" s="815" t="str">
        <f t="array" ref="H397">IF(ISERROR(INDEX(גיליון3!$U$15:$X$29,MATCH('דיווח פרטני'!G397,גיליון3!$T$15:$T$29,0),MATCH('דיווח פרטני'!C397,גיליון3!$U$14:$X$14,0)))," ", INDEX(גיליון3!$U$15:$X$29,MATCH('דיווח פרטני'!G397,גיליון3!$T$15:$T$29,0),MATCH('דיווח פרטני'!C397,גיליון3!$U$14:$X$14,0)))</f>
        <v xml:space="preserve"> </v>
      </c>
      <c r="I397" s="812"/>
    </row>
    <row r="398" spans="1:9" ht="18" customHeight="1" thickBot="1" x14ac:dyDescent="0.4">
      <c r="A398" s="812"/>
      <c r="B398" s="812"/>
      <c r="C398" s="812"/>
      <c r="D398" s="812"/>
      <c r="E398" s="813"/>
      <c r="F398" s="812"/>
      <c r="G398" s="812"/>
      <c r="H398" s="815" t="str">
        <f t="array" ref="H398">IF(ISERROR(INDEX(גיליון3!$U$15:$X$29,MATCH('דיווח פרטני'!G398,גיליון3!$T$15:$T$29,0),MATCH('דיווח פרטני'!C398,גיליון3!$U$14:$X$14,0)))," ", INDEX(גיליון3!$U$15:$X$29,MATCH('דיווח פרטני'!G398,גיליון3!$T$15:$T$29,0),MATCH('דיווח פרטני'!C398,גיליון3!$U$14:$X$14,0)))</f>
        <v xml:space="preserve"> </v>
      </c>
      <c r="I398" s="812"/>
    </row>
    <row r="399" spans="1:9" ht="18" customHeight="1" thickBot="1" x14ac:dyDescent="0.4">
      <c r="A399" s="812"/>
      <c r="B399" s="812"/>
      <c r="C399" s="812"/>
      <c r="D399" s="812"/>
      <c r="E399" s="813"/>
      <c r="F399" s="812"/>
      <c r="G399" s="812"/>
      <c r="H399" s="815" t="str">
        <f t="array" ref="H399">IF(ISERROR(INDEX(גיליון3!$U$15:$X$29,MATCH('דיווח פרטני'!G399,גיליון3!$T$15:$T$29,0),MATCH('דיווח פרטני'!C399,גיליון3!$U$14:$X$14,0)))," ", INDEX(גיליון3!$U$15:$X$29,MATCH('דיווח פרטני'!G399,גיליון3!$T$15:$T$29,0),MATCH('דיווח פרטני'!C399,גיליון3!$U$14:$X$14,0)))</f>
        <v xml:space="preserve"> </v>
      </c>
      <c r="I399" s="812"/>
    </row>
    <row r="400" spans="1:9" ht="18" customHeight="1" thickBot="1" x14ac:dyDescent="0.4">
      <c r="A400" s="812"/>
      <c r="B400" s="812"/>
      <c r="C400" s="812"/>
      <c r="D400" s="812"/>
      <c r="E400" s="813"/>
      <c r="F400" s="812"/>
      <c r="G400" s="812"/>
      <c r="H400" s="815" t="str">
        <f t="array" ref="H400">IF(ISERROR(INDEX(גיליון3!$U$15:$X$29,MATCH('דיווח פרטני'!G400,גיליון3!$T$15:$T$29,0),MATCH('דיווח פרטני'!C400,גיליון3!$U$14:$X$14,0)))," ", INDEX(גיליון3!$U$15:$X$29,MATCH('דיווח פרטני'!G400,גיליון3!$T$15:$T$29,0),MATCH('דיווח פרטני'!C400,גיליון3!$U$14:$X$14,0)))</f>
        <v xml:space="preserve"> </v>
      </c>
      <c r="I400" s="812"/>
    </row>
    <row r="401" spans="1:9" ht="18" customHeight="1" thickBot="1" x14ac:dyDescent="0.4">
      <c r="A401" s="812"/>
      <c r="B401" s="812"/>
      <c r="C401" s="812"/>
      <c r="D401" s="812"/>
      <c r="E401" s="813"/>
      <c r="F401" s="812"/>
      <c r="G401" s="812"/>
      <c r="H401" s="815" t="str">
        <f t="array" ref="H401">IF(ISERROR(INDEX(גיליון3!$U$15:$X$29,MATCH('דיווח פרטני'!G401,גיליון3!$T$15:$T$29,0),MATCH('דיווח פרטני'!C401,גיליון3!$U$14:$X$14,0)))," ", INDEX(גיליון3!$U$15:$X$29,MATCH('דיווח פרטני'!G401,גיליון3!$T$15:$T$29,0),MATCH('דיווח פרטני'!C401,גיליון3!$U$14:$X$14,0)))</f>
        <v xml:space="preserve"> </v>
      </c>
      <c r="I401" s="812"/>
    </row>
    <row r="402" spans="1:9" ht="18" customHeight="1" thickBot="1" x14ac:dyDescent="0.4">
      <c r="A402" s="812"/>
      <c r="B402" s="812"/>
      <c r="C402" s="812"/>
      <c r="D402" s="812"/>
      <c r="E402" s="813"/>
      <c r="F402" s="812"/>
      <c r="G402" s="812"/>
      <c r="H402" s="815" t="str">
        <f t="array" ref="H402">IF(ISERROR(INDEX(גיליון3!$U$15:$X$29,MATCH('דיווח פרטני'!G402,גיליון3!$T$15:$T$29,0),MATCH('דיווח פרטני'!C402,גיליון3!$U$14:$X$14,0)))," ", INDEX(גיליון3!$U$15:$X$29,MATCH('דיווח פרטני'!G402,גיליון3!$T$15:$T$29,0),MATCH('דיווח פרטני'!C402,גיליון3!$U$14:$X$14,0)))</f>
        <v xml:space="preserve"> </v>
      </c>
      <c r="I402" s="812"/>
    </row>
    <row r="403" spans="1:9" ht="18" customHeight="1" thickBot="1" x14ac:dyDescent="0.4">
      <c r="A403" s="812"/>
      <c r="B403" s="812"/>
      <c r="C403" s="812"/>
      <c r="D403" s="812"/>
      <c r="E403" s="813"/>
      <c r="F403" s="812"/>
      <c r="G403" s="812"/>
      <c r="H403" s="815" t="str">
        <f t="array" ref="H403">IF(ISERROR(INDEX(גיליון3!$U$15:$X$29,MATCH('דיווח פרטני'!G403,גיליון3!$T$15:$T$29,0),MATCH('דיווח פרטני'!C403,גיליון3!$U$14:$X$14,0)))," ", INDEX(גיליון3!$U$15:$X$29,MATCH('דיווח פרטני'!G403,גיליון3!$T$15:$T$29,0),MATCH('דיווח פרטני'!C403,גיליון3!$U$14:$X$14,0)))</f>
        <v xml:space="preserve"> </v>
      </c>
      <c r="I403" s="812"/>
    </row>
    <row r="404" spans="1:9" ht="18" customHeight="1" thickBot="1" x14ac:dyDescent="0.4">
      <c r="A404" s="812"/>
      <c r="B404" s="812"/>
      <c r="C404" s="812"/>
      <c r="D404" s="812"/>
      <c r="E404" s="813"/>
      <c r="F404" s="812"/>
      <c r="G404" s="812"/>
      <c r="H404" s="815" t="str">
        <f t="array" ref="H404">IF(ISERROR(INDEX(גיליון3!$U$15:$X$29,MATCH('דיווח פרטני'!G404,גיליון3!$T$15:$T$29,0),MATCH('דיווח פרטני'!C404,גיליון3!$U$14:$X$14,0)))," ", INDEX(גיליון3!$U$15:$X$29,MATCH('דיווח פרטני'!G404,גיליון3!$T$15:$T$29,0),MATCH('דיווח פרטני'!C404,גיליון3!$U$14:$X$14,0)))</f>
        <v xml:space="preserve"> </v>
      </c>
      <c r="I404" s="812"/>
    </row>
    <row r="405" spans="1:9" ht="18" customHeight="1" thickBot="1" x14ac:dyDescent="0.4">
      <c r="A405" s="812"/>
      <c r="B405" s="812"/>
      <c r="C405" s="812"/>
      <c r="D405" s="812"/>
      <c r="E405" s="813"/>
      <c r="F405" s="812"/>
      <c r="G405" s="812"/>
      <c r="H405" s="815" t="str">
        <f t="array" ref="H405">IF(ISERROR(INDEX(גיליון3!$U$15:$X$29,MATCH('דיווח פרטני'!G405,גיליון3!$T$15:$T$29,0),MATCH('דיווח פרטני'!C405,גיליון3!$U$14:$X$14,0)))," ", INDEX(גיליון3!$U$15:$X$29,MATCH('דיווח פרטני'!G405,גיליון3!$T$15:$T$29,0),MATCH('דיווח פרטני'!C405,גיליון3!$U$14:$X$14,0)))</f>
        <v xml:space="preserve"> </v>
      </c>
      <c r="I405" s="812"/>
    </row>
    <row r="406" spans="1:9" ht="18" customHeight="1" thickBot="1" x14ac:dyDescent="0.4">
      <c r="A406" s="812"/>
      <c r="B406" s="812"/>
      <c r="C406" s="812"/>
      <c r="D406" s="812"/>
      <c r="E406" s="813"/>
      <c r="F406" s="812"/>
      <c r="G406" s="812"/>
      <c r="H406" s="815" t="str">
        <f t="array" ref="H406">IF(ISERROR(INDEX(גיליון3!$U$15:$X$29,MATCH('דיווח פרטני'!G406,גיליון3!$T$15:$T$29,0),MATCH('דיווח פרטני'!C406,גיליון3!$U$14:$X$14,0)))," ", INDEX(גיליון3!$U$15:$X$29,MATCH('דיווח פרטני'!G406,גיליון3!$T$15:$T$29,0),MATCH('דיווח פרטני'!C406,גיליון3!$U$14:$X$14,0)))</f>
        <v xml:space="preserve"> </v>
      </c>
      <c r="I406" s="812"/>
    </row>
    <row r="407" spans="1:9" ht="18" customHeight="1" thickBot="1" x14ac:dyDescent="0.4">
      <c r="A407" s="812"/>
      <c r="B407" s="812"/>
      <c r="C407" s="812"/>
      <c r="D407" s="812"/>
      <c r="E407" s="813"/>
      <c r="F407" s="812"/>
      <c r="G407" s="812"/>
      <c r="H407" s="815" t="str">
        <f t="array" ref="H407">IF(ISERROR(INDEX(גיליון3!$U$15:$X$29,MATCH('דיווח פרטני'!G407,גיליון3!$T$15:$T$29,0),MATCH('דיווח פרטני'!C407,גיליון3!$U$14:$X$14,0)))," ", INDEX(גיליון3!$U$15:$X$29,MATCH('דיווח פרטני'!G407,גיליון3!$T$15:$T$29,0),MATCH('דיווח פרטני'!C407,גיליון3!$U$14:$X$14,0)))</f>
        <v xml:space="preserve"> </v>
      </c>
      <c r="I407" s="812"/>
    </row>
    <row r="408" spans="1:9" ht="18" customHeight="1" thickBot="1" x14ac:dyDescent="0.4">
      <c r="A408" s="812"/>
      <c r="B408" s="812"/>
      <c r="C408" s="812"/>
      <c r="D408" s="812"/>
      <c r="E408" s="813"/>
      <c r="F408" s="812"/>
      <c r="G408" s="812"/>
      <c r="H408" s="815" t="str">
        <f t="array" ref="H408">IF(ISERROR(INDEX(גיליון3!$U$15:$X$29,MATCH('דיווח פרטני'!G408,גיליון3!$T$15:$T$29,0),MATCH('דיווח פרטני'!C408,גיליון3!$U$14:$X$14,0)))," ", INDEX(גיליון3!$U$15:$X$29,MATCH('דיווח פרטני'!G408,גיליון3!$T$15:$T$29,0),MATCH('דיווח פרטני'!C408,גיליון3!$U$14:$X$14,0)))</f>
        <v xml:space="preserve"> </v>
      </c>
      <c r="I408" s="812"/>
    </row>
    <row r="409" spans="1:9" ht="18" customHeight="1" thickBot="1" x14ac:dyDescent="0.4">
      <c r="A409" s="812"/>
      <c r="B409" s="812"/>
      <c r="C409" s="812"/>
      <c r="D409" s="812"/>
      <c r="E409" s="813"/>
      <c r="F409" s="812"/>
      <c r="G409" s="812"/>
      <c r="H409" s="815" t="str">
        <f t="array" ref="H409">IF(ISERROR(INDEX(גיליון3!$U$15:$X$29,MATCH('דיווח פרטני'!G409,גיליון3!$T$15:$T$29,0),MATCH('דיווח פרטני'!C409,גיליון3!$U$14:$X$14,0)))," ", INDEX(גיליון3!$U$15:$X$29,MATCH('דיווח פרטני'!G409,גיליון3!$T$15:$T$29,0),MATCH('דיווח פרטני'!C409,גיליון3!$U$14:$X$14,0)))</f>
        <v xml:space="preserve"> </v>
      </c>
      <c r="I409" s="812"/>
    </row>
    <row r="410" spans="1:9" ht="18" customHeight="1" thickBot="1" x14ac:dyDescent="0.4">
      <c r="A410" s="812"/>
      <c r="B410" s="812"/>
      <c r="C410" s="812"/>
      <c r="D410" s="812"/>
      <c r="E410" s="813"/>
      <c r="F410" s="812"/>
      <c r="G410" s="812"/>
      <c r="H410" s="815" t="str">
        <f t="array" ref="H410">IF(ISERROR(INDEX(גיליון3!$U$15:$X$29,MATCH('דיווח פרטני'!G410,גיליון3!$T$15:$T$29,0),MATCH('דיווח פרטני'!C410,גיליון3!$U$14:$X$14,0)))," ", INDEX(גיליון3!$U$15:$X$29,MATCH('דיווח פרטני'!G410,גיליון3!$T$15:$T$29,0),MATCH('דיווח פרטני'!C410,גיליון3!$U$14:$X$14,0)))</f>
        <v xml:space="preserve"> </v>
      </c>
      <c r="I410" s="812"/>
    </row>
    <row r="411" spans="1:9" ht="18" customHeight="1" thickBot="1" x14ac:dyDescent="0.35">
      <c r="A411" s="1"/>
      <c r="B411" s="1"/>
      <c r="C411" s="812"/>
      <c r="D411" s="812"/>
      <c r="E411" s="813"/>
      <c r="F411" s="812"/>
      <c r="G411" s="812"/>
      <c r="H411" s="962" t="str">
        <f t="array" ref="H411">IF(ISERROR(INDEX(גיליון3!$U$15:$X$29,MATCH('דיווח פרטני'!G411,גיליון3!$T$15:$T$29,0),MATCH('דיווח פרטני'!C411,גיליון3!$U$14:$X$14,0)))," ", INDEX(גיליון3!$U$15:$X$29,MATCH('דיווח פרטני'!G411,גיליון3!$T$15:$T$29,0),MATCH('דיווח פרטני'!C411,גיליון3!$U$14:$X$14,0)))</f>
        <v xml:space="preserve"> </v>
      </c>
      <c r="I411" s="1"/>
    </row>
    <row r="412" spans="1:9" ht="18" customHeight="1" thickBot="1" x14ac:dyDescent="0.35">
      <c r="A412" s="1"/>
      <c r="B412" s="1"/>
      <c r="C412" s="812"/>
      <c r="D412" s="812"/>
      <c r="E412" s="813"/>
      <c r="F412" s="812"/>
      <c r="G412" s="812"/>
      <c r="H412" s="962" t="str">
        <f t="array" ref="H412">IF(ISERROR(INDEX(גיליון3!$U$15:$X$29,MATCH('דיווח פרטני'!G412,גיליון3!$T$15:$T$29,0),MATCH('דיווח פרטני'!C412,גיליון3!$U$14:$X$14,0)))," ", INDEX(גיליון3!$U$15:$X$29,MATCH('דיווח פרטני'!G412,גיליון3!$T$15:$T$29,0),MATCH('דיווח פרטני'!C412,גיליון3!$U$14:$X$14,0)))</f>
        <v xml:space="preserve"> </v>
      </c>
      <c r="I412" s="1"/>
    </row>
    <row r="413" spans="1:9" ht="18" customHeight="1" thickBot="1" x14ac:dyDescent="0.35">
      <c r="A413" s="1"/>
      <c r="B413" s="1"/>
      <c r="C413" s="812"/>
      <c r="D413" s="812"/>
      <c r="E413" s="813"/>
      <c r="F413" s="812"/>
      <c r="G413" s="812"/>
      <c r="H413" s="962" t="str">
        <f t="array" ref="H413">IF(ISERROR(INDEX(גיליון3!$U$15:$X$29,MATCH('דיווח פרטני'!G413,גיליון3!$T$15:$T$29,0),MATCH('דיווח פרטני'!C413,גיליון3!$U$14:$X$14,0)))," ", INDEX(גיליון3!$U$15:$X$29,MATCH('דיווח פרטני'!G413,גיליון3!$T$15:$T$29,0),MATCH('דיווח פרטני'!C413,גיליון3!$U$14:$X$14,0)))</f>
        <v xml:space="preserve"> </v>
      </c>
      <c r="I413" s="1"/>
    </row>
    <row r="414" spans="1:9" ht="18" customHeight="1" thickBot="1" x14ac:dyDescent="0.35">
      <c r="A414" s="1"/>
      <c r="B414" s="1"/>
      <c r="C414" s="812"/>
      <c r="D414" s="812"/>
      <c r="E414" s="813"/>
      <c r="F414" s="812"/>
      <c r="G414" s="812"/>
      <c r="H414" s="962" t="str">
        <f t="array" ref="H414">IF(ISERROR(INDEX(גיליון3!$U$15:$X$29,MATCH('דיווח פרטני'!G414,גיליון3!$T$15:$T$29,0),MATCH('דיווח פרטני'!C414,גיליון3!$U$14:$X$14,0)))," ", INDEX(גיליון3!$U$15:$X$29,MATCH('דיווח פרטני'!G414,גיליון3!$T$15:$T$29,0),MATCH('דיווח פרטני'!C414,גיליון3!$U$14:$X$14,0)))</f>
        <v xml:space="preserve"> </v>
      </c>
      <c r="I414" s="1"/>
    </row>
    <row r="415" spans="1:9" ht="18" customHeight="1" thickBot="1" x14ac:dyDescent="0.35">
      <c r="A415" s="1"/>
      <c r="B415" s="1"/>
      <c r="C415" s="812"/>
      <c r="D415" s="812"/>
      <c r="E415" s="813"/>
      <c r="F415" s="812"/>
      <c r="G415" s="812"/>
      <c r="H415" s="962" t="str">
        <f t="array" ref="H415">IF(ISERROR(INDEX(גיליון3!$U$15:$X$29,MATCH('דיווח פרטני'!G415,גיליון3!$T$15:$T$29,0),MATCH('דיווח פרטני'!C415,גיליון3!$U$14:$X$14,0)))," ", INDEX(גיליון3!$U$15:$X$29,MATCH('דיווח פרטני'!G415,גיליון3!$T$15:$T$29,0),MATCH('דיווח פרטני'!C415,גיליון3!$U$14:$X$14,0)))</f>
        <v xml:space="preserve"> </v>
      </c>
      <c r="I415" s="1"/>
    </row>
    <row r="416" spans="1:9" ht="18" customHeight="1" thickBot="1" x14ac:dyDescent="0.35">
      <c r="A416" s="1"/>
      <c r="B416" s="1"/>
      <c r="C416" s="812"/>
      <c r="D416" s="812"/>
      <c r="E416" s="813"/>
      <c r="F416" s="812"/>
      <c r="G416" s="812"/>
      <c r="H416" s="962" t="str">
        <f t="array" ref="H416">IF(ISERROR(INDEX(גיליון3!$U$15:$X$29,MATCH('דיווח פרטני'!G416,גיליון3!$T$15:$T$29,0),MATCH('דיווח פרטני'!C416,גיליון3!$U$14:$X$14,0)))," ", INDEX(גיליון3!$U$15:$X$29,MATCH('דיווח פרטני'!G416,גיליון3!$T$15:$T$29,0),MATCH('דיווח פרטני'!C416,גיליון3!$U$14:$X$14,0)))</f>
        <v xml:space="preserve"> </v>
      </c>
      <c r="I416" s="1"/>
    </row>
    <row r="417" spans="1:9" ht="18" customHeight="1" thickBot="1" x14ac:dyDescent="0.35">
      <c r="A417" s="1"/>
      <c r="B417" s="1"/>
      <c r="C417" s="812"/>
      <c r="D417" s="812"/>
      <c r="E417" s="813"/>
      <c r="F417" s="812"/>
      <c r="G417" s="812"/>
      <c r="H417" s="962" t="str">
        <f t="array" ref="H417">IF(ISERROR(INDEX(גיליון3!$U$15:$X$29,MATCH('דיווח פרטני'!G417,גיליון3!$T$15:$T$29,0),MATCH('דיווח פרטני'!C417,גיליון3!$U$14:$X$14,0)))," ", INDEX(גיליון3!$U$15:$X$29,MATCH('דיווח פרטני'!G417,גיליון3!$T$15:$T$29,0),MATCH('דיווח פרטני'!C417,גיליון3!$U$14:$X$14,0)))</f>
        <v xml:space="preserve"> </v>
      </c>
      <c r="I417" s="1"/>
    </row>
    <row r="418" spans="1:9" ht="18" customHeight="1" thickBot="1" x14ac:dyDescent="0.35">
      <c r="A418" s="1"/>
      <c r="B418" s="1"/>
      <c r="C418" s="812"/>
      <c r="D418" s="812"/>
      <c r="E418" s="813"/>
      <c r="F418" s="812"/>
      <c r="G418" s="812"/>
      <c r="H418" s="962" t="str">
        <f t="array" ref="H418">IF(ISERROR(INDEX(גיליון3!$U$15:$X$29,MATCH('דיווח פרטני'!G418,גיליון3!$T$15:$T$29,0),MATCH('דיווח פרטני'!C418,גיליון3!$U$14:$X$14,0)))," ", INDEX(גיליון3!$U$15:$X$29,MATCH('דיווח פרטני'!G418,גיליון3!$T$15:$T$29,0),MATCH('דיווח פרטני'!C418,גיליון3!$U$14:$X$14,0)))</f>
        <v xml:space="preserve"> </v>
      </c>
      <c r="I418" s="1"/>
    </row>
    <row r="419" spans="1:9" ht="18" customHeight="1" thickBot="1" x14ac:dyDescent="0.35">
      <c r="A419" s="1"/>
      <c r="B419" s="1"/>
      <c r="C419" s="812"/>
      <c r="D419" s="812"/>
      <c r="E419" s="813"/>
      <c r="F419" s="812"/>
      <c r="G419" s="812"/>
      <c r="H419" s="962" t="str">
        <f t="array" ref="H419">IF(ISERROR(INDEX(גיליון3!$U$15:$X$29,MATCH('דיווח פרטני'!G419,גיליון3!$T$15:$T$29,0),MATCH('דיווח פרטני'!C419,גיליון3!$U$14:$X$14,0)))," ", INDEX(גיליון3!$U$15:$X$29,MATCH('דיווח פרטני'!G419,גיליון3!$T$15:$T$29,0),MATCH('דיווח פרטני'!C419,גיליון3!$U$14:$X$14,0)))</f>
        <v xml:space="preserve"> </v>
      </c>
      <c r="I419" s="1"/>
    </row>
    <row r="420" spans="1:9" ht="18" customHeight="1" thickBot="1" x14ac:dyDescent="0.35">
      <c r="A420" s="1"/>
      <c r="B420" s="1"/>
      <c r="C420" s="812"/>
      <c r="D420" s="812"/>
      <c r="E420" s="813"/>
      <c r="F420" s="812"/>
      <c r="G420" s="812"/>
      <c r="H420" s="962" t="str">
        <f t="array" ref="H420">IF(ISERROR(INDEX(גיליון3!$U$15:$X$29,MATCH('דיווח פרטני'!G420,גיליון3!$T$15:$T$29,0),MATCH('דיווח פרטני'!C420,גיליון3!$U$14:$X$14,0)))," ", INDEX(גיליון3!$U$15:$X$29,MATCH('דיווח פרטני'!G420,גיליון3!$T$15:$T$29,0),MATCH('דיווח פרטני'!C420,גיליון3!$U$14:$X$14,0)))</f>
        <v xml:space="preserve"> </v>
      </c>
      <c r="I420" s="1"/>
    </row>
    <row r="421" spans="1:9" ht="18" customHeight="1" thickBot="1" x14ac:dyDescent="0.35">
      <c r="A421" s="1"/>
      <c r="B421" s="1"/>
      <c r="C421" s="812"/>
      <c r="D421" s="812"/>
      <c r="E421" s="813"/>
      <c r="F421" s="812"/>
      <c r="G421" s="812"/>
      <c r="H421" s="962" t="str">
        <f t="array" ref="H421">IF(ISERROR(INDEX(גיליון3!$U$15:$X$29,MATCH('דיווח פרטני'!G421,גיליון3!$T$15:$T$29,0),MATCH('דיווח פרטני'!C421,גיליון3!$U$14:$X$14,0)))," ", INDEX(גיליון3!$U$15:$X$29,MATCH('דיווח פרטני'!G421,גיליון3!$T$15:$T$29,0),MATCH('דיווח פרטני'!C421,גיליון3!$U$14:$X$14,0)))</f>
        <v xml:space="preserve"> </v>
      </c>
      <c r="I421" s="1"/>
    </row>
    <row r="422" spans="1:9" ht="18" customHeight="1" thickBot="1" x14ac:dyDescent="0.35">
      <c r="A422" s="1"/>
      <c r="B422" s="1"/>
      <c r="C422" s="812"/>
      <c r="D422" s="812"/>
      <c r="E422" s="813"/>
      <c r="F422" s="812"/>
      <c r="G422" s="812"/>
      <c r="H422" s="962" t="str">
        <f t="array" ref="H422">IF(ISERROR(INDEX(גיליון3!$U$15:$X$29,MATCH('דיווח פרטני'!G422,גיליון3!$T$15:$T$29,0),MATCH('דיווח פרטני'!C422,גיליון3!$U$14:$X$14,0)))," ", INDEX(גיליון3!$U$15:$X$29,MATCH('דיווח פרטני'!G422,גיליון3!$T$15:$T$29,0),MATCH('דיווח פרטני'!C422,גיליון3!$U$14:$X$14,0)))</f>
        <v xml:space="preserve"> </v>
      </c>
      <c r="I422" s="1"/>
    </row>
    <row r="423" spans="1:9" ht="18" customHeight="1" thickBot="1" x14ac:dyDescent="0.35">
      <c r="A423" s="1"/>
      <c r="B423" s="1"/>
      <c r="C423" s="812"/>
      <c r="D423" s="812"/>
      <c r="E423" s="813"/>
      <c r="F423" s="812"/>
      <c r="G423" s="812"/>
      <c r="H423" s="962" t="str">
        <f t="array" ref="H423">IF(ISERROR(INDEX(גיליון3!$U$15:$X$29,MATCH('דיווח פרטני'!G423,גיליון3!$T$15:$T$29,0),MATCH('דיווח פרטני'!C423,גיליון3!$U$14:$X$14,0)))," ", INDEX(גיליון3!$U$15:$X$29,MATCH('דיווח פרטני'!G423,גיליון3!$T$15:$T$29,0),MATCH('דיווח פרטני'!C423,גיליון3!$U$14:$X$14,0)))</f>
        <v xml:space="preserve"> </v>
      </c>
      <c r="I423" s="1"/>
    </row>
    <row r="424" spans="1:9" ht="18" customHeight="1" thickBot="1" x14ac:dyDescent="0.35">
      <c r="A424" s="1"/>
      <c r="B424" s="1"/>
      <c r="C424" s="812"/>
      <c r="D424" s="812"/>
      <c r="E424" s="813"/>
      <c r="F424" s="812"/>
      <c r="G424" s="812"/>
      <c r="H424" s="962" t="str">
        <f t="array" ref="H424">IF(ISERROR(INDEX(גיליון3!$U$15:$X$29,MATCH('דיווח פרטני'!G424,גיליון3!$T$15:$T$29,0),MATCH('דיווח פרטני'!C424,גיליון3!$U$14:$X$14,0)))," ", INDEX(גיליון3!$U$15:$X$29,MATCH('דיווח פרטני'!G424,גיליון3!$T$15:$T$29,0),MATCH('דיווח פרטני'!C424,גיליון3!$U$14:$X$14,0)))</f>
        <v xml:space="preserve"> </v>
      </c>
      <c r="I424" s="1"/>
    </row>
    <row r="425" spans="1:9" ht="18" customHeight="1" thickBot="1" x14ac:dyDescent="0.35">
      <c r="A425" s="1"/>
      <c r="B425" s="1"/>
      <c r="C425" s="812"/>
      <c r="D425" s="812"/>
      <c r="E425" s="813"/>
      <c r="F425" s="812"/>
      <c r="G425" s="812"/>
      <c r="H425" s="962" t="str">
        <f t="array" ref="H425">IF(ISERROR(INDEX(גיליון3!$U$15:$X$29,MATCH('דיווח פרטני'!G425,גיליון3!$T$15:$T$29,0),MATCH('דיווח פרטני'!C425,גיליון3!$U$14:$X$14,0)))," ", INDEX(גיליון3!$U$15:$X$29,MATCH('דיווח פרטני'!G425,גיליון3!$T$15:$T$29,0),MATCH('דיווח פרטני'!C425,גיליון3!$U$14:$X$14,0)))</f>
        <v xml:space="preserve"> </v>
      </c>
      <c r="I425" s="1"/>
    </row>
    <row r="426" spans="1:9" ht="18" customHeight="1" thickBot="1" x14ac:dyDescent="0.35">
      <c r="A426" s="1"/>
      <c r="B426" s="1"/>
      <c r="C426" s="812"/>
      <c r="D426" s="812"/>
      <c r="E426" s="813"/>
      <c r="F426" s="812"/>
      <c r="G426" s="812"/>
      <c r="H426" s="962" t="str">
        <f t="array" ref="H426">IF(ISERROR(INDEX(גיליון3!$U$15:$X$29,MATCH('דיווח פרטני'!G426,גיליון3!$T$15:$T$29,0),MATCH('דיווח פרטני'!C426,גיליון3!$U$14:$X$14,0)))," ", INDEX(גיליון3!$U$15:$X$29,MATCH('דיווח פרטני'!G426,גיליון3!$T$15:$T$29,0),MATCH('דיווח פרטני'!C426,גיליון3!$U$14:$X$14,0)))</f>
        <v xml:space="preserve"> </v>
      </c>
      <c r="I426" s="1"/>
    </row>
    <row r="427" spans="1:9" ht="18" customHeight="1" thickBot="1" x14ac:dyDescent="0.35">
      <c r="A427" s="1"/>
      <c r="B427" s="1"/>
      <c r="C427" s="812"/>
      <c r="D427" s="812"/>
      <c r="E427" s="813"/>
      <c r="F427" s="812"/>
      <c r="G427" s="812"/>
      <c r="H427" s="962" t="str">
        <f t="array" ref="H427">IF(ISERROR(INDEX(גיליון3!$U$15:$X$29,MATCH('דיווח פרטני'!G427,גיליון3!$T$15:$T$29,0),MATCH('דיווח פרטני'!C427,גיליון3!$U$14:$X$14,0)))," ", INDEX(גיליון3!$U$15:$X$29,MATCH('דיווח פרטני'!G427,גיליון3!$T$15:$T$29,0),MATCH('דיווח פרטני'!C427,גיליון3!$U$14:$X$14,0)))</f>
        <v xml:space="preserve"> </v>
      </c>
      <c r="I427" s="1"/>
    </row>
    <row r="428" spans="1:9" ht="18" customHeight="1" thickBot="1" x14ac:dyDescent="0.35">
      <c r="A428" s="1"/>
      <c r="B428" s="1"/>
      <c r="C428" s="812"/>
      <c r="D428" s="812"/>
      <c r="E428" s="813"/>
      <c r="F428" s="812"/>
      <c r="G428" s="812"/>
      <c r="H428" s="962" t="str">
        <f t="array" ref="H428">IF(ISERROR(INDEX(גיליון3!$U$15:$X$29,MATCH('דיווח פרטני'!G428,גיליון3!$T$15:$T$29,0),MATCH('דיווח פרטני'!C428,גיליון3!$U$14:$X$14,0)))," ", INDEX(גיליון3!$U$15:$X$29,MATCH('דיווח פרטני'!G428,גיליון3!$T$15:$T$29,0),MATCH('דיווח פרטני'!C428,גיליון3!$U$14:$X$14,0)))</f>
        <v xml:space="preserve"> </v>
      </c>
      <c r="I428" s="1"/>
    </row>
    <row r="429" spans="1:9" ht="18" customHeight="1" thickBot="1" x14ac:dyDescent="0.35">
      <c r="A429" s="1"/>
      <c r="B429" s="1"/>
      <c r="C429" s="812"/>
      <c r="D429" s="812"/>
      <c r="E429" s="813"/>
      <c r="F429" s="812"/>
      <c r="G429" s="812"/>
      <c r="H429" s="962" t="str">
        <f t="array" ref="H429">IF(ISERROR(INDEX(גיליון3!$U$15:$X$29,MATCH('דיווח פרטני'!G429,גיליון3!$T$15:$T$29,0),MATCH('דיווח פרטני'!C429,גיליון3!$U$14:$X$14,0)))," ", INDEX(גיליון3!$U$15:$X$29,MATCH('דיווח פרטני'!G429,גיליון3!$T$15:$T$29,0),MATCH('דיווח פרטני'!C429,גיליון3!$U$14:$X$14,0)))</f>
        <v xml:space="preserve"> </v>
      </c>
      <c r="I429" s="1"/>
    </row>
    <row r="430" spans="1:9" ht="18" customHeight="1" thickBot="1" x14ac:dyDescent="0.35">
      <c r="A430" s="1"/>
      <c r="B430" s="1"/>
      <c r="C430" s="812"/>
      <c r="D430" s="812"/>
      <c r="E430" s="813"/>
      <c r="F430" s="812"/>
      <c r="G430" s="812"/>
      <c r="H430" s="962" t="str">
        <f t="array" ref="H430">IF(ISERROR(INDEX(גיליון3!$U$15:$X$29,MATCH('דיווח פרטני'!G430,גיליון3!$T$15:$T$29,0),MATCH('דיווח פרטני'!C430,גיליון3!$U$14:$X$14,0)))," ", INDEX(גיליון3!$U$15:$X$29,MATCH('דיווח פרטני'!G430,גיליון3!$T$15:$T$29,0),MATCH('דיווח פרטני'!C430,גיליון3!$U$14:$X$14,0)))</f>
        <v xml:space="preserve"> </v>
      </c>
      <c r="I430" s="1"/>
    </row>
    <row r="431" spans="1:9" ht="18" customHeight="1" thickBot="1" x14ac:dyDescent="0.35">
      <c r="A431" s="1"/>
      <c r="B431" s="1"/>
      <c r="C431" s="812"/>
      <c r="D431" s="812"/>
      <c r="E431" s="813"/>
      <c r="F431" s="812"/>
      <c r="G431" s="812"/>
      <c r="H431" s="962" t="str">
        <f t="array" ref="H431">IF(ISERROR(INDEX(גיליון3!$U$15:$X$29,MATCH('דיווח פרטני'!G431,גיליון3!$T$15:$T$29,0),MATCH('דיווח פרטני'!C431,גיליון3!$U$14:$X$14,0)))," ", INDEX(גיליון3!$U$15:$X$29,MATCH('דיווח פרטני'!G431,גיליון3!$T$15:$T$29,0),MATCH('דיווח פרטני'!C431,גיליון3!$U$14:$X$14,0)))</f>
        <v xml:space="preserve"> </v>
      </c>
      <c r="I431" s="1"/>
    </row>
    <row r="432" spans="1:9" ht="18" customHeight="1" thickBot="1" x14ac:dyDescent="0.35">
      <c r="A432" s="1"/>
      <c r="B432" s="1"/>
      <c r="C432" s="812"/>
      <c r="D432" s="812"/>
      <c r="E432" s="813"/>
      <c r="F432" s="812"/>
      <c r="G432" s="812"/>
      <c r="H432" s="962" t="str">
        <f t="array" ref="H432">IF(ISERROR(INDEX(גיליון3!$U$15:$X$29,MATCH('דיווח פרטני'!G432,גיליון3!$T$15:$T$29,0),MATCH('דיווח פרטני'!C432,גיליון3!$U$14:$X$14,0)))," ", INDEX(גיליון3!$U$15:$X$29,MATCH('דיווח פרטני'!G432,גיליון3!$T$15:$T$29,0),MATCH('דיווח פרטני'!C432,גיליון3!$U$14:$X$14,0)))</f>
        <v xml:space="preserve"> </v>
      </c>
      <c r="I432" s="1"/>
    </row>
    <row r="433" spans="1:9" ht="18" customHeight="1" thickBot="1" x14ac:dyDescent="0.35">
      <c r="A433" s="1"/>
      <c r="B433" s="1"/>
      <c r="C433" s="812"/>
      <c r="D433" s="812"/>
      <c r="E433" s="813"/>
      <c r="F433" s="812"/>
      <c r="G433" s="812"/>
      <c r="H433" s="962" t="str">
        <f t="array" ref="H433">IF(ISERROR(INDEX(גיליון3!$U$15:$X$29,MATCH('דיווח פרטני'!G433,גיליון3!$T$15:$T$29,0),MATCH('דיווח פרטני'!C433,גיליון3!$U$14:$X$14,0)))," ", INDEX(גיליון3!$U$15:$X$29,MATCH('דיווח פרטני'!G433,גיליון3!$T$15:$T$29,0),MATCH('דיווח פרטני'!C433,גיליון3!$U$14:$X$14,0)))</f>
        <v xml:space="preserve"> </v>
      </c>
      <c r="I433" s="1"/>
    </row>
    <row r="434" spans="1:9" ht="18" customHeight="1" thickBot="1" x14ac:dyDescent="0.35">
      <c r="A434" s="1"/>
      <c r="B434" s="1"/>
      <c r="C434" s="812"/>
      <c r="D434" s="812"/>
      <c r="E434" s="813"/>
      <c r="F434" s="812"/>
      <c r="G434" s="812"/>
      <c r="H434" s="962" t="str">
        <f t="array" ref="H434">IF(ISERROR(INDEX(גיליון3!$U$15:$X$29,MATCH('דיווח פרטני'!G434,גיליון3!$T$15:$T$29,0),MATCH('דיווח פרטני'!C434,גיליון3!$U$14:$X$14,0)))," ", INDEX(גיליון3!$U$15:$X$29,MATCH('דיווח פרטני'!G434,גיליון3!$T$15:$T$29,0),MATCH('דיווח פרטני'!C434,גיליון3!$U$14:$X$14,0)))</f>
        <v xml:space="preserve"> </v>
      </c>
      <c r="I434" s="1"/>
    </row>
    <row r="435" spans="1:9" ht="18" customHeight="1" thickBot="1" x14ac:dyDescent="0.35">
      <c r="A435" s="1"/>
      <c r="B435" s="1"/>
      <c r="C435" s="812"/>
      <c r="D435" s="812"/>
      <c r="E435" s="813"/>
      <c r="F435" s="812"/>
      <c r="G435" s="812"/>
      <c r="H435" s="962" t="str">
        <f t="array" ref="H435">IF(ISERROR(INDEX(גיליון3!$U$15:$X$29,MATCH('דיווח פרטני'!G435,גיליון3!$T$15:$T$29,0),MATCH('דיווח פרטני'!C435,גיליון3!$U$14:$X$14,0)))," ", INDEX(גיליון3!$U$15:$X$29,MATCH('דיווח פרטני'!G435,גיליון3!$T$15:$T$29,0),MATCH('דיווח פרטני'!C435,גיליון3!$U$14:$X$14,0)))</f>
        <v xml:space="preserve"> </v>
      </c>
      <c r="I435" s="1"/>
    </row>
    <row r="436" spans="1:9" ht="18" customHeight="1" thickBot="1" x14ac:dyDescent="0.35">
      <c r="A436" s="1"/>
      <c r="B436" s="1"/>
      <c r="C436" s="812"/>
      <c r="D436" s="812"/>
      <c r="E436" s="813"/>
      <c r="F436" s="812"/>
      <c r="G436" s="812"/>
      <c r="H436" s="962" t="str">
        <f t="array" ref="H436">IF(ISERROR(INDEX(גיליון3!$U$15:$X$29,MATCH('דיווח פרטני'!G436,גיליון3!$T$15:$T$29,0),MATCH('דיווח פרטני'!C436,גיליון3!$U$14:$X$14,0)))," ", INDEX(גיליון3!$U$15:$X$29,MATCH('דיווח פרטני'!G436,גיליון3!$T$15:$T$29,0),MATCH('דיווח פרטני'!C436,גיליון3!$U$14:$X$14,0)))</f>
        <v xml:space="preserve"> </v>
      </c>
      <c r="I436" s="1"/>
    </row>
    <row r="437" spans="1:9" ht="18" customHeight="1" thickBot="1" x14ac:dyDescent="0.35">
      <c r="A437" s="1"/>
      <c r="B437" s="1"/>
      <c r="C437" s="812"/>
      <c r="D437" s="812"/>
      <c r="E437" s="813"/>
      <c r="F437" s="812"/>
      <c r="G437" s="812"/>
      <c r="H437" s="962" t="str">
        <f t="array" ref="H437">IF(ISERROR(INDEX(גיליון3!$U$15:$X$29,MATCH('דיווח פרטני'!G437,גיליון3!$T$15:$T$29,0),MATCH('דיווח פרטני'!C437,גיליון3!$U$14:$X$14,0)))," ", INDEX(גיליון3!$U$15:$X$29,MATCH('דיווח פרטני'!G437,גיליון3!$T$15:$T$29,0),MATCH('דיווח פרטני'!C437,גיליון3!$U$14:$X$14,0)))</f>
        <v xml:space="preserve"> </v>
      </c>
      <c r="I437" s="1"/>
    </row>
    <row r="438" spans="1:9" ht="18" customHeight="1" thickBot="1" x14ac:dyDescent="0.35">
      <c r="A438" s="1"/>
      <c r="B438" s="1"/>
      <c r="C438" s="812"/>
      <c r="D438" s="812"/>
      <c r="E438" s="813"/>
      <c r="F438" s="812"/>
      <c r="G438" s="812"/>
      <c r="H438" s="962" t="str">
        <f t="array" ref="H438">IF(ISERROR(INDEX(גיליון3!$U$15:$X$29,MATCH('דיווח פרטני'!G438,גיליון3!$T$15:$T$29,0),MATCH('דיווח פרטני'!C438,גיליון3!$U$14:$X$14,0)))," ", INDEX(גיליון3!$U$15:$X$29,MATCH('דיווח פרטני'!G438,גיליון3!$T$15:$T$29,0),MATCH('דיווח פרטני'!C438,גיליון3!$U$14:$X$14,0)))</f>
        <v xml:space="preserve"> </v>
      </c>
      <c r="I438" s="1"/>
    </row>
    <row r="439" spans="1:9" ht="18" customHeight="1" thickBot="1" x14ac:dyDescent="0.35">
      <c r="A439" s="1"/>
      <c r="B439" s="1"/>
      <c r="C439" s="812"/>
      <c r="D439" s="812"/>
      <c r="E439" s="813"/>
      <c r="F439" s="812"/>
      <c r="G439" s="812"/>
      <c r="H439" s="962" t="str">
        <f t="array" ref="H439">IF(ISERROR(INDEX(גיליון3!$U$15:$X$29,MATCH('דיווח פרטני'!G439,גיליון3!$T$15:$T$29,0),MATCH('דיווח פרטני'!C439,גיליון3!$U$14:$X$14,0)))," ", INDEX(גיליון3!$U$15:$X$29,MATCH('דיווח פרטני'!G439,גיליון3!$T$15:$T$29,0),MATCH('דיווח פרטני'!C439,גיליון3!$U$14:$X$14,0)))</f>
        <v xml:space="preserve"> </v>
      </c>
      <c r="I439" s="1"/>
    </row>
    <row r="440" spans="1:9" ht="18" customHeight="1" thickBot="1" x14ac:dyDescent="0.35">
      <c r="A440" s="1"/>
      <c r="B440" s="1"/>
      <c r="C440" s="812"/>
      <c r="D440" s="812"/>
      <c r="E440" s="813"/>
      <c r="F440" s="812"/>
      <c r="G440" s="812"/>
      <c r="H440" s="962" t="str">
        <f t="array" ref="H440">IF(ISERROR(INDEX(גיליון3!$U$15:$X$29,MATCH('דיווח פרטני'!G440,גיליון3!$T$15:$T$29,0),MATCH('דיווח פרטני'!C440,גיליון3!$U$14:$X$14,0)))," ", INDEX(גיליון3!$U$15:$X$29,MATCH('דיווח פרטני'!G440,גיליון3!$T$15:$T$29,0),MATCH('דיווח פרטני'!C440,גיליון3!$U$14:$X$14,0)))</f>
        <v xml:space="preserve"> </v>
      </c>
      <c r="I440" s="1"/>
    </row>
    <row r="441" spans="1:9" ht="18" customHeight="1" thickBot="1" x14ac:dyDescent="0.35">
      <c r="A441" s="1"/>
      <c r="B441" s="1"/>
      <c r="C441" s="812"/>
      <c r="D441" s="812"/>
      <c r="E441" s="813"/>
      <c r="F441" s="812"/>
      <c r="G441" s="812"/>
      <c r="H441" s="962" t="str">
        <f t="array" ref="H441">IF(ISERROR(INDEX(גיליון3!$U$15:$X$29,MATCH('דיווח פרטני'!G441,גיליון3!$T$15:$T$29,0),MATCH('דיווח פרטני'!C441,גיליון3!$U$14:$X$14,0)))," ", INDEX(גיליון3!$U$15:$X$29,MATCH('דיווח פרטני'!G441,גיליון3!$T$15:$T$29,0),MATCH('דיווח פרטני'!C441,גיליון3!$U$14:$X$14,0)))</f>
        <v xml:space="preserve"> </v>
      </c>
      <c r="I441" s="1"/>
    </row>
    <row r="442" spans="1:9" ht="18" customHeight="1" thickBot="1" x14ac:dyDescent="0.35">
      <c r="A442" s="1"/>
      <c r="B442" s="1"/>
      <c r="C442" s="812"/>
      <c r="D442" s="812"/>
      <c r="E442" s="813"/>
      <c r="F442" s="812"/>
      <c r="G442" s="812"/>
      <c r="H442" s="962" t="str">
        <f t="array" ref="H442">IF(ISERROR(INDEX(גיליון3!$U$15:$X$29,MATCH('דיווח פרטני'!G442,גיליון3!$T$15:$T$29,0),MATCH('דיווח פרטני'!C442,גיליון3!$U$14:$X$14,0)))," ", INDEX(גיליון3!$U$15:$X$29,MATCH('דיווח פרטני'!G442,גיליון3!$T$15:$T$29,0),MATCH('דיווח פרטני'!C442,גיליון3!$U$14:$X$14,0)))</f>
        <v xml:space="preserve"> </v>
      </c>
      <c r="I442" s="1"/>
    </row>
    <row r="443" spans="1:9" ht="18" customHeight="1" thickBot="1" x14ac:dyDescent="0.35">
      <c r="A443" s="1"/>
      <c r="B443" s="1"/>
      <c r="C443" s="812"/>
      <c r="D443" s="812"/>
      <c r="E443" s="813"/>
      <c r="F443" s="812"/>
      <c r="G443" s="812"/>
      <c r="H443" s="962" t="str">
        <f t="array" ref="H443">IF(ISERROR(INDEX(גיליון3!$U$15:$X$29,MATCH('דיווח פרטני'!G443,גיליון3!$T$15:$T$29,0),MATCH('דיווח פרטני'!C443,גיליון3!$U$14:$X$14,0)))," ", INDEX(גיליון3!$U$15:$X$29,MATCH('דיווח פרטני'!G443,גיליון3!$T$15:$T$29,0),MATCH('דיווח פרטני'!C443,גיליון3!$U$14:$X$14,0)))</f>
        <v xml:space="preserve"> </v>
      </c>
      <c r="I443" s="1"/>
    </row>
    <row r="444" spans="1:9" ht="18" customHeight="1" thickBot="1" x14ac:dyDescent="0.35">
      <c r="A444" s="1"/>
      <c r="B444" s="1"/>
      <c r="C444" s="812"/>
      <c r="D444" s="812"/>
      <c r="E444" s="813"/>
      <c r="F444" s="812"/>
      <c r="G444" s="812"/>
      <c r="H444" s="962" t="str">
        <f t="array" ref="H444">IF(ISERROR(INDEX(גיליון3!$U$15:$X$29,MATCH('דיווח פרטני'!G444,גיליון3!$T$15:$T$29,0),MATCH('דיווח פרטני'!C444,גיליון3!$U$14:$X$14,0)))," ", INDEX(גיליון3!$U$15:$X$29,MATCH('דיווח פרטני'!G444,גיליון3!$T$15:$T$29,0),MATCH('דיווח פרטני'!C444,גיליון3!$U$14:$X$14,0)))</f>
        <v xml:space="preserve"> </v>
      </c>
      <c r="I444" s="1"/>
    </row>
    <row r="445" spans="1:9" ht="18" customHeight="1" thickBot="1" x14ac:dyDescent="0.35">
      <c r="A445" s="1"/>
      <c r="B445" s="1"/>
      <c r="C445" s="812"/>
      <c r="D445" s="812"/>
      <c r="E445" s="813"/>
      <c r="F445" s="812"/>
      <c r="G445" s="812"/>
      <c r="H445" s="962" t="str">
        <f t="array" ref="H445">IF(ISERROR(INDEX(גיליון3!$U$15:$X$29,MATCH('דיווח פרטני'!G445,גיליון3!$T$15:$T$29,0),MATCH('דיווח פרטני'!C445,גיליון3!$U$14:$X$14,0)))," ", INDEX(גיליון3!$U$15:$X$29,MATCH('דיווח פרטני'!G445,גיליון3!$T$15:$T$29,0),MATCH('דיווח פרטני'!C445,גיליון3!$U$14:$X$14,0)))</f>
        <v xml:space="preserve"> </v>
      </c>
      <c r="I445" s="1"/>
    </row>
    <row r="446" spans="1:9" ht="18" customHeight="1" thickBot="1" x14ac:dyDescent="0.35">
      <c r="A446" s="1"/>
      <c r="B446" s="1"/>
      <c r="C446" s="812"/>
      <c r="D446" s="812"/>
      <c r="E446" s="813"/>
      <c r="F446" s="812"/>
      <c r="G446" s="812"/>
      <c r="H446" s="962" t="str">
        <f t="array" ref="H446">IF(ISERROR(INDEX(גיליון3!$U$15:$X$29,MATCH('דיווח פרטני'!G446,גיליון3!$T$15:$T$29,0),MATCH('דיווח פרטני'!C446,גיליון3!$U$14:$X$14,0)))," ", INDEX(גיליון3!$U$15:$X$29,MATCH('דיווח פרטני'!G446,גיליון3!$T$15:$T$29,0),MATCH('דיווח פרטני'!C446,גיליון3!$U$14:$X$14,0)))</f>
        <v xml:space="preserve"> </v>
      </c>
      <c r="I446" s="1"/>
    </row>
    <row r="447" spans="1:9" ht="18" customHeight="1" thickBot="1" x14ac:dyDescent="0.35">
      <c r="A447" s="1"/>
      <c r="B447" s="1"/>
      <c r="C447" s="812"/>
      <c r="D447" s="812"/>
      <c r="E447" s="813"/>
      <c r="F447" s="812"/>
      <c r="G447" s="812"/>
      <c r="H447" s="962" t="str">
        <f t="array" ref="H447">IF(ISERROR(INDEX(גיליון3!$U$15:$X$29,MATCH('דיווח פרטני'!G447,גיליון3!$T$15:$T$29,0),MATCH('דיווח פרטני'!C447,גיליון3!$U$14:$X$14,0)))," ", INDEX(גיליון3!$U$15:$X$29,MATCH('דיווח פרטני'!G447,גיליון3!$T$15:$T$29,0),MATCH('דיווח פרטני'!C447,גיליון3!$U$14:$X$14,0)))</f>
        <v xml:space="preserve"> </v>
      </c>
      <c r="I447" s="1"/>
    </row>
    <row r="448" spans="1:9" ht="18" customHeight="1" thickBot="1" x14ac:dyDescent="0.35">
      <c r="A448" s="1"/>
      <c r="B448" s="1"/>
      <c r="C448" s="812"/>
      <c r="D448" s="812"/>
      <c r="E448" s="813"/>
      <c r="F448" s="812"/>
      <c r="G448" s="812"/>
      <c r="H448" s="962" t="str">
        <f t="array" ref="H448">IF(ISERROR(INDEX(גיליון3!$U$15:$X$29,MATCH('דיווח פרטני'!G448,גיליון3!$T$15:$T$29,0),MATCH('דיווח פרטני'!C448,גיליון3!$U$14:$X$14,0)))," ", INDEX(גיליון3!$U$15:$X$29,MATCH('דיווח פרטני'!G448,גיליון3!$T$15:$T$29,0),MATCH('דיווח פרטני'!C448,גיליון3!$U$14:$X$14,0)))</f>
        <v xml:space="preserve"> </v>
      </c>
      <c r="I448" s="1"/>
    </row>
    <row r="449" spans="1:9" ht="18" customHeight="1" thickBot="1" x14ac:dyDescent="0.35">
      <c r="A449" s="1"/>
      <c r="B449" s="1"/>
      <c r="C449" s="812"/>
      <c r="D449" s="812"/>
      <c r="E449" s="813"/>
      <c r="F449" s="812"/>
      <c r="G449" s="812"/>
      <c r="H449" s="962" t="str">
        <f t="array" ref="H449">IF(ISERROR(INDEX(גיליון3!$U$15:$X$29,MATCH('דיווח פרטני'!G449,גיליון3!$T$15:$T$29,0),MATCH('דיווח פרטני'!C449,גיליון3!$U$14:$X$14,0)))," ", INDEX(גיליון3!$U$15:$X$29,MATCH('דיווח פרטני'!G449,גיליון3!$T$15:$T$29,0),MATCH('דיווח פרטני'!C449,גיליון3!$U$14:$X$14,0)))</f>
        <v xml:space="preserve"> </v>
      </c>
      <c r="I449" s="1"/>
    </row>
    <row r="450" spans="1:9" ht="18" customHeight="1" thickBot="1" x14ac:dyDescent="0.35">
      <c r="A450" s="1"/>
      <c r="B450" s="1"/>
      <c r="C450" s="812"/>
      <c r="D450" s="812"/>
      <c r="E450" s="813"/>
      <c r="F450" s="812"/>
      <c r="G450" s="812"/>
      <c r="H450" s="962" t="str">
        <f t="array" ref="H450">IF(ISERROR(INDEX(גיליון3!$U$15:$X$29,MATCH('דיווח פרטני'!G450,גיליון3!$T$15:$T$29,0),MATCH('דיווח פרטני'!C450,גיליון3!$U$14:$X$14,0)))," ", INDEX(גיליון3!$U$15:$X$29,MATCH('דיווח פרטני'!G450,גיליון3!$T$15:$T$29,0),MATCH('דיווח פרטני'!C450,גיליון3!$U$14:$X$14,0)))</f>
        <v xml:space="preserve"> </v>
      </c>
      <c r="I450" s="1"/>
    </row>
    <row r="451" spans="1:9" ht="18" customHeight="1" thickBot="1" x14ac:dyDescent="0.35">
      <c r="A451" s="1"/>
      <c r="B451" s="1"/>
      <c r="C451" s="812"/>
      <c r="D451" s="812"/>
      <c r="E451" s="813"/>
      <c r="F451" s="812"/>
      <c r="G451" s="812"/>
      <c r="H451" s="962" t="str">
        <f t="array" ref="H451">IF(ISERROR(INDEX(גיליון3!$U$15:$X$29,MATCH('דיווח פרטני'!G451,גיליון3!$T$15:$T$29,0),MATCH('דיווח פרטני'!C451,גיליון3!$U$14:$X$14,0)))," ", INDEX(גיליון3!$U$15:$X$29,MATCH('דיווח פרטני'!G451,גיליון3!$T$15:$T$29,0),MATCH('דיווח פרטני'!C451,גיליון3!$U$14:$X$14,0)))</f>
        <v xml:space="preserve"> </v>
      </c>
      <c r="I451" s="1"/>
    </row>
    <row r="452" spans="1:9" ht="18" customHeight="1" thickBot="1" x14ac:dyDescent="0.35">
      <c r="A452" s="1"/>
      <c r="B452" s="1"/>
      <c r="C452" s="812"/>
      <c r="D452" s="812"/>
      <c r="E452" s="813"/>
      <c r="F452" s="812"/>
      <c r="G452" s="812"/>
      <c r="H452" s="962" t="str">
        <f t="array" ref="H452">IF(ISERROR(INDEX(גיליון3!$U$15:$X$29,MATCH('דיווח פרטני'!G452,גיליון3!$T$15:$T$29,0),MATCH('דיווח פרטני'!C452,גיליון3!$U$14:$X$14,0)))," ", INDEX(גיליון3!$U$15:$X$29,MATCH('דיווח פרטני'!G452,גיליון3!$T$15:$T$29,0),MATCH('דיווח פרטני'!C452,גיליון3!$U$14:$X$14,0)))</f>
        <v xml:space="preserve"> </v>
      </c>
      <c r="I452" s="1"/>
    </row>
    <row r="453" spans="1:9" ht="18" customHeight="1" thickBot="1" x14ac:dyDescent="0.35">
      <c r="A453" s="1"/>
      <c r="B453" s="1"/>
      <c r="C453" s="812"/>
      <c r="D453" s="812"/>
      <c r="E453" s="813"/>
      <c r="F453" s="812"/>
      <c r="G453" s="812"/>
      <c r="H453" s="962" t="str">
        <f t="array" ref="H453">IF(ISERROR(INDEX(גיליון3!$U$15:$X$29,MATCH('דיווח פרטני'!G453,גיליון3!$T$15:$T$29,0),MATCH('דיווח פרטני'!C453,גיליון3!$U$14:$X$14,0)))," ", INDEX(גיליון3!$U$15:$X$29,MATCH('דיווח פרטני'!G453,גיליון3!$T$15:$T$29,0),MATCH('דיווח פרטני'!C453,גיליון3!$U$14:$X$14,0)))</f>
        <v xml:space="preserve"> </v>
      </c>
      <c r="I453" s="1"/>
    </row>
    <row r="454" spans="1:9" ht="18" customHeight="1" thickBot="1" x14ac:dyDescent="0.35">
      <c r="A454" s="1"/>
      <c r="B454" s="1"/>
      <c r="C454" s="812"/>
      <c r="D454" s="812"/>
      <c r="E454" s="813"/>
      <c r="F454" s="812"/>
      <c r="G454" s="812"/>
      <c r="H454" s="962" t="str">
        <f t="array" ref="H454">IF(ISERROR(INDEX(גיליון3!$U$15:$X$29,MATCH('דיווח פרטני'!G454,גיליון3!$T$15:$T$29,0),MATCH('דיווח פרטני'!C454,גיליון3!$U$14:$X$14,0)))," ", INDEX(גיליון3!$U$15:$X$29,MATCH('דיווח פרטני'!G454,גיליון3!$T$15:$T$29,0),MATCH('דיווח פרטני'!C454,גיליון3!$U$14:$X$14,0)))</f>
        <v xml:space="preserve"> </v>
      </c>
      <c r="I454" s="1"/>
    </row>
    <row r="455" spans="1:9" ht="18" customHeight="1" thickBot="1" x14ac:dyDescent="0.35">
      <c r="A455" s="1"/>
      <c r="B455" s="1"/>
      <c r="C455" s="812"/>
      <c r="D455" s="812"/>
      <c r="E455" s="813"/>
      <c r="F455" s="812"/>
      <c r="G455" s="812"/>
      <c r="H455" s="962" t="str">
        <f t="array" ref="H455">IF(ISERROR(INDEX(גיליון3!$U$15:$X$29,MATCH('דיווח פרטני'!G455,גיליון3!$T$15:$T$29,0),MATCH('דיווח פרטני'!C455,גיליון3!$U$14:$X$14,0)))," ", INDEX(גיליון3!$U$15:$X$29,MATCH('דיווח פרטני'!G455,גיליון3!$T$15:$T$29,0),MATCH('דיווח פרטני'!C455,גיליון3!$U$14:$X$14,0)))</f>
        <v xml:space="preserve"> </v>
      </c>
      <c r="I455" s="1"/>
    </row>
    <row r="456" spans="1:9" ht="18" customHeight="1" thickBot="1" x14ac:dyDescent="0.35">
      <c r="A456" s="1"/>
      <c r="B456" s="1"/>
      <c r="C456" s="812"/>
      <c r="D456" s="812"/>
      <c r="E456" s="813"/>
      <c r="F456" s="812"/>
      <c r="G456" s="812"/>
      <c r="H456" s="962" t="str">
        <f t="array" ref="H456">IF(ISERROR(INDEX(גיליון3!$U$15:$X$29,MATCH('דיווח פרטני'!G456,גיליון3!$T$15:$T$29,0),MATCH('דיווח פרטני'!C456,גיליון3!$U$14:$X$14,0)))," ", INDEX(גיליון3!$U$15:$X$29,MATCH('דיווח פרטני'!G456,גיליון3!$T$15:$T$29,0),MATCH('דיווח פרטני'!C456,גיליון3!$U$14:$X$14,0)))</f>
        <v xml:space="preserve"> </v>
      </c>
      <c r="I456" s="1"/>
    </row>
    <row r="457" spans="1:9" ht="18" customHeight="1" thickBot="1" x14ac:dyDescent="0.35">
      <c r="A457" s="1"/>
      <c r="B457" s="1"/>
      <c r="C457" s="812"/>
      <c r="D457" s="812"/>
      <c r="E457" s="813"/>
      <c r="F457" s="812"/>
      <c r="G457" s="812"/>
      <c r="H457" s="962" t="str">
        <f t="array" ref="H457">IF(ISERROR(INDEX(גיליון3!$U$15:$X$29,MATCH('דיווח פרטני'!G457,גיליון3!$T$15:$T$29,0),MATCH('דיווח פרטני'!C457,גיליון3!$U$14:$X$14,0)))," ", INDEX(גיליון3!$U$15:$X$29,MATCH('דיווח פרטני'!G457,גיליון3!$T$15:$T$29,0),MATCH('דיווח פרטני'!C457,גיליון3!$U$14:$X$14,0)))</f>
        <v xml:space="preserve"> </v>
      </c>
      <c r="I457" s="1"/>
    </row>
    <row r="458" spans="1:9" ht="18" customHeight="1" thickBot="1" x14ac:dyDescent="0.35">
      <c r="A458" s="1"/>
      <c r="B458" s="1"/>
      <c r="C458" s="812"/>
      <c r="D458" s="812"/>
      <c r="E458" s="813"/>
      <c r="F458" s="812"/>
      <c r="G458" s="812"/>
      <c r="H458" s="962" t="str">
        <f t="array" ref="H458">IF(ISERROR(INDEX(גיליון3!$U$15:$X$29,MATCH('דיווח פרטני'!G458,גיליון3!$T$15:$T$29,0),MATCH('דיווח פרטני'!C458,גיליון3!$U$14:$X$14,0)))," ", INDEX(גיליון3!$U$15:$X$29,MATCH('דיווח פרטני'!G458,גיליון3!$T$15:$T$29,0),MATCH('דיווח פרטני'!C458,גיליון3!$U$14:$X$14,0)))</f>
        <v xml:space="preserve"> </v>
      </c>
      <c r="I458" s="1"/>
    </row>
    <row r="459" spans="1:9" ht="18" customHeight="1" thickBot="1" x14ac:dyDescent="0.35">
      <c r="A459" s="1"/>
      <c r="B459" s="1"/>
      <c r="C459" s="812"/>
      <c r="D459" s="812"/>
      <c r="E459" s="813"/>
      <c r="F459" s="812"/>
      <c r="G459" s="812"/>
      <c r="H459" s="962" t="str">
        <f t="array" ref="H459">IF(ISERROR(INDEX(גיליון3!$U$15:$X$29,MATCH('דיווח פרטני'!G459,גיליון3!$T$15:$T$29,0),MATCH('דיווח פרטני'!C459,גיליון3!$U$14:$X$14,0)))," ", INDEX(גיליון3!$U$15:$X$29,MATCH('דיווח פרטני'!G459,גיליון3!$T$15:$T$29,0),MATCH('דיווח פרטני'!C459,גיליון3!$U$14:$X$14,0)))</f>
        <v xml:space="preserve"> </v>
      </c>
      <c r="I459" s="1"/>
    </row>
    <row r="460" spans="1:9" ht="18" customHeight="1" thickBot="1" x14ac:dyDescent="0.35">
      <c r="A460" s="1"/>
      <c r="B460" s="1"/>
      <c r="C460" s="812"/>
      <c r="D460" s="812"/>
      <c r="E460" s="813"/>
      <c r="F460" s="812"/>
      <c r="G460" s="812"/>
      <c r="H460" s="962" t="str">
        <f t="array" ref="H460">IF(ISERROR(INDEX(גיליון3!$U$15:$X$29,MATCH('דיווח פרטני'!G460,גיליון3!$T$15:$T$29,0),MATCH('דיווח פרטני'!C460,גיליון3!$U$14:$X$14,0)))," ", INDEX(גיליון3!$U$15:$X$29,MATCH('דיווח פרטני'!G460,גיליון3!$T$15:$T$29,0),MATCH('דיווח פרטני'!C460,גיליון3!$U$14:$X$14,0)))</f>
        <v xml:space="preserve"> </v>
      </c>
      <c r="I460" s="1"/>
    </row>
    <row r="461" spans="1:9" ht="18" customHeight="1" thickBot="1" x14ac:dyDescent="0.35">
      <c r="A461" s="1"/>
      <c r="B461" s="1"/>
      <c r="C461" s="812"/>
      <c r="D461" s="812"/>
      <c r="E461" s="813"/>
      <c r="F461" s="812"/>
      <c r="G461" s="812"/>
      <c r="H461" s="962" t="str">
        <f t="array" ref="H461">IF(ISERROR(INDEX(גיליון3!$U$15:$X$29,MATCH('דיווח פרטני'!G461,גיליון3!$T$15:$T$29,0),MATCH('דיווח פרטני'!C461,גיליון3!$U$14:$X$14,0)))," ", INDEX(גיליון3!$U$15:$X$29,MATCH('דיווח פרטני'!G461,גיליון3!$T$15:$T$29,0),MATCH('דיווח פרטני'!C461,גיליון3!$U$14:$X$14,0)))</f>
        <v xml:space="preserve"> </v>
      </c>
      <c r="I461" s="1"/>
    </row>
    <row r="462" spans="1:9" ht="18" customHeight="1" thickBot="1" x14ac:dyDescent="0.35">
      <c r="A462" s="1"/>
      <c r="B462" s="1"/>
      <c r="C462" s="812"/>
      <c r="D462" s="812"/>
      <c r="E462" s="813"/>
      <c r="F462" s="812"/>
      <c r="G462" s="812"/>
      <c r="H462" s="962" t="str">
        <f t="array" ref="H462">IF(ISERROR(INDEX(גיליון3!$U$15:$X$29,MATCH('דיווח פרטני'!G462,גיליון3!$T$15:$T$29,0),MATCH('דיווח פרטני'!C462,גיליון3!$U$14:$X$14,0)))," ", INDEX(גיליון3!$U$15:$X$29,MATCH('דיווח פרטני'!G462,גיליון3!$T$15:$T$29,0),MATCH('דיווח פרטני'!C462,גיליון3!$U$14:$X$14,0)))</f>
        <v xml:space="preserve"> </v>
      </c>
      <c r="I462" s="1"/>
    </row>
    <row r="463" spans="1:9" ht="18" customHeight="1" thickBot="1" x14ac:dyDescent="0.35">
      <c r="A463" s="1"/>
      <c r="B463" s="1"/>
      <c r="C463" s="812"/>
      <c r="D463" s="812"/>
      <c r="E463" s="813"/>
      <c r="F463" s="812"/>
      <c r="G463" s="812"/>
      <c r="H463" s="962" t="str">
        <f t="array" ref="H463">IF(ISERROR(INDEX(גיליון3!$U$15:$X$29,MATCH('דיווח פרטני'!G463,גיליון3!$T$15:$T$29,0),MATCH('דיווח פרטני'!C463,גיליון3!$U$14:$X$14,0)))," ", INDEX(גיליון3!$U$15:$X$29,MATCH('דיווח פרטני'!G463,גיליון3!$T$15:$T$29,0),MATCH('דיווח פרטני'!C463,גיליון3!$U$14:$X$14,0)))</f>
        <v xml:space="preserve"> </v>
      </c>
      <c r="I463" s="1"/>
    </row>
    <row r="464" spans="1:9" ht="18" customHeight="1" thickBot="1" x14ac:dyDescent="0.35">
      <c r="A464" s="1"/>
      <c r="B464" s="1"/>
      <c r="C464" s="812"/>
      <c r="D464" s="812"/>
      <c r="E464" s="813"/>
      <c r="F464" s="812"/>
      <c r="G464" s="812"/>
      <c r="H464" s="962" t="str">
        <f t="array" ref="H464">IF(ISERROR(INDEX(גיליון3!$U$15:$X$29,MATCH('דיווח פרטני'!G464,גיליון3!$T$15:$T$29,0),MATCH('דיווח פרטני'!C464,גיליון3!$U$14:$X$14,0)))," ", INDEX(גיליון3!$U$15:$X$29,MATCH('דיווח פרטני'!G464,גיליון3!$T$15:$T$29,0),MATCH('דיווח פרטני'!C464,גיליון3!$U$14:$X$14,0)))</f>
        <v xml:space="preserve"> </v>
      </c>
      <c r="I464" s="1"/>
    </row>
    <row r="465" spans="1:9" ht="18" customHeight="1" thickBot="1" x14ac:dyDescent="0.35">
      <c r="A465" s="1"/>
      <c r="B465" s="1"/>
      <c r="C465" s="812"/>
      <c r="D465" s="812"/>
      <c r="E465" s="813"/>
      <c r="F465" s="812"/>
      <c r="G465" s="812"/>
      <c r="H465" s="962" t="str">
        <f t="array" ref="H465">IF(ISERROR(INDEX(גיליון3!$U$15:$X$29,MATCH('דיווח פרטני'!G465,גיליון3!$T$15:$T$29,0),MATCH('דיווח פרטני'!C465,גיליון3!$U$14:$X$14,0)))," ", INDEX(גיליון3!$U$15:$X$29,MATCH('דיווח פרטני'!G465,גיליון3!$T$15:$T$29,0),MATCH('דיווח פרטני'!C465,גיליון3!$U$14:$X$14,0)))</f>
        <v xml:space="preserve"> </v>
      </c>
      <c r="I465" s="1"/>
    </row>
    <row r="466" spans="1:9" ht="18" customHeight="1" thickBot="1" x14ac:dyDescent="0.35">
      <c r="A466" s="1"/>
      <c r="B466" s="1"/>
      <c r="C466" s="812"/>
      <c r="D466" s="812"/>
      <c r="E466" s="813"/>
      <c r="F466" s="812"/>
      <c r="G466" s="812"/>
      <c r="H466" s="962" t="str">
        <f t="array" ref="H466">IF(ISERROR(INDEX(גיליון3!$U$15:$X$29,MATCH('דיווח פרטני'!G466,גיליון3!$T$15:$T$29,0),MATCH('דיווח פרטני'!C466,גיליון3!$U$14:$X$14,0)))," ", INDEX(גיליון3!$U$15:$X$29,MATCH('דיווח פרטני'!G466,גיליון3!$T$15:$T$29,0),MATCH('דיווח פרטני'!C466,גיליון3!$U$14:$X$14,0)))</f>
        <v xml:space="preserve"> </v>
      </c>
      <c r="I466" s="1"/>
    </row>
    <row r="467" spans="1:9" ht="18" customHeight="1" thickBot="1" x14ac:dyDescent="0.35">
      <c r="A467" s="1"/>
      <c r="B467" s="1"/>
      <c r="C467" s="812"/>
      <c r="D467" s="812"/>
      <c r="E467" s="813"/>
      <c r="F467" s="812"/>
      <c r="G467" s="812"/>
      <c r="H467" s="962" t="str">
        <f t="array" ref="H467">IF(ISERROR(INDEX(גיליון3!$U$15:$X$29,MATCH('דיווח פרטני'!G467,גיליון3!$T$15:$T$29,0),MATCH('דיווח פרטני'!C467,גיליון3!$U$14:$X$14,0)))," ", INDEX(גיליון3!$U$15:$X$29,MATCH('דיווח פרטני'!G467,גיליון3!$T$15:$T$29,0),MATCH('דיווח פרטני'!C467,גיליון3!$U$14:$X$14,0)))</f>
        <v xml:space="preserve"> </v>
      </c>
      <c r="I467" s="1"/>
    </row>
    <row r="468" spans="1:9" ht="18" customHeight="1" thickBot="1" x14ac:dyDescent="0.35">
      <c r="A468" s="1"/>
      <c r="B468" s="1"/>
      <c r="C468" s="812"/>
      <c r="D468" s="812"/>
      <c r="E468" s="813"/>
      <c r="F468" s="812"/>
      <c r="G468" s="812"/>
      <c r="H468" s="962" t="str">
        <f t="array" ref="H468">IF(ISERROR(INDEX(גיליון3!$U$15:$X$29,MATCH('דיווח פרטני'!G468,גיליון3!$T$15:$T$29,0),MATCH('דיווח פרטני'!C468,גיליון3!$U$14:$X$14,0)))," ", INDEX(גיליון3!$U$15:$X$29,MATCH('דיווח פרטני'!G468,גיליון3!$T$15:$T$29,0),MATCH('דיווח פרטני'!C468,גיליון3!$U$14:$X$14,0)))</f>
        <v xml:space="preserve"> </v>
      </c>
      <c r="I468" s="1"/>
    </row>
    <row r="469" spans="1:9" ht="18" customHeight="1" thickBot="1" x14ac:dyDescent="0.35">
      <c r="A469" s="1"/>
      <c r="B469" s="1"/>
      <c r="C469" s="812"/>
      <c r="D469" s="812"/>
      <c r="E469" s="813"/>
      <c r="F469" s="812"/>
      <c r="G469" s="812"/>
      <c r="H469" s="962" t="str">
        <f t="array" ref="H469">IF(ISERROR(INDEX(גיליון3!$U$15:$X$29,MATCH('דיווח פרטני'!G469,גיליון3!$T$15:$T$29,0),MATCH('דיווח פרטני'!C469,גיליון3!$U$14:$X$14,0)))," ", INDEX(גיליון3!$U$15:$X$29,MATCH('דיווח פרטני'!G469,גיליון3!$T$15:$T$29,0),MATCH('דיווח פרטני'!C469,גיליון3!$U$14:$X$14,0)))</f>
        <v xml:space="preserve"> </v>
      </c>
      <c r="I469" s="1"/>
    </row>
    <row r="470" spans="1:9" ht="18" customHeight="1" thickBot="1" x14ac:dyDescent="0.35">
      <c r="A470" s="1"/>
      <c r="B470" s="1"/>
      <c r="C470" s="812"/>
      <c r="D470" s="812"/>
      <c r="E470" s="813"/>
      <c r="F470" s="812"/>
      <c r="G470" s="812"/>
      <c r="H470" s="962" t="str">
        <f t="array" ref="H470">IF(ISERROR(INDEX(גיליון3!$U$15:$X$29,MATCH('דיווח פרטני'!G470,גיליון3!$T$15:$T$29,0),MATCH('דיווח פרטני'!C470,גיליון3!$U$14:$X$14,0)))," ", INDEX(גיליון3!$U$15:$X$29,MATCH('דיווח פרטני'!G470,גיליון3!$T$15:$T$29,0),MATCH('דיווח פרטני'!C470,גיליון3!$U$14:$X$14,0)))</f>
        <v xml:space="preserve"> </v>
      </c>
      <c r="I470" s="1"/>
    </row>
    <row r="471" spans="1:9" ht="18" customHeight="1" thickBot="1" x14ac:dyDescent="0.35">
      <c r="A471" s="1"/>
      <c r="B471" s="1"/>
      <c r="C471" s="812"/>
      <c r="D471" s="812"/>
      <c r="E471" s="813"/>
      <c r="F471" s="812"/>
      <c r="G471" s="812"/>
      <c r="H471" s="962" t="str">
        <f t="array" ref="H471">IF(ISERROR(INDEX(גיליון3!$U$15:$X$29,MATCH('דיווח פרטני'!G471,גיליון3!$T$15:$T$29,0),MATCH('דיווח פרטני'!C471,גיליון3!$U$14:$X$14,0)))," ", INDEX(גיליון3!$U$15:$X$29,MATCH('דיווח פרטני'!G471,גיליון3!$T$15:$T$29,0),MATCH('דיווח פרטני'!C471,גיליון3!$U$14:$X$14,0)))</f>
        <v xml:space="preserve"> </v>
      </c>
      <c r="I471" s="1"/>
    </row>
    <row r="472" spans="1:9" ht="18" customHeight="1" thickBot="1" x14ac:dyDescent="0.35">
      <c r="A472" s="1"/>
      <c r="B472" s="1"/>
      <c r="C472" s="812"/>
      <c r="D472" s="812"/>
      <c r="E472" s="813"/>
      <c r="F472" s="812"/>
      <c r="G472" s="812"/>
      <c r="H472" s="962" t="str">
        <f t="array" ref="H472">IF(ISERROR(INDEX(גיליון3!$U$15:$X$29,MATCH('דיווח פרטני'!G472,גיליון3!$T$15:$T$29,0),MATCH('דיווח פרטני'!C472,גיליון3!$U$14:$X$14,0)))," ", INDEX(גיליון3!$U$15:$X$29,MATCH('דיווח פרטני'!G472,גיליון3!$T$15:$T$29,0),MATCH('דיווח פרטני'!C472,גיליון3!$U$14:$X$14,0)))</f>
        <v xml:space="preserve"> </v>
      </c>
      <c r="I472" s="1"/>
    </row>
    <row r="473" spans="1:9" ht="18" customHeight="1" thickBot="1" x14ac:dyDescent="0.35">
      <c r="A473" s="1"/>
      <c r="B473" s="1"/>
      <c r="C473" s="812"/>
      <c r="D473" s="812"/>
      <c r="E473" s="813"/>
      <c r="F473" s="812"/>
      <c r="G473" s="812"/>
      <c r="H473" s="962" t="str">
        <f t="array" ref="H473">IF(ISERROR(INDEX(גיליון3!$U$15:$X$29,MATCH('דיווח פרטני'!G473,גיליון3!$T$15:$T$29,0),MATCH('דיווח פרטני'!C473,גיליון3!$U$14:$X$14,0)))," ", INDEX(גיליון3!$U$15:$X$29,MATCH('דיווח פרטני'!G473,גיליון3!$T$15:$T$29,0),MATCH('דיווח פרטני'!C473,גיליון3!$U$14:$X$14,0)))</f>
        <v xml:space="preserve"> </v>
      </c>
      <c r="I473" s="1"/>
    </row>
    <row r="474" spans="1:9" ht="18" customHeight="1" thickBot="1" x14ac:dyDescent="0.35">
      <c r="A474" s="1"/>
      <c r="B474" s="1"/>
      <c r="C474" s="812"/>
      <c r="D474" s="812"/>
      <c r="E474" s="813"/>
      <c r="F474" s="812"/>
      <c r="G474" s="812"/>
      <c r="H474" s="962" t="str">
        <f t="array" ref="H474">IF(ISERROR(INDEX(גיליון3!$U$15:$X$29,MATCH('דיווח פרטני'!G474,גיליון3!$T$15:$T$29,0),MATCH('דיווח פרטני'!C474,גיליון3!$U$14:$X$14,0)))," ", INDEX(גיליון3!$U$15:$X$29,MATCH('דיווח פרטני'!G474,גיליון3!$T$15:$T$29,0),MATCH('דיווח פרטני'!C474,גיליון3!$U$14:$X$14,0)))</f>
        <v xml:space="preserve"> </v>
      </c>
      <c r="I474" s="1"/>
    </row>
    <row r="475" spans="1:9" ht="18" customHeight="1" thickBot="1" x14ac:dyDescent="0.35">
      <c r="A475" s="1"/>
      <c r="B475" s="1"/>
      <c r="C475" s="812"/>
      <c r="D475" s="812"/>
      <c r="E475" s="813"/>
      <c r="F475" s="812"/>
      <c r="G475" s="812"/>
      <c r="H475" s="962" t="str">
        <f t="array" ref="H475">IF(ISERROR(INDEX(גיליון3!$U$15:$X$29,MATCH('דיווח פרטני'!G475,גיליון3!$T$15:$T$29,0),MATCH('דיווח פרטני'!C475,גיליון3!$U$14:$X$14,0)))," ", INDEX(גיליון3!$U$15:$X$29,MATCH('דיווח פרטני'!G475,גיליון3!$T$15:$T$29,0),MATCH('דיווח פרטני'!C475,גיליון3!$U$14:$X$14,0)))</f>
        <v xml:space="preserve"> </v>
      </c>
      <c r="I475" s="1"/>
    </row>
    <row r="476" spans="1:9" ht="18" customHeight="1" thickBot="1" x14ac:dyDescent="0.35">
      <c r="A476" s="1"/>
      <c r="B476" s="1"/>
      <c r="C476" s="812"/>
      <c r="D476" s="812"/>
      <c r="E476" s="813"/>
      <c r="F476" s="812"/>
      <c r="G476" s="812"/>
      <c r="H476" s="962" t="str">
        <f t="array" ref="H476">IF(ISERROR(INDEX(גיליון3!$U$15:$X$29,MATCH('דיווח פרטני'!G476,גיליון3!$T$15:$T$29,0),MATCH('דיווח פרטני'!C476,גיליון3!$U$14:$X$14,0)))," ", INDEX(גיליון3!$U$15:$X$29,MATCH('דיווח פרטני'!G476,גיליון3!$T$15:$T$29,0),MATCH('דיווח פרטני'!C476,גיליון3!$U$14:$X$14,0)))</f>
        <v xml:space="preserve"> </v>
      </c>
      <c r="I476" s="1"/>
    </row>
    <row r="477" spans="1:9" ht="18" customHeight="1" thickBot="1" x14ac:dyDescent="0.35">
      <c r="A477" s="1"/>
      <c r="B477" s="1"/>
      <c r="C477" s="812"/>
      <c r="D477" s="812"/>
      <c r="E477" s="813"/>
      <c r="F477" s="812"/>
      <c r="G477" s="812"/>
      <c r="H477" s="962" t="str">
        <f t="array" ref="H477">IF(ISERROR(INDEX(גיליון3!$U$15:$X$29,MATCH('דיווח פרטני'!G477,גיליון3!$T$15:$T$29,0),MATCH('דיווח פרטני'!C477,גיליון3!$U$14:$X$14,0)))," ", INDEX(גיליון3!$U$15:$X$29,MATCH('דיווח פרטני'!G477,גיליון3!$T$15:$T$29,0),MATCH('דיווח פרטני'!C477,גיליון3!$U$14:$X$14,0)))</f>
        <v xml:space="preserve"> </v>
      </c>
      <c r="I477" s="1"/>
    </row>
    <row r="478" spans="1:9" ht="18" customHeight="1" thickBot="1" x14ac:dyDescent="0.35">
      <c r="A478" s="1"/>
      <c r="B478" s="1"/>
      <c r="C478" s="812"/>
      <c r="D478" s="812"/>
      <c r="E478" s="813"/>
      <c r="F478" s="812"/>
      <c r="G478" s="812"/>
      <c r="H478" s="962" t="str">
        <f t="array" ref="H478">IF(ISERROR(INDEX(גיליון3!$U$15:$X$29,MATCH('דיווח פרטני'!G478,גיליון3!$T$15:$T$29,0),MATCH('דיווח פרטני'!C478,גיליון3!$U$14:$X$14,0)))," ", INDEX(גיליון3!$U$15:$X$29,MATCH('דיווח פרטני'!G478,גיליון3!$T$15:$T$29,0),MATCH('דיווח פרטני'!C478,גיליון3!$U$14:$X$14,0)))</f>
        <v xml:space="preserve"> </v>
      </c>
      <c r="I478" s="1"/>
    </row>
    <row r="479" spans="1:9" ht="18" customHeight="1" thickBot="1" x14ac:dyDescent="0.35">
      <c r="A479" s="1"/>
      <c r="B479" s="1"/>
      <c r="C479" s="812"/>
      <c r="D479" s="812"/>
      <c r="E479" s="813"/>
      <c r="F479" s="812"/>
      <c r="G479" s="812"/>
      <c r="H479" s="962" t="str">
        <f t="array" ref="H479">IF(ISERROR(INDEX(גיליון3!$U$15:$X$29,MATCH('דיווח פרטני'!G479,גיליון3!$T$15:$T$29,0),MATCH('דיווח פרטני'!C479,גיליון3!$U$14:$X$14,0)))," ", INDEX(גיליון3!$U$15:$X$29,MATCH('דיווח פרטני'!G479,גיליון3!$T$15:$T$29,0),MATCH('דיווח פרטני'!C479,גיליון3!$U$14:$X$14,0)))</f>
        <v xml:space="preserve"> </v>
      </c>
      <c r="I479" s="1"/>
    </row>
    <row r="480" spans="1:9" ht="18" customHeight="1" thickBot="1" x14ac:dyDescent="0.35">
      <c r="A480" s="1"/>
      <c r="B480" s="1"/>
      <c r="C480" s="812"/>
      <c r="D480" s="812"/>
      <c r="E480" s="813"/>
      <c r="F480" s="812"/>
      <c r="G480" s="812"/>
      <c r="H480" s="962" t="str">
        <f t="array" ref="H480">IF(ISERROR(INDEX(גיליון3!$U$15:$X$29,MATCH('דיווח פרטני'!G480,גיליון3!$T$15:$T$29,0),MATCH('דיווח פרטני'!C480,גיליון3!$U$14:$X$14,0)))," ", INDEX(גיליון3!$U$15:$X$29,MATCH('דיווח פרטני'!G480,גיליון3!$T$15:$T$29,0),MATCH('דיווח פרטני'!C480,גיליון3!$U$14:$X$14,0)))</f>
        <v xml:space="preserve"> </v>
      </c>
      <c r="I480" s="1"/>
    </row>
    <row r="481" spans="1:9" ht="18" customHeight="1" thickBot="1" x14ac:dyDescent="0.35">
      <c r="A481" s="1"/>
      <c r="B481" s="1"/>
      <c r="C481" s="812"/>
      <c r="D481" s="812"/>
      <c r="E481" s="813"/>
      <c r="F481" s="812"/>
      <c r="G481" s="812"/>
      <c r="H481" s="962" t="str">
        <f t="array" ref="H481">IF(ISERROR(INDEX(גיליון3!$U$15:$X$29,MATCH('דיווח פרטני'!G481,גיליון3!$T$15:$T$29,0),MATCH('דיווח פרטני'!C481,גיליון3!$U$14:$X$14,0)))," ", INDEX(גיליון3!$U$15:$X$29,MATCH('דיווח פרטני'!G481,גיליון3!$T$15:$T$29,0),MATCH('דיווח פרטני'!C481,גיליון3!$U$14:$X$14,0)))</f>
        <v xml:space="preserve"> </v>
      </c>
      <c r="I481" s="1"/>
    </row>
    <row r="482" spans="1:9" ht="18" customHeight="1" thickBot="1" x14ac:dyDescent="0.35">
      <c r="A482" s="1"/>
      <c r="B482" s="1"/>
      <c r="C482" s="812"/>
      <c r="D482" s="812"/>
      <c r="E482" s="813"/>
      <c r="F482" s="812"/>
      <c r="G482" s="812"/>
      <c r="H482" s="962" t="str">
        <f t="array" ref="H482">IF(ISERROR(INDEX(גיליון3!$U$15:$X$29,MATCH('דיווח פרטני'!G482,גיליון3!$T$15:$T$29,0),MATCH('דיווח פרטני'!C482,גיליון3!$U$14:$X$14,0)))," ", INDEX(גיליון3!$U$15:$X$29,MATCH('דיווח פרטני'!G482,גיליון3!$T$15:$T$29,0),MATCH('דיווח פרטני'!C482,גיליון3!$U$14:$X$14,0)))</f>
        <v xml:space="preserve"> </v>
      </c>
      <c r="I482" s="1"/>
    </row>
    <row r="483" spans="1:9" ht="18" customHeight="1" thickBot="1" x14ac:dyDescent="0.35">
      <c r="A483" s="1"/>
      <c r="B483" s="1"/>
      <c r="C483" s="812"/>
      <c r="D483" s="812"/>
      <c r="E483" s="813"/>
      <c r="F483" s="812"/>
      <c r="G483" s="812"/>
      <c r="H483" s="962" t="str">
        <f t="array" ref="H483">IF(ISERROR(INDEX(גיליון3!$U$15:$X$29,MATCH('דיווח פרטני'!G483,גיליון3!$T$15:$T$29,0),MATCH('דיווח פרטני'!C483,גיליון3!$U$14:$X$14,0)))," ", INDEX(גיליון3!$U$15:$X$29,MATCH('דיווח פרטני'!G483,גיליון3!$T$15:$T$29,0),MATCH('דיווח פרטני'!C483,גיליון3!$U$14:$X$14,0)))</f>
        <v xml:space="preserve"> </v>
      </c>
      <c r="I483" s="1"/>
    </row>
    <row r="484" spans="1:9" ht="18" customHeight="1" thickBot="1" x14ac:dyDescent="0.35">
      <c r="A484" s="1"/>
      <c r="B484" s="1"/>
      <c r="C484" s="812"/>
      <c r="D484" s="812"/>
      <c r="E484" s="813"/>
      <c r="F484" s="812"/>
      <c r="G484" s="812"/>
      <c r="H484" s="962" t="str">
        <f t="array" ref="H484">IF(ISERROR(INDEX(גיליון3!$U$15:$X$29,MATCH('דיווח פרטני'!G484,גיליון3!$T$15:$T$29,0),MATCH('דיווח פרטני'!C484,גיליון3!$U$14:$X$14,0)))," ", INDEX(גיליון3!$U$15:$X$29,MATCH('דיווח פרטני'!G484,גיליון3!$T$15:$T$29,0),MATCH('דיווח פרטני'!C484,גיליון3!$U$14:$X$14,0)))</f>
        <v xml:space="preserve"> </v>
      </c>
      <c r="I484" s="1"/>
    </row>
    <row r="485" spans="1:9" ht="18" customHeight="1" thickBot="1" x14ac:dyDescent="0.35">
      <c r="A485" s="1"/>
      <c r="B485" s="1"/>
      <c r="C485" s="812"/>
      <c r="D485" s="812"/>
      <c r="E485" s="813"/>
      <c r="F485" s="812"/>
      <c r="G485" s="812"/>
      <c r="H485" s="962" t="str">
        <f t="array" ref="H485">IF(ISERROR(INDEX(גיליון3!$U$15:$X$29,MATCH('דיווח פרטני'!G485,גיליון3!$T$15:$T$29,0),MATCH('דיווח פרטני'!C485,גיליון3!$U$14:$X$14,0)))," ", INDEX(גיליון3!$U$15:$X$29,MATCH('דיווח פרטני'!G485,גיליון3!$T$15:$T$29,0),MATCH('דיווח פרטני'!C485,גיליון3!$U$14:$X$14,0)))</f>
        <v xml:space="preserve"> </v>
      </c>
      <c r="I485" s="1"/>
    </row>
    <row r="486" spans="1:9" ht="18" customHeight="1" thickBot="1" x14ac:dyDescent="0.35">
      <c r="A486" s="1"/>
      <c r="B486" s="1"/>
      <c r="C486" s="812"/>
      <c r="D486" s="812"/>
      <c r="E486" s="813"/>
      <c r="F486" s="812"/>
      <c r="G486" s="812"/>
      <c r="H486" s="962" t="str">
        <f t="array" ref="H486">IF(ISERROR(INDEX(גיליון3!$U$15:$X$29,MATCH('דיווח פרטני'!G486,גיליון3!$T$15:$T$29,0),MATCH('דיווח פרטני'!C486,גיליון3!$U$14:$X$14,0)))," ", INDEX(גיליון3!$U$15:$X$29,MATCH('דיווח פרטני'!G486,גיליון3!$T$15:$T$29,0),MATCH('דיווח פרטני'!C486,גיליון3!$U$14:$X$14,0)))</f>
        <v xml:space="preserve"> </v>
      </c>
      <c r="I486" s="1"/>
    </row>
    <row r="487" spans="1:9" ht="18" customHeight="1" thickBot="1" x14ac:dyDescent="0.35">
      <c r="A487" s="1"/>
      <c r="B487" s="1"/>
      <c r="C487" s="812"/>
      <c r="D487" s="812"/>
      <c r="E487" s="813"/>
      <c r="F487" s="812"/>
      <c r="G487" s="812"/>
      <c r="H487" s="962" t="str">
        <f t="array" ref="H487">IF(ISERROR(INDEX(גיליון3!$U$15:$X$29,MATCH('דיווח פרטני'!G487,גיליון3!$T$15:$T$29,0),MATCH('דיווח פרטני'!C487,גיליון3!$U$14:$X$14,0)))," ", INDEX(גיליון3!$U$15:$X$29,MATCH('דיווח פרטני'!G487,גיליון3!$T$15:$T$29,0),MATCH('דיווח פרטני'!C487,גיליון3!$U$14:$X$14,0)))</f>
        <v xml:space="preserve"> </v>
      </c>
      <c r="I487" s="1"/>
    </row>
    <row r="488" spans="1:9" ht="18" customHeight="1" thickBot="1" x14ac:dyDescent="0.35">
      <c r="A488" s="1"/>
      <c r="B488" s="1"/>
      <c r="C488" s="812"/>
      <c r="D488" s="812"/>
      <c r="E488" s="813"/>
      <c r="F488" s="812"/>
      <c r="G488" s="812"/>
      <c r="H488" s="962" t="str">
        <f t="array" ref="H488">IF(ISERROR(INDEX(גיליון3!$U$15:$X$29,MATCH('דיווח פרטני'!G488,גיליון3!$T$15:$T$29,0),MATCH('דיווח פרטני'!C488,גיליון3!$U$14:$X$14,0)))," ", INDEX(גיליון3!$U$15:$X$29,MATCH('דיווח פרטני'!G488,גיליון3!$T$15:$T$29,0),MATCH('דיווח פרטני'!C488,גיליון3!$U$14:$X$14,0)))</f>
        <v xml:space="preserve"> </v>
      </c>
      <c r="I488" s="1"/>
    </row>
    <row r="489" spans="1:9" ht="18" customHeight="1" thickBot="1" x14ac:dyDescent="0.35">
      <c r="A489" s="1"/>
      <c r="B489" s="1"/>
      <c r="C489" s="812"/>
      <c r="D489" s="812"/>
      <c r="E489" s="813"/>
      <c r="F489" s="812"/>
      <c r="G489" s="812"/>
      <c r="H489" s="962" t="str">
        <f t="array" ref="H489">IF(ISERROR(INDEX(גיליון3!$U$15:$X$29,MATCH('דיווח פרטני'!G489,גיליון3!$T$15:$T$29,0),MATCH('דיווח פרטני'!C489,גיליון3!$U$14:$X$14,0)))," ", INDEX(גיליון3!$U$15:$X$29,MATCH('דיווח פרטני'!G489,גיליון3!$T$15:$T$29,0),MATCH('דיווח פרטני'!C489,גיליון3!$U$14:$X$14,0)))</f>
        <v xml:space="preserve"> </v>
      </c>
      <c r="I489" s="1"/>
    </row>
    <row r="490" spans="1:9" ht="18" customHeight="1" thickBot="1" x14ac:dyDescent="0.35">
      <c r="A490" s="1"/>
      <c r="B490" s="1"/>
      <c r="C490" s="812"/>
      <c r="D490" s="812"/>
      <c r="E490" s="813"/>
      <c r="F490" s="812"/>
      <c r="G490" s="812"/>
      <c r="H490" s="962" t="str">
        <f t="array" ref="H490">IF(ISERROR(INDEX(גיליון3!$U$15:$X$29,MATCH('דיווח פרטני'!G490,גיליון3!$T$15:$T$29,0),MATCH('דיווח פרטני'!C490,גיליון3!$U$14:$X$14,0)))," ", INDEX(גיליון3!$U$15:$X$29,MATCH('דיווח פרטני'!G490,גיליון3!$T$15:$T$29,0),MATCH('דיווח פרטני'!C490,גיליון3!$U$14:$X$14,0)))</f>
        <v xml:space="preserve"> </v>
      </c>
      <c r="I490" s="1"/>
    </row>
    <row r="491" spans="1:9" ht="18" customHeight="1" thickBot="1" x14ac:dyDescent="0.35">
      <c r="A491" s="1"/>
      <c r="B491" s="1"/>
      <c r="C491" s="812"/>
      <c r="D491" s="812"/>
      <c r="E491" s="813"/>
      <c r="F491" s="812"/>
      <c r="G491" s="812"/>
      <c r="H491" s="962" t="str">
        <f t="array" ref="H491">IF(ISERROR(INDEX(גיליון3!$U$15:$X$29,MATCH('דיווח פרטני'!G491,גיליון3!$T$15:$T$29,0),MATCH('דיווח פרטני'!C491,גיליון3!$U$14:$X$14,0)))," ", INDEX(גיליון3!$U$15:$X$29,MATCH('דיווח פרטני'!G491,גיליון3!$T$15:$T$29,0),MATCH('דיווח פרטני'!C491,גיליון3!$U$14:$X$14,0)))</f>
        <v xml:space="preserve"> </v>
      </c>
      <c r="I491" s="1"/>
    </row>
    <row r="492" spans="1:9" ht="18" customHeight="1" thickBot="1" x14ac:dyDescent="0.35">
      <c r="A492" s="1"/>
      <c r="B492" s="1"/>
      <c r="C492" s="812"/>
      <c r="D492" s="812"/>
      <c r="E492" s="813"/>
      <c r="F492" s="812"/>
      <c r="G492" s="812"/>
      <c r="H492" s="962" t="str">
        <f t="array" ref="H492">IF(ISERROR(INDEX(גיליון3!$U$15:$X$29,MATCH('דיווח פרטני'!G492,גיליון3!$T$15:$T$29,0),MATCH('דיווח פרטני'!C492,גיליון3!$U$14:$X$14,0)))," ", INDEX(גיליון3!$U$15:$X$29,MATCH('דיווח פרטני'!G492,גיליון3!$T$15:$T$29,0),MATCH('דיווח פרטני'!C492,גיליון3!$U$14:$X$14,0)))</f>
        <v xml:space="preserve"> </v>
      </c>
      <c r="I492" s="1"/>
    </row>
    <row r="493" spans="1:9" ht="18" customHeight="1" thickBot="1" x14ac:dyDescent="0.35">
      <c r="A493" s="1"/>
      <c r="B493" s="1"/>
      <c r="C493" s="812"/>
      <c r="D493" s="812"/>
      <c r="E493" s="813"/>
      <c r="F493" s="812"/>
      <c r="G493" s="812"/>
      <c r="H493" s="962" t="str">
        <f t="array" ref="H493">IF(ISERROR(INDEX(גיליון3!$U$15:$X$29,MATCH('דיווח פרטני'!G493,גיליון3!$T$15:$T$29,0),MATCH('דיווח פרטני'!C493,גיליון3!$U$14:$X$14,0)))," ", INDEX(גיליון3!$U$15:$X$29,MATCH('דיווח פרטני'!G493,גיליון3!$T$15:$T$29,0),MATCH('דיווח פרטני'!C493,גיליון3!$U$14:$X$14,0)))</f>
        <v xml:space="preserve"> </v>
      </c>
      <c r="I493" s="1"/>
    </row>
    <row r="494" spans="1:9" ht="18" customHeight="1" thickBot="1" x14ac:dyDescent="0.35">
      <c r="A494" s="1"/>
      <c r="B494" s="1"/>
      <c r="C494" s="812"/>
      <c r="D494" s="812"/>
      <c r="E494" s="813"/>
      <c r="F494" s="812"/>
      <c r="G494" s="812"/>
      <c r="H494" s="962" t="str">
        <f t="array" ref="H494">IF(ISERROR(INDEX(גיליון3!$U$15:$X$29,MATCH('דיווח פרטני'!G494,גיליון3!$T$15:$T$29,0),MATCH('דיווח פרטני'!C494,גיליון3!$U$14:$X$14,0)))," ", INDEX(גיליון3!$U$15:$X$29,MATCH('דיווח פרטני'!G494,גיליון3!$T$15:$T$29,0),MATCH('דיווח פרטני'!C494,גיליון3!$U$14:$X$14,0)))</f>
        <v xml:space="preserve"> </v>
      </c>
      <c r="I494" s="1"/>
    </row>
    <row r="495" spans="1:9" ht="18" customHeight="1" thickBot="1" x14ac:dyDescent="0.35">
      <c r="A495" s="1"/>
      <c r="B495" s="1"/>
      <c r="C495" s="812"/>
      <c r="D495" s="812"/>
      <c r="E495" s="813"/>
      <c r="F495" s="812"/>
      <c r="G495" s="812"/>
      <c r="H495" s="962" t="str">
        <f t="array" ref="H495">IF(ISERROR(INDEX(גיליון3!$U$15:$X$29,MATCH('דיווח פרטני'!G495,גיליון3!$T$15:$T$29,0),MATCH('דיווח פרטני'!C495,גיליון3!$U$14:$X$14,0)))," ", INDEX(גיליון3!$U$15:$X$29,MATCH('דיווח פרטני'!G495,גיליון3!$T$15:$T$29,0),MATCH('דיווח פרטני'!C495,גיליון3!$U$14:$X$14,0)))</f>
        <v xml:space="preserve"> </v>
      </c>
      <c r="I495" s="1"/>
    </row>
    <row r="496" spans="1:9" ht="18" customHeight="1" thickBot="1" x14ac:dyDescent="0.35">
      <c r="A496" s="1"/>
      <c r="B496" s="1"/>
      <c r="C496" s="812"/>
      <c r="D496" s="812"/>
      <c r="E496" s="813"/>
      <c r="F496" s="812"/>
      <c r="G496" s="812"/>
      <c r="H496" s="962" t="str">
        <f t="array" ref="H496">IF(ISERROR(INDEX(גיליון3!$U$15:$X$29,MATCH('דיווח פרטני'!G496,גיליון3!$T$15:$T$29,0),MATCH('דיווח פרטני'!C496,גיליון3!$U$14:$X$14,0)))," ", INDEX(גיליון3!$U$15:$X$29,MATCH('דיווח פרטני'!G496,גיליון3!$T$15:$T$29,0),MATCH('דיווח פרטני'!C496,גיליון3!$U$14:$X$14,0)))</f>
        <v xml:space="preserve"> </v>
      </c>
      <c r="I496" s="1"/>
    </row>
    <row r="497" spans="1:9" ht="18" customHeight="1" thickBot="1" x14ac:dyDescent="0.35">
      <c r="A497" s="1"/>
      <c r="B497" s="1"/>
      <c r="C497" s="812"/>
      <c r="D497" s="812"/>
      <c r="E497" s="813"/>
      <c r="F497" s="812"/>
      <c r="G497" s="812"/>
      <c r="H497" s="962" t="str">
        <f t="array" ref="H497">IF(ISERROR(INDEX(גיליון3!$U$15:$X$29,MATCH('דיווח פרטני'!G497,גיליון3!$T$15:$T$29,0),MATCH('דיווח פרטני'!C497,גיליון3!$U$14:$X$14,0)))," ", INDEX(גיליון3!$U$15:$X$29,MATCH('דיווח פרטני'!G497,גיליון3!$T$15:$T$29,0),MATCH('דיווח פרטני'!C497,גיליון3!$U$14:$X$14,0)))</f>
        <v xml:space="preserve"> </v>
      </c>
      <c r="I497" s="1"/>
    </row>
    <row r="498" spans="1:9" ht="18" customHeight="1" thickBot="1" x14ac:dyDescent="0.35">
      <c r="A498" s="1"/>
      <c r="B498" s="1"/>
      <c r="C498" s="812"/>
      <c r="D498" s="812"/>
      <c r="E498" s="813"/>
      <c r="F498" s="812"/>
      <c r="G498" s="812"/>
      <c r="H498" s="962" t="str">
        <f t="array" ref="H498">IF(ISERROR(INDEX(גיליון3!$U$15:$X$29,MATCH('דיווח פרטני'!G498,גיליון3!$T$15:$T$29,0),MATCH('דיווח פרטני'!C498,גיליון3!$U$14:$X$14,0)))," ", INDEX(גיליון3!$U$15:$X$29,MATCH('דיווח פרטני'!G498,גיליון3!$T$15:$T$29,0),MATCH('דיווח פרטני'!C498,גיליון3!$U$14:$X$14,0)))</f>
        <v xml:space="preserve"> </v>
      </c>
      <c r="I498" s="1"/>
    </row>
    <row r="499" spans="1:9" ht="18" customHeight="1" thickBot="1" x14ac:dyDescent="0.35">
      <c r="A499" s="1"/>
      <c r="B499" s="1"/>
      <c r="C499" s="812"/>
      <c r="D499" s="812"/>
      <c r="E499" s="813"/>
      <c r="F499" s="812"/>
      <c r="G499" s="812"/>
      <c r="H499" s="962" t="str">
        <f t="array" ref="H499">IF(ISERROR(INDEX(גיליון3!$U$15:$X$29,MATCH('דיווח פרטני'!G499,גיליון3!$T$15:$T$29,0),MATCH('דיווח פרטני'!C499,גיליון3!$U$14:$X$14,0)))," ", INDEX(גיליון3!$U$15:$X$29,MATCH('דיווח פרטני'!G499,גיליון3!$T$15:$T$29,0),MATCH('דיווח פרטני'!C499,גיליון3!$U$14:$X$14,0)))</f>
        <v xml:space="preserve"> </v>
      </c>
      <c r="I499" s="1"/>
    </row>
    <row r="500" spans="1:9" ht="18" customHeight="1" thickBot="1" x14ac:dyDescent="0.35">
      <c r="A500" s="1"/>
      <c r="B500" s="1"/>
      <c r="C500" s="812"/>
      <c r="D500" s="812"/>
      <c r="E500" s="813"/>
      <c r="F500" s="812"/>
      <c r="G500" s="812"/>
      <c r="H500" s="962" t="str">
        <f t="array" ref="H500">IF(ISERROR(INDEX(גיליון3!$U$15:$X$29,MATCH('דיווח פרטני'!G500,גיליון3!$T$15:$T$29,0),MATCH('דיווח פרטני'!C500,גיליון3!$U$14:$X$14,0)))," ", INDEX(גיליון3!$U$15:$X$29,MATCH('דיווח פרטני'!G500,גיליון3!$T$15:$T$29,0),MATCH('דיווח פרטני'!C500,גיליון3!$U$14:$X$14,0)))</f>
        <v xml:space="preserve"> </v>
      </c>
      <c r="I500" s="1"/>
    </row>
    <row r="501" spans="1:9" ht="18" customHeight="1" thickBot="1" x14ac:dyDescent="0.35">
      <c r="A501" s="1"/>
      <c r="B501" s="1"/>
      <c r="C501" s="812"/>
      <c r="D501" s="812"/>
      <c r="E501" s="813"/>
      <c r="F501" s="812"/>
      <c r="G501" s="812"/>
      <c r="H501" s="962" t="str">
        <f t="array" ref="H501">IF(ISERROR(INDEX(גיליון3!$U$15:$X$29,MATCH('דיווח פרטני'!G501,גיליון3!$T$15:$T$29,0),MATCH('דיווח פרטני'!C501,גיליון3!$U$14:$X$14,0)))," ", INDEX(גיליון3!$U$15:$X$29,MATCH('דיווח פרטני'!G501,גיליון3!$T$15:$T$29,0),MATCH('דיווח פרטני'!C501,גיליון3!$U$14:$X$14,0)))</f>
        <v xml:space="preserve"> </v>
      </c>
      <c r="I501" s="1"/>
    </row>
    <row r="502" spans="1:9" ht="18" customHeight="1" thickBot="1" x14ac:dyDescent="0.35">
      <c r="A502" s="1"/>
      <c r="B502" s="1"/>
      <c r="C502" s="812"/>
      <c r="D502" s="812"/>
      <c r="E502" s="813"/>
      <c r="F502" s="812"/>
      <c r="G502" s="812"/>
      <c r="H502" s="962" t="str">
        <f t="array" ref="H502">IF(ISERROR(INDEX(גיליון3!$U$15:$X$29,MATCH('דיווח פרטני'!G502,גיליון3!$T$15:$T$29,0),MATCH('דיווח פרטני'!C502,גיליון3!$U$14:$X$14,0)))," ", INDEX(גיליון3!$U$15:$X$29,MATCH('דיווח פרטני'!G502,גיליון3!$T$15:$T$29,0),MATCH('דיווח פרטני'!C502,גיליון3!$U$14:$X$14,0)))</f>
        <v xml:space="preserve"> </v>
      </c>
      <c r="I502" s="1"/>
    </row>
    <row r="503" spans="1:9" ht="18" customHeight="1" thickBot="1" x14ac:dyDescent="0.35">
      <c r="A503" s="1"/>
      <c r="B503" s="1"/>
      <c r="C503" s="812"/>
      <c r="D503" s="812"/>
      <c r="E503" s="813"/>
      <c r="F503" s="812"/>
      <c r="G503" s="812"/>
      <c r="H503" s="962" t="str">
        <f t="array" ref="H503">IF(ISERROR(INDEX(גיליון3!$U$15:$X$29,MATCH('דיווח פרטני'!G503,גיליון3!$T$15:$T$29,0),MATCH('דיווח פרטני'!C503,גיליון3!$U$14:$X$14,0)))," ", INDEX(גיליון3!$U$15:$X$29,MATCH('דיווח פרטני'!G503,גיליון3!$T$15:$T$29,0),MATCH('דיווח פרטני'!C503,גיליון3!$U$14:$X$14,0)))</f>
        <v xml:space="preserve"> </v>
      </c>
      <c r="I503" s="1"/>
    </row>
    <row r="504" spans="1:9" ht="18" customHeight="1" thickBot="1" x14ac:dyDescent="0.35">
      <c r="A504" s="1"/>
      <c r="B504" s="1"/>
      <c r="C504" s="812"/>
      <c r="D504" s="812"/>
      <c r="E504" s="813"/>
      <c r="F504" s="812"/>
      <c r="G504" s="812"/>
      <c r="H504" s="962" t="str">
        <f t="array" ref="H504">IF(ISERROR(INDEX(גיליון3!$U$15:$X$29,MATCH('דיווח פרטני'!G504,גיליון3!$T$15:$T$29,0),MATCH('דיווח פרטני'!C504,גיליון3!$U$14:$X$14,0)))," ", INDEX(גיליון3!$U$15:$X$29,MATCH('דיווח פרטני'!G504,גיליון3!$T$15:$T$29,0),MATCH('דיווח פרטני'!C504,גיליון3!$U$14:$X$14,0)))</f>
        <v xml:space="preserve"> </v>
      </c>
      <c r="I504" s="1"/>
    </row>
    <row r="505" spans="1:9" ht="18" customHeight="1" thickBot="1" x14ac:dyDescent="0.35">
      <c r="A505" s="1"/>
      <c r="B505" s="1"/>
      <c r="C505" s="812"/>
      <c r="D505" s="812"/>
      <c r="E505" s="813"/>
      <c r="F505" s="812"/>
      <c r="G505" s="812"/>
      <c r="H505" s="962" t="str">
        <f t="array" ref="H505">IF(ISERROR(INDEX(גיליון3!$U$15:$X$29,MATCH('דיווח פרטני'!G505,גיליון3!$T$15:$T$29,0),MATCH('דיווח פרטני'!C505,גיליון3!$U$14:$X$14,0)))," ", INDEX(גיליון3!$U$15:$X$29,MATCH('דיווח פרטני'!G505,גיליון3!$T$15:$T$29,0),MATCH('דיווח פרטני'!C505,גיליון3!$U$14:$X$14,0)))</f>
        <v xml:space="preserve"> </v>
      </c>
      <c r="I505" s="1"/>
    </row>
    <row r="506" spans="1:9" ht="18" customHeight="1" thickBot="1" x14ac:dyDescent="0.35">
      <c r="A506" s="1"/>
      <c r="B506" s="1"/>
      <c r="C506" s="812"/>
      <c r="D506" s="812"/>
      <c r="E506" s="813"/>
      <c r="F506" s="812"/>
      <c r="G506" s="812"/>
      <c r="H506" s="962" t="str">
        <f t="array" ref="H506">IF(ISERROR(INDEX(גיליון3!$U$15:$X$29,MATCH('דיווח פרטני'!G506,גיליון3!$T$15:$T$29,0),MATCH('דיווח פרטני'!C506,גיליון3!$U$14:$X$14,0)))," ", INDEX(גיליון3!$U$15:$X$29,MATCH('דיווח פרטני'!G506,גיליון3!$T$15:$T$29,0),MATCH('דיווח פרטני'!C506,גיליון3!$U$14:$X$14,0)))</f>
        <v xml:space="preserve"> </v>
      </c>
      <c r="I506" s="1"/>
    </row>
    <row r="507" spans="1:9" ht="18" customHeight="1" thickBot="1" x14ac:dyDescent="0.35">
      <c r="A507" s="1"/>
      <c r="B507" s="1"/>
      <c r="C507" s="812"/>
      <c r="D507" s="812"/>
      <c r="E507" s="813"/>
      <c r="F507" s="812"/>
      <c r="G507" s="812"/>
      <c r="H507" s="962" t="str">
        <f t="array" ref="H507">IF(ISERROR(INDEX(גיליון3!$U$15:$X$29,MATCH('דיווח פרטני'!G507,גיליון3!$T$15:$T$29,0),MATCH('דיווח פרטני'!C507,גיליון3!$U$14:$X$14,0)))," ", INDEX(גיליון3!$U$15:$X$29,MATCH('דיווח פרטני'!G507,גיליון3!$T$15:$T$29,0),MATCH('דיווח פרטני'!C507,גיליון3!$U$14:$X$14,0)))</f>
        <v xml:space="preserve"> </v>
      </c>
      <c r="I507" s="1"/>
    </row>
    <row r="508" spans="1:9" ht="18" customHeight="1" thickBot="1" x14ac:dyDescent="0.35">
      <c r="A508" s="1"/>
      <c r="B508" s="1"/>
      <c r="C508" s="812"/>
      <c r="D508" s="812"/>
      <c r="E508" s="813"/>
      <c r="F508" s="812"/>
      <c r="G508" s="812"/>
      <c r="H508" s="962" t="str">
        <f t="array" ref="H508">IF(ISERROR(INDEX(גיליון3!$U$15:$X$29,MATCH('דיווח פרטני'!G508,גיליון3!$T$15:$T$29,0),MATCH('דיווח פרטני'!C508,גיליון3!$U$14:$X$14,0)))," ", INDEX(גיליון3!$U$15:$X$29,MATCH('דיווח פרטני'!G508,גיליון3!$T$15:$T$29,0),MATCH('דיווח פרטני'!C508,גיליון3!$U$14:$X$14,0)))</f>
        <v xml:space="preserve"> </v>
      </c>
      <c r="I508" s="1"/>
    </row>
    <row r="509" spans="1:9" ht="18" customHeight="1" thickBot="1" x14ac:dyDescent="0.35">
      <c r="A509" s="1"/>
      <c r="B509" s="1"/>
      <c r="C509" s="812"/>
      <c r="D509" s="812"/>
      <c r="E509" s="813"/>
      <c r="F509" s="812"/>
      <c r="G509" s="812"/>
      <c r="H509" s="962" t="str">
        <f t="array" ref="H509">IF(ISERROR(INDEX(גיליון3!$U$15:$X$29,MATCH('דיווח פרטני'!G509,גיליון3!$T$15:$T$29,0),MATCH('דיווח פרטני'!C509,גיליון3!$U$14:$X$14,0)))," ", INDEX(גיליון3!$U$15:$X$29,MATCH('דיווח פרטני'!G509,גיליון3!$T$15:$T$29,0),MATCH('דיווח פרטני'!C509,גיליון3!$U$14:$X$14,0)))</f>
        <v xml:space="preserve"> </v>
      </c>
      <c r="I509" s="1"/>
    </row>
    <row r="510" spans="1:9" ht="18" customHeight="1" thickBot="1" x14ac:dyDescent="0.35">
      <c r="A510" s="1"/>
      <c r="B510" s="1"/>
      <c r="C510" s="812"/>
      <c r="D510" s="812"/>
      <c r="E510" s="813"/>
      <c r="F510" s="812"/>
      <c r="G510" s="812"/>
      <c r="H510" s="962" t="str">
        <f t="array" ref="H510">IF(ISERROR(INDEX(גיליון3!$U$15:$X$29,MATCH('דיווח פרטני'!G510,גיליון3!$T$15:$T$29,0),MATCH('דיווח פרטני'!C510,גיליון3!$U$14:$X$14,0)))," ", INDEX(גיליון3!$U$15:$X$29,MATCH('דיווח פרטני'!G510,גיליון3!$T$15:$T$29,0),MATCH('דיווח פרטני'!C510,גיליון3!$U$14:$X$14,0)))</f>
        <v xml:space="preserve"> </v>
      </c>
      <c r="I510" s="1"/>
    </row>
    <row r="511" spans="1:9" ht="18" customHeight="1" thickBot="1" x14ac:dyDescent="0.35">
      <c r="A511" s="1"/>
      <c r="B511" s="1"/>
      <c r="C511" s="812"/>
      <c r="D511" s="812"/>
      <c r="E511" s="813"/>
      <c r="F511" s="812"/>
      <c r="G511" s="812"/>
      <c r="H511" s="962" t="str">
        <f t="array" ref="H511">IF(ISERROR(INDEX(גיליון3!$U$15:$X$29,MATCH('דיווח פרטני'!G511,גיליון3!$T$15:$T$29,0),MATCH('דיווח פרטני'!C511,גיליון3!$U$14:$X$14,0)))," ", INDEX(גיליון3!$U$15:$X$29,MATCH('דיווח פרטני'!G511,גיליון3!$T$15:$T$29,0),MATCH('דיווח פרטני'!C511,גיליון3!$U$14:$X$14,0)))</f>
        <v xml:space="preserve"> </v>
      </c>
      <c r="I511" s="1"/>
    </row>
    <row r="512" spans="1:9" ht="18" customHeight="1" thickBot="1" x14ac:dyDescent="0.35">
      <c r="A512" s="1"/>
      <c r="B512" s="1"/>
      <c r="C512" s="812"/>
      <c r="D512" s="812"/>
      <c r="E512" s="813"/>
      <c r="F512" s="812"/>
      <c r="G512" s="812"/>
      <c r="H512" s="962" t="str">
        <f t="array" ref="H512">IF(ISERROR(INDEX(גיליון3!$U$15:$X$29,MATCH('דיווח פרטני'!G512,גיליון3!$T$15:$T$29,0),MATCH('דיווח פרטני'!C512,גיליון3!$U$14:$X$14,0)))," ", INDEX(גיליון3!$U$15:$X$29,MATCH('דיווח פרטני'!G512,גיליון3!$T$15:$T$29,0),MATCH('דיווח פרטני'!C512,גיליון3!$U$14:$X$14,0)))</f>
        <v xml:space="preserve"> </v>
      </c>
      <c r="I512" s="1"/>
    </row>
    <row r="513" spans="1:9" ht="18" customHeight="1" thickBot="1" x14ac:dyDescent="0.35">
      <c r="A513" s="1"/>
      <c r="B513" s="1"/>
      <c r="C513" s="812"/>
      <c r="D513" s="812"/>
      <c r="E513" s="813"/>
      <c r="F513" s="812"/>
      <c r="G513" s="812"/>
      <c r="H513" s="962" t="str">
        <f t="array" ref="H513">IF(ISERROR(INDEX(גיליון3!$U$15:$X$29,MATCH('דיווח פרטני'!G513,גיליון3!$T$15:$T$29,0),MATCH('דיווח פרטני'!C513,גיליון3!$U$14:$X$14,0)))," ", INDEX(גיליון3!$U$15:$X$29,MATCH('דיווח פרטני'!G513,גיליון3!$T$15:$T$29,0),MATCH('דיווח פרטני'!C513,גיליון3!$U$14:$X$14,0)))</f>
        <v xml:space="preserve"> </v>
      </c>
      <c r="I513" s="1"/>
    </row>
    <row r="514" spans="1:9" ht="18" customHeight="1" thickBot="1" x14ac:dyDescent="0.35">
      <c r="A514" s="1"/>
      <c r="B514" s="1"/>
      <c r="C514" s="812"/>
      <c r="D514" s="812"/>
      <c r="E514" s="813"/>
      <c r="F514" s="812"/>
      <c r="G514" s="812"/>
      <c r="H514" s="962" t="str">
        <f t="array" ref="H514">IF(ISERROR(INDEX(גיליון3!$U$15:$X$29,MATCH('דיווח פרטני'!G514,גיליון3!$T$15:$T$29,0),MATCH('דיווח פרטני'!C514,גיליון3!$U$14:$X$14,0)))," ", INDEX(גיליון3!$U$15:$X$29,MATCH('דיווח פרטני'!G514,גיליון3!$T$15:$T$29,0),MATCH('דיווח פרטני'!C514,גיליון3!$U$14:$X$14,0)))</f>
        <v xml:space="preserve"> </v>
      </c>
      <c r="I514" s="1"/>
    </row>
    <row r="515" spans="1:9" ht="18" customHeight="1" thickBot="1" x14ac:dyDescent="0.35">
      <c r="A515" s="1"/>
      <c r="B515" s="1"/>
      <c r="C515" s="812"/>
      <c r="D515" s="812"/>
      <c r="E515" s="813"/>
      <c r="F515" s="812"/>
      <c r="G515" s="812"/>
      <c r="H515" s="962" t="str">
        <f t="array" ref="H515">IF(ISERROR(INDEX(גיליון3!$U$15:$X$29,MATCH('דיווח פרטני'!G515,גיליון3!$T$15:$T$29,0),MATCH('דיווח פרטני'!C515,גיליון3!$U$14:$X$14,0)))," ", INDEX(גיליון3!$U$15:$X$29,MATCH('דיווח פרטני'!G515,גיליון3!$T$15:$T$29,0),MATCH('דיווח פרטני'!C515,גיליון3!$U$14:$X$14,0)))</f>
        <v xml:space="preserve"> </v>
      </c>
      <c r="I515" s="1"/>
    </row>
    <row r="516" spans="1:9" ht="18" customHeight="1" thickBot="1" x14ac:dyDescent="0.35">
      <c r="A516" s="1"/>
      <c r="B516" s="1"/>
      <c r="C516" s="812"/>
      <c r="D516" s="812"/>
      <c r="E516" s="813"/>
      <c r="F516" s="812"/>
      <c r="G516" s="812"/>
      <c r="H516" s="962" t="str">
        <f t="array" ref="H516">IF(ISERROR(INDEX(גיליון3!$U$15:$X$29,MATCH('דיווח פרטני'!G516,גיליון3!$T$15:$T$29,0),MATCH('דיווח פרטני'!C516,גיליון3!$U$14:$X$14,0)))," ", INDEX(גיליון3!$U$15:$X$29,MATCH('דיווח פרטני'!G516,גיליון3!$T$15:$T$29,0),MATCH('דיווח פרטני'!C516,גיליון3!$U$14:$X$14,0)))</f>
        <v xml:space="preserve"> </v>
      </c>
      <c r="I516" s="1"/>
    </row>
    <row r="517" spans="1:9" ht="18" customHeight="1" thickBot="1" x14ac:dyDescent="0.35">
      <c r="A517" s="1"/>
      <c r="B517" s="1"/>
      <c r="C517" s="812"/>
      <c r="D517" s="812"/>
      <c r="E517" s="813"/>
      <c r="F517" s="812"/>
      <c r="G517" s="812"/>
      <c r="H517" s="962" t="str">
        <f t="array" ref="H517">IF(ISERROR(INDEX(גיליון3!$U$15:$X$29,MATCH('דיווח פרטני'!G517,גיליון3!$T$15:$T$29,0),MATCH('דיווח פרטני'!C517,גיליון3!$U$14:$X$14,0)))," ", INDEX(גיליון3!$U$15:$X$29,MATCH('דיווח פרטני'!G517,גיליון3!$T$15:$T$29,0),MATCH('דיווח פרטני'!C517,גיליון3!$U$14:$X$14,0)))</f>
        <v xml:space="preserve"> </v>
      </c>
      <c r="I517" s="1"/>
    </row>
    <row r="518" spans="1:9" ht="18" customHeight="1" thickBot="1" x14ac:dyDescent="0.35">
      <c r="A518" s="1"/>
      <c r="B518" s="1"/>
      <c r="C518" s="812"/>
      <c r="D518" s="812"/>
      <c r="E518" s="813"/>
      <c r="F518" s="812"/>
      <c r="G518" s="812"/>
      <c r="H518" s="962" t="str">
        <f t="array" ref="H518">IF(ISERROR(INDEX(גיליון3!$U$15:$X$29,MATCH('דיווח פרטני'!G518,גיליון3!$T$15:$T$29,0),MATCH('דיווח פרטני'!C518,גיליון3!$U$14:$X$14,0)))," ", INDEX(גיליון3!$U$15:$X$29,MATCH('דיווח פרטני'!G518,גיליון3!$T$15:$T$29,0),MATCH('דיווח פרטני'!C518,גיליון3!$U$14:$X$14,0)))</f>
        <v xml:space="preserve"> </v>
      </c>
      <c r="I518" s="1"/>
    </row>
    <row r="519" spans="1:9" ht="18" customHeight="1" thickBot="1" x14ac:dyDescent="0.35">
      <c r="A519" s="1"/>
      <c r="B519" s="1"/>
      <c r="C519" s="812"/>
      <c r="D519" s="812"/>
      <c r="E519" s="813"/>
      <c r="F519" s="812"/>
      <c r="G519" s="812"/>
      <c r="H519" s="962" t="str">
        <f t="array" ref="H519">IF(ISERROR(INDEX(גיליון3!$U$15:$X$29,MATCH('דיווח פרטני'!G519,גיליון3!$T$15:$T$29,0),MATCH('דיווח פרטני'!C519,גיליון3!$U$14:$X$14,0)))," ", INDEX(גיליון3!$U$15:$X$29,MATCH('דיווח פרטני'!G519,גיליון3!$T$15:$T$29,0),MATCH('דיווח פרטני'!C519,גיליון3!$U$14:$X$14,0)))</f>
        <v xml:space="preserve"> </v>
      </c>
      <c r="I519" s="1"/>
    </row>
    <row r="520" spans="1:9" ht="18" customHeight="1" thickBot="1" x14ac:dyDescent="0.35">
      <c r="A520" s="1"/>
      <c r="B520" s="1"/>
      <c r="C520" s="812"/>
      <c r="D520" s="812"/>
      <c r="E520" s="813"/>
      <c r="F520" s="812"/>
      <c r="G520" s="812"/>
      <c r="H520" s="962" t="str">
        <f t="array" ref="H520">IF(ISERROR(INDEX(גיליון3!$U$15:$X$29,MATCH('דיווח פרטני'!G520,גיליון3!$T$15:$T$29,0),MATCH('דיווח פרטני'!C520,גיליון3!$U$14:$X$14,0)))," ", INDEX(גיליון3!$U$15:$X$29,MATCH('דיווח פרטני'!G520,גיליון3!$T$15:$T$29,0),MATCH('דיווח פרטני'!C520,גיליון3!$U$14:$X$14,0)))</f>
        <v xml:space="preserve"> </v>
      </c>
      <c r="I520" s="1"/>
    </row>
    <row r="521" spans="1:9" ht="18" customHeight="1" thickBot="1" x14ac:dyDescent="0.35">
      <c r="A521" s="1"/>
      <c r="B521" s="1"/>
      <c r="C521" s="812"/>
      <c r="D521" s="812"/>
      <c r="E521" s="813"/>
      <c r="F521" s="812"/>
      <c r="G521" s="812"/>
      <c r="H521" s="962" t="str">
        <f t="array" ref="H521">IF(ISERROR(INDEX(גיליון3!$U$15:$X$29,MATCH('דיווח פרטני'!G521,גיליון3!$T$15:$T$29,0),MATCH('דיווח פרטני'!C521,גיליון3!$U$14:$X$14,0)))," ", INDEX(גיליון3!$U$15:$X$29,MATCH('דיווח פרטני'!G521,גיליון3!$T$15:$T$29,0),MATCH('דיווח פרטני'!C521,גיליון3!$U$14:$X$14,0)))</f>
        <v xml:space="preserve"> </v>
      </c>
      <c r="I521" s="1"/>
    </row>
    <row r="522" spans="1:9" ht="18" customHeight="1" thickBot="1" x14ac:dyDescent="0.35">
      <c r="A522" s="1"/>
      <c r="B522" s="1"/>
      <c r="C522" s="812"/>
      <c r="D522" s="812"/>
      <c r="E522" s="813"/>
      <c r="F522" s="812"/>
      <c r="G522" s="812"/>
      <c r="H522" s="962" t="str">
        <f t="array" ref="H522">IF(ISERROR(INDEX(גיליון3!$U$15:$X$29,MATCH('דיווח פרטני'!G522,גיליון3!$T$15:$T$29,0),MATCH('דיווח פרטני'!C522,גיליון3!$U$14:$X$14,0)))," ", INDEX(גיליון3!$U$15:$X$29,MATCH('דיווח פרטני'!G522,גיליון3!$T$15:$T$29,0),MATCH('דיווח פרטני'!C522,גיליון3!$U$14:$X$14,0)))</f>
        <v xml:space="preserve"> </v>
      </c>
      <c r="I522" s="1"/>
    </row>
    <row r="523" spans="1:9" ht="18" customHeight="1" thickBot="1" x14ac:dyDescent="0.35">
      <c r="A523" s="1"/>
      <c r="B523" s="1"/>
      <c r="C523" s="812"/>
      <c r="D523" s="812"/>
      <c r="E523" s="813"/>
      <c r="F523" s="812"/>
      <c r="G523" s="812"/>
      <c r="H523" s="962" t="str">
        <f t="array" ref="H523">IF(ISERROR(INDEX(גיליון3!$U$15:$X$29,MATCH('דיווח פרטני'!G523,גיליון3!$T$15:$T$29,0),MATCH('דיווח פרטני'!C523,גיליון3!$U$14:$X$14,0)))," ", INDEX(גיליון3!$U$15:$X$29,MATCH('דיווח פרטני'!G523,גיליון3!$T$15:$T$29,0),MATCH('דיווח פרטני'!C523,גיליון3!$U$14:$X$14,0)))</f>
        <v xml:space="preserve"> </v>
      </c>
      <c r="I523" s="1"/>
    </row>
    <row r="524" spans="1:9" ht="18" customHeight="1" thickBot="1" x14ac:dyDescent="0.35">
      <c r="A524" s="1"/>
      <c r="B524" s="1"/>
      <c r="C524" s="812"/>
      <c r="D524" s="812"/>
      <c r="E524" s="813"/>
      <c r="F524" s="812"/>
      <c r="G524" s="812"/>
      <c r="H524" s="962" t="str">
        <f t="array" ref="H524">IF(ISERROR(INDEX(גיליון3!$U$15:$X$29,MATCH('דיווח פרטני'!G524,גיליון3!$T$15:$T$29,0),MATCH('דיווח פרטני'!C524,גיליון3!$U$14:$X$14,0)))," ", INDEX(גיליון3!$U$15:$X$29,MATCH('דיווח פרטני'!G524,גיליון3!$T$15:$T$29,0),MATCH('דיווח פרטני'!C524,גיליון3!$U$14:$X$14,0)))</f>
        <v xml:space="preserve"> </v>
      </c>
      <c r="I524" s="1"/>
    </row>
    <row r="525" spans="1:9" ht="18" customHeight="1" thickBot="1" x14ac:dyDescent="0.35">
      <c r="A525" s="1"/>
      <c r="B525" s="1"/>
      <c r="C525" s="812"/>
      <c r="D525" s="812"/>
      <c r="E525" s="813"/>
      <c r="F525" s="812"/>
      <c r="G525" s="812"/>
      <c r="H525" s="962" t="str">
        <f t="array" ref="H525">IF(ISERROR(INDEX(גיליון3!$U$15:$X$29,MATCH('דיווח פרטני'!G525,גיליון3!$T$15:$T$29,0),MATCH('דיווח פרטני'!C525,גיליון3!$U$14:$X$14,0)))," ", INDEX(גיליון3!$U$15:$X$29,MATCH('דיווח פרטני'!G525,גיליון3!$T$15:$T$29,0),MATCH('דיווח פרטני'!C525,גיליון3!$U$14:$X$14,0)))</f>
        <v xml:space="preserve"> </v>
      </c>
      <c r="I525" s="1"/>
    </row>
    <row r="526" spans="1:9" ht="18" customHeight="1" thickBot="1" x14ac:dyDescent="0.35">
      <c r="A526" s="1"/>
      <c r="B526" s="1"/>
      <c r="C526" s="812"/>
      <c r="D526" s="812"/>
      <c r="E526" s="813"/>
      <c r="F526" s="812"/>
      <c r="G526" s="812"/>
      <c r="H526" s="962" t="str">
        <f t="array" ref="H526">IF(ISERROR(INDEX(גיליון3!$U$15:$X$29,MATCH('דיווח פרטני'!G526,גיליון3!$T$15:$T$29,0),MATCH('דיווח פרטני'!C526,גיליון3!$U$14:$X$14,0)))," ", INDEX(גיליון3!$U$15:$X$29,MATCH('דיווח פרטני'!G526,גיליון3!$T$15:$T$29,0),MATCH('דיווח פרטני'!C526,גיליון3!$U$14:$X$14,0)))</f>
        <v xml:space="preserve"> </v>
      </c>
      <c r="I526" s="1"/>
    </row>
    <row r="527" spans="1:9" ht="18" customHeight="1" thickBot="1" x14ac:dyDescent="0.35">
      <c r="A527" s="1"/>
      <c r="B527" s="1"/>
      <c r="C527" s="812"/>
      <c r="D527" s="812"/>
      <c r="E527" s="813"/>
      <c r="F527" s="812"/>
      <c r="G527" s="812"/>
      <c r="H527" s="962" t="str">
        <f t="array" ref="H527">IF(ISERROR(INDEX(גיליון3!$U$15:$X$29,MATCH('דיווח פרטני'!G527,גיליון3!$T$15:$T$29,0),MATCH('דיווח פרטני'!C527,גיליון3!$U$14:$X$14,0)))," ", INDEX(גיליון3!$U$15:$X$29,MATCH('דיווח פרטני'!G527,גיליון3!$T$15:$T$29,0),MATCH('דיווח פרטני'!C527,גיליון3!$U$14:$X$14,0)))</f>
        <v xml:space="preserve"> </v>
      </c>
      <c r="I527" s="1"/>
    </row>
    <row r="528" spans="1:9" ht="18" customHeight="1" thickBot="1" x14ac:dyDescent="0.35">
      <c r="A528" s="1"/>
      <c r="B528" s="1"/>
      <c r="C528" s="812"/>
      <c r="D528" s="812"/>
      <c r="E528" s="813"/>
      <c r="F528" s="812"/>
      <c r="G528" s="812"/>
      <c r="H528" s="962" t="str">
        <f t="array" ref="H528">IF(ISERROR(INDEX(גיליון3!$U$15:$X$29,MATCH('דיווח פרטני'!G528,גיליון3!$T$15:$T$29,0),MATCH('דיווח פרטני'!C528,גיליון3!$U$14:$X$14,0)))," ", INDEX(גיליון3!$U$15:$X$29,MATCH('דיווח פרטני'!G528,גיליון3!$T$15:$T$29,0),MATCH('דיווח פרטני'!C528,גיליון3!$U$14:$X$14,0)))</f>
        <v xml:space="preserve"> </v>
      </c>
      <c r="I528" s="1"/>
    </row>
    <row r="529" spans="1:9" ht="18" customHeight="1" thickBot="1" x14ac:dyDescent="0.35">
      <c r="A529" s="1"/>
      <c r="B529" s="1"/>
      <c r="C529" s="812"/>
      <c r="D529" s="812"/>
      <c r="E529" s="813"/>
      <c r="F529" s="812"/>
      <c r="G529" s="812"/>
      <c r="H529" s="962" t="str">
        <f t="array" ref="H529">IF(ISERROR(INDEX(גיליון3!$U$15:$X$29,MATCH('דיווח פרטני'!G529,גיליון3!$T$15:$T$29,0),MATCH('דיווח פרטני'!C529,גיליון3!$U$14:$X$14,0)))," ", INDEX(גיליון3!$U$15:$X$29,MATCH('דיווח פרטני'!G529,גיליון3!$T$15:$T$29,0),MATCH('דיווח פרטני'!C529,גיליון3!$U$14:$X$14,0)))</f>
        <v xml:space="preserve"> </v>
      </c>
      <c r="I529" s="1"/>
    </row>
    <row r="530" spans="1:9" ht="18" customHeight="1" thickBot="1" x14ac:dyDescent="0.35">
      <c r="A530" s="1"/>
      <c r="B530" s="1"/>
      <c r="C530" s="812"/>
      <c r="D530" s="812"/>
      <c r="E530" s="813"/>
      <c r="F530" s="812"/>
      <c r="G530" s="812"/>
      <c r="H530" s="962" t="str">
        <f t="array" ref="H530">IF(ISERROR(INDEX(גיליון3!$U$15:$X$29,MATCH('דיווח פרטני'!G530,גיליון3!$T$15:$T$29,0),MATCH('דיווח פרטני'!C530,גיליון3!$U$14:$X$14,0)))," ", INDEX(גיליון3!$U$15:$X$29,MATCH('דיווח פרטני'!G530,גיליון3!$T$15:$T$29,0),MATCH('דיווח פרטני'!C530,גיליון3!$U$14:$X$14,0)))</f>
        <v xml:space="preserve"> </v>
      </c>
      <c r="I530" s="1"/>
    </row>
    <row r="531" spans="1:9" ht="18" customHeight="1" thickBot="1" x14ac:dyDescent="0.35">
      <c r="A531" s="1"/>
      <c r="B531" s="1"/>
      <c r="C531" s="812"/>
      <c r="D531" s="812"/>
      <c r="E531" s="813"/>
      <c r="F531" s="812"/>
      <c r="G531" s="812"/>
      <c r="H531" s="962" t="str">
        <f t="array" ref="H531">IF(ISERROR(INDEX(גיליון3!$U$15:$X$29,MATCH('דיווח פרטני'!G531,גיליון3!$T$15:$T$29,0),MATCH('דיווח פרטני'!C531,גיליון3!$U$14:$X$14,0)))," ", INDEX(גיליון3!$U$15:$X$29,MATCH('דיווח פרטני'!G531,גיליון3!$T$15:$T$29,0),MATCH('דיווח פרטני'!C531,גיליון3!$U$14:$X$14,0)))</f>
        <v xml:space="preserve"> </v>
      </c>
      <c r="I531" s="1"/>
    </row>
    <row r="532" spans="1:9" ht="18" customHeight="1" thickBot="1" x14ac:dyDescent="0.35">
      <c r="A532" s="1"/>
      <c r="B532" s="1"/>
      <c r="C532" s="812"/>
      <c r="D532" s="812"/>
      <c r="E532" s="813"/>
      <c r="F532" s="812"/>
      <c r="G532" s="812"/>
      <c r="H532" s="962" t="str">
        <f t="array" ref="H532">IF(ISERROR(INDEX(גיליון3!$U$15:$X$29,MATCH('דיווח פרטני'!G532,גיליון3!$T$15:$T$29,0),MATCH('דיווח פרטני'!C532,גיליון3!$U$14:$X$14,0)))," ", INDEX(גיליון3!$U$15:$X$29,MATCH('דיווח פרטני'!G532,גיליון3!$T$15:$T$29,0),MATCH('דיווח פרטני'!C532,גיליון3!$U$14:$X$14,0)))</f>
        <v xml:space="preserve"> </v>
      </c>
      <c r="I532" s="1"/>
    </row>
    <row r="533" spans="1:9" ht="18" customHeight="1" thickBot="1" x14ac:dyDescent="0.35">
      <c r="A533" s="1"/>
      <c r="B533" s="1"/>
      <c r="C533" s="812"/>
      <c r="D533" s="812"/>
      <c r="E533" s="813"/>
      <c r="F533" s="812"/>
      <c r="G533" s="812"/>
      <c r="H533" s="962" t="str">
        <f t="array" ref="H533">IF(ISERROR(INDEX(גיליון3!$U$15:$X$29,MATCH('דיווח פרטני'!G533,גיליון3!$T$15:$T$29,0),MATCH('דיווח פרטני'!C533,גיליון3!$U$14:$X$14,0)))," ", INDEX(גיליון3!$U$15:$X$29,MATCH('דיווח פרטני'!G533,גיליון3!$T$15:$T$29,0),MATCH('דיווח פרטני'!C533,גיליון3!$U$14:$X$14,0)))</f>
        <v xml:space="preserve"> </v>
      </c>
      <c r="I533" s="1"/>
    </row>
    <row r="534" spans="1:9" ht="18" customHeight="1" thickBot="1" x14ac:dyDescent="0.35">
      <c r="A534" s="1"/>
      <c r="B534" s="1"/>
      <c r="C534" s="812"/>
      <c r="D534" s="812"/>
      <c r="E534" s="813"/>
      <c r="F534" s="812"/>
      <c r="G534" s="812"/>
      <c r="H534" s="962" t="str">
        <f t="array" ref="H534">IF(ISERROR(INDEX(גיליון3!$U$15:$X$29,MATCH('דיווח פרטני'!G534,גיליון3!$T$15:$T$29,0),MATCH('דיווח פרטני'!C534,גיליון3!$U$14:$X$14,0)))," ", INDEX(גיליון3!$U$15:$X$29,MATCH('דיווח פרטני'!G534,גיליון3!$T$15:$T$29,0),MATCH('דיווח פרטני'!C534,גיליון3!$U$14:$X$14,0)))</f>
        <v xml:space="preserve"> </v>
      </c>
      <c r="I534" s="1"/>
    </row>
    <row r="535" spans="1:9" ht="18" customHeight="1" thickBot="1" x14ac:dyDescent="0.35">
      <c r="A535" s="1"/>
      <c r="B535" s="1"/>
      <c r="C535" s="812"/>
      <c r="D535" s="812"/>
      <c r="E535" s="813"/>
      <c r="F535" s="812"/>
      <c r="G535" s="812"/>
      <c r="H535" s="962" t="str">
        <f t="array" ref="H535">IF(ISERROR(INDEX(גיליון3!$U$15:$X$29,MATCH('דיווח פרטני'!G535,גיליון3!$T$15:$T$29,0),MATCH('דיווח פרטני'!C535,גיליון3!$U$14:$X$14,0)))," ", INDEX(גיליון3!$U$15:$X$29,MATCH('דיווח פרטני'!G535,גיליון3!$T$15:$T$29,0),MATCH('דיווח פרטני'!C535,גיליון3!$U$14:$X$14,0)))</f>
        <v xml:space="preserve"> </v>
      </c>
      <c r="I535" s="1"/>
    </row>
    <row r="536" spans="1:9" ht="18" customHeight="1" thickBot="1" x14ac:dyDescent="0.35">
      <c r="A536" s="1"/>
      <c r="B536" s="1"/>
      <c r="C536" s="812"/>
      <c r="D536" s="812"/>
      <c r="E536" s="813"/>
      <c r="F536" s="812"/>
      <c r="G536" s="812"/>
      <c r="H536" s="962" t="str">
        <f t="array" ref="H536">IF(ISERROR(INDEX(גיליון3!$U$15:$X$29,MATCH('דיווח פרטני'!G536,גיליון3!$T$15:$T$29,0),MATCH('דיווח פרטני'!C536,גיליון3!$U$14:$X$14,0)))," ", INDEX(גיליון3!$U$15:$X$29,MATCH('דיווח פרטני'!G536,גיליון3!$T$15:$T$29,0),MATCH('דיווח פרטני'!C536,גיליון3!$U$14:$X$14,0)))</f>
        <v xml:space="preserve"> </v>
      </c>
      <c r="I536" s="1"/>
    </row>
    <row r="537" spans="1:9" ht="18" customHeight="1" thickBot="1" x14ac:dyDescent="0.35">
      <c r="A537" s="1"/>
      <c r="B537" s="1"/>
      <c r="C537" s="812"/>
      <c r="D537" s="812"/>
      <c r="E537" s="813"/>
      <c r="F537" s="812"/>
      <c r="G537" s="812"/>
      <c r="H537" s="962" t="str">
        <f t="array" ref="H537">IF(ISERROR(INDEX(גיליון3!$U$15:$X$29,MATCH('דיווח פרטני'!G537,גיליון3!$T$15:$T$29,0),MATCH('דיווח פרטני'!C537,גיליון3!$U$14:$X$14,0)))," ", INDEX(גיליון3!$U$15:$X$29,MATCH('דיווח פרטני'!G537,גיליון3!$T$15:$T$29,0),MATCH('דיווח פרטני'!C537,גיליון3!$U$14:$X$14,0)))</f>
        <v xml:space="preserve"> </v>
      </c>
      <c r="I537" s="1"/>
    </row>
    <row r="538" spans="1:9" ht="18" customHeight="1" thickBot="1" x14ac:dyDescent="0.35">
      <c r="A538" s="1"/>
      <c r="B538" s="1"/>
      <c r="C538" s="812"/>
      <c r="D538" s="812"/>
      <c r="E538" s="813"/>
      <c r="F538" s="812"/>
      <c r="G538" s="812"/>
      <c r="H538" s="962" t="str">
        <f t="array" ref="H538">IF(ISERROR(INDEX(גיליון3!$U$15:$X$29,MATCH('דיווח פרטני'!G538,גיליון3!$T$15:$T$29,0),MATCH('דיווח פרטני'!C538,גיליון3!$U$14:$X$14,0)))," ", INDEX(גיליון3!$U$15:$X$29,MATCH('דיווח פרטני'!G538,גיליון3!$T$15:$T$29,0),MATCH('דיווח פרטני'!C538,גיליון3!$U$14:$X$14,0)))</f>
        <v xml:space="preserve"> </v>
      </c>
      <c r="I538" s="1"/>
    </row>
    <row r="539" spans="1:9" ht="18" customHeight="1" thickBot="1" x14ac:dyDescent="0.35">
      <c r="A539" s="1"/>
      <c r="B539" s="1"/>
      <c r="C539" s="812"/>
      <c r="D539" s="812"/>
      <c r="E539" s="813"/>
      <c r="F539" s="812"/>
      <c r="G539" s="812"/>
      <c r="H539" s="962" t="str">
        <f t="array" ref="H539">IF(ISERROR(INDEX(גיליון3!$U$15:$X$29,MATCH('דיווח פרטני'!G539,גיליון3!$T$15:$T$29,0),MATCH('דיווח פרטני'!C539,גיליון3!$U$14:$X$14,0)))," ", INDEX(גיליון3!$U$15:$X$29,MATCH('דיווח פרטני'!G539,גיליון3!$T$15:$T$29,0),MATCH('דיווח פרטני'!C539,גיליון3!$U$14:$X$14,0)))</f>
        <v xml:space="preserve"> </v>
      </c>
      <c r="I539" s="1"/>
    </row>
    <row r="540" spans="1:9" ht="18" customHeight="1" thickBot="1" x14ac:dyDescent="0.35">
      <c r="A540" s="1"/>
      <c r="B540" s="1"/>
      <c r="C540" s="812"/>
      <c r="D540" s="812"/>
      <c r="E540" s="813"/>
      <c r="F540" s="812"/>
      <c r="G540" s="812"/>
      <c r="H540" s="962" t="str">
        <f t="array" ref="H540">IF(ISERROR(INDEX(גיליון3!$U$15:$X$29,MATCH('דיווח פרטני'!G540,גיליון3!$T$15:$T$29,0),MATCH('דיווח פרטני'!C540,גיליון3!$U$14:$X$14,0)))," ", INDEX(גיליון3!$U$15:$X$29,MATCH('דיווח פרטני'!G540,גיליון3!$T$15:$T$29,0),MATCH('דיווח פרטני'!C540,גיליון3!$U$14:$X$14,0)))</f>
        <v xml:space="preserve"> </v>
      </c>
      <c r="I540" s="1"/>
    </row>
    <row r="541" spans="1:9" ht="18" customHeight="1" thickBot="1" x14ac:dyDescent="0.35">
      <c r="A541" s="1"/>
      <c r="B541" s="1"/>
      <c r="C541" s="812"/>
      <c r="D541" s="812"/>
      <c r="E541" s="813"/>
      <c r="F541" s="812"/>
      <c r="G541" s="812"/>
      <c r="H541" s="962" t="str">
        <f t="array" ref="H541">IF(ISERROR(INDEX(גיליון3!$U$15:$X$29,MATCH('דיווח פרטני'!G541,גיליון3!$T$15:$T$29,0),MATCH('דיווח פרטני'!C541,גיליון3!$U$14:$X$14,0)))," ", INDEX(גיליון3!$U$15:$X$29,MATCH('דיווח פרטני'!G541,גיליון3!$T$15:$T$29,0),MATCH('דיווח פרטני'!C541,גיליון3!$U$14:$X$14,0)))</f>
        <v xml:space="preserve"> </v>
      </c>
      <c r="I541" s="1"/>
    </row>
    <row r="542" spans="1:9" ht="18" customHeight="1" thickBot="1" x14ac:dyDescent="0.35">
      <c r="A542" s="1"/>
      <c r="B542" s="1"/>
      <c r="C542" s="812"/>
      <c r="D542" s="812"/>
      <c r="E542" s="813"/>
      <c r="F542" s="812"/>
      <c r="G542" s="812"/>
      <c r="H542" s="962" t="str">
        <f t="array" ref="H542">IF(ISERROR(INDEX(גיליון3!$U$15:$X$29,MATCH('דיווח פרטני'!G542,גיליון3!$T$15:$T$29,0),MATCH('דיווח פרטני'!C542,גיליון3!$U$14:$X$14,0)))," ", INDEX(גיליון3!$U$15:$X$29,MATCH('דיווח פרטני'!G542,גיליון3!$T$15:$T$29,0),MATCH('דיווח פרטני'!C542,גיליון3!$U$14:$X$14,0)))</f>
        <v xml:space="preserve"> </v>
      </c>
      <c r="I542" s="1"/>
    </row>
    <row r="543" spans="1:9" ht="18" customHeight="1" thickBot="1" x14ac:dyDescent="0.35">
      <c r="A543" s="1"/>
      <c r="B543" s="1"/>
      <c r="C543" s="812"/>
      <c r="D543" s="812"/>
      <c r="E543" s="813"/>
      <c r="F543" s="812"/>
      <c r="G543" s="812"/>
      <c r="H543" s="962" t="str">
        <f t="array" ref="H543">IF(ISERROR(INDEX(גיליון3!$U$15:$X$29,MATCH('דיווח פרטני'!G543,גיליון3!$T$15:$T$29,0),MATCH('דיווח פרטני'!C543,גיליון3!$U$14:$X$14,0)))," ", INDEX(גיליון3!$U$15:$X$29,MATCH('דיווח פרטני'!G543,גיליון3!$T$15:$T$29,0),MATCH('דיווח פרטני'!C543,גיליון3!$U$14:$X$14,0)))</f>
        <v xml:space="preserve"> </v>
      </c>
      <c r="I543" s="1"/>
    </row>
    <row r="544" spans="1:9" ht="18" customHeight="1" thickBot="1" x14ac:dyDescent="0.35">
      <c r="A544" s="1"/>
      <c r="B544" s="1"/>
      <c r="C544" s="812"/>
      <c r="D544" s="812"/>
      <c r="E544" s="813"/>
      <c r="F544" s="812"/>
      <c r="G544" s="812"/>
      <c r="H544" s="962" t="str">
        <f t="array" ref="H544">IF(ISERROR(INDEX(גיליון3!$U$15:$X$29,MATCH('דיווח פרטני'!G544,גיליון3!$T$15:$T$29,0),MATCH('דיווח פרטני'!C544,גיליון3!$U$14:$X$14,0)))," ", INDEX(גיליון3!$U$15:$X$29,MATCH('דיווח פרטני'!G544,גיליון3!$T$15:$T$29,0),MATCH('דיווח פרטני'!C544,גיליון3!$U$14:$X$14,0)))</f>
        <v xml:space="preserve"> </v>
      </c>
      <c r="I544" s="1"/>
    </row>
    <row r="545" spans="1:9" ht="18" customHeight="1" thickBot="1" x14ac:dyDescent="0.35">
      <c r="A545" s="1"/>
      <c r="B545" s="1"/>
      <c r="C545" s="812"/>
      <c r="D545" s="812"/>
      <c r="E545" s="813"/>
      <c r="F545" s="812"/>
      <c r="G545" s="812"/>
      <c r="H545" s="962" t="str">
        <f t="array" ref="H545">IF(ISERROR(INDEX(גיליון3!$U$15:$X$29,MATCH('דיווח פרטני'!G545,גיליון3!$T$15:$T$29,0),MATCH('דיווח פרטני'!C545,גיליון3!$U$14:$X$14,0)))," ", INDEX(גיליון3!$U$15:$X$29,MATCH('דיווח פרטני'!G545,גיליון3!$T$15:$T$29,0),MATCH('דיווח פרטני'!C545,גיליון3!$U$14:$X$14,0)))</f>
        <v xml:space="preserve"> </v>
      </c>
      <c r="I545" s="1"/>
    </row>
    <row r="546" spans="1:9" ht="18" customHeight="1" thickBot="1" x14ac:dyDescent="0.35">
      <c r="A546" s="1"/>
      <c r="B546" s="1"/>
      <c r="C546" s="812"/>
      <c r="D546" s="812"/>
      <c r="E546" s="813"/>
      <c r="F546" s="812"/>
      <c r="G546" s="812"/>
      <c r="H546" s="962" t="str">
        <f t="array" ref="H546">IF(ISERROR(INDEX(גיליון3!$U$15:$X$29,MATCH('דיווח פרטני'!G546,גיליון3!$T$15:$T$29,0),MATCH('דיווח פרטני'!C546,גיליון3!$U$14:$X$14,0)))," ", INDEX(גיליון3!$U$15:$X$29,MATCH('דיווח פרטני'!G546,גיליון3!$T$15:$T$29,0),MATCH('דיווח פרטני'!C546,גיליון3!$U$14:$X$14,0)))</f>
        <v xml:space="preserve"> </v>
      </c>
      <c r="I546" s="1"/>
    </row>
    <row r="547" spans="1:9" ht="18" customHeight="1" thickBot="1" x14ac:dyDescent="0.35">
      <c r="A547" s="1"/>
      <c r="B547" s="1"/>
      <c r="C547" s="812"/>
      <c r="D547" s="812"/>
      <c r="E547" s="813"/>
      <c r="F547" s="812"/>
      <c r="G547" s="812"/>
      <c r="H547" s="962" t="str">
        <f t="array" ref="H547">IF(ISERROR(INDEX(גיליון3!$U$15:$X$29,MATCH('דיווח פרטני'!G547,גיליון3!$T$15:$T$29,0),MATCH('דיווח פרטני'!C547,גיליון3!$U$14:$X$14,0)))," ", INDEX(גיליון3!$U$15:$X$29,MATCH('דיווח פרטני'!G547,גיליון3!$T$15:$T$29,0),MATCH('דיווח פרטני'!C547,גיליון3!$U$14:$X$14,0)))</f>
        <v xml:space="preserve"> </v>
      </c>
      <c r="I547" s="1"/>
    </row>
    <row r="548" spans="1:9" ht="18" customHeight="1" thickBot="1" x14ac:dyDescent="0.35">
      <c r="A548" s="1"/>
      <c r="B548" s="1"/>
      <c r="C548" s="812"/>
      <c r="D548" s="812"/>
      <c r="E548" s="813"/>
      <c r="F548" s="812"/>
      <c r="G548" s="812"/>
      <c r="H548" s="962" t="str">
        <f t="array" ref="H548">IF(ISERROR(INDEX(גיליון3!$U$15:$X$29,MATCH('דיווח פרטני'!G548,גיליון3!$T$15:$T$29,0),MATCH('דיווח פרטני'!C548,גיליון3!$U$14:$X$14,0)))," ", INDEX(גיליון3!$U$15:$X$29,MATCH('דיווח פרטני'!G548,גיליון3!$T$15:$T$29,0),MATCH('דיווח פרטני'!C548,גיליון3!$U$14:$X$14,0)))</f>
        <v xml:space="preserve"> </v>
      </c>
      <c r="I548" s="1"/>
    </row>
    <row r="549" spans="1:9" ht="18" customHeight="1" thickBot="1" x14ac:dyDescent="0.35">
      <c r="A549" s="1"/>
      <c r="B549" s="1"/>
      <c r="C549" s="812"/>
      <c r="D549" s="812"/>
      <c r="E549" s="813"/>
      <c r="F549" s="812"/>
      <c r="G549" s="812"/>
      <c r="H549" s="962" t="str">
        <f t="array" ref="H549">IF(ISERROR(INDEX(גיליון3!$U$15:$X$29,MATCH('דיווח פרטני'!G549,גיליון3!$T$15:$T$29,0),MATCH('דיווח פרטני'!C549,גיליון3!$U$14:$X$14,0)))," ", INDEX(גיליון3!$U$15:$X$29,MATCH('דיווח פרטני'!G549,גיליון3!$T$15:$T$29,0),MATCH('דיווח פרטני'!C549,גיליון3!$U$14:$X$14,0)))</f>
        <v xml:space="preserve"> </v>
      </c>
      <c r="I549" s="1"/>
    </row>
    <row r="550" spans="1:9" ht="18" customHeight="1" thickBot="1" x14ac:dyDescent="0.35">
      <c r="A550" s="1"/>
      <c r="B550" s="1"/>
      <c r="C550" s="812"/>
      <c r="D550" s="812"/>
      <c r="E550" s="813"/>
      <c r="F550" s="812"/>
      <c r="G550" s="812"/>
      <c r="H550" s="962" t="str">
        <f t="array" ref="H550">IF(ISERROR(INDEX(גיליון3!$U$15:$X$29,MATCH('דיווח פרטני'!G550,גיליון3!$T$15:$T$29,0),MATCH('דיווח פרטני'!C550,גיליון3!$U$14:$X$14,0)))," ", INDEX(גיליון3!$U$15:$X$29,MATCH('דיווח פרטני'!G550,גיליון3!$T$15:$T$29,0),MATCH('דיווח פרטני'!C550,גיליון3!$U$14:$X$14,0)))</f>
        <v xml:space="preserve"> </v>
      </c>
      <c r="I550" s="1"/>
    </row>
    <row r="551" spans="1:9" ht="18" customHeight="1" thickBot="1" x14ac:dyDescent="0.35">
      <c r="A551" s="1"/>
      <c r="B551" s="1"/>
      <c r="C551" s="812"/>
      <c r="D551" s="812"/>
      <c r="E551" s="813"/>
      <c r="F551" s="812"/>
      <c r="G551" s="812"/>
      <c r="H551" s="962" t="str">
        <f t="array" ref="H551">IF(ISERROR(INDEX(גיליון3!$U$15:$X$29,MATCH('דיווח פרטני'!G551,גיליון3!$T$15:$T$29,0),MATCH('דיווח פרטני'!C551,גיליון3!$U$14:$X$14,0)))," ", INDEX(גיליון3!$U$15:$X$29,MATCH('דיווח פרטני'!G551,גיליון3!$T$15:$T$29,0),MATCH('דיווח פרטני'!C551,גיליון3!$U$14:$X$14,0)))</f>
        <v xml:space="preserve"> </v>
      </c>
      <c r="I551" s="1"/>
    </row>
    <row r="552" spans="1:9" ht="18" customHeight="1" thickBot="1" x14ac:dyDescent="0.35">
      <c r="A552" s="1"/>
      <c r="B552" s="1"/>
      <c r="C552" s="812"/>
      <c r="D552" s="812"/>
      <c r="E552" s="813"/>
      <c r="F552" s="812"/>
      <c r="G552" s="812"/>
      <c r="H552" s="962" t="str">
        <f t="array" ref="H552">IF(ISERROR(INDEX(גיליון3!$U$15:$X$29,MATCH('דיווח פרטני'!G552,גיליון3!$T$15:$T$29,0),MATCH('דיווח פרטני'!C552,גיליון3!$U$14:$X$14,0)))," ", INDEX(גיליון3!$U$15:$X$29,MATCH('דיווח פרטני'!G552,גיליון3!$T$15:$T$29,0),MATCH('דיווח פרטני'!C552,גיליון3!$U$14:$X$14,0)))</f>
        <v xml:space="preserve"> </v>
      </c>
      <c r="I552" s="1"/>
    </row>
    <row r="553" spans="1:9" ht="18" customHeight="1" thickBot="1" x14ac:dyDescent="0.35">
      <c r="A553" s="1"/>
      <c r="B553" s="1"/>
      <c r="C553" s="812"/>
      <c r="D553" s="812"/>
      <c r="E553" s="813"/>
      <c r="F553" s="812"/>
      <c r="G553" s="812"/>
      <c r="H553" s="962" t="str">
        <f t="array" ref="H553">IF(ISERROR(INDEX(גיליון3!$U$15:$X$29,MATCH('דיווח פרטני'!G553,גיליון3!$T$15:$T$29,0),MATCH('דיווח פרטני'!C553,גיליון3!$U$14:$X$14,0)))," ", INDEX(גיליון3!$U$15:$X$29,MATCH('דיווח פרטני'!G553,גיליון3!$T$15:$T$29,0),MATCH('דיווח פרטני'!C553,גיליון3!$U$14:$X$14,0)))</f>
        <v xml:space="preserve"> </v>
      </c>
      <c r="I553" s="1"/>
    </row>
    <row r="554" spans="1:9" ht="18" customHeight="1" thickBot="1" x14ac:dyDescent="0.35">
      <c r="A554" s="1"/>
      <c r="B554" s="1"/>
      <c r="C554" s="812"/>
      <c r="D554" s="812"/>
      <c r="E554" s="813"/>
      <c r="F554" s="812"/>
      <c r="G554" s="812"/>
      <c r="H554" s="962" t="str">
        <f t="array" ref="H554">IF(ISERROR(INDEX(גיליון3!$U$15:$X$29,MATCH('דיווח פרטני'!G554,גיליון3!$T$15:$T$29,0),MATCH('דיווח פרטני'!C554,גיליון3!$U$14:$X$14,0)))," ", INDEX(גיליון3!$U$15:$X$29,MATCH('דיווח פרטני'!G554,גיליון3!$T$15:$T$29,0),MATCH('דיווח פרטני'!C554,גיליון3!$U$14:$X$14,0)))</f>
        <v xml:space="preserve"> </v>
      </c>
      <c r="I554" s="1"/>
    </row>
    <row r="555" spans="1:9" ht="18" customHeight="1" thickBot="1" x14ac:dyDescent="0.35">
      <c r="A555" s="1"/>
      <c r="B555" s="1"/>
      <c r="C555" s="812"/>
      <c r="D555" s="812"/>
      <c r="E555" s="813"/>
      <c r="F555" s="812"/>
      <c r="G555" s="812"/>
      <c r="H555" s="962" t="str">
        <f t="array" ref="H555">IF(ISERROR(INDEX(גיליון3!$U$15:$X$29,MATCH('דיווח פרטני'!G555,גיליון3!$T$15:$T$29,0),MATCH('דיווח פרטני'!C555,גיליון3!$U$14:$X$14,0)))," ", INDEX(גיליון3!$U$15:$X$29,MATCH('דיווח פרטני'!G555,גיליון3!$T$15:$T$29,0),MATCH('דיווח פרטני'!C555,גיליון3!$U$14:$X$14,0)))</f>
        <v xml:space="preserve"> </v>
      </c>
      <c r="I555" s="1"/>
    </row>
    <row r="556" spans="1:9" ht="18" customHeight="1" thickBot="1" x14ac:dyDescent="0.35">
      <c r="A556" s="1"/>
      <c r="B556" s="1"/>
      <c r="C556" s="812"/>
      <c r="D556" s="812"/>
      <c r="E556" s="813"/>
      <c r="F556" s="812"/>
      <c r="G556" s="812"/>
      <c r="H556" s="962" t="str">
        <f t="array" ref="H556">IF(ISERROR(INDEX(גיליון3!$U$15:$X$29,MATCH('דיווח פרטני'!G556,גיליון3!$T$15:$T$29,0),MATCH('דיווח פרטני'!C556,גיליון3!$U$14:$X$14,0)))," ", INDEX(גיליון3!$U$15:$X$29,MATCH('דיווח פרטני'!G556,גיליון3!$T$15:$T$29,0),MATCH('דיווח פרטני'!C556,גיליון3!$U$14:$X$14,0)))</f>
        <v xml:space="preserve"> </v>
      </c>
      <c r="I556" s="1"/>
    </row>
    <row r="557" spans="1:9" ht="18" customHeight="1" thickBot="1" x14ac:dyDescent="0.35">
      <c r="A557" s="1"/>
      <c r="B557" s="1"/>
      <c r="C557" s="812"/>
      <c r="D557" s="812"/>
      <c r="E557" s="813"/>
      <c r="F557" s="812"/>
      <c r="G557" s="812"/>
      <c r="H557" s="962" t="str">
        <f t="array" ref="H557">IF(ISERROR(INDEX(גיליון3!$U$15:$X$29,MATCH('דיווח פרטני'!G557,גיליון3!$T$15:$T$29,0),MATCH('דיווח פרטני'!C557,גיליון3!$U$14:$X$14,0)))," ", INDEX(גיליון3!$U$15:$X$29,MATCH('דיווח פרטני'!G557,גיליון3!$T$15:$T$29,0),MATCH('דיווח פרטני'!C557,גיליון3!$U$14:$X$14,0)))</f>
        <v xml:space="preserve"> </v>
      </c>
      <c r="I557" s="1"/>
    </row>
    <row r="558" spans="1:9" ht="18" customHeight="1" thickBot="1" x14ac:dyDescent="0.35">
      <c r="A558" s="1"/>
      <c r="B558" s="1"/>
      <c r="C558" s="812"/>
      <c r="D558" s="812"/>
      <c r="E558" s="813"/>
      <c r="F558" s="812"/>
      <c r="G558" s="812"/>
      <c r="H558" s="962" t="str">
        <f t="array" ref="H558">IF(ISERROR(INDEX(גיליון3!$U$15:$X$29,MATCH('דיווח פרטני'!G558,גיליון3!$T$15:$T$29,0),MATCH('דיווח פרטני'!C558,גיליון3!$U$14:$X$14,0)))," ", INDEX(גיליון3!$U$15:$X$29,MATCH('דיווח פרטני'!G558,גיליון3!$T$15:$T$29,0),MATCH('דיווח פרטני'!C558,גיליון3!$U$14:$X$14,0)))</f>
        <v xml:space="preserve"> </v>
      </c>
      <c r="I558" s="1"/>
    </row>
    <row r="559" spans="1:9" ht="18" customHeight="1" thickBot="1" x14ac:dyDescent="0.35">
      <c r="A559" s="1"/>
      <c r="B559" s="1"/>
      <c r="C559" s="812"/>
      <c r="D559" s="812"/>
      <c r="E559" s="813"/>
      <c r="F559" s="812"/>
      <c r="G559" s="812"/>
      <c r="H559" s="962" t="str">
        <f t="array" ref="H559">IF(ISERROR(INDEX(גיליון3!$U$15:$X$29,MATCH('דיווח פרטני'!G559,גיליון3!$T$15:$T$29,0),MATCH('דיווח פרטני'!C559,גיליון3!$U$14:$X$14,0)))," ", INDEX(גיליון3!$U$15:$X$29,MATCH('דיווח פרטני'!G559,גיליון3!$T$15:$T$29,0),MATCH('דיווח פרטני'!C559,גיליון3!$U$14:$X$14,0)))</f>
        <v xml:space="preserve"> </v>
      </c>
      <c r="I559" s="1"/>
    </row>
    <row r="560" spans="1:9" ht="18" customHeight="1" thickBot="1" x14ac:dyDescent="0.35">
      <c r="A560" s="1"/>
      <c r="B560" s="1"/>
      <c r="C560" s="812"/>
      <c r="D560" s="812"/>
      <c r="E560" s="813"/>
      <c r="F560" s="812"/>
      <c r="G560" s="812"/>
      <c r="H560" s="962" t="str">
        <f t="array" ref="H560">IF(ISERROR(INDEX(גיליון3!$U$15:$X$29,MATCH('דיווח פרטני'!G560,גיליון3!$T$15:$T$29,0),MATCH('דיווח פרטני'!C560,גיליון3!$U$14:$X$14,0)))," ", INDEX(גיליון3!$U$15:$X$29,MATCH('דיווח פרטני'!G560,גיליון3!$T$15:$T$29,0),MATCH('דיווח פרטני'!C560,גיליון3!$U$14:$X$14,0)))</f>
        <v xml:space="preserve"> </v>
      </c>
      <c r="I560" s="1"/>
    </row>
    <row r="561" spans="1:9" ht="18" customHeight="1" thickBot="1" x14ac:dyDescent="0.35">
      <c r="A561" s="1"/>
      <c r="B561" s="1"/>
      <c r="C561" s="812"/>
      <c r="D561" s="812"/>
      <c r="E561" s="813"/>
      <c r="F561" s="812"/>
      <c r="G561" s="812"/>
      <c r="H561" s="962" t="str">
        <f t="array" ref="H561">IF(ISERROR(INDEX(גיליון3!$U$15:$X$29,MATCH('דיווח פרטני'!G561,גיליון3!$T$15:$T$29,0),MATCH('דיווח פרטני'!C561,גיליון3!$U$14:$X$14,0)))," ", INDEX(גיליון3!$U$15:$X$29,MATCH('דיווח פרטני'!G561,גיליון3!$T$15:$T$29,0),MATCH('דיווח פרטני'!C561,גיליון3!$U$14:$X$14,0)))</f>
        <v xml:space="preserve"> </v>
      </c>
      <c r="I561" s="1"/>
    </row>
    <row r="562" spans="1:9" ht="18" customHeight="1" thickBot="1" x14ac:dyDescent="0.35">
      <c r="A562" s="1"/>
      <c r="B562" s="1"/>
      <c r="C562" s="812"/>
      <c r="D562" s="812"/>
      <c r="E562" s="813"/>
      <c r="F562" s="812"/>
      <c r="G562" s="812"/>
      <c r="H562" s="962" t="str">
        <f t="array" ref="H562">IF(ISERROR(INDEX(גיליון3!$U$15:$X$29,MATCH('דיווח פרטני'!G562,גיליון3!$T$15:$T$29,0),MATCH('דיווח פרטני'!C562,גיליון3!$U$14:$X$14,0)))," ", INDEX(גיליון3!$U$15:$X$29,MATCH('דיווח פרטני'!G562,גיליון3!$T$15:$T$29,0),MATCH('דיווח פרטני'!C562,גיליון3!$U$14:$X$14,0)))</f>
        <v xml:space="preserve"> </v>
      </c>
      <c r="I562" s="1"/>
    </row>
    <row r="563" spans="1:9" ht="18" customHeight="1" thickBot="1" x14ac:dyDescent="0.35">
      <c r="A563" s="1"/>
      <c r="B563" s="1"/>
      <c r="C563" s="812"/>
      <c r="D563" s="812"/>
      <c r="E563" s="813"/>
      <c r="F563" s="812"/>
      <c r="G563" s="812"/>
      <c r="H563" s="962" t="str">
        <f t="array" ref="H563">IF(ISERROR(INDEX(גיליון3!$U$15:$X$29,MATCH('דיווח פרטני'!G563,גיליון3!$T$15:$T$29,0),MATCH('דיווח פרטני'!C563,גיליון3!$U$14:$X$14,0)))," ", INDEX(גיליון3!$U$15:$X$29,MATCH('דיווח פרטני'!G563,גיליון3!$T$15:$T$29,0),MATCH('דיווח פרטני'!C563,גיליון3!$U$14:$X$14,0)))</f>
        <v xml:space="preserve"> </v>
      </c>
      <c r="I563" s="1"/>
    </row>
    <row r="564" spans="1:9" ht="18" customHeight="1" thickBot="1" x14ac:dyDescent="0.35">
      <c r="A564" s="1"/>
      <c r="B564" s="1"/>
      <c r="C564" s="812"/>
      <c r="D564" s="812"/>
      <c r="E564" s="813"/>
      <c r="F564" s="812"/>
      <c r="G564" s="812"/>
      <c r="H564" s="962" t="str">
        <f t="array" ref="H564">IF(ISERROR(INDEX(גיליון3!$U$15:$X$29,MATCH('דיווח פרטני'!G564,גיליון3!$T$15:$T$29,0),MATCH('דיווח פרטני'!C564,גיליון3!$U$14:$X$14,0)))," ", INDEX(גיליון3!$U$15:$X$29,MATCH('דיווח פרטני'!G564,גיליון3!$T$15:$T$29,0),MATCH('דיווח פרטני'!C564,גיליון3!$U$14:$X$14,0)))</f>
        <v xml:space="preserve"> </v>
      </c>
      <c r="I564" s="1"/>
    </row>
    <row r="565" spans="1:9" ht="18" customHeight="1" thickBot="1" x14ac:dyDescent="0.35">
      <c r="A565" s="1"/>
      <c r="B565" s="1"/>
      <c r="C565" s="812"/>
      <c r="D565" s="812"/>
      <c r="E565" s="813"/>
      <c r="F565" s="812"/>
      <c r="G565" s="812"/>
      <c r="H565" s="962" t="str">
        <f t="array" ref="H565">IF(ISERROR(INDEX(גיליון3!$U$15:$X$29,MATCH('דיווח פרטני'!G565,גיליון3!$T$15:$T$29,0),MATCH('דיווח פרטני'!C565,גיליון3!$U$14:$X$14,0)))," ", INDEX(גיליון3!$U$15:$X$29,MATCH('דיווח פרטני'!G565,גיליון3!$T$15:$T$29,0),MATCH('דיווח פרטני'!C565,גיליון3!$U$14:$X$14,0)))</f>
        <v xml:space="preserve"> </v>
      </c>
      <c r="I565" s="1"/>
    </row>
    <row r="566" spans="1:9" ht="18" customHeight="1" thickBot="1" x14ac:dyDescent="0.35">
      <c r="A566" s="1"/>
      <c r="B566" s="1"/>
      <c r="C566" s="812"/>
      <c r="D566" s="812"/>
      <c r="E566" s="813"/>
      <c r="F566" s="812"/>
      <c r="G566" s="812"/>
      <c r="H566" s="962" t="str">
        <f t="array" ref="H566">IF(ISERROR(INDEX(גיליון3!$U$15:$X$29,MATCH('דיווח פרטני'!G566,גיליון3!$T$15:$T$29,0),MATCH('דיווח פרטני'!C566,גיליון3!$U$14:$X$14,0)))," ", INDEX(גיליון3!$U$15:$X$29,MATCH('דיווח פרטני'!G566,גיליון3!$T$15:$T$29,0),MATCH('דיווח פרטני'!C566,גיליון3!$U$14:$X$14,0)))</f>
        <v xml:space="preserve"> </v>
      </c>
      <c r="I566" s="1"/>
    </row>
    <row r="567" spans="1:9" ht="18" customHeight="1" thickBot="1" x14ac:dyDescent="0.35">
      <c r="A567" s="1"/>
      <c r="B567" s="1"/>
      <c r="C567" s="812"/>
      <c r="D567" s="812"/>
      <c r="E567" s="813"/>
      <c r="F567" s="812"/>
      <c r="G567" s="812"/>
      <c r="H567" s="962" t="str">
        <f t="array" ref="H567">IF(ISERROR(INDEX(גיליון3!$U$15:$X$29,MATCH('דיווח פרטני'!G567,גיליון3!$T$15:$T$29,0),MATCH('דיווח פרטני'!C567,גיליון3!$U$14:$X$14,0)))," ", INDEX(גיליון3!$U$15:$X$29,MATCH('דיווח פרטני'!G567,גיליון3!$T$15:$T$29,0),MATCH('דיווח פרטני'!C567,גיליון3!$U$14:$X$14,0)))</f>
        <v xml:space="preserve"> </v>
      </c>
      <c r="I567" s="1"/>
    </row>
    <row r="568" spans="1:9" ht="18" customHeight="1" thickBot="1" x14ac:dyDescent="0.35">
      <c r="A568" s="1"/>
      <c r="B568" s="1"/>
      <c r="C568" s="812"/>
      <c r="D568" s="812"/>
      <c r="E568" s="813"/>
      <c r="F568" s="812"/>
      <c r="G568" s="812"/>
      <c r="H568" s="962" t="str">
        <f t="array" ref="H568">IF(ISERROR(INDEX(גיליון3!$U$15:$X$29,MATCH('דיווח פרטני'!G568,גיליון3!$T$15:$T$29,0),MATCH('דיווח פרטני'!C568,גיליון3!$U$14:$X$14,0)))," ", INDEX(גיליון3!$U$15:$X$29,MATCH('דיווח פרטני'!G568,גיליון3!$T$15:$T$29,0),MATCH('דיווח פרטני'!C568,גיליון3!$U$14:$X$14,0)))</f>
        <v xml:space="preserve"> </v>
      </c>
      <c r="I568" s="1"/>
    </row>
    <row r="569" spans="1:9" ht="18" customHeight="1" thickBot="1" x14ac:dyDescent="0.35">
      <c r="A569" s="1"/>
      <c r="B569" s="1"/>
      <c r="C569" s="812"/>
      <c r="D569" s="812"/>
      <c r="E569" s="813"/>
      <c r="F569" s="812"/>
      <c r="G569" s="812"/>
      <c r="H569" s="962" t="str">
        <f t="array" ref="H569">IF(ISERROR(INDEX(גיליון3!$U$15:$X$29,MATCH('דיווח פרטני'!G569,גיליון3!$T$15:$T$29,0),MATCH('דיווח פרטני'!C569,גיליון3!$U$14:$X$14,0)))," ", INDEX(גיליון3!$U$15:$X$29,MATCH('דיווח פרטני'!G569,גיליון3!$T$15:$T$29,0),MATCH('דיווח פרטני'!C569,גיליון3!$U$14:$X$14,0)))</f>
        <v xml:space="preserve"> </v>
      </c>
      <c r="I569" s="1"/>
    </row>
    <row r="570" spans="1:9" ht="18" customHeight="1" thickBot="1" x14ac:dyDescent="0.35">
      <c r="A570" s="1"/>
      <c r="B570" s="1"/>
      <c r="C570" s="812"/>
      <c r="D570" s="812"/>
      <c r="E570" s="813"/>
      <c r="F570" s="812"/>
      <c r="G570" s="812"/>
      <c r="H570" s="962" t="str">
        <f t="array" ref="H570">IF(ISERROR(INDEX(גיליון3!$U$15:$X$29,MATCH('דיווח פרטני'!G570,גיליון3!$T$15:$T$29,0),MATCH('דיווח פרטני'!C570,גיליון3!$U$14:$X$14,0)))," ", INDEX(גיליון3!$U$15:$X$29,MATCH('דיווח פרטני'!G570,גיליון3!$T$15:$T$29,0),MATCH('דיווח פרטני'!C570,גיליון3!$U$14:$X$14,0)))</f>
        <v xml:space="preserve"> </v>
      </c>
      <c r="I570" s="1"/>
    </row>
    <row r="571" spans="1:9" ht="18" customHeight="1" thickBot="1" x14ac:dyDescent="0.35">
      <c r="A571" s="1"/>
      <c r="B571" s="1"/>
      <c r="C571" s="812"/>
      <c r="D571" s="812"/>
      <c r="E571" s="813"/>
      <c r="F571" s="812"/>
      <c r="G571" s="812"/>
      <c r="H571" s="962" t="str">
        <f t="array" ref="H571">IF(ISERROR(INDEX(גיליון3!$U$15:$X$29,MATCH('דיווח פרטני'!G571,גיליון3!$T$15:$T$29,0),MATCH('דיווח פרטני'!C571,גיליון3!$U$14:$X$14,0)))," ", INDEX(גיליון3!$U$15:$X$29,MATCH('דיווח פרטני'!G571,גיליון3!$T$15:$T$29,0),MATCH('דיווח פרטני'!C571,גיליון3!$U$14:$X$14,0)))</f>
        <v xml:space="preserve"> </v>
      </c>
      <c r="I571" s="1"/>
    </row>
    <row r="572" spans="1:9" ht="18" customHeight="1" thickBot="1" x14ac:dyDescent="0.35">
      <c r="A572" s="1"/>
      <c r="B572" s="1"/>
      <c r="C572" s="812"/>
      <c r="D572" s="812"/>
      <c r="E572" s="813"/>
      <c r="F572" s="812"/>
      <c r="G572" s="812"/>
      <c r="H572" s="962" t="str">
        <f t="array" ref="H572">IF(ISERROR(INDEX(גיליון3!$U$15:$X$29,MATCH('דיווח פרטני'!G572,גיליון3!$T$15:$T$29,0),MATCH('דיווח פרטני'!C572,גיליון3!$U$14:$X$14,0)))," ", INDEX(גיליון3!$U$15:$X$29,MATCH('דיווח פרטני'!G572,גיליון3!$T$15:$T$29,0),MATCH('דיווח פרטני'!C572,גיליון3!$U$14:$X$14,0)))</f>
        <v xml:space="preserve"> </v>
      </c>
      <c r="I572" s="1"/>
    </row>
    <row r="573" spans="1:9" ht="18" customHeight="1" thickBot="1" x14ac:dyDescent="0.35">
      <c r="A573" s="1"/>
      <c r="B573" s="1"/>
      <c r="C573" s="812"/>
      <c r="D573" s="812"/>
      <c r="E573" s="813"/>
      <c r="F573" s="812"/>
      <c r="G573" s="812"/>
      <c r="H573" s="962" t="str">
        <f t="array" ref="H573">IF(ISERROR(INDEX(גיליון3!$U$15:$X$29,MATCH('דיווח פרטני'!G573,גיליון3!$T$15:$T$29,0),MATCH('דיווח פרטני'!C573,גיליון3!$U$14:$X$14,0)))," ", INDEX(גיליון3!$U$15:$X$29,MATCH('דיווח פרטני'!G573,גיליון3!$T$15:$T$29,0),MATCH('דיווח פרטני'!C573,גיליון3!$U$14:$X$14,0)))</f>
        <v xml:space="preserve"> </v>
      </c>
      <c r="I573" s="1"/>
    </row>
    <row r="574" spans="1:9" ht="18" customHeight="1" thickBot="1" x14ac:dyDescent="0.35">
      <c r="A574" s="1"/>
      <c r="B574" s="1"/>
      <c r="C574" s="812"/>
      <c r="D574" s="812"/>
      <c r="E574" s="813"/>
      <c r="F574" s="812"/>
      <c r="G574" s="812"/>
      <c r="H574" s="962" t="str">
        <f t="array" ref="H574">IF(ISERROR(INDEX(גיליון3!$U$15:$X$29,MATCH('דיווח פרטני'!G574,גיליון3!$T$15:$T$29,0),MATCH('דיווח פרטני'!C574,גיליון3!$U$14:$X$14,0)))," ", INDEX(גיליון3!$U$15:$X$29,MATCH('דיווח פרטני'!G574,גיליון3!$T$15:$T$29,0),MATCH('דיווח פרטני'!C574,גיליון3!$U$14:$X$14,0)))</f>
        <v xml:space="preserve"> </v>
      </c>
      <c r="I574" s="1"/>
    </row>
    <row r="575" spans="1:9" ht="18" customHeight="1" thickBot="1" x14ac:dyDescent="0.35">
      <c r="A575" s="1"/>
      <c r="B575" s="1"/>
      <c r="C575" s="812"/>
      <c r="D575" s="812"/>
      <c r="E575" s="813"/>
      <c r="F575" s="812"/>
      <c r="G575" s="812"/>
      <c r="H575" s="962" t="str">
        <f t="array" ref="H575">IF(ISERROR(INDEX(גיליון3!$U$15:$X$29,MATCH('דיווח פרטני'!G575,גיליון3!$T$15:$T$29,0),MATCH('דיווח פרטני'!C575,גיליון3!$U$14:$X$14,0)))," ", INDEX(גיליון3!$U$15:$X$29,MATCH('דיווח פרטני'!G575,גיליון3!$T$15:$T$29,0),MATCH('דיווח פרטני'!C575,גיליון3!$U$14:$X$14,0)))</f>
        <v xml:space="preserve"> </v>
      </c>
      <c r="I575" s="1"/>
    </row>
    <row r="576" spans="1:9" ht="18" customHeight="1" thickBot="1" x14ac:dyDescent="0.35">
      <c r="A576" s="1"/>
      <c r="B576" s="1"/>
      <c r="C576" s="812"/>
      <c r="D576" s="812"/>
      <c r="E576" s="813"/>
      <c r="F576" s="812"/>
      <c r="G576" s="812"/>
      <c r="H576" s="962" t="str">
        <f t="array" ref="H576">IF(ISERROR(INDEX(גיליון3!$U$15:$X$29,MATCH('דיווח פרטני'!G576,גיליון3!$T$15:$T$29,0),MATCH('דיווח פרטני'!C576,גיליון3!$U$14:$X$14,0)))," ", INDEX(גיליון3!$U$15:$X$29,MATCH('דיווח פרטני'!G576,גיליון3!$T$15:$T$29,0),MATCH('דיווח פרטני'!C576,גיליון3!$U$14:$X$14,0)))</f>
        <v xml:space="preserve"> </v>
      </c>
      <c r="I576" s="1"/>
    </row>
    <row r="577" spans="1:9" ht="18" customHeight="1" thickBot="1" x14ac:dyDescent="0.35">
      <c r="A577" s="1"/>
      <c r="B577" s="1"/>
      <c r="C577" s="812"/>
      <c r="D577" s="812"/>
      <c r="E577" s="813"/>
      <c r="F577" s="812"/>
      <c r="G577" s="812"/>
      <c r="H577" s="962" t="str">
        <f t="array" ref="H577">IF(ISERROR(INDEX(גיליון3!$U$15:$X$29,MATCH('דיווח פרטני'!G577,גיליון3!$T$15:$T$29,0),MATCH('דיווח פרטני'!C577,גיליון3!$U$14:$X$14,0)))," ", INDEX(גיליון3!$U$15:$X$29,MATCH('דיווח פרטני'!G577,גיליון3!$T$15:$T$29,0),MATCH('דיווח פרטני'!C577,גיליון3!$U$14:$X$14,0)))</f>
        <v xml:space="preserve"> </v>
      </c>
      <c r="I577" s="1"/>
    </row>
    <row r="578" spans="1:9" ht="18" customHeight="1" thickBot="1" x14ac:dyDescent="0.35">
      <c r="A578" s="1"/>
      <c r="B578" s="1"/>
      <c r="C578" s="812"/>
      <c r="D578" s="812"/>
      <c r="E578" s="813"/>
      <c r="F578" s="812"/>
      <c r="G578" s="812"/>
      <c r="H578" s="962" t="str">
        <f t="array" ref="H578">IF(ISERROR(INDEX(גיליון3!$U$15:$X$29,MATCH('דיווח פרטני'!G578,גיליון3!$T$15:$T$29,0),MATCH('דיווח פרטני'!C578,גיליון3!$U$14:$X$14,0)))," ", INDEX(גיליון3!$U$15:$X$29,MATCH('דיווח פרטני'!G578,גיליון3!$T$15:$T$29,0),MATCH('דיווח פרטני'!C578,גיליון3!$U$14:$X$14,0)))</f>
        <v xml:space="preserve"> </v>
      </c>
      <c r="I578" s="1"/>
    </row>
    <row r="579" spans="1:9" ht="18" customHeight="1" thickBot="1" x14ac:dyDescent="0.35">
      <c r="A579" s="1"/>
      <c r="B579" s="1"/>
      <c r="C579" s="812"/>
      <c r="D579" s="812"/>
      <c r="E579" s="813"/>
      <c r="F579" s="812"/>
      <c r="G579" s="812"/>
      <c r="H579" s="962" t="str">
        <f t="array" ref="H579">IF(ISERROR(INDEX(גיליון3!$U$15:$X$29,MATCH('דיווח פרטני'!G579,גיליון3!$T$15:$T$29,0),MATCH('דיווח פרטני'!C579,גיליון3!$U$14:$X$14,0)))," ", INDEX(גיליון3!$U$15:$X$29,MATCH('דיווח פרטני'!G579,גיליון3!$T$15:$T$29,0),MATCH('דיווח פרטני'!C579,גיליון3!$U$14:$X$14,0)))</f>
        <v xml:space="preserve"> </v>
      </c>
      <c r="I579" s="1"/>
    </row>
    <row r="580" spans="1:9" ht="18" customHeight="1" thickBot="1" x14ac:dyDescent="0.35">
      <c r="A580" s="1"/>
      <c r="B580" s="1"/>
      <c r="C580" s="812"/>
      <c r="D580" s="812"/>
      <c r="E580" s="813"/>
      <c r="F580" s="812"/>
      <c r="G580" s="812"/>
      <c r="H580" s="962" t="str">
        <f t="array" ref="H580">IF(ISERROR(INDEX(גיליון3!$U$15:$X$29,MATCH('דיווח פרטני'!G580,גיליון3!$T$15:$T$29,0),MATCH('דיווח פרטני'!C580,גיליון3!$U$14:$X$14,0)))," ", INDEX(גיליון3!$U$15:$X$29,MATCH('דיווח פרטני'!G580,גיליון3!$T$15:$T$29,0),MATCH('דיווח פרטני'!C580,גיליון3!$U$14:$X$14,0)))</f>
        <v xml:space="preserve"> </v>
      </c>
      <c r="I580" s="1"/>
    </row>
    <row r="581" spans="1:9" ht="18" customHeight="1" thickBot="1" x14ac:dyDescent="0.35">
      <c r="A581" s="1"/>
      <c r="B581" s="1"/>
      <c r="C581" s="812"/>
      <c r="D581" s="812"/>
      <c r="E581" s="813"/>
      <c r="F581" s="812"/>
      <c r="G581" s="812"/>
      <c r="H581" s="962" t="str">
        <f t="array" ref="H581">IF(ISERROR(INDEX(גיליון3!$U$15:$X$29,MATCH('דיווח פרטני'!G581,גיליון3!$T$15:$T$29,0),MATCH('דיווח פרטני'!C581,גיליון3!$U$14:$X$14,0)))," ", INDEX(גיליון3!$U$15:$X$29,MATCH('דיווח פרטני'!G581,גיליון3!$T$15:$T$29,0),MATCH('דיווח פרטני'!C581,גיליון3!$U$14:$X$14,0)))</f>
        <v xml:space="preserve"> </v>
      </c>
      <c r="I581" s="1"/>
    </row>
    <row r="582" spans="1:9" ht="18" customHeight="1" thickBot="1" x14ac:dyDescent="0.35">
      <c r="A582" s="1"/>
      <c r="B582" s="1"/>
      <c r="C582" s="812"/>
      <c r="D582" s="812"/>
      <c r="E582" s="813"/>
      <c r="F582" s="812"/>
      <c r="G582" s="812"/>
      <c r="H582" s="962" t="str">
        <f t="array" ref="H582">IF(ISERROR(INDEX(גיליון3!$U$15:$X$29,MATCH('דיווח פרטני'!G582,גיליון3!$T$15:$T$29,0),MATCH('דיווח פרטני'!C582,גיליון3!$U$14:$X$14,0)))," ", INDEX(גיליון3!$U$15:$X$29,MATCH('דיווח פרטני'!G582,גיליון3!$T$15:$T$29,0),MATCH('דיווח פרטני'!C582,גיליון3!$U$14:$X$14,0)))</f>
        <v xml:space="preserve"> </v>
      </c>
      <c r="I582" s="1"/>
    </row>
    <row r="583" spans="1:9" ht="18" customHeight="1" thickBot="1" x14ac:dyDescent="0.35">
      <c r="A583" s="1"/>
      <c r="B583" s="1"/>
      <c r="C583" s="812"/>
      <c r="D583" s="812"/>
      <c r="E583" s="813"/>
      <c r="F583" s="812"/>
      <c r="G583" s="812"/>
      <c r="H583" s="962" t="str">
        <f t="array" ref="H583">IF(ISERROR(INDEX(גיליון3!$U$15:$X$29,MATCH('דיווח פרטני'!G583,גיליון3!$T$15:$T$29,0),MATCH('דיווח פרטני'!C583,גיליון3!$U$14:$X$14,0)))," ", INDEX(גיליון3!$U$15:$X$29,MATCH('דיווח פרטני'!G583,גיליון3!$T$15:$T$29,0),MATCH('דיווח פרטני'!C583,גיליון3!$U$14:$X$14,0)))</f>
        <v xml:space="preserve"> </v>
      </c>
      <c r="I583" s="1"/>
    </row>
    <row r="584" spans="1:9" ht="18" customHeight="1" thickBot="1" x14ac:dyDescent="0.35">
      <c r="A584" s="1"/>
      <c r="B584" s="1"/>
      <c r="C584" s="812"/>
      <c r="D584" s="812"/>
      <c r="E584" s="813"/>
      <c r="F584" s="812"/>
      <c r="G584" s="812"/>
      <c r="H584" s="962" t="str">
        <f t="array" ref="H584">IF(ISERROR(INDEX(גיליון3!$U$15:$X$29,MATCH('דיווח פרטני'!G584,גיליון3!$T$15:$T$29,0),MATCH('דיווח פרטני'!C584,גיליון3!$U$14:$X$14,0)))," ", INDEX(גיליון3!$U$15:$X$29,MATCH('דיווח פרטני'!G584,גיליון3!$T$15:$T$29,0),MATCH('דיווח פרטני'!C584,גיליון3!$U$14:$X$14,0)))</f>
        <v xml:space="preserve"> </v>
      </c>
      <c r="I584" s="1"/>
    </row>
    <row r="585" spans="1:9" ht="18" customHeight="1" thickBot="1" x14ac:dyDescent="0.35">
      <c r="A585" s="1"/>
      <c r="B585" s="1"/>
      <c r="C585" s="812"/>
      <c r="D585" s="812"/>
      <c r="E585" s="813"/>
      <c r="F585" s="812"/>
      <c r="G585" s="812"/>
      <c r="H585" s="962" t="str">
        <f t="array" ref="H585">IF(ISERROR(INDEX(גיליון3!$U$15:$X$29,MATCH('דיווח פרטני'!G585,גיליון3!$T$15:$T$29,0),MATCH('דיווח פרטני'!C585,גיליון3!$U$14:$X$14,0)))," ", INDEX(גיליון3!$U$15:$X$29,MATCH('דיווח פרטני'!G585,גיליון3!$T$15:$T$29,0),MATCH('דיווח פרטני'!C585,גיליון3!$U$14:$X$14,0)))</f>
        <v xml:space="preserve"> </v>
      </c>
      <c r="I585" s="1"/>
    </row>
    <row r="586" spans="1:9" ht="18" customHeight="1" thickBot="1" x14ac:dyDescent="0.35">
      <c r="A586" s="1"/>
      <c r="B586" s="1"/>
      <c r="C586" s="812"/>
      <c r="D586" s="812"/>
      <c r="E586" s="813"/>
      <c r="F586" s="812"/>
      <c r="G586" s="812"/>
      <c r="H586" s="962" t="str">
        <f t="array" ref="H586">IF(ISERROR(INDEX(גיליון3!$U$15:$X$29,MATCH('דיווח פרטני'!G586,גיליון3!$T$15:$T$29,0),MATCH('דיווח פרטני'!C586,גיליון3!$U$14:$X$14,0)))," ", INDEX(גיליון3!$U$15:$X$29,MATCH('דיווח פרטני'!G586,גיליון3!$T$15:$T$29,0),MATCH('דיווח פרטני'!C586,גיליון3!$U$14:$X$14,0)))</f>
        <v xml:space="preserve"> </v>
      </c>
      <c r="I586" s="1"/>
    </row>
    <row r="587" spans="1:9" ht="18" customHeight="1" thickBot="1" x14ac:dyDescent="0.35">
      <c r="A587" s="1"/>
      <c r="B587" s="1"/>
      <c r="C587" s="812"/>
      <c r="D587" s="812"/>
      <c r="E587" s="813"/>
      <c r="F587" s="812"/>
      <c r="G587" s="812"/>
      <c r="H587" s="962" t="str">
        <f t="array" ref="H587">IF(ISERROR(INDEX(גיליון3!$U$15:$X$29,MATCH('דיווח פרטני'!G587,גיליון3!$T$15:$T$29,0),MATCH('דיווח פרטני'!C587,גיליון3!$U$14:$X$14,0)))," ", INDEX(גיליון3!$U$15:$X$29,MATCH('דיווח פרטני'!G587,גיליון3!$T$15:$T$29,0),MATCH('דיווח פרטני'!C587,גיליון3!$U$14:$X$14,0)))</f>
        <v xml:space="preserve"> </v>
      </c>
      <c r="I587" s="1"/>
    </row>
    <row r="588" spans="1:9" ht="18" customHeight="1" thickBot="1" x14ac:dyDescent="0.35">
      <c r="A588" s="1"/>
      <c r="B588" s="1"/>
      <c r="C588" s="812"/>
      <c r="D588" s="812"/>
      <c r="E588" s="813"/>
      <c r="F588" s="812"/>
      <c r="G588" s="812"/>
      <c r="H588" s="962" t="str">
        <f t="array" ref="H588">IF(ISERROR(INDEX(גיליון3!$U$15:$X$29,MATCH('דיווח פרטני'!G588,גיליון3!$T$15:$T$29,0),MATCH('דיווח פרטני'!C588,גיליון3!$U$14:$X$14,0)))," ", INDEX(גיליון3!$U$15:$X$29,MATCH('דיווח פרטני'!G588,גיליון3!$T$15:$T$29,0),MATCH('דיווח פרטני'!C588,גיליון3!$U$14:$X$14,0)))</f>
        <v xml:space="preserve"> </v>
      </c>
      <c r="I588" s="1"/>
    </row>
    <row r="589" spans="1:9" ht="18" customHeight="1" thickBot="1" x14ac:dyDescent="0.35">
      <c r="A589" s="1"/>
      <c r="B589" s="1"/>
      <c r="C589" s="812"/>
      <c r="D589" s="812"/>
      <c r="E589" s="813"/>
      <c r="F589" s="812"/>
      <c r="G589" s="812"/>
      <c r="H589" s="962" t="str">
        <f t="array" ref="H589">IF(ISERROR(INDEX(גיליון3!$U$15:$X$29,MATCH('דיווח פרטני'!G589,גיליון3!$T$15:$T$29,0),MATCH('דיווח פרטני'!C589,גיליון3!$U$14:$X$14,0)))," ", INDEX(גיליון3!$U$15:$X$29,MATCH('דיווח פרטני'!G589,גיליון3!$T$15:$T$29,0),MATCH('דיווח פרטני'!C589,גיליון3!$U$14:$X$14,0)))</f>
        <v xml:space="preserve"> </v>
      </c>
      <c r="I589" s="1"/>
    </row>
    <row r="590" spans="1:9" ht="18" customHeight="1" thickBot="1" x14ac:dyDescent="0.35">
      <c r="A590" s="1"/>
      <c r="B590" s="1"/>
      <c r="C590" s="812"/>
      <c r="D590" s="812"/>
      <c r="E590" s="813"/>
      <c r="F590" s="812"/>
      <c r="G590" s="812"/>
      <c r="H590" s="962" t="str">
        <f t="array" ref="H590">IF(ISERROR(INDEX(גיליון3!$U$15:$X$29,MATCH('דיווח פרטני'!G590,גיליון3!$T$15:$T$29,0),MATCH('דיווח פרטני'!C590,גיליון3!$U$14:$X$14,0)))," ", INDEX(גיליון3!$U$15:$X$29,MATCH('דיווח פרטני'!G590,גיליון3!$T$15:$T$29,0),MATCH('דיווח פרטני'!C590,גיליון3!$U$14:$X$14,0)))</f>
        <v xml:space="preserve"> </v>
      </c>
      <c r="I590" s="1"/>
    </row>
    <row r="591" spans="1:9" ht="18" customHeight="1" thickBot="1" x14ac:dyDescent="0.35">
      <c r="A591" s="1"/>
      <c r="B591" s="1"/>
      <c r="C591" s="812"/>
      <c r="D591" s="812"/>
      <c r="E591" s="813"/>
      <c r="F591" s="812"/>
      <c r="G591" s="812"/>
      <c r="H591" s="962" t="str">
        <f t="array" ref="H591">IF(ISERROR(INDEX(גיליון3!$U$15:$X$29,MATCH('דיווח פרטני'!G591,גיליון3!$T$15:$T$29,0),MATCH('דיווח פרטני'!C591,גיליון3!$U$14:$X$14,0)))," ", INDEX(גיליון3!$U$15:$X$29,MATCH('דיווח פרטני'!G591,גיליון3!$T$15:$T$29,0),MATCH('דיווח פרטני'!C591,גיליון3!$U$14:$X$14,0)))</f>
        <v xml:space="preserve"> </v>
      </c>
      <c r="I591" s="1"/>
    </row>
    <row r="592" spans="1:9" ht="18" customHeight="1" thickBot="1" x14ac:dyDescent="0.35">
      <c r="A592" s="1"/>
      <c r="B592" s="1"/>
      <c r="C592" s="812"/>
      <c r="D592" s="812"/>
      <c r="E592" s="813"/>
      <c r="F592" s="812"/>
      <c r="G592" s="812"/>
      <c r="H592" s="962" t="str">
        <f t="array" ref="H592">IF(ISERROR(INDEX(גיליון3!$U$15:$X$29,MATCH('דיווח פרטני'!G592,גיליון3!$T$15:$T$29,0),MATCH('דיווח פרטני'!C592,גיליון3!$U$14:$X$14,0)))," ", INDEX(גיליון3!$U$15:$X$29,MATCH('דיווח פרטני'!G592,גיליון3!$T$15:$T$29,0),MATCH('דיווח פרטני'!C592,גיליון3!$U$14:$X$14,0)))</f>
        <v xml:space="preserve"> </v>
      </c>
      <c r="I592" s="1"/>
    </row>
    <row r="593" spans="1:9" ht="18" customHeight="1" thickBot="1" x14ac:dyDescent="0.35">
      <c r="A593" s="1"/>
      <c r="B593" s="1"/>
      <c r="C593" s="812"/>
      <c r="D593" s="812"/>
      <c r="E593" s="813"/>
      <c r="F593" s="812"/>
      <c r="G593" s="812"/>
      <c r="H593" s="962" t="str">
        <f t="array" ref="H593">IF(ISERROR(INDEX(גיליון3!$U$15:$X$29,MATCH('דיווח פרטני'!G593,גיליון3!$T$15:$T$29,0),MATCH('דיווח פרטני'!C593,גיליון3!$U$14:$X$14,0)))," ", INDEX(גיליון3!$U$15:$X$29,MATCH('דיווח פרטני'!G593,גיליון3!$T$15:$T$29,0),MATCH('דיווח פרטני'!C593,גיליון3!$U$14:$X$14,0)))</f>
        <v xml:space="preserve"> </v>
      </c>
      <c r="I593" s="1"/>
    </row>
    <row r="594" spans="1:9" ht="18" customHeight="1" thickBot="1" x14ac:dyDescent="0.35">
      <c r="A594" s="1"/>
      <c r="B594" s="1"/>
      <c r="C594" s="812"/>
      <c r="D594" s="812"/>
      <c r="E594" s="813"/>
      <c r="F594" s="812"/>
      <c r="G594" s="812"/>
      <c r="H594" s="962" t="str">
        <f t="array" ref="H594">IF(ISERROR(INDEX(גיליון3!$U$15:$X$29,MATCH('דיווח פרטני'!G594,גיליון3!$T$15:$T$29,0),MATCH('דיווח פרטני'!C594,גיליון3!$U$14:$X$14,0)))," ", INDEX(גיליון3!$U$15:$X$29,MATCH('דיווח פרטני'!G594,גיליון3!$T$15:$T$29,0),MATCH('דיווח פרטני'!C594,גיליון3!$U$14:$X$14,0)))</f>
        <v xml:space="preserve"> </v>
      </c>
      <c r="I594" s="1"/>
    </row>
    <row r="595" spans="1:9" ht="18" customHeight="1" thickBot="1" x14ac:dyDescent="0.35">
      <c r="A595" s="1"/>
      <c r="B595" s="1"/>
      <c r="C595" s="812"/>
      <c r="D595" s="812"/>
      <c r="E595" s="813"/>
      <c r="F595" s="812"/>
      <c r="G595" s="812"/>
      <c r="H595" s="962" t="str">
        <f t="array" ref="H595">IF(ISERROR(INDEX(גיליון3!$U$15:$X$29,MATCH('דיווח פרטני'!G595,גיליון3!$T$15:$T$29,0),MATCH('דיווח פרטני'!C595,גיליון3!$U$14:$X$14,0)))," ", INDEX(גיליון3!$U$15:$X$29,MATCH('דיווח פרטני'!G595,גיליון3!$T$15:$T$29,0),MATCH('דיווח פרטני'!C595,גיליון3!$U$14:$X$14,0)))</f>
        <v xml:space="preserve"> </v>
      </c>
      <c r="I595" s="1"/>
    </row>
    <row r="596" spans="1:9" ht="18" customHeight="1" thickBot="1" x14ac:dyDescent="0.35">
      <c r="A596" s="1"/>
      <c r="B596" s="1"/>
      <c r="C596" s="812"/>
      <c r="D596" s="812"/>
      <c r="E596" s="813"/>
      <c r="F596" s="812"/>
      <c r="G596" s="812"/>
      <c r="H596" s="962" t="str">
        <f t="array" ref="H596">IF(ISERROR(INDEX(גיליון3!$U$15:$X$29,MATCH('דיווח פרטני'!G596,גיליון3!$T$15:$T$29,0),MATCH('דיווח פרטני'!C596,גיליון3!$U$14:$X$14,0)))," ", INDEX(גיליון3!$U$15:$X$29,MATCH('דיווח פרטני'!G596,גיליון3!$T$15:$T$29,0),MATCH('דיווח פרטני'!C596,גיליון3!$U$14:$X$14,0)))</f>
        <v xml:space="preserve"> </v>
      </c>
      <c r="I596" s="1"/>
    </row>
    <row r="597" spans="1:9" ht="18" customHeight="1" thickBot="1" x14ac:dyDescent="0.35">
      <c r="A597" s="1"/>
      <c r="B597" s="1"/>
      <c r="C597" s="812"/>
      <c r="D597" s="812"/>
      <c r="E597" s="813"/>
      <c r="F597" s="812"/>
      <c r="G597" s="812"/>
      <c r="H597" s="962" t="str">
        <f t="array" ref="H597">IF(ISERROR(INDEX(גיליון3!$U$15:$X$29,MATCH('דיווח פרטני'!G597,גיליון3!$T$15:$T$29,0),MATCH('דיווח פרטני'!C597,גיליון3!$U$14:$X$14,0)))," ", INDEX(גיליון3!$U$15:$X$29,MATCH('דיווח פרטני'!G597,גיליון3!$T$15:$T$29,0),MATCH('דיווח פרטני'!C597,גיליון3!$U$14:$X$14,0)))</f>
        <v xml:space="preserve"> </v>
      </c>
      <c r="I597" s="1"/>
    </row>
    <row r="598" spans="1:9" ht="18" customHeight="1" thickBot="1" x14ac:dyDescent="0.35">
      <c r="A598" s="1"/>
      <c r="B598" s="1"/>
      <c r="C598" s="812"/>
      <c r="D598" s="812"/>
      <c r="E598" s="813"/>
      <c r="F598" s="812"/>
      <c r="G598" s="812"/>
      <c r="H598" s="962" t="str">
        <f t="array" ref="H598">IF(ISERROR(INDEX(גיליון3!$U$15:$X$29,MATCH('דיווח פרטני'!G598,גיליון3!$T$15:$T$29,0),MATCH('דיווח פרטני'!C598,גיליון3!$U$14:$X$14,0)))," ", INDEX(גיליון3!$U$15:$X$29,MATCH('דיווח פרטני'!G598,גיליון3!$T$15:$T$29,0),MATCH('דיווח פרטני'!C598,גיליון3!$U$14:$X$14,0)))</f>
        <v xml:space="preserve"> </v>
      </c>
      <c r="I598" s="1"/>
    </row>
    <row r="599" spans="1:9" ht="18" customHeight="1" thickBot="1" x14ac:dyDescent="0.35">
      <c r="A599" s="1"/>
      <c r="B599" s="1"/>
      <c r="C599" s="812"/>
      <c r="D599" s="812"/>
      <c r="E599" s="813"/>
      <c r="F599" s="812"/>
      <c r="G599" s="812"/>
      <c r="H599" s="962" t="str">
        <f t="array" ref="H599">IF(ISERROR(INDEX(גיליון3!$U$15:$X$29,MATCH('דיווח פרטני'!G599,גיליון3!$T$15:$T$29,0),MATCH('דיווח פרטני'!C599,גיליון3!$U$14:$X$14,0)))," ", INDEX(גיליון3!$U$15:$X$29,MATCH('דיווח פרטני'!G599,גיליון3!$T$15:$T$29,0),MATCH('דיווח פרטני'!C599,גיליון3!$U$14:$X$14,0)))</f>
        <v xml:space="preserve"> </v>
      </c>
      <c r="I599" s="1"/>
    </row>
    <row r="600" spans="1:9" ht="18" customHeight="1" thickBot="1" x14ac:dyDescent="0.35">
      <c r="A600" s="1"/>
      <c r="B600" s="1"/>
      <c r="C600" s="812"/>
      <c r="D600" s="812"/>
      <c r="E600" s="813"/>
      <c r="F600" s="812"/>
      <c r="G600" s="812"/>
      <c r="H600" s="962" t="str">
        <f t="array" ref="H600">IF(ISERROR(INDEX(גיליון3!$U$15:$X$29,MATCH('דיווח פרטני'!G600,גיליון3!$T$15:$T$29,0),MATCH('דיווח פרטני'!C600,גיליון3!$U$14:$X$14,0)))," ", INDEX(גיליון3!$U$15:$X$29,MATCH('דיווח פרטני'!G600,גיליון3!$T$15:$T$29,0),MATCH('דיווח פרטני'!C600,גיליון3!$U$14:$X$14,0)))</f>
        <v xml:space="preserve"> </v>
      </c>
      <c r="I600" s="1"/>
    </row>
    <row r="601" spans="1:9" ht="18" customHeight="1" thickBot="1" x14ac:dyDescent="0.35">
      <c r="A601" s="1"/>
      <c r="B601" s="1"/>
      <c r="C601" s="812"/>
      <c r="D601" s="812"/>
      <c r="E601" s="813"/>
      <c r="F601" s="812"/>
      <c r="G601" s="812"/>
      <c r="H601" s="962" t="str">
        <f t="array" ref="H601">IF(ISERROR(INDEX(גיליון3!$U$15:$X$29,MATCH('דיווח פרטני'!G601,גיליון3!$T$15:$T$29,0),MATCH('דיווח פרטני'!C601,גיליון3!$U$14:$X$14,0)))," ", INDEX(גיליון3!$U$15:$X$29,MATCH('דיווח פרטני'!G601,גיליון3!$T$15:$T$29,0),MATCH('דיווח פרטני'!C601,גיליון3!$U$14:$X$14,0)))</f>
        <v xml:space="preserve"> </v>
      </c>
      <c r="I601" s="1"/>
    </row>
    <row r="602" spans="1:9" ht="18" customHeight="1" thickBot="1" x14ac:dyDescent="0.35">
      <c r="A602" s="1"/>
      <c r="B602" s="1"/>
      <c r="C602" s="812"/>
      <c r="D602" s="812"/>
      <c r="E602" s="813"/>
      <c r="F602" s="812"/>
      <c r="G602" s="812"/>
      <c r="H602" s="962" t="str">
        <f t="array" ref="H602">IF(ISERROR(INDEX(גיליון3!$U$15:$X$29,MATCH('דיווח פרטני'!G602,גיליון3!$T$15:$T$29,0),MATCH('דיווח פרטני'!C602,גיליון3!$U$14:$X$14,0)))," ", INDEX(גיליון3!$U$15:$X$29,MATCH('דיווח פרטני'!G602,גיליון3!$T$15:$T$29,0),MATCH('דיווח פרטני'!C602,גיליון3!$U$14:$X$14,0)))</f>
        <v xml:space="preserve"> </v>
      </c>
      <c r="I602" s="1"/>
    </row>
    <row r="603" spans="1:9" ht="18" customHeight="1" thickBot="1" x14ac:dyDescent="0.35">
      <c r="A603" s="1"/>
      <c r="B603" s="1"/>
      <c r="C603" s="812"/>
      <c r="D603" s="812"/>
      <c r="E603" s="813"/>
      <c r="F603" s="812"/>
      <c r="G603" s="812"/>
      <c r="H603" s="962" t="str">
        <f t="array" ref="H603">IF(ISERROR(INDEX(גיליון3!$U$15:$X$29,MATCH('דיווח פרטני'!G603,גיליון3!$T$15:$T$29,0),MATCH('דיווח פרטני'!C603,גיליון3!$U$14:$X$14,0)))," ", INDEX(גיליון3!$U$15:$X$29,MATCH('דיווח פרטני'!G603,גיליון3!$T$15:$T$29,0),MATCH('דיווח פרטני'!C603,גיליון3!$U$14:$X$14,0)))</f>
        <v xml:space="preserve"> </v>
      </c>
      <c r="I603" s="1"/>
    </row>
    <row r="604" spans="1:9" ht="18" customHeight="1" thickBot="1" x14ac:dyDescent="0.35">
      <c r="A604" s="1"/>
      <c r="B604" s="1"/>
      <c r="C604" s="812"/>
      <c r="D604" s="812"/>
      <c r="E604" s="813"/>
      <c r="F604" s="812"/>
      <c r="G604" s="812"/>
      <c r="H604" s="962" t="str">
        <f t="array" ref="H604">IF(ISERROR(INDEX(גיליון3!$U$15:$X$29,MATCH('דיווח פרטני'!G604,גיליון3!$T$15:$T$29,0),MATCH('דיווח פרטני'!C604,גיליון3!$U$14:$X$14,0)))," ", INDEX(גיליון3!$U$15:$X$29,MATCH('דיווח פרטני'!G604,גיליון3!$T$15:$T$29,0),MATCH('דיווח פרטני'!C604,גיליון3!$U$14:$X$14,0)))</f>
        <v xml:space="preserve"> </v>
      </c>
      <c r="I604" s="1"/>
    </row>
    <row r="605" spans="1:9" ht="18" customHeight="1" thickBot="1" x14ac:dyDescent="0.35">
      <c r="A605" s="1"/>
      <c r="B605" s="1"/>
      <c r="C605" s="812"/>
      <c r="D605" s="812"/>
      <c r="E605" s="813"/>
      <c r="F605" s="812"/>
      <c r="G605" s="812"/>
      <c r="H605" s="962" t="str">
        <f t="array" ref="H605">IF(ISERROR(INDEX(גיליון3!$U$15:$X$29,MATCH('דיווח פרטני'!G605,גיליון3!$T$15:$T$29,0),MATCH('דיווח פרטני'!C605,גיליון3!$U$14:$X$14,0)))," ", INDEX(גיליון3!$U$15:$X$29,MATCH('דיווח פרטני'!G605,גיליון3!$T$15:$T$29,0),MATCH('דיווח פרטני'!C605,גיליון3!$U$14:$X$14,0)))</f>
        <v xml:space="preserve"> </v>
      </c>
      <c r="I605" s="1"/>
    </row>
    <row r="606" spans="1:9" ht="18" customHeight="1" thickBot="1" x14ac:dyDescent="0.35">
      <c r="A606" s="1"/>
      <c r="B606" s="1"/>
      <c r="C606" s="812"/>
      <c r="D606" s="812"/>
      <c r="E606" s="813"/>
      <c r="F606" s="812"/>
      <c r="G606" s="812"/>
      <c r="H606" s="962" t="str">
        <f t="array" ref="H606">IF(ISERROR(INDEX(גיליון3!$U$15:$X$29,MATCH('דיווח פרטני'!G606,גיליון3!$T$15:$T$29,0),MATCH('דיווח פרטני'!C606,גיליון3!$U$14:$X$14,0)))," ", INDEX(גיליון3!$U$15:$X$29,MATCH('דיווח פרטני'!G606,גיליון3!$T$15:$T$29,0),MATCH('דיווח פרטני'!C606,גיליון3!$U$14:$X$14,0)))</f>
        <v xml:space="preserve"> </v>
      </c>
      <c r="I606" s="1"/>
    </row>
    <row r="607" spans="1:9" ht="18" customHeight="1" thickBot="1" x14ac:dyDescent="0.35">
      <c r="A607" s="1"/>
      <c r="B607" s="1"/>
      <c r="C607" s="812"/>
      <c r="D607" s="812"/>
      <c r="E607" s="813"/>
      <c r="F607" s="812"/>
      <c r="G607" s="812"/>
      <c r="H607" s="962" t="str">
        <f t="array" ref="H607">IF(ISERROR(INDEX(גיליון3!$U$15:$X$29,MATCH('דיווח פרטני'!G607,גיליון3!$T$15:$T$29,0),MATCH('דיווח פרטני'!C607,גיליון3!$U$14:$X$14,0)))," ", INDEX(גיליון3!$U$15:$X$29,MATCH('דיווח פרטני'!G607,גיליון3!$T$15:$T$29,0),MATCH('דיווח פרטני'!C607,גיליון3!$U$14:$X$14,0)))</f>
        <v xml:space="preserve"> </v>
      </c>
      <c r="I607" s="1"/>
    </row>
    <row r="608" spans="1:9" ht="18" customHeight="1" thickBot="1" x14ac:dyDescent="0.35">
      <c r="A608" s="1"/>
      <c r="B608" s="1"/>
      <c r="C608" s="812"/>
      <c r="D608" s="812"/>
      <c r="E608" s="813"/>
      <c r="F608" s="812"/>
      <c r="G608" s="812"/>
      <c r="H608" s="962" t="str">
        <f t="array" ref="H608">IF(ISERROR(INDEX(גיליון3!$U$15:$X$29,MATCH('דיווח פרטני'!G608,גיליון3!$T$15:$T$29,0),MATCH('דיווח פרטני'!C608,גיליון3!$U$14:$X$14,0)))," ", INDEX(גיליון3!$U$15:$X$29,MATCH('דיווח פרטני'!G608,גיליון3!$T$15:$T$29,0),MATCH('דיווח פרטני'!C608,גיליון3!$U$14:$X$14,0)))</f>
        <v xml:space="preserve"> </v>
      </c>
      <c r="I608" s="1"/>
    </row>
    <row r="609" spans="1:9" ht="18" customHeight="1" thickBot="1" x14ac:dyDescent="0.35">
      <c r="A609" s="1"/>
      <c r="B609" s="1"/>
      <c r="C609" s="812"/>
      <c r="D609" s="812"/>
      <c r="E609" s="813"/>
      <c r="F609" s="812"/>
      <c r="G609" s="812"/>
      <c r="H609" s="962" t="str">
        <f t="array" ref="H609">IF(ISERROR(INDEX(גיליון3!$U$15:$X$29,MATCH('דיווח פרטני'!G609,גיליון3!$T$15:$T$29,0),MATCH('דיווח פרטני'!C609,גיליון3!$U$14:$X$14,0)))," ", INDEX(גיליון3!$U$15:$X$29,MATCH('דיווח פרטני'!G609,גיליון3!$T$15:$T$29,0),MATCH('דיווח פרטני'!C609,גיליון3!$U$14:$X$14,0)))</f>
        <v xml:space="preserve"> </v>
      </c>
      <c r="I609" s="1"/>
    </row>
    <row r="610" spans="1:9" ht="18" customHeight="1" thickBot="1" x14ac:dyDescent="0.35">
      <c r="A610" s="1"/>
      <c r="B610" s="1"/>
      <c r="C610" s="812"/>
      <c r="D610" s="812"/>
      <c r="E610" s="813"/>
      <c r="F610" s="812"/>
      <c r="G610" s="812"/>
      <c r="H610" s="962" t="str">
        <f t="array" ref="H610">IF(ISERROR(INDEX(גיליון3!$U$15:$X$29,MATCH('דיווח פרטני'!G610,גיליון3!$T$15:$T$29,0),MATCH('דיווח פרטני'!C610,גיליון3!$U$14:$X$14,0)))," ", INDEX(גיליון3!$U$15:$X$29,MATCH('דיווח פרטני'!G610,גיליון3!$T$15:$T$29,0),MATCH('דיווח פרטני'!C610,גיליון3!$U$14:$X$14,0)))</f>
        <v xml:space="preserve"> </v>
      </c>
      <c r="I610" s="1"/>
    </row>
    <row r="611" spans="1:9" ht="18" customHeight="1" thickBot="1" x14ac:dyDescent="0.35">
      <c r="A611" s="1"/>
      <c r="B611" s="1"/>
      <c r="C611" s="812"/>
      <c r="D611" s="812"/>
      <c r="E611" s="813"/>
      <c r="F611" s="812"/>
      <c r="G611" s="812"/>
      <c r="H611" s="962" t="str">
        <f t="array" ref="H611">IF(ISERROR(INDEX(גיליון3!$U$15:$X$29,MATCH('דיווח פרטני'!G611,גיליון3!$T$15:$T$29,0),MATCH('דיווח פרטני'!C611,גיליון3!$U$14:$X$14,0)))," ", INDEX(גיליון3!$U$15:$X$29,MATCH('דיווח פרטני'!G611,גיליון3!$T$15:$T$29,0),MATCH('דיווח פרטני'!C611,גיליון3!$U$14:$X$14,0)))</f>
        <v xml:space="preserve"> </v>
      </c>
      <c r="I611" s="1"/>
    </row>
    <row r="612" spans="1:9" ht="18" customHeight="1" thickBot="1" x14ac:dyDescent="0.35">
      <c r="A612" s="1"/>
      <c r="B612" s="1"/>
      <c r="C612" s="812"/>
      <c r="D612" s="812"/>
      <c r="E612" s="813"/>
      <c r="F612" s="812"/>
      <c r="G612" s="812"/>
      <c r="H612" s="962" t="str">
        <f t="array" ref="H612">IF(ISERROR(INDEX(גיליון3!$U$15:$X$29,MATCH('דיווח פרטני'!G612,גיליון3!$T$15:$T$29,0),MATCH('דיווח פרטני'!C612,גיליון3!$U$14:$X$14,0)))," ", INDEX(גיליון3!$U$15:$X$29,MATCH('דיווח פרטני'!G612,גיליון3!$T$15:$T$29,0),MATCH('דיווח פרטני'!C612,גיליון3!$U$14:$X$14,0)))</f>
        <v xml:space="preserve"> </v>
      </c>
      <c r="I612" s="1"/>
    </row>
    <row r="613" spans="1:9" ht="18" customHeight="1" thickBot="1" x14ac:dyDescent="0.35">
      <c r="A613" s="1"/>
      <c r="B613" s="1"/>
      <c r="C613" s="812"/>
      <c r="D613" s="812"/>
      <c r="E613" s="813"/>
      <c r="F613" s="812"/>
      <c r="G613" s="812"/>
      <c r="H613" s="962" t="str">
        <f t="array" ref="H613">IF(ISERROR(INDEX(גיליון3!$U$15:$X$29,MATCH('דיווח פרטני'!G613,גיליון3!$T$15:$T$29,0),MATCH('דיווח פרטני'!C613,גיליון3!$U$14:$X$14,0)))," ", INDEX(גיליון3!$U$15:$X$29,MATCH('דיווח פרטני'!G613,גיליון3!$T$15:$T$29,0),MATCH('דיווח פרטני'!C613,גיליון3!$U$14:$X$14,0)))</f>
        <v xml:space="preserve"> </v>
      </c>
      <c r="I613" s="1"/>
    </row>
    <row r="614" spans="1:9" ht="18" customHeight="1" thickBot="1" x14ac:dyDescent="0.35">
      <c r="A614" s="1"/>
      <c r="B614" s="1"/>
      <c r="C614" s="812"/>
      <c r="D614" s="812"/>
      <c r="E614" s="813"/>
      <c r="F614" s="812"/>
      <c r="G614" s="812"/>
      <c r="H614" s="962" t="str">
        <f t="array" ref="H614">IF(ISERROR(INDEX(גיליון3!$U$15:$X$29,MATCH('דיווח פרטני'!G614,גיליון3!$T$15:$T$29,0),MATCH('דיווח פרטני'!C614,גיליון3!$U$14:$X$14,0)))," ", INDEX(גיליון3!$U$15:$X$29,MATCH('דיווח פרטני'!G614,גיליון3!$T$15:$T$29,0),MATCH('דיווח פרטני'!C614,גיליון3!$U$14:$X$14,0)))</f>
        <v xml:space="preserve"> </v>
      </c>
      <c r="I614" s="1"/>
    </row>
    <row r="615" spans="1:9" ht="18" customHeight="1" thickBot="1" x14ac:dyDescent="0.35">
      <c r="A615" s="1"/>
      <c r="B615" s="1"/>
      <c r="C615" s="812"/>
      <c r="D615" s="812"/>
      <c r="E615" s="813"/>
      <c r="F615" s="812"/>
      <c r="G615" s="812"/>
      <c r="H615" s="962" t="str">
        <f t="array" ref="H615">IF(ISERROR(INDEX(גיליון3!$U$15:$X$29,MATCH('דיווח פרטני'!G615,גיליון3!$T$15:$T$29,0),MATCH('דיווח פרטני'!C615,גיליון3!$U$14:$X$14,0)))," ", INDEX(גיליון3!$U$15:$X$29,MATCH('דיווח פרטני'!G615,גיליון3!$T$15:$T$29,0),MATCH('דיווח פרטני'!C615,גיליון3!$U$14:$X$14,0)))</f>
        <v xml:space="preserve"> </v>
      </c>
      <c r="I615" s="1"/>
    </row>
    <row r="616" spans="1:9" ht="18" customHeight="1" thickBot="1" x14ac:dyDescent="0.35">
      <c r="A616" s="1"/>
      <c r="B616" s="1"/>
      <c r="C616" s="812"/>
      <c r="D616" s="812"/>
      <c r="E616" s="813"/>
      <c r="F616" s="812"/>
      <c r="G616" s="812"/>
      <c r="H616" s="962" t="str">
        <f t="array" ref="H616">IF(ISERROR(INDEX(גיליון3!$U$15:$X$29,MATCH('דיווח פרטני'!G616,גיליון3!$T$15:$T$29,0),MATCH('דיווח פרטני'!C616,גיליון3!$U$14:$X$14,0)))," ", INDEX(גיליון3!$U$15:$X$29,MATCH('דיווח פרטני'!G616,גיליון3!$T$15:$T$29,0),MATCH('דיווח פרטני'!C616,גיליון3!$U$14:$X$14,0)))</f>
        <v xml:space="preserve"> </v>
      </c>
      <c r="I616" s="1"/>
    </row>
    <row r="617" spans="1:9" ht="18" customHeight="1" thickBot="1" x14ac:dyDescent="0.35">
      <c r="A617" s="1"/>
      <c r="B617" s="1"/>
      <c r="C617" s="812"/>
      <c r="D617" s="812"/>
      <c r="E617" s="813"/>
      <c r="F617" s="812"/>
      <c r="G617" s="812"/>
      <c r="H617" s="962" t="str">
        <f t="array" ref="H617">IF(ISERROR(INDEX(גיליון3!$U$15:$X$29,MATCH('דיווח פרטני'!G617,גיליון3!$T$15:$T$29,0),MATCH('דיווח פרטני'!C617,גיליון3!$U$14:$X$14,0)))," ", INDEX(גיליון3!$U$15:$X$29,MATCH('דיווח פרטני'!G617,גיליון3!$T$15:$T$29,0),MATCH('דיווח פרטני'!C617,גיליון3!$U$14:$X$14,0)))</f>
        <v xml:space="preserve"> </v>
      </c>
      <c r="I617" s="1"/>
    </row>
    <row r="618" spans="1:9" ht="18" customHeight="1" thickBot="1" x14ac:dyDescent="0.35">
      <c r="A618" s="1"/>
      <c r="B618" s="1"/>
      <c r="C618" s="812"/>
      <c r="D618" s="812"/>
      <c r="E618" s="813"/>
      <c r="F618" s="812"/>
      <c r="G618" s="812"/>
      <c r="H618" s="962" t="str">
        <f t="array" ref="H618">IF(ISERROR(INDEX(גיליון3!$U$15:$X$29,MATCH('דיווח פרטני'!G618,גיליון3!$T$15:$T$29,0),MATCH('דיווח פרטני'!C618,גיליון3!$U$14:$X$14,0)))," ", INDEX(גיליון3!$U$15:$X$29,MATCH('דיווח פרטני'!G618,גיליון3!$T$15:$T$29,0),MATCH('דיווח פרטני'!C618,גיליון3!$U$14:$X$14,0)))</f>
        <v xml:space="preserve"> </v>
      </c>
      <c r="I618" s="1"/>
    </row>
    <row r="619" spans="1:9" ht="18" customHeight="1" thickBot="1" x14ac:dyDescent="0.35">
      <c r="A619" s="1"/>
      <c r="B619" s="1"/>
      <c r="C619" s="812"/>
      <c r="D619" s="812"/>
      <c r="E619" s="813"/>
      <c r="F619" s="812"/>
      <c r="G619" s="812"/>
      <c r="H619" s="962" t="str">
        <f t="array" ref="H619">IF(ISERROR(INDEX(גיליון3!$U$15:$X$29,MATCH('דיווח פרטני'!G619,גיליון3!$T$15:$T$29,0),MATCH('דיווח פרטני'!C619,גיליון3!$U$14:$X$14,0)))," ", INDEX(גיליון3!$U$15:$X$29,MATCH('דיווח פרטני'!G619,גיליון3!$T$15:$T$29,0),MATCH('דיווח פרטני'!C619,גיליון3!$U$14:$X$14,0)))</f>
        <v xml:space="preserve"> </v>
      </c>
      <c r="I619" s="1"/>
    </row>
    <row r="620" spans="1:9" ht="18" customHeight="1" thickBot="1" x14ac:dyDescent="0.35">
      <c r="A620" s="1"/>
      <c r="B620" s="1"/>
      <c r="C620" s="812"/>
      <c r="D620" s="812"/>
      <c r="E620" s="813"/>
      <c r="F620" s="812"/>
      <c r="G620" s="812"/>
      <c r="H620" s="962" t="str">
        <f t="array" ref="H620">IF(ISERROR(INDEX(גיליון3!$U$15:$X$29,MATCH('דיווח פרטני'!G620,גיליון3!$T$15:$T$29,0),MATCH('דיווח פרטני'!C620,גיליון3!$U$14:$X$14,0)))," ", INDEX(גיליון3!$U$15:$X$29,MATCH('דיווח פרטני'!G620,גיליון3!$T$15:$T$29,0),MATCH('דיווח פרטני'!C620,גיליון3!$U$14:$X$14,0)))</f>
        <v xml:space="preserve"> </v>
      </c>
      <c r="I620" s="1"/>
    </row>
    <row r="621" spans="1:9" ht="18" customHeight="1" thickBot="1" x14ac:dyDescent="0.35">
      <c r="A621" s="1"/>
      <c r="B621" s="1"/>
      <c r="C621" s="812"/>
      <c r="D621" s="812"/>
      <c r="E621" s="813"/>
      <c r="F621" s="812"/>
      <c r="G621" s="812"/>
      <c r="H621" s="962" t="str">
        <f t="array" ref="H621">IF(ISERROR(INDEX(גיליון3!$U$15:$X$29,MATCH('דיווח פרטני'!G621,גיליון3!$T$15:$T$29,0),MATCH('דיווח פרטני'!C621,גיליון3!$U$14:$X$14,0)))," ", INDEX(גיליון3!$U$15:$X$29,MATCH('דיווח פרטני'!G621,גיליון3!$T$15:$T$29,0),MATCH('דיווח פרטני'!C621,גיליון3!$U$14:$X$14,0)))</f>
        <v xml:space="preserve"> </v>
      </c>
      <c r="I621" s="1"/>
    </row>
    <row r="622" spans="1:9" ht="18" customHeight="1" thickBot="1" x14ac:dyDescent="0.35">
      <c r="A622" s="1"/>
      <c r="B622" s="1"/>
      <c r="C622" s="812"/>
      <c r="D622" s="812"/>
      <c r="E622" s="813"/>
      <c r="F622" s="812"/>
      <c r="G622" s="812"/>
      <c r="H622" s="962" t="str">
        <f t="array" ref="H622">IF(ISERROR(INDEX(גיליון3!$U$15:$X$29,MATCH('דיווח פרטני'!G622,גיליון3!$T$15:$T$29,0),MATCH('דיווח פרטני'!C622,גיליון3!$U$14:$X$14,0)))," ", INDEX(גיליון3!$U$15:$X$29,MATCH('דיווח פרטני'!G622,גיליון3!$T$15:$T$29,0),MATCH('דיווח פרטני'!C622,גיליון3!$U$14:$X$14,0)))</f>
        <v xml:space="preserve"> </v>
      </c>
      <c r="I622" s="1"/>
    </row>
    <row r="623" spans="1:9" ht="18" customHeight="1" thickBot="1" x14ac:dyDescent="0.35">
      <c r="A623" s="1"/>
      <c r="B623" s="1"/>
      <c r="C623" s="812"/>
      <c r="D623" s="812"/>
      <c r="E623" s="813"/>
      <c r="F623" s="812"/>
      <c r="G623" s="812"/>
      <c r="H623" s="962" t="str">
        <f t="array" ref="H623">IF(ISERROR(INDEX(גיליון3!$U$15:$X$29,MATCH('דיווח פרטני'!G623,גיליון3!$T$15:$T$29,0),MATCH('דיווח פרטני'!C623,גיליון3!$U$14:$X$14,0)))," ", INDEX(גיליון3!$U$15:$X$29,MATCH('דיווח פרטני'!G623,גיליון3!$T$15:$T$29,0),MATCH('דיווח פרטני'!C623,גיליון3!$U$14:$X$14,0)))</f>
        <v xml:space="preserve"> </v>
      </c>
      <c r="I623" s="1"/>
    </row>
    <row r="624" spans="1:9" ht="18" customHeight="1" thickBot="1" x14ac:dyDescent="0.35">
      <c r="A624" s="1"/>
      <c r="B624" s="1"/>
      <c r="C624" s="812"/>
      <c r="D624" s="812"/>
      <c r="E624" s="813"/>
      <c r="F624" s="812"/>
      <c r="G624" s="812"/>
      <c r="H624" s="962" t="str">
        <f t="array" ref="H624">IF(ISERROR(INDEX(גיליון3!$U$15:$X$29,MATCH('דיווח פרטני'!G624,גיליון3!$T$15:$T$29,0),MATCH('דיווח פרטני'!C624,גיליון3!$U$14:$X$14,0)))," ", INDEX(גיליון3!$U$15:$X$29,MATCH('דיווח פרטני'!G624,גיליון3!$T$15:$T$29,0),MATCH('דיווח פרטני'!C624,גיליון3!$U$14:$X$14,0)))</f>
        <v xml:space="preserve"> </v>
      </c>
      <c r="I624" s="1"/>
    </row>
    <row r="625" spans="1:9" ht="18" customHeight="1" thickBot="1" x14ac:dyDescent="0.35">
      <c r="A625" s="1"/>
      <c r="B625" s="1"/>
      <c r="C625" s="812"/>
      <c r="D625" s="812"/>
      <c r="E625" s="813"/>
      <c r="F625" s="812"/>
      <c r="G625" s="812"/>
      <c r="H625" s="962" t="str">
        <f t="array" ref="H625">IF(ISERROR(INDEX(גיליון3!$U$15:$X$29,MATCH('דיווח פרטני'!G625,גיליון3!$T$15:$T$29,0),MATCH('דיווח פרטני'!C625,גיליון3!$U$14:$X$14,0)))," ", INDEX(גיליון3!$U$15:$X$29,MATCH('דיווח פרטני'!G625,גיליון3!$T$15:$T$29,0),MATCH('דיווח פרטני'!C625,גיליון3!$U$14:$X$14,0)))</f>
        <v xml:space="preserve"> </v>
      </c>
      <c r="I625" s="1"/>
    </row>
    <row r="626" spans="1:9" ht="18" customHeight="1" thickBot="1" x14ac:dyDescent="0.35">
      <c r="A626" s="1"/>
      <c r="B626" s="1"/>
      <c r="C626" s="812"/>
      <c r="D626" s="812"/>
      <c r="E626" s="813"/>
      <c r="F626" s="812"/>
      <c r="G626" s="812"/>
      <c r="H626" s="962" t="str">
        <f t="array" ref="H626">IF(ISERROR(INDEX(גיליון3!$U$15:$X$29,MATCH('דיווח פרטני'!G626,גיליון3!$T$15:$T$29,0),MATCH('דיווח פרטני'!C626,גיליון3!$U$14:$X$14,0)))," ", INDEX(גיליון3!$U$15:$X$29,MATCH('דיווח פרטני'!G626,גיליון3!$T$15:$T$29,0),MATCH('דיווח פרטני'!C626,גיליון3!$U$14:$X$14,0)))</f>
        <v xml:space="preserve"> </v>
      </c>
      <c r="I626" s="1"/>
    </row>
    <row r="627" spans="1:9" ht="18" customHeight="1" thickBot="1" x14ac:dyDescent="0.35">
      <c r="A627" s="1"/>
      <c r="B627" s="1"/>
      <c r="C627" s="812"/>
      <c r="D627" s="812"/>
      <c r="E627" s="813"/>
      <c r="F627" s="812"/>
      <c r="G627" s="812"/>
      <c r="H627" s="962" t="str">
        <f t="array" ref="H627">IF(ISERROR(INDEX(גיליון3!$U$15:$X$29,MATCH('דיווח פרטני'!G627,גיליון3!$T$15:$T$29,0),MATCH('דיווח פרטני'!C627,גיליון3!$U$14:$X$14,0)))," ", INDEX(גיליון3!$U$15:$X$29,MATCH('דיווח פרטני'!G627,גיליון3!$T$15:$T$29,0),MATCH('דיווח פרטני'!C627,גיליון3!$U$14:$X$14,0)))</f>
        <v xml:space="preserve"> </v>
      </c>
      <c r="I627" s="1"/>
    </row>
    <row r="628" spans="1:9" ht="18" customHeight="1" thickBot="1" x14ac:dyDescent="0.35">
      <c r="A628" s="1"/>
      <c r="B628" s="1"/>
      <c r="C628" s="812"/>
      <c r="D628" s="812"/>
      <c r="E628" s="813"/>
      <c r="F628" s="812"/>
      <c r="G628" s="812"/>
      <c r="H628" s="962" t="str">
        <f t="array" ref="H628">IF(ISERROR(INDEX(גיליון3!$U$15:$X$29,MATCH('דיווח פרטני'!G628,גיליון3!$T$15:$T$29,0),MATCH('דיווח פרטני'!C628,גיליון3!$U$14:$X$14,0)))," ", INDEX(גיליון3!$U$15:$X$29,MATCH('דיווח פרטני'!G628,גיליון3!$T$15:$T$29,0),MATCH('דיווח פרטני'!C628,גיליון3!$U$14:$X$14,0)))</f>
        <v xml:space="preserve"> </v>
      </c>
      <c r="I628" s="1"/>
    </row>
    <row r="629" spans="1:9" ht="18" customHeight="1" thickBot="1" x14ac:dyDescent="0.35">
      <c r="A629" s="1"/>
      <c r="B629" s="1"/>
      <c r="C629" s="812"/>
      <c r="D629" s="812"/>
      <c r="E629" s="813"/>
      <c r="F629" s="812"/>
      <c r="G629" s="812"/>
      <c r="H629" s="962" t="str">
        <f t="array" ref="H629">IF(ISERROR(INDEX(גיליון3!$U$15:$X$29,MATCH('דיווח פרטני'!G629,גיליון3!$T$15:$T$29,0),MATCH('דיווח פרטני'!C629,גיליון3!$U$14:$X$14,0)))," ", INDEX(גיליון3!$U$15:$X$29,MATCH('דיווח פרטני'!G629,גיליון3!$T$15:$T$29,0),MATCH('דיווח פרטני'!C629,גיליון3!$U$14:$X$14,0)))</f>
        <v xml:space="preserve"> </v>
      </c>
      <c r="I629" s="1"/>
    </row>
    <row r="630" spans="1:9" ht="18" customHeight="1" thickBot="1" x14ac:dyDescent="0.35">
      <c r="A630" s="1"/>
      <c r="B630" s="1"/>
      <c r="C630" s="812"/>
      <c r="D630" s="812"/>
      <c r="E630" s="813"/>
      <c r="F630" s="812"/>
      <c r="G630" s="812"/>
      <c r="H630" s="962" t="str">
        <f t="array" ref="H630">IF(ISERROR(INDEX(גיליון3!$U$15:$X$29,MATCH('דיווח פרטני'!G630,גיליון3!$T$15:$T$29,0),MATCH('דיווח פרטני'!C630,גיליון3!$U$14:$X$14,0)))," ", INDEX(גיליון3!$U$15:$X$29,MATCH('דיווח פרטני'!G630,גיליון3!$T$15:$T$29,0),MATCH('דיווח פרטני'!C630,גיליון3!$U$14:$X$14,0)))</f>
        <v xml:space="preserve"> </v>
      </c>
      <c r="I630" s="1"/>
    </row>
    <row r="631" spans="1:9" ht="18" customHeight="1" thickBot="1" x14ac:dyDescent="0.35">
      <c r="A631" s="1"/>
      <c r="B631" s="1"/>
      <c r="C631" s="812"/>
      <c r="D631" s="812"/>
      <c r="E631" s="813"/>
      <c r="F631" s="812"/>
      <c r="G631" s="812"/>
      <c r="H631" s="962" t="str">
        <f t="array" ref="H631">IF(ISERROR(INDEX(גיליון3!$U$15:$X$29,MATCH('דיווח פרטני'!G631,גיליון3!$T$15:$T$29,0),MATCH('דיווח פרטני'!C631,גיליון3!$U$14:$X$14,0)))," ", INDEX(גיליון3!$U$15:$X$29,MATCH('דיווח פרטני'!G631,גיליון3!$T$15:$T$29,0),MATCH('דיווח פרטני'!C631,גיליון3!$U$14:$X$14,0)))</f>
        <v xml:space="preserve"> </v>
      </c>
      <c r="I631" s="1"/>
    </row>
    <row r="632" spans="1:9" ht="18" customHeight="1" thickBot="1" x14ac:dyDescent="0.35">
      <c r="A632" s="1"/>
      <c r="B632" s="1"/>
      <c r="C632" s="812"/>
      <c r="D632" s="812"/>
      <c r="E632" s="813"/>
      <c r="F632" s="812"/>
      <c r="G632" s="812"/>
      <c r="H632" s="962" t="str">
        <f t="array" ref="H632">IF(ISERROR(INDEX(גיליון3!$U$15:$X$29,MATCH('דיווח פרטני'!G632,גיליון3!$T$15:$T$29,0),MATCH('דיווח פרטני'!C632,גיליון3!$U$14:$X$14,0)))," ", INDEX(גיליון3!$U$15:$X$29,MATCH('דיווח פרטני'!G632,גיליון3!$T$15:$T$29,0),MATCH('דיווח פרטני'!C632,גיליון3!$U$14:$X$14,0)))</f>
        <v xml:space="preserve"> </v>
      </c>
      <c r="I632" s="1"/>
    </row>
    <row r="633" spans="1:9" ht="18" customHeight="1" thickBot="1" x14ac:dyDescent="0.35">
      <c r="A633" s="1"/>
      <c r="B633" s="1"/>
      <c r="C633" s="812"/>
      <c r="D633" s="812"/>
      <c r="E633" s="813"/>
      <c r="F633" s="812"/>
      <c r="G633" s="812"/>
      <c r="H633" s="962" t="str">
        <f t="array" ref="H633">IF(ISERROR(INDEX(גיליון3!$U$15:$X$29,MATCH('דיווח פרטני'!G633,גיליון3!$T$15:$T$29,0),MATCH('דיווח פרטני'!C633,גיליון3!$U$14:$X$14,0)))," ", INDEX(גיליון3!$U$15:$X$29,MATCH('דיווח פרטני'!G633,גיליון3!$T$15:$T$29,0),MATCH('דיווח פרטני'!C633,גיליון3!$U$14:$X$14,0)))</f>
        <v xml:space="preserve"> </v>
      </c>
      <c r="I633" s="1"/>
    </row>
    <row r="634" spans="1:9" ht="18" customHeight="1" thickBot="1" x14ac:dyDescent="0.35">
      <c r="A634" s="1"/>
      <c r="B634" s="1"/>
      <c r="C634" s="812"/>
      <c r="D634" s="812"/>
      <c r="E634" s="813"/>
      <c r="F634" s="812"/>
      <c r="G634" s="812"/>
      <c r="H634" s="962" t="str">
        <f t="array" ref="H634">IF(ISERROR(INDEX(גיליון3!$U$15:$X$29,MATCH('דיווח פרטני'!G634,גיליון3!$T$15:$T$29,0),MATCH('דיווח פרטני'!C634,גיליון3!$U$14:$X$14,0)))," ", INDEX(גיליון3!$U$15:$X$29,MATCH('דיווח פרטני'!G634,גיליון3!$T$15:$T$29,0),MATCH('דיווח פרטני'!C634,גיליון3!$U$14:$X$14,0)))</f>
        <v xml:space="preserve"> </v>
      </c>
      <c r="I634" s="1"/>
    </row>
    <row r="635" spans="1:9" ht="18" customHeight="1" thickBot="1" x14ac:dyDescent="0.35">
      <c r="A635" s="1"/>
      <c r="B635" s="1"/>
      <c r="C635" s="812"/>
      <c r="D635" s="812"/>
      <c r="E635" s="813"/>
      <c r="F635" s="812"/>
      <c r="G635" s="812"/>
      <c r="H635" s="962" t="str">
        <f t="array" ref="H635">IF(ISERROR(INDEX(גיליון3!$U$15:$X$29,MATCH('דיווח פרטני'!G635,גיליון3!$T$15:$T$29,0),MATCH('דיווח פרטני'!C635,גיליון3!$U$14:$X$14,0)))," ", INDEX(גיליון3!$U$15:$X$29,MATCH('דיווח פרטני'!G635,גיליון3!$T$15:$T$29,0),MATCH('דיווח פרטני'!C635,גיליון3!$U$14:$X$14,0)))</f>
        <v xml:space="preserve"> </v>
      </c>
      <c r="I635" s="1"/>
    </row>
    <row r="636" spans="1:9" ht="18" customHeight="1" thickBot="1" x14ac:dyDescent="0.35">
      <c r="A636" s="1"/>
      <c r="B636" s="1"/>
      <c r="C636" s="812"/>
      <c r="D636" s="812"/>
      <c r="E636" s="813"/>
      <c r="F636" s="812"/>
      <c r="G636" s="812"/>
      <c r="H636" s="962" t="str">
        <f t="array" ref="H636">IF(ISERROR(INDEX(גיליון3!$U$15:$X$29,MATCH('דיווח פרטני'!G636,גיליון3!$T$15:$T$29,0),MATCH('דיווח פרטני'!C636,גיליון3!$U$14:$X$14,0)))," ", INDEX(גיליון3!$U$15:$X$29,MATCH('דיווח פרטני'!G636,גיליון3!$T$15:$T$29,0),MATCH('דיווח פרטני'!C636,גיליון3!$U$14:$X$14,0)))</f>
        <v xml:space="preserve"> </v>
      </c>
      <c r="I636" s="1"/>
    </row>
    <row r="637" spans="1:9" ht="18" customHeight="1" thickBot="1" x14ac:dyDescent="0.35">
      <c r="A637" s="1"/>
      <c r="B637" s="1"/>
      <c r="C637" s="812"/>
      <c r="D637" s="812"/>
      <c r="E637" s="813"/>
      <c r="F637" s="812"/>
      <c r="G637" s="812"/>
      <c r="H637" s="962" t="str">
        <f t="array" ref="H637">IF(ISERROR(INDEX(גיליון3!$U$15:$X$29,MATCH('דיווח פרטני'!G637,גיליון3!$T$15:$T$29,0),MATCH('דיווח פרטני'!C637,גיליון3!$U$14:$X$14,0)))," ", INDEX(גיליון3!$U$15:$X$29,MATCH('דיווח פרטני'!G637,גיליון3!$T$15:$T$29,0),MATCH('דיווח פרטני'!C637,גיליון3!$U$14:$X$14,0)))</f>
        <v xml:space="preserve"> </v>
      </c>
      <c r="I637" s="1"/>
    </row>
    <row r="638" spans="1:9" ht="18" customHeight="1" thickBot="1" x14ac:dyDescent="0.35">
      <c r="A638" s="1"/>
      <c r="B638" s="1"/>
      <c r="C638" s="812"/>
      <c r="D638" s="812"/>
      <c r="E638" s="813"/>
      <c r="F638" s="812"/>
      <c r="G638" s="812"/>
      <c r="H638" s="962" t="str">
        <f t="array" ref="H638">IF(ISERROR(INDEX(גיליון3!$U$15:$X$29,MATCH('דיווח פרטני'!G638,גיליון3!$T$15:$T$29,0),MATCH('דיווח פרטני'!C638,גיליון3!$U$14:$X$14,0)))," ", INDEX(גיליון3!$U$15:$X$29,MATCH('דיווח פרטני'!G638,גיליון3!$T$15:$T$29,0),MATCH('דיווח פרטני'!C638,גיליון3!$U$14:$X$14,0)))</f>
        <v xml:space="preserve"> </v>
      </c>
      <c r="I638" s="1"/>
    </row>
    <row r="639" spans="1:9" ht="18" customHeight="1" thickBot="1" x14ac:dyDescent="0.35">
      <c r="A639" s="1"/>
      <c r="B639" s="1"/>
      <c r="C639" s="812"/>
      <c r="D639" s="812"/>
      <c r="E639" s="813"/>
      <c r="F639" s="812"/>
      <c r="G639" s="812"/>
      <c r="H639" s="962" t="str">
        <f t="array" ref="H639">IF(ISERROR(INDEX(גיליון3!$U$15:$X$29,MATCH('דיווח פרטני'!G639,גיליון3!$T$15:$T$29,0),MATCH('דיווח פרטני'!C639,גיליון3!$U$14:$X$14,0)))," ", INDEX(גיליון3!$U$15:$X$29,MATCH('דיווח פרטני'!G639,גיליון3!$T$15:$T$29,0),MATCH('דיווח פרטני'!C639,גיליון3!$U$14:$X$14,0)))</f>
        <v xml:space="preserve"> </v>
      </c>
      <c r="I639" s="1"/>
    </row>
    <row r="640" spans="1:9" ht="18" customHeight="1" thickBot="1" x14ac:dyDescent="0.35">
      <c r="A640" s="1"/>
      <c r="B640" s="1"/>
      <c r="C640" s="812"/>
      <c r="D640" s="812"/>
      <c r="E640" s="813"/>
      <c r="F640" s="812"/>
      <c r="G640" s="812"/>
      <c r="H640" s="962" t="str">
        <f t="array" ref="H640">IF(ISERROR(INDEX(גיליון3!$U$15:$X$29,MATCH('דיווח פרטני'!G640,גיליון3!$T$15:$T$29,0),MATCH('דיווח פרטני'!C640,גיליון3!$U$14:$X$14,0)))," ", INDEX(גיליון3!$U$15:$X$29,MATCH('דיווח פרטני'!G640,גיליון3!$T$15:$T$29,0),MATCH('דיווח פרטני'!C640,גיליון3!$U$14:$X$14,0)))</f>
        <v xml:space="preserve"> </v>
      </c>
      <c r="I640" s="1"/>
    </row>
    <row r="641" spans="1:9" ht="18" customHeight="1" thickBot="1" x14ac:dyDescent="0.35">
      <c r="A641" s="1"/>
      <c r="B641" s="1"/>
      <c r="C641" s="812"/>
      <c r="D641" s="812"/>
      <c r="E641" s="813"/>
      <c r="F641" s="812"/>
      <c r="G641" s="812"/>
      <c r="H641" s="962" t="str">
        <f t="array" ref="H641">IF(ISERROR(INDEX(גיליון3!$U$15:$X$29,MATCH('דיווח פרטני'!G641,גיליון3!$T$15:$T$29,0),MATCH('דיווח פרטני'!C641,גיליון3!$U$14:$X$14,0)))," ", INDEX(גיליון3!$U$15:$X$29,MATCH('דיווח פרטני'!G641,גיליון3!$T$15:$T$29,0),MATCH('דיווח פרטני'!C641,גיליון3!$U$14:$X$14,0)))</f>
        <v xml:space="preserve"> </v>
      </c>
      <c r="I641" s="1"/>
    </row>
    <row r="642" spans="1:9" ht="18" customHeight="1" thickBot="1" x14ac:dyDescent="0.35">
      <c r="A642" s="1"/>
      <c r="B642" s="1"/>
      <c r="C642" s="812"/>
      <c r="D642" s="812"/>
      <c r="E642" s="813"/>
      <c r="F642" s="812"/>
      <c r="G642" s="812"/>
      <c r="H642" s="962" t="str">
        <f t="array" ref="H642">IF(ISERROR(INDEX(גיליון3!$U$15:$X$29,MATCH('דיווח פרטני'!G642,גיליון3!$T$15:$T$29,0),MATCH('דיווח פרטני'!C642,גיליון3!$U$14:$X$14,0)))," ", INDEX(גיליון3!$U$15:$X$29,MATCH('דיווח פרטני'!G642,גיליון3!$T$15:$T$29,0),MATCH('דיווח פרטני'!C642,גיליון3!$U$14:$X$14,0)))</f>
        <v xml:space="preserve"> </v>
      </c>
      <c r="I642" s="1"/>
    </row>
    <row r="643" spans="1:9" ht="18" customHeight="1" thickBot="1" x14ac:dyDescent="0.35">
      <c r="A643" s="1"/>
      <c r="B643" s="1"/>
      <c r="C643" s="812"/>
      <c r="D643" s="812"/>
      <c r="E643" s="813"/>
      <c r="F643" s="812"/>
      <c r="G643" s="812"/>
      <c r="H643" s="962" t="str">
        <f t="array" ref="H643">IF(ISERROR(INDEX(גיליון3!$U$15:$X$29,MATCH('דיווח פרטני'!G643,גיליון3!$T$15:$T$29,0),MATCH('דיווח פרטני'!C643,גיליון3!$U$14:$X$14,0)))," ", INDEX(גיליון3!$U$15:$X$29,MATCH('דיווח פרטני'!G643,גיליון3!$T$15:$T$29,0),MATCH('דיווח פרטני'!C643,גיליון3!$U$14:$X$14,0)))</f>
        <v xml:space="preserve"> </v>
      </c>
      <c r="I643" s="1"/>
    </row>
    <row r="644" spans="1:9" ht="18" customHeight="1" thickBot="1" x14ac:dyDescent="0.35">
      <c r="A644" s="1"/>
      <c r="B644" s="1"/>
      <c r="C644" s="812"/>
      <c r="D644" s="812"/>
      <c r="E644" s="813"/>
      <c r="F644" s="812"/>
      <c r="G644" s="812"/>
      <c r="H644" s="962" t="str">
        <f t="array" ref="H644">IF(ISERROR(INDEX(גיליון3!$U$15:$X$29,MATCH('דיווח פרטני'!G644,גיליון3!$T$15:$T$29,0),MATCH('דיווח פרטני'!C644,גיליון3!$U$14:$X$14,0)))," ", INDEX(גיליון3!$U$15:$X$29,MATCH('דיווח פרטני'!G644,גיליון3!$T$15:$T$29,0),MATCH('דיווח פרטני'!C644,גיליון3!$U$14:$X$14,0)))</f>
        <v xml:space="preserve"> </v>
      </c>
      <c r="I644" s="1"/>
    </row>
    <row r="645" spans="1:9" ht="18" customHeight="1" thickBot="1" x14ac:dyDescent="0.35">
      <c r="A645" s="1"/>
      <c r="B645" s="1"/>
      <c r="C645" s="812"/>
      <c r="D645" s="812"/>
      <c r="E645" s="813"/>
      <c r="F645" s="812"/>
      <c r="G645" s="812"/>
      <c r="H645" s="962" t="str">
        <f t="array" ref="H645">IF(ISERROR(INDEX(גיליון3!$U$15:$X$29,MATCH('דיווח פרטני'!G645,גיליון3!$T$15:$T$29,0),MATCH('דיווח פרטני'!C645,גיליון3!$U$14:$X$14,0)))," ", INDEX(גיליון3!$U$15:$X$29,MATCH('דיווח פרטני'!G645,גיליון3!$T$15:$T$29,0),MATCH('דיווח פרטני'!C645,גיליון3!$U$14:$X$14,0)))</f>
        <v xml:space="preserve"> </v>
      </c>
      <c r="I645" s="1"/>
    </row>
    <row r="646" spans="1:9" ht="18" customHeight="1" thickBot="1" x14ac:dyDescent="0.35">
      <c r="A646" s="1"/>
      <c r="B646" s="1"/>
      <c r="C646" s="812"/>
      <c r="D646" s="812"/>
      <c r="E646" s="813"/>
      <c r="F646" s="812"/>
      <c r="G646" s="812"/>
      <c r="H646" s="962" t="str">
        <f t="array" ref="H646">IF(ISERROR(INDEX(גיליון3!$U$15:$X$29,MATCH('דיווח פרטני'!G646,גיליון3!$T$15:$T$29,0),MATCH('דיווח פרטני'!C646,גיליון3!$U$14:$X$14,0)))," ", INDEX(גיליון3!$U$15:$X$29,MATCH('דיווח פרטני'!G646,גיליון3!$T$15:$T$29,0),MATCH('דיווח פרטני'!C646,גיליון3!$U$14:$X$14,0)))</f>
        <v xml:space="preserve"> </v>
      </c>
      <c r="I646" s="1"/>
    </row>
    <row r="647" spans="1:9" ht="18" customHeight="1" thickBot="1" x14ac:dyDescent="0.35">
      <c r="A647" s="1"/>
      <c r="B647" s="1"/>
      <c r="C647" s="812"/>
      <c r="D647" s="812"/>
      <c r="E647" s="813"/>
      <c r="F647" s="812"/>
      <c r="G647" s="812"/>
      <c r="H647" s="962" t="str">
        <f t="array" ref="H647">IF(ISERROR(INDEX(גיליון3!$U$15:$X$29,MATCH('דיווח פרטני'!G647,גיליון3!$T$15:$T$29,0),MATCH('דיווח פרטני'!C647,גיליון3!$U$14:$X$14,0)))," ", INDEX(גיליון3!$U$15:$X$29,MATCH('דיווח פרטני'!G647,גיליון3!$T$15:$T$29,0),MATCH('דיווח פרטני'!C647,גיליון3!$U$14:$X$14,0)))</f>
        <v xml:space="preserve"> </v>
      </c>
      <c r="I647" s="1"/>
    </row>
    <row r="648" spans="1:9" ht="18" customHeight="1" thickBot="1" x14ac:dyDescent="0.35">
      <c r="A648" s="1"/>
      <c r="B648" s="1"/>
      <c r="C648" s="812"/>
      <c r="D648" s="812"/>
      <c r="E648" s="813"/>
      <c r="F648" s="812"/>
      <c r="G648" s="812"/>
      <c r="H648" s="962" t="str">
        <f t="array" ref="H648">IF(ISERROR(INDEX(גיליון3!$U$15:$X$29,MATCH('דיווח פרטני'!G648,גיליון3!$T$15:$T$29,0),MATCH('דיווח פרטני'!C648,גיליון3!$U$14:$X$14,0)))," ", INDEX(גיליון3!$U$15:$X$29,MATCH('דיווח פרטני'!G648,גיליון3!$T$15:$T$29,0),MATCH('דיווח פרטני'!C648,גיליון3!$U$14:$X$14,0)))</f>
        <v xml:space="preserve"> </v>
      </c>
      <c r="I648" s="1"/>
    </row>
    <row r="649" spans="1:9" ht="18" customHeight="1" thickBot="1" x14ac:dyDescent="0.35">
      <c r="A649" s="1"/>
      <c r="B649" s="1"/>
      <c r="C649" s="812"/>
      <c r="D649" s="812"/>
      <c r="E649" s="813"/>
      <c r="F649" s="812"/>
      <c r="G649" s="812"/>
      <c r="H649" s="962" t="str">
        <f t="array" ref="H649">IF(ISERROR(INDEX(גיליון3!$U$15:$X$29,MATCH('דיווח פרטני'!G649,גיליון3!$T$15:$T$29,0),MATCH('דיווח פרטני'!C649,גיליון3!$U$14:$X$14,0)))," ", INDEX(גיליון3!$U$15:$X$29,MATCH('דיווח פרטני'!G649,גיליון3!$T$15:$T$29,0),MATCH('דיווח פרטני'!C649,גיליון3!$U$14:$X$14,0)))</f>
        <v xml:space="preserve"> </v>
      </c>
      <c r="I649" s="1"/>
    </row>
    <row r="650" spans="1:9" ht="18" customHeight="1" thickBot="1" x14ac:dyDescent="0.35">
      <c r="A650" s="1"/>
      <c r="B650" s="1"/>
      <c r="C650" s="812"/>
      <c r="D650" s="812"/>
      <c r="E650" s="813"/>
      <c r="F650" s="812"/>
      <c r="G650" s="812"/>
      <c r="H650" s="962" t="str">
        <f t="array" ref="H650">IF(ISERROR(INDEX(גיליון3!$U$15:$X$29,MATCH('דיווח פרטני'!G650,גיליון3!$T$15:$T$29,0),MATCH('דיווח פרטני'!C650,גיליון3!$U$14:$X$14,0)))," ", INDEX(גיליון3!$U$15:$X$29,MATCH('דיווח פרטני'!G650,גיליון3!$T$15:$T$29,0),MATCH('דיווח פרטני'!C650,גיליון3!$U$14:$X$14,0)))</f>
        <v xml:space="preserve"> </v>
      </c>
      <c r="I650" s="1"/>
    </row>
    <row r="651" spans="1:9" ht="18" customHeight="1" thickBot="1" x14ac:dyDescent="0.35">
      <c r="A651" s="1"/>
      <c r="B651" s="1"/>
      <c r="C651" s="812"/>
      <c r="D651" s="812"/>
      <c r="E651" s="813"/>
      <c r="F651" s="812"/>
      <c r="G651" s="812"/>
      <c r="H651" s="962" t="str">
        <f t="array" ref="H651">IF(ISERROR(INDEX(גיליון3!$U$15:$X$29,MATCH('דיווח פרטני'!G651,גיליון3!$T$15:$T$29,0),MATCH('דיווח פרטני'!C651,גיליון3!$U$14:$X$14,0)))," ", INDEX(גיליון3!$U$15:$X$29,MATCH('דיווח פרטני'!G651,גיליון3!$T$15:$T$29,0),MATCH('דיווח פרטני'!C651,גיליון3!$U$14:$X$14,0)))</f>
        <v xml:space="preserve"> </v>
      </c>
      <c r="I651" s="1"/>
    </row>
    <row r="652" spans="1:9" ht="18" customHeight="1" thickBot="1" x14ac:dyDescent="0.35">
      <c r="A652" s="1"/>
      <c r="B652" s="1"/>
      <c r="C652" s="812"/>
      <c r="D652" s="812"/>
      <c r="E652" s="813"/>
      <c r="F652" s="812"/>
      <c r="G652" s="812"/>
      <c r="H652" s="962" t="str">
        <f t="array" ref="H652">IF(ISERROR(INDEX(גיליון3!$U$15:$X$29,MATCH('דיווח פרטני'!G652,גיליון3!$T$15:$T$29,0),MATCH('דיווח פרטני'!C652,גיליון3!$U$14:$X$14,0)))," ", INDEX(גיליון3!$U$15:$X$29,MATCH('דיווח פרטני'!G652,גיליון3!$T$15:$T$29,0),MATCH('דיווח פרטני'!C652,גיליון3!$U$14:$X$14,0)))</f>
        <v xml:space="preserve"> </v>
      </c>
      <c r="I652" s="1"/>
    </row>
    <row r="653" spans="1:9" ht="18" customHeight="1" thickBot="1" x14ac:dyDescent="0.35">
      <c r="A653" s="1"/>
      <c r="B653" s="1"/>
      <c r="C653" s="812"/>
      <c r="D653" s="812"/>
      <c r="E653" s="813"/>
      <c r="F653" s="812"/>
      <c r="G653" s="812"/>
      <c r="H653" s="962" t="str">
        <f t="array" ref="H653">IF(ISERROR(INDEX(גיליון3!$U$15:$X$29,MATCH('דיווח פרטני'!G653,גיליון3!$T$15:$T$29,0),MATCH('דיווח פרטני'!C653,גיליון3!$U$14:$X$14,0)))," ", INDEX(גיליון3!$U$15:$X$29,MATCH('דיווח פרטני'!G653,גיליון3!$T$15:$T$29,0),MATCH('דיווח פרטני'!C653,גיליון3!$U$14:$X$14,0)))</f>
        <v xml:space="preserve"> </v>
      </c>
      <c r="I653" s="1"/>
    </row>
    <row r="654" spans="1:9" ht="18" customHeight="1" thickBot="1" x14ac:dyDescent="0.35">
      <c r="A654" s="1"/>
      <c r="B654" s="1"/>
      <c r="C654" s="812"/>
      <c r="D654" s="812"/>
      <c r="E654" s="813"/>
      <c r="F654" s="812"/>
      <c r="G654" s="812"/>
      <c r="H654" s="962" t="str">
        <f t="array" ref="H654">IF(ISERROR(INDEX(גיליון3!$U$15:$X$29,MATCH('דיווח פרטני'!G654,גיליון3!$T$15:$T$29,0),MATCH('דיווח פרטני'!C654,גיליון3!$U$14:$X$14,0)))," ", INDEX(גיליון3!$U$15:$X$29,MATCH('דיווח פרטני'!G654,גיליון3!$T$15:$T$29,0),MATCH('דיווח פרטני'!C654,גיליון3!$U$14:$X$14,0)))</f>
        <v xml:space="preserve"> </v>
      </c>
      <c r="I654" s="1"/>
    </row>
    <row r="655" spans="1:9" ht="18" customHeight="1" thickBot="1" x14ac:dyDescent="0.35">
      <c r="A655" s="1"/>
      <c r="B655" s="1"/>
      <c r="C655" s="812"/>
      <c r="D655" s="812"/>
      <c r="E655" s="813"/>
      <c r="F655" s="812"/>
      <c r="G655" s="812"/>
      <c r="H655" s="962" t="str">
        <f t="array" ref="H655">IF(ISERROR(INDEX(גיליון3!$U$15:$X$29,MATCH('דיווח פרטני'!G655,גיליון3!$T$15:$T$29,0),MATCH('דיווח פרטני'!C655,גיליון3!$U$14:$X$14,0)))," ", INDEX(גיליון3!$U$15:$X$29,MATCH('דיווח פרטני'!G655,גיליון3!$T$15:$T$29,0),MATCH('דיווח פרטני'!C655,גיליון3!$U$14:$X$14,0)))</f>
        <v xml:space="preserve"> </v>
      </c>
      <c r="I655" s="1"/>
    </row>
    <row r="656" spans="1:9" ht="18" customHeight="1" thickBot="1" x14ac:dyDescent="0.35">
      <c r="A656" s="1"/>
      <c r="B656" s="1"/>
      <c r="C656" s="812"/>
      <c r="D656" s="812"/>
      <c r="E656" s="813"/>
      <c r="F656" s="812"/>
      <c r="G656" s="812"/>
      <c r="H656" s="962" t="str">
        <f t="array" ref="H656">IF(ISERROR(INDEX(גיליון3!$U$15:$X$29,MATCH('דיווח פרטני'!G656,גיליון3!$T$15:$T$29,0),MATCH('דיווח פרטני'!C656,גיליון3!$U$14:$X$14,0)))," ", INDEX(גיליון3!$U$15:$X$29,MATCH('דיווח פרטני'!G656,גיליון3!$T$15:$T$29,0),MATCH('דיווח פרטני'!C656,גיליון3!$U$14:$X$14,0)))</f>
        <v xml:space="preserve"> </v>
      </c>
      <c r="I656" s="1"/>
    </row>
    <row r="657" spans="1:9" ht="18" customHeight="1" thickBot="1" x14ac:dyDescent="0.35">
      <c r="A657" s="1"/>
      <c r="B657" s="1"/>
      <c r="C657" s="812"/>
      <c r="D657" s="812"/>
      <c r="E657" s="813"/>
      <c r="F657" s="812"/>
      <c r="G657" s="812"/>
      <c r="H657" s="962" t="str">
        <f t="array" ref="H657">IF(ISERROR(INDEX(גיליון3!$U$15:$X$29,MATCH('דיווח פרטני'!G657,גיליון3!$T$15:$T$29,0),MATCH('דיווח פרטני'!C657,גיליון3!$U$14:$X$14,0)))," ", INDEX(גיליון3!$U$15:$X$29,MATCH('דיווח פרטני'!G657,גיליון3!$T$15:$T$29,0),MATCH('דיווח פרטני'!C657,גיליון3!$U$14:$X$14,0)))</f>
        <v xml:space="preserve"> </v>
      </c>
      <c r="I657" s="1"/>
    </row>
    <row r="658" spans="1:9" ht="18" customHeight="1" thickBot="1" x14ac:dyDescent="0.35">
      <c r="A658" s="1"/>
      <c r="B658" s="1"/>
      <c r="C658" s="812"/>
      <c r="D658" s="812"/>
      <c r="E658" s="813"/>
      <c r="F658" s="812"/>
      <c r="G658" s="812"/>
      <c r="H658" s="962" t="str">
        <f t="array" ref="H658">IF(ISERROR(INDEX(גיליון3!$U$15:$X$29,MATCH('דיווח פרטני'!G658,גיליון3!$T$15:$T$29,0),MATCH('דיווח פרטני'!C658,גיליון3!$U$14:$X$14,0)))," ", INDEX(גיליון3!$U$15:$X$29,MATCH('דיווח פרטני'!G658,גיליון3!$T$15:$T$29,0),MATCH('דיווח פרטני'!C658,גיליון3!$U$14:$X$14,0)))</f>
        <v xml:space="preserve"> </v>
      </c>
      <c r="I658" s="1"/>
    </row>
    <row r="659" spans="1:9" ht="18" customHeight="1" thickBot="1" x14ac:dyDescent="0.35">
      <c r="A659" s="1"/>
      <c r="B659" s="1"/>
      <c r="C659" s="812"/>
      <c r="D659" s="812"/>
      <c r="E659" s="813"/>
      <c r="F659" s="812"/>
      <c r="G659" s="812"/>
      <c r="H659" s="962" t="str">
        <f t="array" ref="H659">IF(ISERROR(INDEX(גיליון3!$U$15:$X$29,MATCH('דיווח פרטני'!G659,גיליון3!$T$15:$T$29,0),MATCH('דיווח פרטני'!C659,גיליון3!$U$14:$X$14,0)))," ", INDEX(גיליון3!$U$15:$X$29,MATCH('דיווח פרטני'!G659,גיליון3!$T$15:$T$29,0),MATCH('דיווח פרטני'!C659,גיליון3!$U$14:$X$14,0)))</f>
        <v xml:space="preserve"> </v>
      </c>
      <c r="I659" s="1"/>
    </row>
    <row r="660" spans="1:9" ht="18" customHeight="1" thickBot="1" x14ac:dyDescent="0.35">
      <c r="A660" s="1"/>
      <c r="B660" s="1"/>
      <c r="C660" s="812"/>
      <c r="D660" s="812"/>
      <c r="E660" s="813"/>
      <c r="F660" s="812"/>
      <c r="G660" s="812"/>
      <c r="H660" s="962" t="str">
        <f t="array" ref="H660">IF(ISERROR(INDEX(גיליון3!$U$15:$X$29,MATCH('דיווח פרטני'!G660,גיליון3!$T$15:$T$29,0),MATCH('דיווח פרטני'!C660,גיליון3!$U$14:$X$14,0)))," ", INDEX(גיליון3!$U$15:$X$29,MATCH('דיווח פרטני'!G660,גיליון3!$T$15:$T$29,0),MATCH('דיווח פרטני'!C660,גיליון3!$U$14:$X$14,0)))</f>
        <v xml:space="preserve"> </v>
      </c>
      <c r="I660" s="1"/>
    </row>
    <row r="661" spans="1:9" ht="18" customHeight="1" thickBot="1" x14ac:dyDescent="0.35">
      <c r="A661" s="1"/>
      <c r="B661" s="1"/>
      <c r="C661" s="812"/>
      <c r="D661" s="812"/>
      <c r="E661" s="813"/>
      <c r="F661" s="812"/>
      <c r="G661" s="812"/>
      <c r="H661" s="962" t="str">
        <f t="array" ref="H661">IF(ISERROR(INDEX(גיליון3!$U$15:$X$29,MATCH('דיווח פרטני'!G661,גיליון3!$T$15:$T$29,0),MATCH('דיווח פרטני'!C661,גיליון3!$U$14:$X$14,0)))," ", INDEX(גיליון3!$U$15:$X$29,MATCH('דיווח פרטני'!G661,גיליון3!$T$15:$T$29,0),MATCH('דיווח פרטני'!C661,גיליון3!$U$14:$X$14,0)))</f>
        <v xml:space="preserve"> </v>
      </c>
      <c r="I661" s="1"/>
    </row>
    <row r="662" spans="1:9" ht="18" customHeight="1" thickBot="1" x14ac:dyDescent="0.35">
      <c r="A662" s="1"/>
      <c r="B662" s="1"/>
      <c r="C662" s="812"/>
      <c r="D662" s="812"/>
      <c r="E662" s="813"/>
      <c r="F662" s="812"/>
      <c r="G662" s="812"/>
      <c r="H662" s="962" t="str">
        <f t="array" ref="H662">IF(ISERROR(INDEX(גיליון3!$U$15:$X$29,MATCH('דיווח פרטני'!G662,גיליון3!$T$15:$T$29,0),MATCH('דיווח פרטני'!C662,גיליון3!$U$14:$X$14,0)))," ", INDEX(גיליון3!$U$15:$X$29,MATCH('דיווח פרטני'!G662,גיליון3!$T$15:$T$29,0),MATCH('דיווח פרטני'!C662,גיליון3!$U$14:$X$14,0)))</f>
        <v xml:space="preserve"> </v>
      </c>
      <c r="I662" s="1"/>
    </row>
    <row r="663" spans="1:9" ht="18" customHeight="1" thickBot="1" x14ac:dyDescent="0.35">
      <c r="A663" s="1"/>
      <c r="B663" s="1"/>
      <c r="C663" s="812"/>
      <c r="D663" s="812"/>
      <c r="E663" s="813"/>
      <c r="F663" s="812"/>
      <c r="G663" s="812"/>
      <c r="H663" s="962" t="str">
        <f t="array" ref="H663">IF(ISERROR(INDEX(גיליון3!$U$15:$X$29,MATCH('דיווח פרטני'!G663,גיליון3!$T$15:$T$29,0),MATCH('דיווח פרטני'!C663,גיליון3!$U$14:$X$14,0)))," ", INDEX(גיליון3!$U$15:$X$29,MATCH('דיווח פרטני'!G663,גיליון3!$T$15:$T$29,0),MATCH('דיווח פרטני'!C663,גיליון3!$U$14:$X$14,0)))</f>
        <v xml:space="preserve"> </v>
      </c>
      <c r="I663" s="1"/>
    </row>
    <row r="664" spans="1:9" ht="18" customHeight="1" thickBot="1" x14ac:dyDescent="0.35">
      <c r="A664" s="1"/>
      <c r="B664" s="1"/>
      <c r="C664" s="812"/>
      <c r="D664" s="812"/>
      <c r="E664" s="813"/>
      <c r="F664" s="812"/>
      <c r="G664" s="812"/>
      <c r="H664" s="962" t="str">
        <f t="array" ref="H664">IF(ISERROR(INDEX(גיליון3!$U$15:$X$29,MATCH('דיווח פרטני'!G664,גיליון3!$T$15:$T$29,0),MATCH('דיווח פרטני'!C664,גיליון3!$U$14:$X$14,0)))," ", INDEX(גיליון3!$U$15:$X$29,MATCH('דיווח פרטני'!G664,גיליון3!$T$15:$T$29,0),MATCH('דיווח פרטני'!C664,גיליון3!$U$14:$X$14,0)))</f>
        <v xml:space="preserve"> </v>
      </c>
      <c r="I664" s="1"/>
    </row>
    <row r="665" spans="1:9" ht="18" customHeight="1" thickBot="1" x14ac:dyDescent="0.35">
      <c r="A665" s="1"/>
      <c r="B665" s="1"/>
      <c r="C665" s="812"/>
      <c r="D665" s="812"/>
      <c r="E665" s="813"/>
      <c r="F665" s="812"/>
      <c r="G665" s="812"/>
      <c r="H665" s="962" t="str">
        <f t="array" ref="H665">IF(ISERROR(INDEX(גיליון3!$U$15:$X$29,MATCH('דיווח פרטני'!G665,גיליון3!$T$15:$T$29,0),MATCH('דיווח פרטני'!C665,גיליון3!$U$14:$X$14,0)))," ", INDEX(גיליון3!$U$15:$X$29,MATCH('דיווח פרטני'!G665,גיליון3!$T$15:$T$29,0),MATCH('דיווח פרטני'!C665,גיליון3!$U$14:$X$14,0)))</f>
        <v xml:space="preserve"> </v>
      </c>
      <c r="I665" s="1"/>
    </row>
    <row r="666" spans="1:9" ht="18" customHeight="1" thickBot="1" x14ac:dyDescent="0.35">
      <c r="A666" s="1"/>
      <c r="B666" s="1"/>
      <c r="C666" s="812"/>
      <c r="D666" s="812"/>
      <c r="E666" s="813"/>
      <c r="F666" s="812"/>
      <c r="G666" s="812"/>
      <c r="H666" s="962" t="str">
        <f t="array" ref="H666">IF(ISERROR(INDEX(גיליון3!$U$15:$X$29,MATCH('דיווח פרטני'!G666,גיליון3!$T$15:$T$29,0),MATCH('דיווח פרטני'!C666,גיליון3!$U$14:$X$14,0)))," ", INDEX(גיליון3!$U$15:$X$29,MATCH('דיווח פרטני'!G666,גיליון3!$T$15:$T$29,0),MATCH('דיווח פרטני'!C666,גיליון3!$U$14:$X$14,0)))</f>
        <v xml:space="preserve"> </v>
      </c>
      <c r="I666" s="1"/>
    </row>
    <row r="667" spans="1:9" ht="18" customHeight="1" thickBot="1" x14ac:dyDescent="0.35">
      <c r="A667" s="1"/>
      <c r="B667" s="1"/>
      <c r="C667" s="812"/>
      <c r="D667" s="812"/>
      <c r="E667" s="813"/>
      <c r="F667" s="812"/>
      <c r="G667" s="812"/>
      <c r="H667" s="962" t="str">
        <f t="array" ref="H667">IF(ISERROR(INDEX(גיליון3!$U$15:$X$29,MATCH('דיווח פרטני'!G667,גיליון3!$T$15:$T$29,0),MATCH('דיווח פרטני'!C667,גיליון3!$U$14:$X$14,0)))," ", INDEX(גיליון3!$U$15:$X$29,MATCH('דיווח פרטני'!G667,גיליון3!$T$15:$T$29,0),MATCH('דיווח פרטני'!C667,גיליון3!$U$14:$X$14,0)))</f>
        <v xml:space="preserve"> </v>
      </c>
      <c r="I667" s="1"/>
    </row>
    <row r="668" spans="1:9" ht="18" customHeight="1" thickBot="1" x14ac:dyDescent="0.35">
      <c r="A668" s="1"/>
      <c r="B668" s="1"/>
      <c r="C668" s="812"/>
      <c r="D668" s="812"/>
      <c r="E668" s="813"/>
      <c r="F668" s="812"/>
      <c r="G668" s="812"/>
      <c r="H668" s="962" t="str">
        <f t="array" ref="H668">IF(ISERROR(INDEX(גיליון3!$U$15:$X$29,MATCH('דיווח פרטני'!G668,גיליון3!$T$15:$T$29,0),MATCH('דיווח פרטני'!C668,גיליון3!$U$14:$X$14,0)))," ", INDEX(גיליון3!$U$15:$X$29,MATCH('דיווח פרטני'!G668,גיליון3!$T$15:$T$29,0),MATCH('דיווח פרטני'!C668,גיליון3!$U$14:$X$14,0)))</f>
        <v xml:space="preserve"> </v>
      </c>
      <c r="I668" s="1"/>
    </row>
    <row r="669" spans="1:9" ht="18" customHeight="1" thickBot="1" x14ac:dyDescent="0.35">
      <c r="A669" s="1"/>
      <c r="B669" s="1"/>
      <c r="C669" s="812"/>
      <c r="D669" s="812"/>
      <c r="E669" s="813"/>
      <c r="F669" s="812"/>
      <c r="G669" s="812"/>
      <c r="H669" s="962" t="str">
        <f t="array" ref="H669">IF(ISERROR(INDEX(גיליון3!$U$15:$X$29,MATCH('דיווח פרטני'!G669,גיליון3!$T$15:$T$29,0),MATCH('דיווח פרטני'!C669,גיליון3!$U$14:$X$14,0)))," ", INDEX(גיליון3!$U$15:$X$29,MATCH('דיווח פרטני'!G669,גיליון3!$T$15:$T$29,0),MATCH('דיווח פרטני'!C669,גיליון3!$U$14:$X$14,0)))</f>
        <v xml:space="preserve"> </v>
      </c>
      <c r="I669" s="1"/>
    </row>
    <row r="670" spans="1:9" ht="18" customHeight="1" thickBot="1" x14ac:dyDescent="0.35">
      <c r="A670" s="1"/>
      <c r="B670" s="1"/>
      <c r="C670" s="812"/>
      <c r="D670" s="812"/>
      <c r="E670" s="813"/>
      <c r="F670" s="812"/>
      <c r="G670" s="812"/>
      <c r="H670" s="962" t="str">
        <f t="array" ref="H670">IF(ISERROR(INDEX(גיליון3!$U$15:$X$29,MATCH('דיווח פרטני'!G670,גיליון3!$T$15:$T$29,0),MATCH('דיווח פרטני'!C670,גיליון3!$U$14:$X$14,0)))," ", INDEX(גיליון3!$U$15:$X$29,MATCH('דיווח פרטני'!G670,גיליון3!$T$15:$T$29,0),MATCH('דיווח פרטני'!C670,גיליון3!$U$14:$X$14,0)))</f>
        <v xml:space="preserve"> </v>
      </c>
      <c r="I670" s="1"/>
    </row>
    <row r="671" spans="1:9" ht="18" customHeight="1" thickBot="1" x14ac:dyDescent="0.35">
      <c r="A671" s="1"/>
      <c r="B671" s="1"/>
      <c r="C671" s="812"/>
      <c r="D671" s="812"/>
      <c r="E671" s="813"/>
      <c r="F671" s="812"/>
      <c r="G671" s="812"/>
      <c r="H671" s="962" t="str">
        <f t="array" ref="H671">IF(ISERROR(INDEX(גיליון3!$U$15:$X$29,MATCH('דיווח פרטני'!G671,גיליון3!$T$15:$T$29,0),MATCH('דיווח פרטני'!C671,גיליון3!$U$14:$X$14,0)))," ", INDEX(גיליון3!$U$15:$X$29,MATCH('דיווח פרטני'!G671,גיליון3!$T$15:$T$29,0),MATCH('דיווח פרטני'!C671,גיליון3!$U$14:$X$14,0)))</f>
        <v xml:space="preserve"> </v>
      </c>
      <c r="I671" s="1"/>
    </row>
    <row r="672" spans="1:9" ht="18" customHeight="1" thickBot="1" x14ac:dyDescent="0.35">
      <c r="A672" s="1"/>
      <c r="B672" s="1"/>
      <c r="C672" s="812"/>
      <c r="D672" s="812"/>
      <c r="E672" s="813"/>
      <c r="F672" s="812"/>
      <c r="G672" s="812"/>
      <c r="H672" s="962" t="str">
        <f t="array" ref="H672">IF(ISERROR(INDEX(גיליון3!$U$15:$X$29,MATCH('דיווח פרטני'!G672,גיליון3!$T$15:$T$29,0),MATCH('דיווח פרטני'!C672,גיליון3!$U$14:$X$14,0)))," ", INDEX(גיליון3!$U$15:$X$29,MATCH('דיווח פרטני'!G672,גיליון3!$T$15:$T$29,0),MATCH('דיווח פרטני'!C672,גיליון3!$U$14:$X$14,0)))</f>
        <v xml:space="preserve"> </v>
      </c>
      <c r="I672" s="1"/>
    </row>
    <row r="673" spans="1:9" ht="18" customHeight="1" thickBot="1" x14ac:dyDescent="0.35">
      <c r="A673" s="1"/>
      <c r="B673" s="1"/>
      <c r="C673" s="812"/>
      <c r="D673" s="812"/>
      <c r="E673" s="813"/>
      <c r="F673" s="812"/>
      <c r="G673" s="812"/>
      <c r="H673" s="962" t="str">
        <f t="array" ref="H673">IF(ISERROR(INDEX(גיליון3!$U$15:$X$29,MATCH('דיווח פרטני'!G673,גיליון3!$T$15:$T$29,0),MATCH('דיווח פרטני'!C673,גיליון3!$U$14:$X$14,0)))," ", INDEX(גיליון3!$U$15:$X$29,MATCH('דיווח פרטני'!G673,גיליון3!$T$15:$T$29,0),MATCH('דיווח פרטני'!C673,גיליון3!$U$14:$X$14,0)))</f>
        <v xml:space="preserve"> </v>
      </c>
      <c r="I673" s="1"/>
    </row>
    <row r="674" spans="1:9" ht="18" customHeight="1" thickBot="1" x14ac:dyDescent="0.35">
      <c r="A674" s="1"/>
      <c r="B674" s="1"/>
      <c r="C674" s="812"/>
      <c r="D674" s="812"/>
      <c r="E674" s="813"/>
      <c r="F674" s="812"/>
      <c r="G674" s="812"/>
      <c r="H674" s="962" t="str">
        <f t="array" ref="H674">IF(ISERROR(INDEX(גיליון3!$U$15:$X$29,MATCH('דיווח פרטני'!G674,גיליון3!$T$15:$T$29,0),MATCH('דיווח פרטני'!C674,גיליון3!$U$14:$X$14,0)))," ", INDEX(גיליון3!$U$15:$X$29,MATCH('דיווח פרטני'!G674,גיליון3!$T$15:$T$29,0),MATCH('דיווח פרטני'!C674,גיליון3!$U$14:$X$14,0)))</f>
        <v xml:space="preserve"> </v>
      </c>
      <c r="I674" s="1"/>
    </row>
    <row r="675" spans="1:9" ht="18" customHeight="1" thickBot="1" x14ac:dyDescent="0.35">
      <c r="A675" s="1"/>
      <c r="B675" s="1"/>
      <c r="C675" s="812"/>
      <c r="D675" s="812"/>
      <c r="E675" s="813"/>
      <c r="F675" s="812"/>
      <c r="G675" s="812"/>
      <c r="H675" s="962" t="str">
        <f t="array" ref="H675">IF(ISERROR(INDEX(גיליון3!$U$15:$X$29,MATCH('דיווח פרטני'!G675,גיליון3!$T$15:$T$29,0),MATCH('דיווח פרטני'!C675,גיליון3!$U$14:$X$14,0)))," ", INDEX(גיליון3!$U$15:$X$29,MATCH('דיווח פרטני'!G675,גיליון3!$T$15:$T$29,0),MATCH('דיווח פרטני'!C675,גיליון3!$U$14:$X$14,0)))</f>
        <v xml:space="preserve"> </v>
      </c>
      <c r="I675" s="1"/>
    </row>
    <row r="676" spans="1:9" ht="18" customHeight="1" thickBot="1" x14ac:dyDescent="0.35">
      <c r="A676" s="1"/>
      <c r="B676" s="1"/>
      <c r="C676" s="812"/>
      <c r="D676" s="812"/>
      <c r="E676" s="813"/>
      <c r="F676" s="812"/>
      <c r="G676" s="812"/>
      <c r="H676" s="962" t="str">
        <f t="array" ref="H676">IF(ISERROR(INDEX(גיליון3!$U$15:$X$29,MATCH('דיווח פרטני'!G676,גיליון3!$T$15:$T$29,0),MATCH('דיווח פרטני'!C676,גיליון3!$U$14:$X$14,0)))," ", INDEX(גיליון3!$U$15:$X$29,MATCH('דיווח פרטני'!G676,גיליון3!$T$15:$T$29,0),MATCH('דיווח פרטני'!C676,גיליון3!$U$14:$X$14,0)))</f>
        <v xml:space="preserve"> </v>
      </c>
      <c r="I676" s="1"/>
    </row>
    <row r="677" spans="1:9" ht="18" customHeight="1" thickBot="1" x14ac:dyDescent="0.35">
      <c r="A677" s="1"/>
      <c r="B677" s="1"/>
      <c r="C677" s="812"/>
      <c r="D677" s="812"/>
      <c r="E677" s="813"/>
      <c r="F677" s="812"/>
      <c r="G677" s="812"/>
      <c r="H677" s="962" t="str">
        <f t="array" ref="H677">IF(ISERROR(INDEX(גיליון3!$U$15:$X$29,MATCH('דיווח פרטני'!G677,גיליון3!$T$15:$T$29,0),MATCH('דיווח פרטני'!C677,גיליון3!$U$14:$X$14,0)))," ", INDEX(גיליון3!$U$15:$X$29,MATCH('דיווח פרטני'!G677,גיליון3!$T$15:$T$29,0),MATCH('דיווח פרטני'!C677,גיליון3!$U$14:$X$14,0)))</f>
        <v xml:space="preserve"> </v>
      </c>
      <c r="I677" s="1"/>
    </row>
    <row r="678" spans="1:9" ht="18" customHeight="1" thickBot="1" x14ac:dyDescent="0.35">
      <c r="A678" s="1"/>
      <c r="B678" s="1"/>
      <c r="C678" s="812"/>
      <c r="D678" s="812"/>
      <c r="E678" s="813"/>
      <c r="F678" s="812"/>
      <c r="G678" s="812"/>
      <c r="H678" s="962" t="str">
        <f t="array" ref="H678">IF(ISERROR(INDEX(גיליון3!$U$15:$X$29,MATCH('דיווח פרטני'!G678,גיליון3!$T$15:$T$29,0),MATCH('דיווח פרטני'!C678,גיליון3!$U$14:$X$14,0)))," ", INDEX(גיליון3!$U$15:$X$29,MATCH('דיווח פרטני'!G678,גיליון3!$T$15:$T$29,0),MATCH('דיווח פרטני'!C678,גיליון3!$U$14:$X$14,0)))</f>
        <v xml:space="preserve"> </v>
      </c>
      <c r="I678" s="1"/>
    </row>
    <row r="679" spans="1:9" ht="18" customHeight="1" thickBot="1" x14ac:dyDescent="0.35">
      <c r="A679" s="1"/>
      <c r="B679" s="1"/>
      <c r="C679" s="812"/>
      <c r="D679" s="812"/>
      <c r="E679" s="813"/>
      <c r="F679" s="812"/>
      <c r="G679" s="812"/>
      <c r="H679" s="962" t="str">
        <f t="array" ref="H679">IF(ISERROR(INDEX(גיליון3!$U$15:$X$29,MATCH('דיווח פרטני'!G679,גיליון3!$T$15:$T$29,0),MATCH('דיווח פרטני'!C679,גיליון3!$U$14:$X$14,0)))," ", INDEX(גיליון3!$U$15:$X$29,MATCH('דיווח פרטני'!G679,גיליון3!$T$15:$T$29,0),MATCH('דיווח פרטני'!C679,גיליון3!$U$14:$X$14,0)))</f>
        <v xml:space="preserve"> </v>
      </c>
      <c r="I679" s="1"/>
    </row>
    <row r="680" spans="1:9" ht="18" customHeight="1" thickBot="1" x14ac:dyDescent="0.35">
      <c r="A680" s="1"/>
      <c r="B680" s="1"/>
      <c r="C680" s="812"/>
      <c r="D680" s="812"/>
      <c r="E680" s="813"/>
      <c r="F680" s="812"/>
      <c r="G680" s="812"/>
      <c r="H680" s="962" t="str">
        <f t="array" ref="H680">IF(ISERROR(INDEX(גיליון3!$U$15:$X$29,MATCH('דיווח פרטני'!G680,גיליון3!$T$15:$T$29,0),MATCH('דיווח פרטני'!C680,גיליון3!$U$14:$X$14,0)))," ", INDEX(גיליון3!$U$15:$X$29,MATCH('דיווח פרטני'!G680,גיליון3!$T$15:$T$29,0),MATCH('דיווח פרטני'!C680,גיליון3!$U$14:$X$14,0)))</f>
        <v xml:space="preserve"> </v>
      </c>
      <c r="I680" s="1"/>
    </row>
    <row r="681" spans="1:9" ht="18" customHeight="1" thickBot="1" x14ac:dyDescent="0.35">
      <c r="A681" s="1"/>
      <c r="B681" s="1"/>
      <c r="C681" s="812"/>
      <c r="D681" s="812"/>
      <c r="E681" s="813"/>
      <c r="F681" s="812"/>
      <c r="G681" s="812"/>
      <c r="H681" s="962" t="str">
        <f t="array" ref="H681">IF(ISERROR(INDEX(גיליון3!$U$15:$X$29,MATCH('דיווח פרטני'!G681,גיליון3!$T$15:$T$29,0),MATCH('דיווח פרטני'!C681,גיליון3!$U$14:$X$14,0)))," ", INDEX(גיליון3!$U$15:$X$29,MATCH('דיווח פרטני'!G681,גיליון3!$T$15:$T$29,0),MATCH('דיווח פרטני'!C681,גיליון3!$U$14:$X$14,0)))</f>
        <v xml:space="preserve"> </v>
      </c>
      <c r="I681" s="1"/>
    </row>
    <row r="682" spans="1:9" ht="18" customHeight="1" thickBot="1" x14ac:dyDescent="0.35">
      <c r="A682" s="1"/>
      <c r="B682" s="1"/>
      <c r="C682" s="812"/>
      <c r="D682" s="812"/>
      <c r="E682" s="813"/>
      <c r="F682" s="812"/>
      <c r="G682" s="812"/>
      <c r="H682" s="962" t="str">
        <f t="array" ref="H682">IF(ISERROR(INDEX(גיליון3!$U$15:$X$29,MATCH('דיווח פרטני'!G682,גיליון3!$T$15:$T$29,0),MATCH('דיווח פרטני'!C682,גיליון3!$U$14:$X$14,0)))," ", INDEX(גיליון3!$U$15:$X$29,MATCH('דיווח פרטני'!G682,גיליון3!$T$15:$T$29,0),MATCH('דיווח פרטני'!C682,גיליון3!$U$14:$X$14,0)))</f>
        <v xml:space="preserve"> </v>
      </c>
      <c r="I682" s="1"/>
    </row>
    <row r="683" spans="1:9" ht="18" customHeight="1" thickBot="1" x14ac:dyDescent="0.35">
      <c r="A683" s="1"/>
      <c r="B683" s="1"/>
      <c r="C683" s="812"/>
      <c r="D683" s="812"/>
      <c r="E683" s="813"/>
      <c r="F683" s="812"/>
      <c r="G683" s="812"/>
      <c r="H683" s="962" t="str">
        <f t="array" ref="H683">IF(ISERROR(INDEX(גיליון3!$U$15:$X$29,MATCH('דיווח פרטני'!G683,גיליון3!$T$15:$T$29,0),MATCH('דיווח פרטני'!C683,גיליון3!$U$14:$X$14,0)))," ", INDEX(גיליון3!$U$15:$X$29,MATCH('דיווח פרטני'!G683,גיליון3!$T$15:$T$29,0),MATCH('דיווח פרטני'!C683,גיליון3!$U$14:$X$14,0)))</f>
        <v xml:space="preserve"> </v>
      </c>
      <c r="I683" s="1"/>
    </row>
    <row r="684" spans="1:9" ht="18" customHeight="1" thickBot="1" x14ac:dyDescent="0.35">
      <c r="A684" s="1"/>
      <c r="B684" s="1"/>
      <c r="C684" s="812"/>
      <c r="D684" s="812"/>
      <c r="E684" s="813"/>
      <c r="F684" s="812"/>
      <c r="G684" s="812"/>
      <c r="H684" s="962" t="str">
        <f t="array" ref="H684">IF(ISERROR(INDEX(גיליון3!$U$15:$X$29,MATCH('דיווח פרטני'!G684,גיליון3!$T$15:$T$29,0),MATCH('דיווח פרטני'!C684,גיליון3!$U$14:$X$14,0)))," ", INDEX(גיליון3!$U$15:$X$29,MATCH('דיווח פרטני'!G684,גיליון3!$T$15:$T$29,0),MATCH('דיווח פרטני'!C684,גיליון3!$U$14:$X$14,0)))</f>
        <v xml:space="preserve"> </v>
      </c>
      <c r="I684" s="1"/>
    </row>
    <row r="685" spans="1:9" ht="18" customHeight="1" thickBot="1" x14ac:dyDescent="0.35">
      <c r="A685" s="1"/>
      <c r="B685" s="1"/>
      <c r="C685" s="812"/>
      <c r="D685" s="812"/>
      <c r="E685" s="813"/>
      <c r="F685" s="812"/>
      <c r="G685" s="812"/>
      <c r="H685" s="962" t="str">
        <f t="array" ref="H685">IF(ISERROR(INDEX(גיליון3!$U$15:$X$29,MATCH('דיווח פרטני'!G685,גיליון3!$T$15:$T$29,0),MATCH('דיווח פרטני'!C685,גיליון3!$U$14:$X$14,0)))," ", INDEX(גיליון3!$U$15:$X$29,MATCH('דיווח פרטני'!G685,גיליון3!$T$15:$T$29,0),MATCH('דיווח פרטני'!C685,גיליון3!$U$14:$X$14,0)))</f>
        <v xml:space="preserve"> </v>
      </c>
      <c r="I685" s="1"/>
    </row>
    <row r="686" spans="1:9" ht="18" customHeight="1" thickBot="1" x14ac:dyDescent="0.35">
      <c r="A686" s="1"/>
      <c r="B686" s="1"/>
      <c r="C686" s="812"/>
      <c r="D686" s="812"/>
      <c r="E686" s="813"/>
      <c r="F686" s="812"/>
      <c r="G686" s="812"/>
      <c r="H686" s="962" t="str">
        <f t="array" ref="H686">IF(ISERROR(INDEX(גיליון3!$U$15:$X$29,MATCH('דיווח פרטני'!G686,גיליון3!$T$15:$T$29,0),MATCH('דיווח פרטני'!C686,גיליון3!$U$14:$X$14,0)))," ", INDEX(גיליון3!$U$15:$X$29,MATCH('דיווח פרטני'!G686,גיליון3!$T$15:$T$29,0),MATCH('דיווח פרטני'!C686,גיליון3!$U$14:$X$14,0)))</f>
        <v xml:space="preserve"> </v>
      </c>
      <c r="I686" s="1"/>
    </row>
    <row r="687" spans="1:9" ht="18" customHeight="1" thickBot="1" x14ac:dyDescent="0.35">
      <c r="A687" s="1"/>
      <c r="B687" s="1"/>
      <c r="C687" s="812"/>
      <c r="D687" s="812"/>
      <c r="E687" s="813"/>
      <c r="F687" s="812"/>
      <c r="G687" s="812"/>
      <c r="H687" s="962" t="str">
        <f t="array" ref="H687">IF(ISERROR(INDEX(גיליון3!$U$15:$X$29,MATCH('דיווח פרטני'!G687,גיליון3!$T$15:$T$29,0),MATCH('דיווח פרטני'!C687,גיליון3!$U$14:$X$14,0)))," ", INDEX(גיליון3!$U$15:$X$29,MATCH('דיווח פרטני'!G687,גיליון3!$T$15:$T$29,0),MATCH('דיווח פרטני'!C687,גיליון3!$U$14:$X$14,0)))</f>
        <v xml:space="preserve"> </v>
      </c>
      <c r="I687" s="1"/>
    </row>
    <row r="688" spans="1:9" ht="18" customHeight="1" thickBot="1" x14ac:dyDescent="0.35">
      <c r="A688" s="1"/>
      <c r="B688" s="1"/>
      <c r="C688" s="812"/>
      <c r="D688" s="812"/>
      <c r="E688" s="813"/>
      <c r="F688" s="812"/>
      <c r="G688" s="812"/>
      <c r="H688" s="962" t="str">
        <f t="array" ref="H688">IF(ISERROR(INDEX(גיליון3!$U$15:$X$29,MATCH('דיווח פרטני'!G688,גיליון3!$T$15:$T$29,0),MATCH('דיווח פרטני'!C688,גיליון3!$U$14:$X$14,0)))," ", INDEX(גיליון3!$U$15:$X$29,MATCH('דיווח פרטני'!G688,גיליון3!$T$15:$T$29,0),MATCH('דיווח פרטני'!C688,גיליון3!$U$14:$X$14,0)))</f>
        <v xml:space="preserve"> </v>
      </c>
      <c r="I688" s="1"/>
    </row>
    <row r="689" spans="1:9" ht="18" customHeight="1" thickBot="1" x14ac:dyDescent="0.35">
      <c r="A689" s="1"/>
      <c r="B689" s="1"/>
      <c r="C689" s="812"/>
      <c r="D689" s="812"/>
      <c r="E689" s="813"/>
      <c r="F689" s="812"/>
      <c r="G689" s="812"/>
      <c r="H689" s="962" t="str">
        <f t="array" ref="H689">IF(ISERROR(INDEX(גיליון3!$U$15:$X$29,MATCH('דיווח פרטני'!G689,גיליון3!$T$15:$T$29,0),MATCH('דיווח פרטני'!C689,גיליון3!$U$14:$X$14,0)))," ", INDEX(גיליון3!$U$15:$X$29,MATCH('דיווח פרטני'!G689,גיליון3!$T$15:$T$29,0),MATCH('דיווח פרטני'!C689,גיליון3!$U$14:$X$14,0)))</f>
        <v xml:space="preserve"> </v>
      </c>
      <c r="I689" s="1"/>
    </row>
    <row r="690" spans="1:9" ht="18" customHeight="1" thickBot="1" x14ac:dyDescent="0.35">
      <c r="A690" s="1"/>
      <c r="B690" s="1"/>
      <c r="C690" s="812"/>
      <c r="D690" s="812"/>
      <c r="E690" s="813"/>
      <c r="F690" s="812"/>
      <c r="G690" s="812"/>
      <c r="H690" s="962" t="str">
        <f t="array" ref="H690">IF(ISERROR(INDEX(גיליון3!$U$15:$X$29,MATCH('דיווח פרטני'!G690,גיליון3!$T$15:$T$29,0),MATCH('דיווח פרטני'!C690,גיליון3!$U$14:$X$14,0)))," ", INDEX(גיליון3!$U$15:$X$29,MATCH('דיווח פרטני'!G690,גיליון3!$T$15:$T$29,0),MATCH('דיווח פרטני'!C690,גיליון3!$U$14:$X$14,0)))</f>
        <v xml:space="preserve"> </v>
      </c>
      <c r="I690" s="1"/>
    </row>
    <row r="691" spans="1:9" ht="18" customHeight="1" thickBot="1" x14ac:dyDescent="0.35">
      <c r="A691" s="1"/>
      <c r="B691" s="1"/>
      <c r="C691" s="812"/>
      <c r="D691" s="812"/>
      <c r="E691" s="813"/>
      <c r="F691" s="812"/>
      <c r="G691" s="812"/>
      <c r="H691" s="962" t="str">
        <f t="array" ref="H691">IF(ISERROR(INDEX(גיליון3!$U$15:$X$29,MATCH('דיווח פרטני'!G691,גיליון3!$T$15:$T$29,0),MATCH('דיווח פרטני'!C691,גיליון3!$U$14:$X$14,0)))," ", INDEX(גיליון3!$U$15:$X$29,MATCH('דיווח פרטני'!G691,גיליון3!$T$15:$T$29,0),MATCH('דיווח פרטני'!C691,גיליון3!$U$14:$X$14,0)))</f>
        <v xml:space="preserve"> </v>
      </c>
      <c r="I691" s="1"/>
    </row>
    <row r="692" spans="1:9" ht="18" customHeight="1" thickBot="1" x14ac:dyDescent="0.35">
      <c r="A692" s="1"/>
      <c r="B692" s="1"/>
      <c r="C692" s="812"/>
      <c r="D692" s="812"/>
      <c r="E692" s="813"/>
      <c r="F692" s="812"/>
      <c r="G692" s="812"/>
      <c r="H692" s="962" t="str">
        <f t="array" ref="H692">IF(ISERROR(INDEX(גיליון3!$U$15:$X$29,MATCH('דיווח פרטני'!G692,גיליון3!$T$15:$T$29,0),MATCH('דיווח פרטני'!C692,גיליון3!$U$14:$X$14,0)))," ", INDEX(גיליון3!$U$15:$X$29,MATCH('דיווח פרטני'!G692,גיליון3!$T$15:$T$29,0),MATCH('דיווח פרטני'!C692,גיליון3!$U$14:$X$14,0)))</f>
        <v xml:space="preserve"> </v>
      </c>
      <c r="I692" s="1"/>
    </row>
    <row r="693" spans="1:9" ht="18" customHeight="1" thickBot="1" x14ac:dyDescent="0.35">
      <c r="A693" s="1"/>
      <c r="B693" s="1"/>
      <c r="C693" s="812"/>
      <c r="D693" s="812"/>
      <c r="E693" s="813"/>
      <c r="F693" s="812"/>
      <c r="G693" s="812"/>
      <c r="H693" s="962" t="str">
        <f t="array" ref="H693">IF(ISERROR(INDEX(גיליון3!$U$15:$X$29,MATCH('דיווח פרטני'!G693,גיליון3!$T$15:$T$29,0),MATCH('דיווח פרטני'!C693,גיליון3!$U$14:$X$14,0)))," ", INDEX(גיליון3!$U$15:$X$29,MATCH('דיווח פרטני'!G693,גיליון3!$T$15:$T$29,0),MATCH('דיווח פרטני'!C693,גיליון3!$U$14:$X$14,0)))</f>
        <v xml:space="preserve"> </v>
      </c>
      <c r="I693" s="1"/>
    </row>
    <row r="694" spans="1:9" ht="18" customHeight="1" thickBot="1" x14ac:dyDescent="0.35">
      <c r="A694" s="1"/>
      <c r="B694" s="1"/>
      <c r="C694" s="812"/>
      <c r="D694" s="812"/>
      <c r="E694" s="813"/>
      <c r="F694" s="812"/>
      <c r="G694" s="812"/>
      <c r="H694" s="962" t="str">
        <f t="array" ref="H694">IF(ISERROR(INDEX(גיליון3!$U$15:$X$29,MATCH('דיווח פרטני'!G694,גיליון3!$T$15:$T$29,0),MATCH('דיווח פרטני'!C694,גיליון3!$U$14:$X$14,0)))," ", INDEX(גיליון3!$U$15:$X$29,MATCH('דיווח פרטני'!G694,גיליון3!$T$15:$T$29,0),MATCH('דיווח פרטני'!C694,גיליון3!$U$14:$X$14,0)))</f>
        <v xml:space="preserve"> </v>
      </c>
      <c r="I694" s="1"/>
    </row>
    <row r="695" spans="1:9" ht="18" customHeight="1" thickBot="1" x14ac:dyDescent="0.35">
      <c r="A695" s="1"/>
      <c r="B695" s="1"/>
      <c r="C695" s="812"/>
      <c r="D695" s="812"/>
      <c r="E695" s="813"/>
      <c r="F695" s="812"/>
      <c r="G695" s="812"/>
      <c r="H695" s="962" t="str">
        <f t="array" ref="H695">IF(ISERROR(INDEX(גיליון3!$U$15:$X$29,MATCH('דיווח פרטני'!G695,גיליון3!$T$15:$T$29,0),MATCH('דיווח פרטני'!C695,גיליון3!$U$14:$X$14,0)))," ", INDEX(גיליון3!$U$15:$X$29,MATCH('דיווח פרטני'!G695,גיליון3!$T$15:$T$29,0),MATCH('דיווח פרטני'!C695,גיליון3!$U$14:$X$14,0)))</f>
        <v xml:space="preserve"> </v>
      </c>
      <c r="I695" s="1"/>
    </row>
    <row r="696" spans="1:9" ht="18" customHeight="1" thickBot="1" x14ac:dyDescent="0.35">
      <c r="A696" s="1"/>
      <c r="B696" s="1"/>
      <c r="C696" s="812"/>
      <c r="D696" s="812"/>
      <c r="E696" s="813"/>
      <c r="F696" s="812"/>
      <c r="G696" s="812"/>
      <c r="H696" s="962" t="str">
        <f t="array" ref="H696">IF(ISERROR(INDEX(גיליון3!$U$15:$X$29,MATCH('דיווח פרטני'!G696,גיליון3!$T$15:$T$29,0),MATCH('דיווח פרטני'!C696,גיליון3!$U$14:$X$14,0)))," ", INDEX(גיליון3!$U$15:$X$29,MATCH('דיווח פרטני'!G696,גיליון3!$T$15:$T$29,0),MATCH('דיווח פרטני'!C696,גיליון3!$U$14:$X$14,0)))</f>
        <v xml:space="preserve"> </v>
      </c>
      <c r="I696" s="1"/>
    </row>
    <row r="697" spans="1:9" ht="18" customHeight="1" thickBot="1" x14ac:dyDescent="0.35">
      <c r="A697" s="1"/>
      <c r="B697" s="1"/>
      <c r="C697" s="812"/>
      <c r="D697" s="812"/>
      <c r="E697" s="813"/>
      <c r="F697" s="812"/>
      <c r="G697" s="812"/>
      <c r="H697" s="962" t="str">
        <f t="array" ref="H697">IF(ISERROR(INDEX(גיליון3!$U$15:$X$29,MATCH('דיווח פרטני'!G697,גיליון3!$T$15:$T$29,0),MATCH('דיווח פרטני'!C697,גיליון3!$U$14:$X$14,0)))," ", INDEX(גיליון3!$U$15:$X$29,MATCH('דיווח פרטני'!G697,גיליון3!$T$15:$T$29,0),MATCH('דיווח פרטני'!C697,גיליון3!$U$14:$X$14,0)))</f>
        <v xml:space="preserve"> </v>
      </c>
      <c r="I697" s="1"/>
    </row>
    <row r="698" spans="1:9" ht="18" customHeight="1" thickBot="1" x14ac:dyDescent="0.35">
      <c r="A698" s="1"/>
      <c r="B698" s="1"/>
      <c r="C698" s="812"/>
      <c r="D698" s="812"/>
      <c r="E698" s="813"/>
      <c r="F698" s="812"/>
      <c r="G698" s="812"/>
      <c r="H698" s="962" t="str">
        <f t="array" ref="H698">IF(ISERROR(INDEX(גיליון3!$U$15:$X$29,MATCH('דיווח פרטני'!G698,גיליון3!$T$15:$T$29,0),MATCH('דיווח פרטני'!C698,גיליון3!$U$14:$X$14,0)))," ", INDEX(גיליון3!$U$15:$X$29,MATCH('דיווח פרטני'!G698,גיליון3!$T$15:$T$29,0),MATCH('דיווח פרטני'!C698,גיליון3!$U$14:$X$14,0)))</f>
        <v xml:space="preserve"> </v>
      </c>
      <c r="I698" s="1"/>
    </row>
    <row r="699" spans="1:9" ht="18" customHeight="1" thickBot="1" x14ac:dyDescent="0.35">
      <c r="A699" s="1"/>
      <c r="B699" s="1"/>
      <c r="C699" s="812"/>
      <c r="D699" s="812"/>
      <c r="E699" s="813"/>
      <c r="F699" s="812"/>
      <c r="G699" s="812"/>
      <c r="H699" s="962" t="str">
        <f t="array" ref="H699">IF(ISERROR(INDEX(גיליון3!$U$15:$X$29,MATCH('דיווח פרטני'!G699,גיליון3!$T$15:$T$29,0),MATCH('דיווח פרטני'!C699,גיליון3!$U$14:$X$14,0)))," ", INDEX(גיליון3!$U$15:$X$29,MATCH('דיווח פרטני'!G699,גיליון3!$T$15:$T$29,0),MATCH('דיווח פרטני'!C699,גיליון3!$U$14:$X$14,0)))</f>
        <v xml:space="preserve"> </v>
      </c>
      <c r="I699" s="1"/>
    </row>
    <row r="700" spans="1:9" ht="18" customHeight="1" thickBot="1" x14ac:dyDescent="0.35">
      <c r="A700" s="1"/>
      <c r="B700" s="1"/>
      <c r="C700" s="812"/>
      <c r="D700" s="812"/>
      <c r="E700" s="813"/>
      <c r="F700" s="812"/>
      <c r="G700" s="812"/>
      <c r="H700" s="962" t="str">
        <f t="array" ref="H700">IF(ISERROR(INDEX(גיליון3!$U$15:$X$29,MATCH('דיווח פרטני'!G700,גיליון3!$T$15:$T$29,0),MATCH('דיווח פרטני'!C700,גיליון3!$U$14:$X$14,0)))," ", INDEX(גיליון3!$U$15:$X$29,MATCH('דיווח פרטני'!G700,גיליון3!$T$15:$T$29,0),MATCH('דיווח פרטני'!C700,גיליון3!$U$14:$X$14,0)))</f>
        <v xml:space="preserve"> </v>
      </c>
      <c r="I700" s="1"/>
    </row>
    <row r="701" spans="1:9" ht="18" customHeight="1" thickBot="1" x14ac:dyDescent="0.35">
      <c r="A701" s="1"/>
      <c r="B701" s="1"/>
      <c r="C701" s="812"/>
      <c r="D701" s="812"/>
      <c r="E701" s="813"/>
      <c r="F701" s="812"/>
      <c r="G701" s="812"/>
      <c r="H701" s="962" t="str">
        <f t="array" ref="H701">IF(ISERROR(INDEX(גיליון3!$U$15:$X$29,MATCH('דיווח פרטני'!G701,גיליון3!$T$15:$T$29,0),MATCH('דיווח פרטני'!C701,גיליון3!$U$14:$X$14,0)))," ", INDEX(גיליון3!$U$15:$X$29,MATCH('דיווח פרטני'!G701,גיליון3!$T$15:$T$29,0),MATCH('דיווח פרטני'!C701,גיליון3!$U$14:$X$14,0)))</f>
        <v xml:space="preserve"> </v>
      </c>
      <c r="I701" s="1"/>
    </row>
    <row r="702" spans="1:9" ht="18" customHeight="1" thickBot="1" x14ac:dyDescent="0.35">
      <c r="A702" s="1"/>
      <c r="B702" s="1"/>
      <c r="C702" s="812"/>
      <c r="D702" s="812"/>
      <c r="E702" s="813"/>
      <c r="F702" s="812"/>
      <c r="G702" s="812"/>
      <c r="H702" s="962" t="str">
        <f t="array" ref="H702">IF(ISERROR(INDEX(גיליון3!$U$15:$X$29,MATCH('דיווח פרטני'!G702,גיליון3!$T$15:$T$29,0),MATCH('דיווח פרטני'!C702,גיליון3!$U$14:$X$14,0)))," ", INDEX(גיליון3!$U$15:$X$29,MATCH('דיווח פרטני'!G702,גיליון3!$T$15:$T$29,0),MATCH('דיווח פרטני'!C702,גיליון3!$U$14:$X$14,0)))</f>
        <v xml:space="preserve"> </v>
      </c>
      <c r="I702" s="1"/>
    </row>
    <row r="703" spans="1:9" ht="18" customHeight="1" thickBot="1" x14ac:dyDescent="0.35">
      <c r="A703" s="1"/>
      <c r="B703" s="1"/>
      <c r="C703" s="812"/>
      <c r="D703" s="812"/>
      <c r="E703" s="813"/>
      <c r="F703" s="812"/>
      <c r="G703" s="812"/>
      <c r="H703" s="962" t="str">
        <f t="array" ref="H703">IF(ISERROR(INDEX(גיליון3!$U$15:$X$29,MATCH('דיווח פרטני'!G703,גיליון3!$T$15:$T$29,0),MATCH('דיווח פרטני'!C703,גיליון3!$U$14:$X$14,0)))," ", INDEX(גיליון3!$U$15:$X$29,MATCH('דיווח פרטני'!G703,גיליון3!$T$15:$T$29,0),MATCH('דיווח פרטני'!C703,גיליון3!$U$14:$X$14,0)))</f>
        <v xml:space="preserve"> </v>
      </c>
      <c r="I703" s="1"/>
    </row>
    <row r="704" spans="1:9" ht="18" customHeight="1" thickBot="1" x14ac:dyDescent="0.35">
      <c r="A704" s="1"/>
      <c r="B704" s="1"/>
      <c r="C704" s="812"/>
      <c r="D704" s="812"/>
      <c r="E704" s="813"/>
      <c r="F704" s="812"/>
      <c r="G704" s="812"/>
      <c r="H704" s="962" t="str">
        <f t="array" ref="H704">IF(ISERROR(INDEX(גיליון3!$U$15:$X$29,MATCH('דיווח פרטני'!G704,גיליון3!$T$15:$T$29,0),MATCH('דיווח פרטני'!C704,גיליון3!$U$14:$X$14,0)))," ", INDEX(גיליון3!$U$15:$X$29,MATCH('דיווח פרטני'!G704,גיליון3!$T$15:$T$29,0),MATCH('דיווח פרטני'!C704,גיליון3!$U$14:$X$14,0)))</f>
        <v xml:space="preserve"> </v>
      </c>
      <c r="I704" s="1"/>
    </row>
    <row r="705" spans="1:9" ht="18" customHeight="1" thickBot="1" x14ac:dyDescent="0.35">
      <c r="A705" s="1"/>
      <c r="B705" s="1"/>
      <c r="C705" s="812"/>
      <c r="D705" s="812"/>
      <c r="E705" s="813"/>
      <c r="F705" s="812"/>
      <c r="G705" s="812"/>
      <c r="H705" s="962" t="str">
        <f t="array" ref="H705">IF(ISERROR(INDEX(גיליון3!$U$15:$X$29,MATCH('דיווח פרטני'!G705,גיליון3!$T$15:$T$29,0),MATCH('דיווח פרטני'!C705,גיליון3!$U$14:$X$14,0)))," ", INDEX(גיליון3!$U$15:$X$29,MATCH('דיווח פרטני'!G705,גיליון3!$T$15:$T$29,0),MATCH('דיווח פרטני'!C705,גיליון3!$U$14:$X$14,0)))</f>
        <v xml:space="preserve"> </v>
      </c>
      <c r="I705" s="1"/>
    </row>
    <row r="706" spans="1:9" ht="18" customHeight="1" thickBot="1" x14ac:dyDescent="0.35">
      <c r="A706" s="1"/>
      <c r="B706" s="1"/>
      <c r="C706" s="812"/>
      <c r="D706" s="812"/>
      <c r="E706" s="813"/>
      <c r="F706" s="812"/>
      <c r="G706" s="812"/>
      <c r="H706" s="962" t="str">
        <f t="array" ref="H706">IF(ISERROR(INDEX(גיליון3!$U$15:$X$29,MATCH('דיווח פרטני'!G706,גיליון3!$T$15:$T$29,0),MATCH('דיווח פרטני'!C706,גיליון3!$U$14:$X$14,0)))," ", INDEX(גיליון3!$U$15:$X$29,MATCH('דיווח פרטני'!G706,גיליון3!$T$15:$T$29,0),MATCH('דיווח פרטני'!C706,גיליון3!$U$14:$X$14,0)))</f>
        <v xml:space="preserve"> </v>
      </c>
      <c r="I706" s="1"/>
    </row>
    <row r="707" spans="1:9" ht="18" customHeight="1" thickBot="1" x14ac:dyDescent="0.35">
      <c r="A707" s="1"/>
      <c r="B707" s="1"/>
      <c r="C707" s="812"/>
      <c r="D707" s="812"/>
      <c r="E707" s="813"/>
      <c r="F707" s="812"/>
      <c r="G707" s="812"/>
      <c r="H707" s="962" t="str">
        <f t="array" ref="H707">IF(ISERROR(INDEX(גיליון3!$U$15:$X$29,MATCH('דיווח פרטני'!G707,גיליון3!$T$15:$T$29,0),MATCH('דיווח פרטני'!C707,גיליון3!$U$14:$X$14,0)))," ", INDEX(גיליון3!$U$15:$X$29,MATCH('דיווח פרטני'!G707,גיליון3!$T$15:$T$29,0),MATCH('דיווח פרטני'!C707,גיליון3!$U$14:$X$14,0)))</f>
        <v xml:space="preserve"> </v>
      </c>
      <c r="I707" s="1"/>
    </row>
    <row r="708" spans="1:9" ht="18" customHeight="1" thickBot="1" x14ac:dyDescent="0.35">
      <c r="A708" s="1"/>
      <c r="B708" s="1"/>
      <c r="C708" s="812"/>
      <c r="D708" s="812"/>
      <c r="E708" s="813"/>
      <c r="F708" s="812"/>
      <c r="G708" s="812"/>
      <c r="H708" s="962" t="str">
        <f t="array" ref="H708">IF(ISERROR(INDEX(גיליון3!$U$15:$X$29,MATCH('דיווח פרטני'!G708,גיליון3!$T$15:$T$29,0),MATCH('דיווח פרטני'!C708,גיליון3!$U$14:$X$14,0)))," ", INDEX(גיליון3!$U$15:$X$29,MATCH('דיווח פרטני'!G708,גיליון3!$T$15:$T$29,0),MATCH('דיווח פרטני'!C708,גיליון3!$U$14:$X$14,0)))</f>
        <v xml:space="preserve"> </v>
      </c>
      <c r="I708" s="1"/>
    </row>
    <row r="709" spans="1:9" ht="18" customHeight="1" thickBot="1" x14ac:dyDescent="0.35">
      <c r="A709" s="1"/>
      <c r="B709" s="1"/>
      <c r="C709" s="812"/>
      <c r="D709" s="812"/>
      <c r="E709" s="813"/>
      <c r="F709" s="812"/>
      <c r="G709" s="812"/>
      <c r="H709" s="962" t="str">
        <f t="array" ref="H709">IF(ISERROR(INDEX(גיליון3!$U$15:$X$29,MATCH('דיווח פרטני'!G709,גיליון3!$T$15:$T$29,0),MATCH('דיווח פרטני'!C709,גיליון3!$U$14:$X$14,0)))," ", INDEX(גיליון3!$U$15:$X$29,MATCH('דיווח פרטני'!G709,גיליון3!$T$15:$T$29,0),MATCH('דיווח פרטני'!C709,גיליון3!$U$14:$X$14,0)))</f>
        <v xml:space="preserve"> </v>
      </c>
      <c r="I709" s="1"/>
    </row>
    <row r="710" spans="1:9" ht="18" customHeight="1" thickBot="1" x14ac:dyDescent="0.35">
      <c r="A710" s="1"/>
      <c r="B710" s="1"/>
      <c r="C710" s="812"/>
      <c r="D710" s="812"/>
      <c r="E710" s="813"/>
      <c r="F710" s="812"/>
      <c r="G710" s="812"/>
      <c r="H710" s="962" t="str">
        <f t="array" ref="H710">IF(ISERROR(INDEX(גיליון3!$U$15:$X$29,MATCH('דיווח פרטני'!G710,גיליון3!$T$15:$T$29,0),MATCH('דיווח פרטני'!C710,גיליון3!$U$14:$X$14,0)))," ", INDEX(גיליון3!$U$15:$X$29,MATCH('דיווח פרטני'!G710,גיליון3!$T$15:$T$29,0),MATCH('דיווח פרטני'!C710,גיליון3!$U$14:$X$14,0)))</f>
        <v xml:space="preserve"> </v>
      </c>
      <c r="I710" s="1"/>
    </row>
    <row r="711" spans="1:9" ht="18" customHeight="1" thickBot="1" x14ac:dyDescent="0.35">
      <c r="A711" s="1"/>
      <c r="B711" s="1"/>
      <c r="C711" s="812"/>
      <c r="D711" s="812"/>
      <c r="E711" s="813"/>
      <c r="F711" s="812"/>
      <c r="G711" s="812"/>
      <c r="H711" s="962" t="str">
        <f t="array" ref="H711">IF(ISERROR(INDEX(גיליון3!$U$15:$X$29,MATCH('דיווח פרטני'!G711,גיליון3!$T$15:$T$29,0),MATCH('דיווח פרטני'!C711,גיליון3!$U$14:$X$14,0)))," ", INDEX(גיליון3!$U$15:$X$29,MATCH('דיווח פרטני'!G711,גיליון3!$T$15:$T$29,0),MATCH('דיווח פרטני'!C711,גיליון3!$U$14:$X$14,0)))</f>
        <v xml:space="preserve"> </v>
      </c>
      <c r="I711" s="1"/>
    </row>
    <row r="712" spans="1:9" ht="18" customHeight="1" thickBot="1" x14ac:dyDescent="0.35">
      <c r="A712" s="1"/>
      <c r="B712" s="1"/>
      <c r="C712" s="812"/>
      <c r="D712" s="812"/>
      <c r="E712" s="813"/>
      <c r="F712" s="812"/>
      <c r="G712" s="812"/>
      <c r="H712" s="962" t="str">
        <f t="array" ref="H712">IF(ISERROR(INDEX(גיליון3!$U$15:$X$29,MATCH('דיווח פרטני'!G712,גיליון3!$T$15:$T$29,0),MATCH('דיווח פרטני'!C712,גיליון3!$U$14:$X$14,0)))," ", INDEX(גיליון3!$U$15:$X$29,MATCH('דיווח פרטני'!G712,גיליון3!$T$15:$T$29,0),MATCH('דיווח פרטני'!C712,גיליון3!$U$14:$X$14,0)))</f>
        <v xml:space="preserve"> </v>
      </c>
      <c r="I712" s="1"/>
    </row>
    <row r="713" spans="1:9" ht="18" customHeight="1" thickBot="1" x14ac:dyDescent="0.35">
      <c r="A713" s="1"/>
      <c r="B713" s="1"/>
      <c r="C713" s="812"/>
      <c r="D713" s="812"/>
      <c r="E713" s="813"/>
      <c r="F713" s="812"/>
      <c r="G713" s="812"/>
      <c r="H713" s="962" t="str">
        <f t="array" ref="H713">IF(ISERROR(INDEX(גיליון3!$U$15:$X$29,MATCH('דיווח פרטני'!G713,גיליון3!$T$15:$T$29,0),MATCH('דיווח פרטני'!C713,גיליון3!$U$14:$X$14,0)))," ", INDEX(גיליון3!$U$15:$X$29,MATCH('דיווח פרטני'!G713,גיליון3!$T$15:$T$29,0),MATCH('דיווח פרטני'!C713,גיליון3!$U$14:$X$14,0)))</f>
        <v xml:space="preserve"> </v>
      </c>
      <c r="I713" s="1"/>
    </row>
    <row r="714" spans="1:9" ht="18" customHeight="1" thickBot="1" x14ac:dyDescent="0.35">
      <c r="A714" s="1"/>
      <c r="B714" s="1"/>
      <c r="C714" s="812"/>
      <c r="D714" s="812"/>
      <c r="E714" s="813"/>
      <c r="F714" s="812"/>
      <c r="G714" s="812"/>
      <c r="H714" s="962" t="str">
        <f t="array" ref="H714">IF(ISERROR(INDEX(גיליון3!$U$15:$X$29,MATCH('דיווח פרטני'!G714,גיליון3!$T$15:$T$29,0),MATCH('דיווח פרטני'!C714,גיליון3!$U$14:$X$14,0)))," ", INDEX(גיליון3!$U$15:$X$29,MATCH('דיווח פרטני'!G714,גיליון3!$T$15:$T$29,0),MATCH('דיווח פרטני'!C714,גיליון3!$U$14:$X$14,0)))</f>
        <v xml:space="preserve"> </v>
      </c>
      <c r="I714" s="1"/>
    </row>
    <row r="715" spans="1:9" ht="18" customHeight="1" thickBot="1" x14ac:dyDescent="0.35">
      <c r="A715" s="1"/>
      <c r="B715" s="1"/>
      <c r="C715" s="812"/>
      <c r="D715" s="812"/>
      <c r="E715" s="813"/>
      <c r="F715" s="812"/>
      <c r="G715" s="812"/>
      <c r="H715" s="962" t="str">
        <f t="array" ref="H715">IF(ISERROR(INDEX(גיליון3!$U$15:$X$29,MATCH('דיווח פרטני'!G715,גיליון3!$T$15:$T$29,0),MATCH('דיווח פרטני'!C715,גיליון3!$U$14:$X$14,0)))," ", INDEX(גיליון3!$U$15:$X$29,MATCH('דיווח פרטני'!G715,גיליון3!$T$15:$T$29,0),MATCH('דיווח פרטני'!C715,גיליון3!$U$14:$X$14,0)))</f>
        <v xml:space="preserve"> </v>
      </c>
      <c r="I715" s="1"/>
    </row>
    <row r="716" spans="1:9" ht="18" customHeight="1" thickBot="1" x14ac:dyDescent="0.35">
      <c r="A716" s="1"/>
      <c r="B716" s="1"/>
      <c r="C716" s="812"/>
      <c r="D716" s="812"/>
      <c r="E716" s="813"/>
      <c r="F716" s="812"/>
      <c r="G716" s="812"/>
      <c r="H716" s="962" t="str">
        <f t="array" ref="H716">IF(ISERROR(INDEX(גיליון3!$U$15:$X$29,MATCH('דיווח פרטני'!G716,גיליון3!$T$15:$T$29,0),MATCH('דיווח פרטני'!C716,גיליון3!$U$14:$X$14,0)))," ", INDEX(גיליון3!$U$15:$X$29,MATCH('דיווח פרטני'!G716,גיליון3!$T$15:$T$29,0),MATCH('דיווח פרטני'!C716,גיליון3!$U$14:$X$14,0)))</f>
        <v xml:space="preserve"> </v>
      </c>
      <c r="I716" s="1"/>
    </row>
    <row r="717" spans="1:9" ht="18" customHeight="1" thickBot="1" x14ac:dyDescent="0.35">
      <c r="A717" s="1"/>
      <c r="B717" s="1"/>
      <c r="C717" s="812"/>
      <c r="D717" s="812"/>
      <c r="E717" s="813"/>
      <c r="F717" s="812"/>
      <c r="G717" s="812"/>
      <c r="H717" s="962" t="str">
        <f t="array" ref="H717">IF(ISERROR(INDEX(גיליון3!$U$15:$X$29,MATCH('דיווח פרטני'!G717,גיליון3!$T$15:$T$29,0),MATCH('דיווח פרטני'!C717,גיליון3!$U$14:$X$14,0)))," ", INDEX(גיליון3!$U$15:$X$29,MATCH('דיווח פרטני'!G717,גיליון3!$T$15:$T$29,0),MATCH('דיווח פרטני'!C717,גיליון3!$U$14:$X$14,0)))</f>
        <v xml:space="preserve"> </v>
      </c>
      <c r="I717" s="1"/>
    </row>
    <row r="718" spans="1:9" ht="18" customHeight="1" thickBot="1" x14ac:dyDescent="0.35">
      <c r="A718" s="1"/>
      <c r="B718" s="1"/>
      <c r="C718" s="812"/>
      <c r="D718" s="812"/>
      <c r="E718" s="813"/>
      <c r="F718" s="812"/>
      <c r="G718" s="812"/>
      <c r="H718" s="962" t="str">
        <f t="array" ref="H718">IF(ISERROR(INDEX(גיליון3!$U$15:$X$29,MATCH('דיווח פרטני'!G718,גיליון3!$T$15:$T$29,0),MATCH('דיווח פרטני'!C718,גיליון3!$U$14:$X$14,0)))," ", INDEX(גיליון3!$U$15:$X$29,MATCH('דיווח פרטני'!G718,גיליון3!$T$15:$T$29,0),MATCH('דיווח פרטני'!C718,גיליון3!$U$14:$X$14,0)))</f>
        <v xml:space="preserve"> </v>
      </c>
      <c r="I718" s="1"/>
    </row>
    <row r="719" spans="1:9" ht="18" customHeight="1" thickBot="1" x14ac:dyDescent="0.35">
      <c r="A719" s="1"/>
      <c r="B719" s="1"/>
      <c r="C719" s="812"/>
      <c r="D719" s="812"/>
      <c r="E719" s="813"/>
      <c r="F719" s="812"/>
      <c r="G719" s="812"/>
      <c r="H719" s="962" t="str">
        <f t="array" ref="H719">IF(ISERROR(INDEX(גיליון3!$U$15:$X$29,MATCH('דיווח פרטני'!G719,גיליון3!$T$15:$T$29,0),MATCH('דיווח פרטני'!C719,גיליון3!$U$14:$X$14,0)))," ", INDEX(גיליון3!$U$15:$X$29,MATCH('דיווח פרטני'!G719,גיליון3!$T$15:$T$29,0),MATCH('דיווח פרטני'!C719,גיליון3!$U$14:$X$14,0)))</f>
        <v xml:space="preserve"> </v>
      </c>
      <c r="I719" s="1"/>
    </row>
    <row r="720" spans="1:9" ht="18" customHeight="1" thickBot="1" x14ac:dyDescent="0.35">
      <c r="A720" s="1"/>
      <c r="B720" s="1"/>
      <c r="C720" s="812"/>
      <c r="D720" s="812"/>
      <c r="E720" s="813"/>
      <c r="F720" s="812"/>
      <c r="G720" s="812"/>
      <c r="H720" s="962" t="str">
        <f t="array" ref="H720">IF(ISERROR(INDEX(גיליון3!$U$15:$X$29,MATCH('דיווח פרטני'!G720,גיליון3!$T$15:$T$29,0),MATCH('דיווח פרטני'!C720,גיליון3!$U$14:$X$14,0)))," ", INDEX(גיליון3!$U$15:$X$29,MATCH('דיווח פרטני'!G720,גיליון3!$T$15:$T$29,0),MATCH('דיווח פרטני'!C720,גיליון3!$U$14:$X$14,0)))</f>
        <v xml:space="preserve"> </v>
      </c>
      <c r="I720" s="1"/>
    </row>
    <row r="721" spans="1:9" ht="18" customHeight="1" thickBot="1" x14ac:dyDescent="0.35">
      <c r="A721" s="1"/>
      <c r="B721" s="1"/>
      <c r="C721" s="812"/>
      <c r="D721" s="812"/>
      <c r="E721" s="813"/>
      <c r="F721" s="812"/>
      <c r="G721" s="812"/>
      <c r="H721" s="962" t="str">
        <f t="array" ref="H721">IF(ISERROR(INDEX(גיליון3!$U$15:$X$29,MATCH('דיווח פרטני'!G721,גיליון3!$T$15:$T$29,0),MATCH('דיווח פרטני'!C721,גיליון3!$U$14:$X$14,0)))," ", INDEX(גיליון3!$U$15:$X$29,MATCH('דיווח פרטני'!G721,גיליון3!$T$15:$T$29,0),MATCH('דיווח פרטני'!C721,גיליון3!$U$14:$X$14,0)))</f>
        <v xml:space="preserve"> </v>
      </c>
      <c r="I721" s="1"/>
    </row>
    <row r="722" spans="1:9" ht="18" customHeight="1" thickBot="1" x14ac:dyDescent="0.35">
      <c r="A722" s="1"/>
      <c r="B722" s="1"/>
      <c r="C722" s="812"/>
      <c r="D722" s="812"/>
      <c r="E722" s="813"/>
      <c r="F722" s="812"/>
      <c r="G722" s="812"/>
      <c r="H722" s="962" t="str">
        <f t="array" ref="H722">IF(ISERROR(INDEX(גיליון3!$U$15:$X$29,MATCH('דיווח פרטני'!G722,גיליון3!$T$15:$T$29,0),MATCH('דיווח פרטני'!C722,גיליון3!$U$14:$X$14,0)))," ", INDEX(גיליון3!$U$15:$X$29,MATCH('דיווח פרטני'!G722,גיליון3!$T$15:$T$29,0),MATCH('דיווח פרטני'!C722,גיליון3!$U$14:$X$14,0)))</f>
        <v xml:space="preserve"> </v>
      </c>
      <c r="I722" s="1"/>
    </row>
    <row r="723" spans="1:9" ht="18" customHeight="1" thickBot="1" x14ac:dyDescent="0.35">
      <c r="A723" s="1"/>
      <c r="B723" s="1"/>
      <c r="C723" s="812"/>
      <c r="D723" s="812"/>
      <c r="E723" s="813"/>
      <c r="F723" s="812"/>
      <c r="G723" s="812"/>
      <c r="H723" s="962" t="str">
        <f t="array" ref="H723">IF(ISERROR(INDEX(גיליון3!$U$15:$X$29,MATCH('דיווח פרטני'!G723,גיליון3!$T$15:$T$29,0),MATCH('דיווח פרטני'!C723,גיליון3!$U$14:$X$14,0)))," ", INDEX(גיליון3!$U$15:$X$29,MATCH('דיווח פרטני'!G723,גיליון3!$T$15:$T$29,0),MATCH('דיווח פרטני'!C723,גיליון3!$U$14:$X$14,0)))</f>
        <v xml:space="preserve"> </v>
      </c>
      <c r="I723" s="1"/>
    </row>
    <row r="724" spans="1:9" ht="18" customHeight="1" thickBot="1" x14ac:dyDescent="0.35">
      <c r="A724" s="1"/>
      <c r="B724" s="1"/>
      <c r="C724" s="812"/>
      <c r="D724" s="812"/>
      <c r="E724" s="813"/>
      <c r="F724" s="812"/>
      <c r="G724" s="812"/>
      <c r="H724" s="962" t="str">
        <f t="array" ref="H724">IF(ISERROR(INDEX(גיליון3!$U$15:$X$29,MATCH('דיווח פרטני'!G724,גיליון3!$T$15:$T$29,0),MATCH('דיווח פרטני'!C724,גיליון3!$U$14:$X$14,0)))," ", INDEX(גיליון3!$U$15:$X$29,MATCH('דיווח פרטני'!G724,גיליון3!$T$15:$T$29,0),MATCH('דיווח פרטני'!C724,גיליון3!$U$14:$X$14,0)))</f>
        <v xml:space="preserve"> </v>
      </c>
      <c r="I724" s="1"/>
    </row>
    <row r="725" spans="1:9" ht="18" customHeight="1" thickBot="1" x14ac:dyDescent="0.35">
      <c r="A725" s="1"/>
      <c r="B725" s="1"/>
      <c r="C725" s="812"/>
      <c r="D725" s="812"/>
      <c r="E725" s="813"/>
      <c r="F725" s="812"/>
      <c r="G725" s="812"/>
      <c r="H725" s="962" t="str">
        <f t="array" ref="H725">IF(ISERROR(INDEX(גיליון3!$U$15:$X$29,MATCH('דיווח פרטני'!G725,גיליון3!$T$15:$T$29,0),MATCH('דיווח פרטני'!C725,גיליון3!$U$14:$X$14,0)))," ", INDEX(גיליון3!$U$15:$X$29,MATCH('דיווח פרטני'!G725,גיליון3!$T$15:$T$29,0),MATCH('דיווח פרטני'!C725,גיליון3!$U$14:$X$14,0)))</f>
        <v xml:space="preserve"> </v>
      </c>
      <c r="I725" s="1"/>
    </row>
    <row r="726" spans="1:9" ht="18" customHeight="1" thickBot="1" x14ac:dyDescent="0.35">
      <c r="A726" s="1"/>
      <c r="B726" s="1"/>
      <c r="C726" s="812"/>
      <c r="D726" s="812"/>
      <c r="E726" s="813"/>
      <c r="F726" s="812"/>
      <c r="G726" s="812"/>
      <c r="H726" s="962" t="str">
        <f t="array" ref="H726">IF(ISERROR(INDEX(גיליון3!$U$15:$X$29,MATCH('דיווח פרטני'!G726,גיליון3!$T$15:$T$29,0),MATCH('דיווח פרטני'!C726,גיליון3!$U$14:$X$14,0)))," ", INDEX(גיליון3!$U$15:$X$29,MATCH('דיווח פרטני'!G726,גיליון3!$T$15:$T$29,0),MATCH('דיווח פרטני'!C726,גיליון3!$U$14:$X$14,0)))</f>
        <v xml:space="preserve"> </v>
      </c>
      <c r="I726" s="1"/>
    </row>
    <row r="727" spans="1:9" ht="18" customHeight="1" thickBot="1" x14ac:dyDescent="0.35">
      <c r="A727" s="1"/>
      <c r="B727" s="1"/>
      <c r="C727" s="812"/>
      <c r="D727" s="812"/>
      <c r="E727" s="813"/>
      <c r="F727" s="812"/>
      <c r="G727" s="812"/>
      <c r="H727" s="962" t="str">
        <f t="array" ref="H727">IF(ISERROR(INDEX(גיליון3!$U$15:$X$29,MATCH('דיווח פרטני'!G727,גיליון3!$T$15:$T$29,0),MATCH('דיווח פרטני'!C727,גיליון3!$U$14:$X$14,0)))," ", INDEX(גיליון3!$U$15:$X$29,MATCH('דיווח פרטני'!G727,גיליון3!$T$15:$T$29,0),MATCH('דיווח פרטני'!C727,גיליון3!$U$14:$X$14,0)))</f>
        <v xml:space="preserve"> </v>
      </c>
      <c r="I727" s="1"/>
    </row>
    <row r="728" spans="1:9" ht="18" customHeight="1" thickBot="1" x14ac:dyDescent="0.35">
      <c r="A728" s="1"/>
      <c r="B728" s="1"/>
      <c r="C728" s="812"/>
      <c r="D728" s="812"/>
      <c r="E728" s="813"/>
      <c r="F728" s="812"/>
      <c r="G728" s="812"/>
      <c r="H728" s="962" t="str">
        <f t="array" ref="H728">IF(ISERROR(INDEX(גיליון3!$U$15:$X$29,MATCH('דיווח פרטני'!G728,גיליון3!$T$15:$T$29,0),MATCH('דיווח פרטני'!C728,גיליון3!$U$14:$X$14,0)))," ", INDEX(גיליון3!$U$15:$X$29,MATCH('דיווח פרטני'!G728,גיליון3!$T$15:$T$29,0),MATCH('דיווח פרטני'!C728,גיליון3!$U$14:$X$14,0)))</f>
        <v xml:space="preserve"> </v>
      </c>
      <c r="I728" s="1"/>
    </row>
    <row r="729" spans="1:9" ht="18" customHeight="1" thickBot="1" x14ac:dyDescent="0.35">
      <c r="A729" s="1"/>
      <c r="B729" s="1"/>
      <c r="C729" s="812"/>
      <c r="D729" s="812"/>
      <c r="E729" s="813"/>
      <c r="F729" s="812"/>
      <c r="G729" s="812"/>
      <c r="H729" s="962" t="str">
        <f t="array" ref="H729">IF(ISERROR(INDEX(גיליון3!$U$15:$X$29,MATCH('דיווח פרטני'!G729,גיליון3!$T$15:$T$29,0),MATCH('דיווח פרטני'!C729,גיליון3!$U$14:$X$14,0)))," ", INDEX(גיליון3!$U$15:$X$29,MATCH('דיווח פרטני'!G729,גיליון3!$T$15:$T$29,0),MATCH('דיווח פרטני'!C729,גיליון3!$U$14:$X$14,0)))</f>
        <v xml:space="preserve"> </v>
      </c>
      <c r="I729" s="1"/>
    </row>
    <row r="730" spans="1:9" ht="18" customHeight="1" thickBot="1" x14ac:dyDescent="0.35">
      <c r="A730" s="1"/>
      <c r="B730" s="1"/>
      <c r="C730" s="812"/>
      <c r="D730" s="812"/>
      <c r="E730" s="813"/>
      <c r="F730" s="812"/>
      <c r="G730" s="812"/>
      <c r="H730" s="962" t="str">
        <f t="array" ref="H730">IF(ISERROR(INDEX(גיליון3!$U$15:$X$29,MATCH('דיווח פרטני'!G730,גיליון3!$T$15:$T$29,0),MATCH('דיווח פרטני'!C730,גיליון3!$U$14:$X$14,0)))," ", INDEX(גיליון3!$U$15:$X$29,MATCH('דיווח פרטני'!G730,גיליון3!$T$15:$T$29,0),MATCH('דיווח פרטני'!C730,גיליון3!$U$14:$X$14,0)))</f>
        <v xml:space="preserve"> </v>
      </c>
      <c r="I730" s="1"/>
    </row>
    <row r="731" spans="1:9" ht="18" customHeight="1" thickBot="1" x14ac:dyDescent="0.35">
      <c r="A731" s="1"/>
      <c r="B731" s="1"/>
      <c r="C731" s="812"/>
      <c r="D731" s="812"/>
      <c r="E731" s="813"/>
      <c r="F731" s="812"/>
      <c r="G731" s="812"/>
      <c r="H731" s="962" t="str">
        <f t="array" ref="H731">IF(ISERROR(INDEX(גיליון3!$U$15:$X$29,MATCH('דיווח פרטני'!G731,גיליון3!$T$15:$T$29,0),MATCH('דיווח פרטני'!C731,גיליון3!$U$14:$X$14,0)))," ", INDEX(גיליון3!$U$15:$X$29,MATCH('דיווח פרטני'!G731,גיליון3!$T$15:$T$29,0),MATCH('דיווח פרטני'!C731,גיליון3!$U$14:$X$14,0)))</f>
        <v xml:space="preserve"> </v>
      </c>
      <c r="I731" s="1"/>
    </row>
    <row r="732" spans="1:9" ht="18" customHeight="1" thickBot="1" x14ac:dyDescent="0.35">
      <c r="A732" s="1"/>
      <c r="B732" s="1"/>
      <c r="C732" s="812"/>
      <c r="D732" s="812"/>
      <c r="E732" s="813"/>
      <c r="F732" s="812"/>
      <c r="G732" s="812"/>
      <c r="H732" s="962" t="str">
        <f t="array" ref="H732">IF(ISERROR(INDEX(גיליון3!$U$15:$X$29,MATCH('דיווח פרטני'!G732,גיליון3!$T$15:$T$29,0),MATCH('דיווח פרטני'!C732,גיליון3!$U$14:$X$14,0)))," ", INDEX(גיליון3!$U$15:$X$29,MATCH('דיווח פרטני'!G732,גיליון3!$T$15:$T$29,0),MATCH('דיווח פרטני'!C732,גיליון3!$U$14:$X$14,0)))</f>
        <v xml:space="preserve"> </v>
      </c>
      <c r="I732" s="1"/>
    </row>
    <row r="733" spans="1:9" ht="18" customHeight="1" thickBot="1" x14ac:dyDescent="0.35">
      <c r="A733" s="1"/>
      <c r="B733" s="1"/>
      <c r="C733" s="812"/>
      <c r="D733" s="812"/>
      <c r="E733" s="813"/>
      <c r="F733" s="812"/>
      <c r="G733" s="812"/>
      <c r="H733" s="962" t="str">
        <f t="array" ref="H733">IF(ISERROR(INDEX(גיליון3!$U$15:$X$29,MATCH('דיווח פרטני'!G733,גיליון3!$T$15:$T$29,0),MATCH('דיווח פרטני'!C733,גיליון3!$U$14:$X$14,0)))," ", INDEX(גיליון3!$U$15:$X$29,MATCH('דיווח פרטני'!G733,גיליון3!$T$15:$T$29,0),MATCH('דיווח פרטני'!C733,גיליון3!$U$14:$X$14,0)))</f>
        <v xml:space="preserve"> </v>
      </c>
      <c r="I733" s="1"/>
    </row>
    <row r="734" spans="1:9" ht="18" customHeight="1" thickBot="1" x14ac:dyDescent="0.35">
      <c r="A734" s="1"/>
      <c r="B734" s="1"/>
      <c r="C734" s="812"/>
      <c r="D734" s="812"/>
      <c r="E734" s="813"/>
      <c r="F734" s="812"/>
      <c r="G734" s="812"/>
      <c r="H734" s="962" t="str">
        <f t="array" ref="H734">IF(ISERROR(INDEX(גיליון3!$U$15:$X$29,MATCH('דיווח פרטני'!G734,גיליון3!$T$15:$T$29,0),MATCH('דיווח פרטני'!C734,גיליון3!$U$14:$X$14,0)))," ", INDEX(גיליון3!$U$15:$X$29,MATCH('דיווח פרטני'!G734,גיליון3!$T$15:$T$29,0),MATCH('דיווח פרטני'!C734,גיליון3!$U$14:$X$14,0)))</f>
        <v xml:space="preserve"> </v>
      </c>
      <c r="I734" s="1"/>
    </row>
    <row r="735" spans="1:9" ht="18" customHeight="1" thickBot="1" x14ac:dyDescent="0.35">
      <c r="A735" s="1"/>
      <c r="B735" s="1"/>
      <c r="C735" s="812"/>
      <c r="D735" s="812"/>
      <c r="E735" s="813"/>
      <c r="F735" s="812"/>
      <c r="G735" s="812"/>
      <c r="H735" s="962" t="str">
        <f t="array" ref="H735">IF(ISERROR(INDEX(גיליון3!$U$15:$X$29,MATCH('דיווח פרטני'!G735,גיליון3!$T$15:$T$29,0),MATCH('דיווח פרטני'!C735,גיליון3!$U$14:$X$14,0)))," ", INDEX(גיליון3!$U$15:$X$29,MATCH('דיווח פרטני'!G735,גיליון3!$T$15:$T$29,0),MATCH('דיווח פרטני'!C735,גיליון3!$U$14:$X$14,0)))</f>
        <v xml:space="preserve"> </v>
      </c>
      <c r="I735" s="1"/>
    </row>
    <row r="736" spans="1:9" ht="18" customHeight="1" thickBot="1" x14ac:dyDescent="0.35">
      <c r="A736" s="1"/>
      <c r="B736" s="1"/>
      <c r="C736" s="812"/>
      <c r="D736" s="812"/>
      <c r="E736" s="813"/>
      <c r="F736" s="812"/>
      <c r="G736" s="812"/>
      <c r="H736" s="962" t="str">
        <f t="array" ref="H736">IF(ISERROR(INDEX(גיליון3!$U$15:$X$29,MATCH('דיווח פרטני'!G736,גיליון3!$T$15:$T$29,0),MATCH('דיווח פרטני'!C736,גיליון3!$U$14:$X$14,0)))," ", INDEX(גיליון3!$U$15:$X$29,MATCH('דיווח פרטני'!G736,גיליון3!$T$15:$T$29,0),MATCH('דיווח פרטני'!C736,גיליון3!$U$14:$X$14,0)))</f>
        <v xml:space="preserve"> </v>
      </c>
      <c r="I736" s="1"/>
    </row>
    <row r="737" spans="1:9" ht="18" customHeight="1" thickBot="1" x14ac:dyDescent="0.35">
      <c r="A737" s="1"/>
      <c r="B737" s="1"/>
      <c r="C737" s="812"/>
      <c r="D737" s="812"/>
      <c r="E737" s="813"/>
      <c r="F737" s="812"/>
      <c r="G737" s="812"/>
      <c r="H737" s="962" t="str">
        <f t="array" ref="H737">IF(ISERROR(INDEX(גיליון3!$U$15:$X$29,MATCH('דיווח פרטני'!G737,גיליון3!$T$15:$T$29,0),MATCH('דיווח פרטני'!C737,גיליון3!$U$14:$X$14,0)))," ", INDEX(גיליון3!$U$15:$X$29,MATCH('דיווח פרטני'!G737,גיליון3!$T$15:$T$29,0),MATCH('דיווח פרטני'!C737,גיליון3!$U$14:$X$14,0)))</f>
        <v xml:space="preserve"> </v>
      </c>
      <c r="I737" s="1"/>
    </row>
    <row r="738" spans="1:9" ht="18" customHeight="1" thickBot="1" x14ac:dyDescent="0.35">
      <c r="A738" s="1"/>
      <c r="B738" s="1"/>
      <c r="C738" s="812"/>
      <c r="D738" s="812"/>
      <c r="E738" s="813"/>
      <c r="F738" s="812"/>
      <c r="G738" s="812"/>
      <c r="H738" s="962" t="str">
        <f t="array" ref="H738">IF(ISERROR(INDEX(גיליון3!$U$15:$X$29,MATCH('דיווח פרטני'!G738,גיליון3!$T$15:$T$29,0),MATCH('דיווח פרטני'!C738,גיליון3!$U$14:$X$14,0)))," ", INDEX(גיליון3!$U$15:$X$29,MATCH('דיווח פרטני'!G738,גיליון3!$T$15:$T$29,0),MATCH('דיווח פרטני'!C738,גיליון3!$U$14:$X$14,0)))</f>
        <v xml:space="preserve"> </v>
      </c>
      <c r="I738" s="1"/>
    </row>
    <row r="739" spans="1:9" ht="18" customHeight="1" thickBot="1" x14ac:dyDescent="0.35">
      <c r="A739" s="1"/>
      <c r="B739" s="1"/>
      <c r="C739" s="812"/>
      <c r="D739" s="812"/>
      <c r="E739" s="813"/>
      <c r="F739" s="812"/>
      <c r="G739" s="812"/>
      <c r="H739" s="962" t="str">
        <f t="array" ref="H739">IF(ISERROR(INDEX(גיליון3!$U$15:$X$29,MATCH('דיווח פרטני'!G739,גיליון3!$T$15:$T$29,0),MATCH('דיווח פרטני'!C739,גיליון3!$U$14:$X$14,0)))," ", INDEX(גיליון3!$U$15:$X$29,MATCH('דיווח פרטני'!G739,גיליון3!$T$15:$T$29,0),MATCH('דיווח פרטני'!C739,גיליון3!$U$14:$X$14,0)))</f>
        <v xml:space="preserve"> </v>
      </c>
      <c r="I739" s="1"/>
    </row>
    <row r="740" spans="1:9" ht="18" customHeight="1" thickBot="1" x14ac:dyDescent="0.35">
      <c r="A740" s="1"/>
      <c r="B740" s="1"/>
      <c r="C740" s="812"/>
      <c r="D740" s="812"/>
      <c r="E740" s="813"/>
      <c r="F740" s="812"/>
      <c r="G740" s="812"/>
      <c r="H740" s="962" t="str">
        <f t="array" ref="H740">IF(ISERROR(INDEX(גיליון3!$U$15:$X$29,MATCH('דיווח פרטני'!G740,גיליון3!$T$15:$T$29,0),MATCH('דיווח פרטני'!C740,גיליון3!$U$14:$X$14,0)))," ", INDEX(גיליון3!$U$15:$X$29,MATCH('דיווח פרטני'!G740,גיליון3!$T$15:$T$29,0),MATCH('דיווח פרטני'!C740,גיליון3!$U$14:$X$14,0)))</f>
        <v xml:space="preserve"> </v>
      </c>
      <c r="I740" s="1"/>
    </row>
    <row r="741" spans="1:9" ht="18" customHeight="1" thickBot="1" x14ac:dyDescent="0.35">
      <c r="A741" s="1"/>
      <c r="B741" s="1"/>
      <c r="C741" s="812"/>
      <c r="D741" s="812"/>
      <c r="E741" s="813"/>
      <c r="F741" s="812"/>
      <c r="G741" s="812"/>
      <c r="H741" s="962" t="str">
        <f t="array" ref="H741">IF(ISERROR(INDEX(גיליון3!$U$15:$X$29,MATCH('דיווח פרטני'!G741,גיליון3!$T$15:$T$29,0),MATCH('דיווח פרטני'!C741,גיליון3!$U$14:$X$14,0)))," ", INDEX(גיליון3!$U$15:$X$29,MATCH('דיווח פרטני'!G741,גיליון3!$T$15:$T$29,0),MATCH('דיווח פרטני'!C741,גיליון3!$U$14:$X$14,0)))</f>
        <v xml:space="preserve"> </v>
      </c>
      <c r="I741" s="1"/>
    </row>
    <row r="742" spans="1:9" ht="18" customHeight="1" thickBot="1" x14ac:dyDescent="0.35">
      <c r="A742" s="1"/>
      <c r="B742" s="1"/>
      <c r="C742" s="812"/>
      <c r="D742" s="812"/>
      <c r="E742" s="813"/>
      <c r="F742" s="812"/>
      <c r="G742" s="812"/>
      <c r="H742" s="962" t="str">
        <f t="array" ref="H742">IF(ISERROR(INDEX(גיליון3!$U$15:$X$29,MATCH('דיווח פרטני'!G742,גיליון3!$T$15:$T$29,0),MATCH('דיווח פרטני'!C742,גיליון3!$U$14:$X$14,0)))," ", INDEX(גיליון3!$U$15:$X$29,MATCH('דיווח פרטני'!G742,גיליון3!$T$15:$T$29,0),MATCH('דיווח פרטני'!C742,גיליון3!$U$14:$X$14,0)))</f>
        <v xml:space="preserve"> </v>
      </c>
      <c r="I742" s="1"/>
    </row>
    <row r="743" spans="1:9" ht="18" customHeight="1" thickBot="1" x14ac:dyDescent="0.35">
      <c r="A743" s="1"/>
      <c r="B743" s="1"/>
      <c r="C743" s="812"/>
      <c r="D743" s="812"/>
      <c r="E743" s="813"/>
      <c r="F743" s="812"/>
      <c r="G743" s="812"/>
      <c r="H743" s="962" t="str">
        <f t="array" ref="H743">IF(ISERROR(INDEX(גיליון3!$U$15:$X$29,MATCH('דיווח פרטני'!G743,גיליון3!$T$15:$T$29,0),MATCH('דיווח פרטני'!C743,גיליון3!$U$14:$X$14,0)))," ", INDEX(גיליון3!$U$15:$X$29,MATCH('דיווח פרטני'!G743,גיליון3!$T$15:$T$29,0),MATCH('דיווח פרטני'!C743,גיליון3!$U$14:$X$14,0)))</f>
        <v xml:space="preserve"> </v>
      </c>
      <c r="I743" s="1"/>
    </row>
    <row r="744" spans="1:9" ht="18" customHeight="1" thickBot="1" x14ac:dyDescent="0.35">
      <c r="A744" s="1"/>
      <c r="B744" s="1"/>
      <c r="C744" s="812"/>
      <c r="D744" s="812"/>
      <c r="E744" s="813"/>
      <c r="F744" s="812"/>
      <c r="G744" s="812"/>
      <c r="H744" s="962" t="str">
        <f t="array" ref="H744">IF(ISERROR(INDEX(גיליון3!$U$15:$X$29,MATCH('דיווח פרטני'!G744,גיליון3!$T$15:$T$29,0),MATCH('דיווח פרטני'!C744,גיליון3!$U$14:$X$14,0)))," ", INDEX(גיליון3!$U$15:$X$29,MATCH('דיווח פרטני'!G744,גיליון3!$T$15:$T$29,0),MATCH('דיווח פרטני'!C744,גיליון3!$U$14:$X$14,0)))</f>
        <v xml:space="preserve"> </v>
      </c>
      <c r="I744" s="1"/>
    </row>
    <row r="745" spans="1:9" ht="18" customHeight="1" thickBot="1" x14ac:dyDescent="0.35">
      <c r="A745" s="1"/>
      <c r="B745" s="1"/>
      <c r="C745" s="812"/>
      <c r="D745" s="812"/>
      <c r="E745" s="813"/>
      <c r="F745" s="812"/>
      <c r="G745" s="812"/>
      <c r="H745" s="962" t="str">
        <f t="array" ref="H745">IF(ISERROR(INDEX(גיליון3!$U$15:$X$29,MATCH('דיווח פרטני'!G745,גיליון3!$T$15:$T$29,0),MATCH('דיווח פרטני'!C745,גיליון3!$U$14:$X$14,0)))," ", INDEX(גיליון3!$U$15:$X$29,MATCH('דיווח פרטני'!G745,גיליון3!$T$15:$T$29,0),MATCH('דיווח פרטני'!C745,גיליון3!$U$14:$X$14,0)))</f>
        <v xml:space="preserve"> </v>
      </c>
      <c r="I745" s="1"/>
    </row>
    <row r="746" spans="1:9" ht="18" customHeight="1" thickBot="1" x14ac:dyDescent="0.35">
      <c r="A746" s="1"/>
      <c r="B746" s="1"/>
      <c r="C746" s="812"/>
      <c r="D746" s="812"/>
      <c r="E746" s="813"/>
      <c r="F746" s="812"/>
      <c r="G746" s="812"/>
      <c r="H746" s="962" t="str">
        <f t="array" ref="H746">IF(ISERROR(INDEX(גיליון3!$U$15:$X$29,MATCH('דיווח פרטני'!G746,גיליון3!$T$15:$T$29,0),MATCH('דיווח פרטני'!C746,גיליון3!$U$14:$X$14,0)))," ", INDEX(גיליון3!$U$15:$X$29,MATCH('דיווח פרטני'!G746,גיליון3!$T$15:$T$29,0),MATCH('דיווח פרטני'!C746,גיליון3!$U$14:$X$14,0)))</f>
        <v xml:space="preserve"> </v>
      </c>
      <c r="I746" s="1"/>
    </row>
    <row r="747" spans="1:9" ht="18" customHeight="1" thickBot="1" x14ac:dyDescent="0.35">
      <c r="A747" s="1"/>
      <c r="B747" s="1"/>
      <c r="C747" s="812"/>
      <c r="D747" s="812"/>
      <c r="E747" s="813"/>
      <c r="F747" s="812"/>
      <c r="G747" s="812"/>
      <c r="H747" s="962" t="str">
        <f t="array" ref="H747">IF(ISERROR(INDEX(גיליון3!$U$15:$X$29,MATCH('דיווח פרטני'!G747,גיליון3!$T$15:$T$29,0),MATCH('דיווח פרטני'!C747,גיליון3!$U$14:$X$14,0)))," ", INDEX(גיליון3!$U$15:$X$29,MATCH('דיווח פרטני'!G747,גיליון3!$T$15:$T$29,0),MATCH('דיווח פרטני'!C747,גיליון3!$U$14:$X$14,0)))</f>
        <v xml:space="preserve"> </v>
      </c>
      <c r="I747" s="1"/>
    </row>
    <row r="748" spans="1:9" ht="18" customHeight="1" thickBot="1" x14ac:dyDescent="0.35">
      <c r="A748" s="1"/>
      <c r="B748" s="1"/>
      <c r="C748" s="812"/>
      <c r="D748" s="812"/>
      <c r="E748" s="813"/>
      <c r="F748" s="812"/>
      <c r="G748" s="812"/>
      <c r="H748" s="962" t="str">
        <f t="array" ref="H748">IF(ISERROR(INDEX(גיליון3!$U$15:$X$29,MATCH('דיווח פרטני'!G748,גיליון3!$T$15:$T$29,0),MATCH('דיווח פרטני'!C748,גיליון3!$U$14:$X$14,0)))," ", INDEX(גיליון3!$U$15:$X$29,MATCH('דיווח פרטני'!G748,גיליון3!$T$15:$T$29,0),MATCH('דיווח פרטני'!C748,גיליון3!$U$14:$X$14,0)))</f>
        <v xml:space="preserve"> </v>
      </c>
      <c r="I748" s="1"/>
    </row>
    <row r="749" spans="1:9" ht="18" customHeight="1" thickBot="1" x14ac:dyDescent="0.35">
      <c r="A749" s="1"/>
      <c r="B749" s="1"/>
      <c r="C749" s="812"/>
      <c r="D749" s="812"/>
      <c r="E749" s="813"/>
      <c r="F749" s="812"/>
      <c r="G749" s="812"/>
      <c r="H749" s="962" t="str">
        <f t="array" ref="H749">IF(ISERROR(INDEX(גיליון3!$U$15:$X$29,MATCH('דיווח פרטני'!G749,גיליון3!$T$15:$T$29,0),MATCH('דיווח פרטני'!C749,גיליון3!$U$14:$X$14,0)))," ", INDEX(גיליון3!$U$15:$X$29,MATCH('דיווח פרטני'!G749,גיליון3!$T$15:$T$29,0),MATCH('דיווח פרטני'!C749,גיליון3!$U$14:$X$14,0)))</f>
        <v xml:space="preserve"> </v>
      </c>
      <c r="I749" s="1"/>
    </row>
    <row r="750" spans="1:9" ht="18" customHeight="1" thickBot="1" x14ac:dyDescent="0.35">
      <c r="A750" s="1"/>
      <c r="B750" s="1"/>
      <c r="C750" s="812"/>
      <c r="D750" s="812"/>
      <c r="E750" s="813"/>
      <c r="F750" s="812"/>
      <c r="G750" s="812"/>
      <c r="H750" s="962" t="str">
        <f t="array" ref="H750">IF(ISERROR(INDEX(גיליון3!$U$15:$X$29,MATCH('דיווח פרטני'!G750,גיליון3!$T$15:$T$29,0),MATCH('דיווח פרטני'!C750,גיליון3!$U$14:$X$14,0)))," ", INDEX(גיליון3!$U$15:$X$29,MATCH('דיווח פרטני'!G750,גיליון3!$T$15:$T$29,0),MATCH('דיווח פרטני'!C750,גיליון3!$U$14:$X$14,0)))</f>
        <v xml:space="preserve"> </v>
      </c>
      <c r="I750" s="1"/>
    </row>
    <row r="751" spans="1:9" ht="18" customHeight="1" thickBot="1" x14ac:dyDescent="0.35">
      <c r="A751" s="1"/>
      <c r="B751" s="1"/>
      <c r="C751" s="812"/>
      <c r="D751" s="812"/>
      <c r="E751" s="813"/>
      <c r="F751" s="812"/>
      <c r="G751" s="812"/>
      <c r="H751" s="962" t="str">
        <f t="array" ref="H751">IF(ISERROR(INDEX(גיליון3!$U$15:$X$29,MATCH('דיווח פרטני'!G751,גיליון3!$T$15:$T$29,0),MATCH('דיווח פרטני'!C751,גיליון3!$U$14:$X$14,0)))," ", INDEX(גיליון3!$U$15:$X$29,MATCH('דיווח פרטני'!G751,גיליון3!$T$15:$T$29,0),MATCH('דיווח פרטני'!C751,גיליון3!$U$14:$X$14,0)))</f>
        <v xml:space="preserve"> </v>
      </c>
      <c r="I751" s="1"/>
    </row>
    <row r="752" spans="1:9" ht="18" customHeight="1" thickBot="1" x14ac:dyDescent="0.35">
      <c r="A752" s="1"/>
      <c r="B752" s="1"/>
      <c r="C752" s="812"/>
      <c r="D752" s="812"/>
      <c r="E752" s="813"/>
      <c r="F752" s="812"/>
      <c r="G752" s="812"/>
      <c r="H752" s="962" t="str">
        <f t="array" ref="H752">IF(ISERROR(INDEX(גיליון3!$U$15:$X$29,MATCH('דיווח פרטני'!G752,גיליון3!$T$15:$T$29,0),MATCH('דיווח פרטני'!C752,גיליון3!$U$14:$X$14,0)))," ", INDEX(גיליון3!$U$15:$X$29,MATCH('דיווח פרטני'!G752,גיליון3!$T$15:$T$29,0),MATCH('דיווח פרטני'!C752,גיליון3!$U$14:$X$14,0)))</f>
        <v xml:space="preserve"> </v>
      </c>
      <c r="I752" s="1"/>
    </row>
    <row r="753" spans="1:9" ht="18" customHeight="1" thickBot="1" x14ac:dyDescent="0.35">
      <c r="A753" s="1"/>
      <c r="B753" s="1"/>
      <c r="C753" s="812"/>
      <c r="D753" s="812"/>
      <c r="E753" s="813"/>
      <c r="F753" s="812"/>
      <c r="G753" s="812"/>
      <c r="H753" s="962" t="str">
        <f t="array" ref="H753">IF(ISERROR(INDEX(גיליון3!$U$15:$X$29,MATCH('דיווח פרטני'!G753,גיליון3!$T$15:$T$29,0),MATCH('דיווח פרטני'!C753,גיליון3!$U$14:$X$14,0)))," ", INDEX(גיליון3!$U$15:$X$29,MATCH('דיווח פרטני'!G753,גיליון3!$T$15:$T$29,0),MATCH('דיווח פרטני'!C753,גיליון3!$U$14:$X$14,0)))</f>
        <v xml:space="preserve"> </v>
      </c>
      <c r="I753" s="1"/>
    </row>
    <row r="754" spans="1:9" ht="18" customHeight="1" thickBot="1" x14ac:dyDescent="0.35">
      <c r="A754" s="1"/>
      <c r="B754" s="1"/>
      <c r="C754" s="812"/>
      <c r="D754" s="812"/>
      <c r="E754" s="813"/>
      <c r="F754" s="812"/>
      <c r="G754" s="812"/>
      <c r="H754" s="962" t="str">
        <f t="array" ref="H754">IF(ISERROR(INDEX(גיליון3!$U$15:$X$29,MATCH('דיווח פרטני'!G754,גיליון3!$T$15:$T$29,0),MATCH('דיווח פרטני'!C754,גיליון3!$U$14:$X$14,0)))," ", INDEX(גיליון3!$U$15:$X$29,MATCH('דיווח פרטני'!G754,גיליון3!$T$15:$T$29,0),MATCH('דיווח פרטני'!C754,גיליון3!$U$14:$X$14,0)))</f>
        <v xml:space="preserve"> </v>
      </c>
      <c r="I754" s="1"/>
    </row>
    <row r="755" spans="1:9" ht="18" customHeight="1" thickBot="1" x14ac:dyDescent="0.35">
      <c r="A755" s="1"/>
      <c r="B755" s="1"/>
      <c r="C755" s="812"/>
      <c r="D755" s="812"/>
      <c r="E755" s="813"/>
      <c r="F755" s="812"/>
      <c r="G755" s="812"/>
      <c r="H755" s="962" t="str">
        <f t="array" ref="H755">IF(ISERROR(INDEX(גיליון3!$U$15:$X$29,MATCH('דיווח פרטני'!G755,גיליון3!$T$15:$T$29,0),MATCH('דיווח פרטני'!C755,גיליון3!$U$14:$X$14,0)))," ", INDEX(גיליון3!$U$15:$X$29,MATCH('דיווח פרטני'!G755,גיליון3!$T$15:$T$29,0),MATCH('דיווח פרטני'!C755,גיליון3!$U$14:$X$14,0)))</f>
        <v xml:space="preserve"> </v>
      </c>
      <c r="I755" s="1"/>
    </row>
    <row r="756" spans="1:9" ht="18" customHeight="1" thickBot="1" x14ac:dyDescent="0.35">
      <c r="A756" s="1"/>
      <c r="B756" s="1"/>
      <c r="C756" s="812"/>
      <c r="D756" s="812"/>
      <c r="E756" s="813"/>
      <c r="F756" s="812"/>
      <c r="G756" s="812"/>
      <c r="H756" s="962" t="str">
        <f t="array" ref="H756">IF(ISERROR(INDEX(גיליון3!$U$15:$X$29,MATCH('דיווח פרטני'!G756,גיליון3!$T$15:$T$29,0),MATCH('דיווח פרטני'!C756,גיליון3!$U$14:$X$14,0)))," ", INDEX(גיליון3!$U$15:$X$29,MATCH('דיווח פרטני'!G756,גיליון3!$T$15:$T$29,0),MATCH('דיווח פרטני'!C756,גיליון3!$U$14:$X$14,0)))</f>
        <v xml:space="preserve"> </v>
      </c>
      <c r="I756" s="1"/>
    </row>
    <row r="757" spans="1:9" ht="18" customHeight="1" thickBot="1" x14ac:dyDescent="0.35">
      <c r="A757" s="1"/>
      <c r="B757" s="1"/>
      <c r="C757" s="812"/>
      <c r="D757" s="812"/>
      <c r="E757" s="813"/>
      <c r="F757" s="812"/>
      <c r="G757" s="812"/>
      <c r="H757" s="962" t="str">
        <f t="array" ref="H757">IF(ISERROR(INDEX(גיליון3!$U$15:$X$29,MATCH('דיווח פרטני'!G757,גיליון3!$T$15:$T$29,0),MATCH('דיווח פרטני'!C757,גיליון3!$U$14:$X$14,0)))," ", INDEX(גיליון3!$U$15:$X$29,MATCH('דיווח פרטני'!G757,גיליון3!$T$15:$T$29,0),MATCH('דיווח פרטני'!C757,גיליון3!$U$14:$X$14,0)))</f>
        <v xml:space="preserve"> </v>
      </c>
      <c r="I757" s="1"/>
    </row>
    <row r="758" spans="1:9" ht="18" customHeight="1" thickBot="1" x14ac:dyDescent="0.35">
      <c r="A758" s="1"/>
      <c r="B758" s="1"/>
      <c r="C758" s="812"/>
      <c r="D758" s="812"/>
      <c r="E758" s="813"/>
      <c r="F758" s="812"/>
      <c r="G758" s="812"/>
      <c r="H758" s="962" t="str">
        <f t="array" ref="H758">IF(ISERROR(INDEX(גיליון3!$U$15:$X$29,MATCH('דיווח פרטני'!G758,גיליון3!$T$15:$T$29,0),MATCH('דיווח פרטני'!C758,גיליון3!$U$14:$X$14,0)))," ", INDEX(גיליון3!$U$15:$X$29,MATCH('דיווח פרטני'!G758,גיליון3!$T$15:$T$29,0),MATCH('דיווח פרטני'!C758,גיליון3!$U$14:$X$14,0)))</f>
        <v xml:space="preserve"> </v>
      </c>
      <c r="I758" s="1"/>
    </row>
    <row r="759" spans="1:9" ht="18" customHeight="1" thickBot="1" x14ac:dyDescent="0.35">
      <c r="A759" s="1"/>
      <c r="B759" s="1"/>
      <c r="C759" s="812"/>
      <c r="D759" s="812"/>
      <c r="E759" s="813"/>
      <c r="F759" s="812"/>
      <c r="G759" s="812"/>
      <c r="H759" s="962" t="str">
        <f t="array" ref="H759">IF(ISERROR(INDEX(גיליון3!$U$15:$X$29,MATCH('דיווח פרטני'!G759,גיליון3!$T$15:$T$29,0),MATCH('דיווח פרטני'!C759,גיליון3!$U$14:$X$14,0)))," ", INDEX(גיליון3!$U$15:$X$29,MATCH('דיווח פרטני'!G759,גיליון3!$T$15:$T$29,0),MATCH('דיווח פרטני'!C759,גיליון3!$U$14:$X$14,0)))</f>
        <v xml:space="preserve"> </v>
      </c>
      <c r="I759" s="1"/>
    </row>
    <row r="760" spans="1:9" ht="18" customHeight="1" thickBot="1" x14ac:dyDescent="0.35">
      <c r="A760" s="1"/>
      <c r="B760" s="1"/>
      <c r="C760" s="812"/>
      <c r="D760" s="812"/>
      <c r="E760" s="813"/>
      <c r="F760" s="812"/>
      <c r="G760" s="812"/>
      <c r="H760" s="962" t="str">
        <f t="array" ref="H760">IF(ISERROR(INDEX(גיליון3!$U$15:$X$29,MATCH('דיווח פרטני'!G760,גיליון3!$T$15:$T$29,0),MATCH('דיווח פרטני'!C760,גיליון3!$U$14:$X$14,0)))," ", INDEX(גיליון3!$U$15:$X$29,MATCH('דיווח פרטני'!G760,גיליון3!$T$15:$T$29,0),MATCH('דיווח פרטני'!C760,גיליון3!$U$14:$X$14,0)))</f>
        <v xml:space="preserve"> </v>
      </c>
      <c r="I760" s="1"/>
    </row>
    <row r="761" spans="1:9" ht="18" customHeight="1" thickBot="1" x14ac:dyDescent="0.35">
      <c r="A761" s="1"/>
      <c r="B761" s="1"/>
      <c r="C761" s="812"/>
      <c r="D761" s="812"/>
      <c r="E761" s="813"/>
      <c r="F761" s="812"/>
      <c r="G761" s="812"/>
      <c r="H761" s="962" t="str">
        <f t="array" ref="H761">IF(ISERROR(INDEX(גיליון3!$U$15:$X$29,MATCH('דיווח פרטני'!G761,גיליון3!$T$15:$T$29,0),MATCH('דיווח פרטני'!C761,גיליון3!$U$14:$X$14,0)))," ", INDEX(גיליון3!$U$15:$X$29,MATCH('דיווח פרטני'!G761,גיליון3!$T$15:$T$29,0),MATCH('דיווח פרטני'!C761,גיליון3!$U$14:$X$14,0)))</f>
        <v xml:space="preserve"> </v>
      </c>
      <c r="I761" s="1"/>
    </row>
    <row r="762" spans="1:9" ht="18" customHeight="1" thickBot="1" x14ac:dyDescent="0.35">
      <c r="A762" s="1"/>
      <c r="B762" s="1"/>
      <c r="C762" s="812"/>
      <c r="D762" s="812"/>
      <c r="E762" s="813"/>
      <c r="F762" s="812"/>
      <c r="G762" s="812"/>
      <c r="H762" s="962" t="str">
        <f t="array" ref="H762">IF(ISERROR(INDEX(גיליון3!$U$15:$X$29,MATCH('דיווח פרטני'!G762,גיליון3!$T$15:$T$29,0),MATCH('דיווח פרטני'!C762,גיליון3!$U$14:$X$14,0)))," ", INDEX(גיליון3!$U$15:$X$29,MATCH('דיווח פרטני'!G762,גיליון3!$T$15:$T$29,0),MATCH('דיווח פרטני'!C762,גיליון3!$U$14:$X$14,0)))</f>
        <v xml:space="preserve"> </v>
      </c>
      <c r="I762" s="1"/>
    </row>
    <row r="763" spans="1:9" ht="18" customHeight="1" thickBot="1" x14ac:dyDescent="0.35">
      <c r="A763" s="1"/>
      <c r="B763" s="1"/>
      <c r="C763" s="812"/>
      <c r="D763" s="812"/>
      <c r="E763" s="813"/>
      <c r="F763" s="812"/>
      <c r="G763" s="812"/>
      <c r="H763" s="962" t="str">
        <f t="array" ref="H763">IF(ISERROR(INDEX(גיליון3!$U$15:$X$29,MATCH('דיווח פרטני'!G763,גיליון3!$T$15:$T$29,0),MATCH('דיווח פרטני'!C763,גיליון3!$U$14:$X$14,0)))," ", INDEX(גיליון3!$U$15:$X$29,MATCH('דיווח פרטני'!G763,גיליון3!$T$15:$T$29,0),MATCH('דיווח פרטני'!C763,גיליון3!$U$14:$X$14,0)))</f>
        <v xml:space="preserve"> </v>
      </c>
      <c r="I763" s="1"/>
    </row>
    <row r="764" spans="1:9" ht="18" customHeight="1" thickBot="1" x14ac:dyDescent="0.35">
      <c r="A764" s="1"/>
      <c r="B764" s="1"/>
      <c r="C764" s="812"/>
      <c r="D764" s="812"/>
      <c r="E764" s="813"/>
      <c r="F764" s="812"/>
      <c r="G764" s="812"/>
      <c r="H764" s="962" t="str">
        <f t="array" ref="H764">IF(ISERROR(INDEX(גיליון3!$U$15:$X$29,MATCH('דיווח פרטני'!G764,גיליון3!$T$15:$T$29,0),MATCH('דיווח פרטני'!C764,גיליון3!$U$14:$X$14,0)))," ", INDEX(גיליון3!$U$15:$X$29,MATCH('דיווח פרטני'!G764,גיליון3!$T$15:$T$29,0),MATCH('דיווח פרטני'!C764,גיליון3!$U$14:$X$14,0)))</f>
        <v xml:space="preserve"> </v>
      </c>
      <c r="I764" s="1"/>
    </row>
    <row r="765" spans="1:9" ht="18" customHeight="1" thickBot="1" x14ac:dyDescent="0.35">
      <c r="A765" s="1"/>
      <c r="B765" s="1"/>
      <c r="C765" s="812"/>
      <c r="D765" s="812"/>
      <c r="E765" s="813"/>
      <c r="F765" s="812"/>
      <c r="G765" s="812"/>
      <c r="H765" s="962" t="str">
        <f t="array" ref="H765">IF(ISERROR(INDEX(גיליון3!$U$15:$X$29,MATCH('דיווח פרטני'!G765,גיליון3!$T$15:$T$29,0),MATCH('דיווח פרטני'!C765,גיליון3!$U$14:$X$14,0)))," ", INDEX(גיליון3!$U$15:$X$29,MATCH('דיווח פרטני'!G765,גיליון3!$T$15:$T$29,0),MATCH('דיווח פרטני'!C765,גיליון3!$U$14:$X$14,0)))</f>
        <v xml:space="preserve"> </v>
      </c>
      <c r="I765" s="1"/>
    </row>
    <row r="766" spans="1:9" ht="18" customHeight="1" thickBot="1" x14ac:dyDescent="0.35">
      <c r="A766" s="1"/>
      <c r="B766" s="1"/>
      <c r="C766" s="812"/>
      <c r="D766" s="812"/>
      <c r="E766" s="813"/>
      <c r="F766" s="812"/>
      <c r="G766" s="812"/>
      <c r="H766" s="962" t="str">
        <f t="array" ref="H766">IF(ISERROR(INDEX(גיליון3!$U$15:$X$29,MATCH('דיווח פרטני'!G766,גיליון3!$T$15:$T$29,0),MATCH('דיווח פרטני'!C766,גיליון3!$U$14:$X$14,0)))," ", INDEX(גיליון3!$U$15:$X$29,MATCH('דיווח פרטני'!G766,גיליון3!$T$15:$T$29,0),MATCH('דיווח פרטני'!C766,גיליון3!$U$14:$X$14,0)))</f>
        <v xml:space="preserve"> </v>
      </c>
      <c r="I766" s="1"/>
    </row>
    <row r="767" spans="1:9" ht="18" customHeight="1" thickBot="1" x14ac:dyDescent="0.35">
      <c r="A767" s="1"/>
      <c r="B767" s="1"/>
      <c r="C767" s="812"/>
      <c r="D767" s="812"/>
      <c r="E767" s="813"/>
      <c r="F767" s="812"/>
      <c r="G767" s="812"/>
      <c r="H767" s="962" t="str">
        <f t="array" ref="H767">IF(ISERROR(INDEX(גיליון3!$U$15:$X$29,MATCH('דיווח פרטני'!G767,גיליון3!$T$15:$T$29,0),MATCH('דיווח פרטני'!C767,גיליון3!$U$14:$X$14,0)))," ", INDEX(גיליון3!$U$15:$X$29,MATCH('דיווח פרטני'!G767,גיליון3!$T$15:$T$29,0),MATCH('דיווח פרטני'!C767,גיליון3!$U$14:$X$14,0)))</f>
        <v xml:space="preserve"> </v>
      </c>
      <c r="I767" s="1"/>
    </row>
    <row r="768" spans="1:9" ht="18" customHeight="1" thickBot="1" x14ac:dyDescent="0.35">
      <c r="A768" s="1"/>
      <c r="B768" s="1"/>
      <c r="C768" s="812"/>
      <c r="D768" s="812"/>
      <c r="E768" s="813"/>
      <c r="F768" s="812"/>
      <c r="G768" s="812"/>
      <c r="H768" s="962" t="str">
        <f t="array" ref="H768">IF(ISERROR(INDEX(גיליון3!$U$15:$X$29,MATCH('דיווח פרטני'!G768,גיליון3!$T$15:$T$29,0),MATCH('דיווח פרטני'!C768,גיליון3!$U$14:$X$14,0)))," ", INDEX(גיליון3!$U$15:$X$29,MATCH('דיווח פרטני'!G768,גיליון3!$T$15:$T$29,0),MATCH('דיווח פרטני'!C768,גיליון3!$U$14:$X$14,0)))</f>
        <v xml:space="preserve"> </v>
      </c>
      <c r="I768" s="1"/>
    </row>
    <row r="769" spans="1:9" ht="18" customHeight="1" thickBot="1" x14ac:dyDescent="0.35">
      <c r="A769" s="1"/>
      <c r="B769" s="1"/>
      <c r="C769" s="812"/>
      <c r="D769" s="812"/>
      <c r="E769" s="813"/>
      <c r="F769" s="812"/>
      <c r="G769" s="812"/>
      <c r="H769" s="962" t="str">
        <f t="array" ref="H769">IF(ISERROR(INDEX(גיליון3!$U$15:$X$29,MATCH('דיווח פרטני'!G769,גיליון3!$T$15:$T$29,0),MATCH('דיווח פרטני'!C769,גיליון3!$U$14:$X$14,0)))," ", INDEX(גיליון3!$U$15:$X$29,MATCH('דיווח פרטני'!G769,גיליון3!$T$15:$T$29,0),MATCH('דיווח פרטני'!C769,גיליון3!$U$14:$X$14,0)))</f>
        <v xml:space="preserve"> </v>
      </c>
      <c r="I769" s="1"/>
    </row>
    <row r="770" spans="1:9" ht="18" customHeight="1" thickBot="1" x14ac:dyDescent="0.35">
      <c r="A770" s="1"/>
      <c r="B770" s="1"/>
      <c r="C770" s="812"/>
      <c r="D770" s="812"/>
      <c r="E770" s="813"/>
      <c r="F770" s="812"/>
      <c r="G770" s="812"/>
      <c r="H770" s="962" t="str">
        <f t="array" ref="H770">IF(ISERROR(INDEX(גיליון3!$U$15:$X$29,MATCH('דיווח פרטני'!G770,גיליון3!$T$15:$T$29,0),MATCH('דיווח פרטני'!C770,גיליון3!$U$14:$X$14,0)))," ", INDEX(גיליון3!$U$15:$X$29,MATCH('דיווח פרטני'!G770,גיליון3!$T$15:$T$29,0),MATCH('דיווח פרטני'!C770,גיליון3!$U$14:$X$14,0)))</f>
        <v xml:space="preserve"> </v>
      </c>
      <c r="I770" s="1"/>
    </row>
    <row r="771" spans="1:9" ht="18" customHeight="1" thickBot="1" x14ac:dyDescent="0.35">
      <c r="A771" s="1"/>
      <c r="B771" s="1"/>
      <c r="C771" s="812"/>
      <c r="D771" s="812"/>
      <c r="E771" s="813"/>
      <c r="F771" s="812"/>
      <c r="G771" s="812"/>
      <c r="H771" s="962" t="str">
        <f t="array" ref="H771">IF(ISERROR(INDEX(גיליון3!$U$15:$X$29,MATCH('דיווח פרטני'!G771,גיליון3!$T$15:$T$29,0),MATCH('דיווח פרטני'!C771,גיליון3!$U$14:$X$14,0)))," ", INDEX(גיליון3!$U$15:$X$29,MATCH('דיווח פרטני'!G771,גיליון3!$T$15:$T$29,0),MATCH('דיווח פרטני'!C771,גיליון3!$U$14:$X$14,0)))</f>
        <v xml:space="preserve"> </v>
      </c>
      <c r="I771" s="1"/>
    </row>
    <row r="772" spans="1:9" ht="18" customHeight="1" thickBot="1" x14ac:dyDescent="0.35">
      <c r="A772" s="1"/>
      <c r="B772" s="1"/>
      <c r="C772" s="812"/>
      <c r="D772" s="812"/>
      <c r="E772" s="813"/>
      <c r="F772" s="812"/>
      <c r="G772" s="812"/>
      <c r="H772" s="962" t="str">
        <f t="array" ref="H772">IF(ISERROR(INDEX(גיליון3!$U$15:$X$29,MATCH('דיווח פרטני'!G772,גיליון3!$T$15:$T$29,0),MATCH('דיווח פרטני'!C772,גיליון3!$U$14:$X$14,0)))," ", INDEX(גיליון3!$U$15:$X$29,MATCH('דיווח פרטני'!G772,גיליון3!$T$15:$T$29,0),MATCH('דיווח פרטני'!C772,גיליון3!$U$14:$X$14,0)))</f>
        <v xml:space="preserve"> </v>
      </c>
      <c r="I772" s="1"/>
    </row>
    <row r="773" spans="1:9" ht="18" customHeight="1" thickBot="1" x14ac:dyDescent="0.35">
      <c r="A773" s="1"/>
      <c r="B773" s="1"/>
      <c r="C773" s="812"/>
      <c r="D773" s="812"/>
      <c r="E773" s="813"/>
      <c r="F773" s="812"/>
      <c r="G773" s="812"/>
      <c r="H773" s="962" t="str">
        <f t="array" ref="H773">IF(ISERROR(INDEX(גיליון3!$U$15:$X$29,MATCH('דיווח פרטני'!G773,גיליון3!$T$15:$T$29,0),MATCH('דיווח פרטני'!C773,גיליון3!$U$14:$X$14,0)))," ", INDEX(גיליון3!$U$15:$X$29,MATCH('דיווח פרטני'!G773,גיליון3!$T$15:$T$29,0),MATCH('דיווח פרטני'!C773,גיליון3!$U$14:$X$14,0)))</f>
        <v xml:space="preserve"> </v>
      </c>
      <c r="I773" s="1"/>
    </row>
    <row r="774" spans="1:9" ht="18" customHeight="1" thickBot="1" x14ac:dyDescent="0.35">
      <c r="A774" s="1"/>
      <c r="B774" s="1"/>
      <c r="C774" s="812"/>
      <c r="D774" s="812"/>
      <c r="E774" s="813"/>
      <c r="F774" s="812"/>
      <c r="G774" s="812"/>
      <c r="H774" s="962" t="str">
        <f t="array" ref="H774">IF(ISERROR(INDEX(גיליון3!$U$15:$X$29,MATCH('דיווח פרטני'!G774,גיליון3!$T$15:$T$29,0),MATCH('דיווח פרטני'!C774,גיליון3!$U$14:$X$14,0)))," ", INDEX(גיליון3!$U$15:$X$29,MATCH('דיווח פרטני'!G774,גיליון3!$T$15:$T$29,0),MATCH('דיווח פרטני'!C774,גיליון3!$U$14:$X$14,0)))</f>
        <v xml:space="preserve"> </v>
      </c>
      <c r="I774" s="1"/>
    </row>
    <row r="775" spans="1:9" ht="18" customHeight="1" thickBot="1" x14ac:dyDescent="0.35">
      <c r="A775" s="1"/>
      <c r="B775" s="1"/>
      <c r="C775" s="812"/>
      <c r="D775" s="812"/>
      <c r="E775" s="813"/>
      <c r="F775" s="812"/>
      <c r="G775" s="812"/>
      <c r="H775" s="962" t="str">
        <f t="array" ref="H775">IF(ISERROR(INDEX(גיליון3!$U$15:$X$29,MATCH('דיווח פרטני'!G775,גיליון3!$T$15:$T$29,0),MATCH('דיווח פרטני'!C775,גיליון3!$U$14:$X$14,0)))," ", INDEX(גיליון3!$U$15:$X$29,MATCH('דיווח פרטני'!G775,גיליון3!$T$15:$T$29,0),MATCH('דיווח פרטני'!C775,גיליון3!$U$14:$X$14,0)))</f>
        <v xml:space="preserve"> </v>
      </c>
      <c r="I775" s="1"/>
    </row>
    <row r="776" spans="1:9" ht="18" customHeight="1" thickBot="1" x14ac:dyDescent="0.35">
      <c r="A776" s="1"/>
      <c r="B776" s="1"/>
      <c r="C776" s="812"/>
      <c r="D776" s="812"/>
      <c r="E776" s="813"/>
      <c r="F776" s="812"/>
      <c r="G776" s="812"/>
      <c r="H776" s="962" t="str">
        <f t="array" ref="H776">IF(ISERROR(INDEX(גיליון3!$U$15:$X$29,MATCH('דיווח פרטני'!G776,גיליון3!$T$15:$T$29,0),MATCH('דיווח פרטני'!C776,גיליון3!$U$14:$X$14,0)))," ", INDEX(גיליון3!$U$15:$X$29,MATCH('דיווח פרטני'!G776,גיליון3!$T$15:$T$29,0),MATCH('דיווח פרטני'!C776,גיליון3!$U$14:$X$14,0)))</f>
        <v xml:space="preserve"> </v>
      </c>
      <c r="I776" s="1"/>
    </row>
    <row r="777" spans="1:9" ht="18" customHeight="1" thickBot="1" x14ac:dyDescent="0.35">
      <c r="A777" s="1"/>
      <c r="B777" s="1"/>
      <c r="C777" s="812"/>
      <c r="D777" s="812"/>
      <c r="E777" s="813"/>
      <c r="F777" s="812"/>
      <c r="G777" s="812"/>
      <c r="H777" s="962" t="str">
        <f t="array" ref="H777">IF(ISERROR(INDEX(גיליון3!$U$15:$X$29,MATCH('דיווח פרטני'!G777,גיליון3!$T$15:$T$29,0),MATCH('דיווח פרטני'!C777,גיליון3!$U$14:$X$14,0)))," ", INDEX(גיליון3!$U$15:$X$29,MATCH('דיווח פרטני'!G777,גיליון3!$T$15:$T$29,0),MATCH('דיווח פרטני'!C777,גיליון3!$U$14:$X$14,0)))</f>
        <v xml:space="preserve"> </v>
      </c>
      <c r="I777" s="1"/>
    </row>
    <row r="778" spans="1:9" ht="18" customHeight="1" thickBot="1" x14ac:dyDescent="0.35">
      <c r="A778" s="1"/>
      <c r="B778" s="1"/>
      <c r="C778" s="812"/>
      <c r="D778" s="812"/>
      <c r="E778" s="813"/>
      <c r="F778" s="812"/>
      <c r="G778" s="812"/>
      <c r="H778" s="962" t="str">
        <f t="array" ref="H778">IF(ISERROR(INDEX(גיליון3!$U$15:$X$29,MATCH('דיווח פרטני'!G778,גיליון3!$T$15:$T$29,0),MATCH('דיווח פרטני'!C778,גיליון3!$U$14:$X$14,0)))," ", INDEX(גיליון3!$U$15:$X$29,MATCH('דיווח פרטני'!G778,גיליון3!$T$15:$T$29,0),MATCH('דיווח פרטני'!C778,גיליון3!$U$14:$X$14,0)))</f>
        <v xml:space="preserve"> </v>
      </c>
      <c r="I778" s="1"/>
    </row>
    <row r="779" spans="1:9" ht="18" customHeight="1" thickBot="1" x14ac:dyDescent="0.35">
      <c r="A779" s="1"/>
      <c r="B779" s="1"/>
      <c r="C779" s="812"/>
      <c r="D779" s="812"/>
      <c r="E779" s="813"/>
      <c r="F779" s="812"/>
      <c r="G779" s="812"/>
      <c r="H779" s="962" t="str">
        <f t="array" ref="H779">IF(ISERROR(INDEX(גיליון3!$U$15:$X$29,MATCH('דיווח פרטני'!G779,גיליון3!$T$15:$T$29,0),MATCH('דיווח פרטני'!C779,גיליון3!$U$14:$X$14,0)))," ", INDEX(גיליון3!$U$15:$X$29,MATCH('דיווח פרטני'!G779,גיליון3!$T$15:$T$29,0),MATCH('דיווח פרטני'!C779,גיליון3!$U$14:$X$14,0)))</f>
        <v xml:space="preserve"> </v>
      </c>
      <c r="I779" s="1"/>
    </row>
    <row r="780" spans="1:9" ht="18" customHeight="1" thickBot="1" x14ac:dyDescent="0.35">
      <c r="A780" s="1"/>
      <c r="B780" s="1"/>
      <c r="C780" s="812"/>
      <c r="D780" s="812"/>
      <c r="E780" s="813"/>
      <c r="F780" s="812"/>
      <c r="G780" s="812"/>
      <c r="H780" s="962" t="str">
        <f t="array" ref="H780">IF(ISERROR(INDEX(גיליון3!$U$15:$X$29,MATCH('דיווח פרטני'!G780,גיליון3!$T$15:$T$29,0),MATCH('דיווח פרטני'!C780,גיליון3!$U$14:$X$14,0)))," ", INDEX(גיליון3!$U$15:$X$29,MATCH('דיווח פרטני'!G780,גיליון3!$T$15:$T$29,0),MATCH('דיווח פרטני'!C780,גיליון3!$U$14:$X$14,0)))</f>
        <v xml:space="preserve"> </v>
      </c>
      <c r="I780" s="1"/>
    </row>
    <row r="781" spans="1:9" ht="18" customHeight="1" thickBot="1" x14ac:dyDescent="0.35">
      <c r="A781" s="1"/>
      <c r="B781" s="1"/>
      <c r="C781" s="812"/>
      <c r="D781" s="812"/>
      <c r="E781" s="813"/>
      <c r="F781" s="812"/>
      <c r="G781" s="812"/>
      <c r="H781" s="962" t="str">
        <f t="array" ref="H781">IF(ISERROR(INDEX(גיליון3!$U$15:$X$29,MATCH('דיווח פרטני'!G781,גיליון3!$T$15:$T$29,0),MATCH('דיווח פרטני'!C781,גיליון3!$U$14:$X$14,0)))," ", INDEX(גיליון3!$U$15:$X$29,MATCH('דיווח פרטני'!G781,גיליון3!$T$15:$T$29,0),MATCH('דיווח פרטני'!C781,גיליון3!$U$14:$X$14,0)))</f>
        <v xml:space="preserve"> </v>
      </c>
      <c r="I781" s="1"/>
    </row>
    <row r="782" spans="1:9" ht="18" customHeight="1" thickBot="1" x14ac:dyDescent="0.35">
      <c r="A782" s="1"/>
      <c r="B782" s="1"/>
      <c r="C782" s="812"/>
      <c r="D782" s="812"/>
      <c r="E782" s="813"/>
      <c r="F782" s="812"/>
      <c r="G782" s="812"/>
      <c r="H782" s="962" t="str">
        <f t="array" ref="H782">IF(ISERROR(INDEX(גיליון3!$U$15:$X$29,MATCH('דיווח פרטני'!G782,גיליון3!$T$15:$T$29,0),MATCH('דיווח פרטני'!C782,גיליון3!$U$14:$X$14,0)))," ", INDEX(גיליון3!$U$15:$X$29,MATCH('דיווח פרטני'!G782,גיליון3!$T$15:$T$29,0),MATCH('דיווח פרטני'!C782,גיליון3!$U$14:$X$14,0)))</f>
        <v xml:space="preserve"> </v>
      </c>
      <c r="I782" s="1"/>
    </row>
    <row r="783" spans="1:9" ht="18" customHeight="1" thickBot="1" x14ac:dyDescent="0.35">
      <c r="A783" s="1"/>
      <c r="B783" s="1"/>
      <c r="C783" s="812"/>
      <c r="D783" s="812"/>
      <c r="E783" s="813"/>
      <c r="F783" s="812"/>
      <c r="G783" s="812"/>
      <c r="H783" s="962" t="str">
        <f t="array" ref="H783">IF(ISERROR(INDEX(גיליון3!$U$15:$X$29,MATCH('דיווח פרטני'!G783,גיליון3!$T$15:$T$29,0),MATCH('דיווח פרטני'!C783,גיליון3!$U$14:$X$14,0)))," ", INDEX(גיליון3!$U$15:$X$29,MATCH('דיווח פרטני'!G783,גיליון3!$T$15:$T$29,0),MATCH('דיווח פרטני'!C783,גיליון3!$U$14:$X$14,0)))</f>
        <v xml:space="preserve"> </v>
      </c>
      <c r="I783" s="1"/>
    </row>
    <row r="784" spans="1:9" ht="18" customHeight="1" thickBot="1" x14ac:dyDescent="0.35">
      <c r="A784" s="1"/>
      <c r="B784" s="1"/>
      <c r="C784" s="812"/>
      <c r="D784" s="812"/>
      <c r="E784" s="813"/>
      <c r="F784" s="812"/>
      <c r="G784" s="812"/>
      <c r="H784" s="962" t="str">
        <f t="array" ref="H784">IF(ISERROR(INDEX(גיליון3!$U$15:$X$29,MATCH('דיווח פרטני'!G784,גיליון3!$T$15:$T$29,0),MATCH('דיווח פרטני'!C784,גיליון3!$U$14:$X$14,0)))," ", INDEX(גיליון3!$U$15:$X$29,MATCH('דיווח פרטני'!G784,גיליון3!$T$15:$T$29,0),MATCH('דיווח פרטני'!C784,גיליון3!$U$14:$X$14,0)))</f>
        <v xml:space="preserve"> </v>
      </c>
      <c r="I784" s="1"/>
    </row>
    <row r="785" spans="1:9" ht="18" customHeight="1" thickBot="1" x14ac:dyDescent="0.35">
      <c r="A785" s="1"/>
      <c r="B785" s="1"/>
      <c r="C785" s="812"/>
      <c r="D785" s="812"/>
      <c r="E785" s="813"/>
      <c r="F785" s="812"/>
      <c r="G785" s="812"/>
      <c r="H785" s="962" t="str">
        <f t="array" ref="H785">IF(ISERROR(INDEX(גיליון3!$U$15:$X$29,MATCH('דיווח פרטני'!G785,גיליון3!$T$15:$T$29,0),MATCH('דיווח פרטני'!C785,גיליון3!$U$14:$X$14,0)))," ", INDEX(גיליון3!$U$15:$X$29,MATCH('דיווח פרטני'!G785,גיליון3!$T$15:$T$29,0),MATCH('דיווח פרטני'!C785,גיליון3!$U$14:$X$14,0)))</f>
        <v xml:space="preserve"> </v>
      </c>
      <c r="I785" s="1"/>
    </row>
    <row r="786" spans="1:9" ht="18" customHeight="1" thickBot="1" x14ac:dyDescent="0.35">
      <c r="A786" s="1"/>
      <c r="B786" s="1"/>
      <c r="C786" s="812"/>
      <c r="D786" s="812"/>
      <c r="E786" s="813"/>
      <c r="F786" s="812"/>
      <c r="G786" s="812"/>
      <c r="H786" s="962" t="str">
        <f t="array" ref="H786">IF(ISERROR(INDEX(גיליון3!$U$15:$X$29,MATCH('דיווח פרטני'!G786,גיליון3!$T$15:$T$29,0),MATCH('דיווח פרטני'!C786,גיליון3!$U$14:$X$14,0)))," ", INDEX(גיליון3!$U$15:$X$29,MATCH('דיווח פרטני'!G786,גיליון3!$T$15:$T$29,0),MATCH('דיווח פרטני'!C786,גיליון3!$U$14:$X$14,0)))</f>
        <v xml:space="preserve"> </v>
      </c>
      <c r="I786" s="1"/>
    </row>
    <row r="787" spans="1:9" ht="18" customHeight="1" thickBot="1" x14ac:dyDescent="0.35">
      <c r="A787" s="1"/>
      <c r="B787" s="1"/>
      <c r="C787" s="812"/>
      <c r="D787" s="812"/>
      <c r="E787" s="813"/>
      <c r="F787" s="812"/>
      <c r="G787" s="812"/>
      <c r="H787" s="962" t="str">
        <f t="array" ref="H787">IF(ISERROR(INDEX(גיליון3!$U$15:$X$29,MATCH('דיווח פרטני'!G787,גיליון3!$T$15:$T$29,0),MATCH('דיווח פרטני'!C787,גיליון3!$U$14:$X$14,0)))," ", INDEX(גיליון3!$U$15:$X$29,MATCH('דיווח פרטני'!G787,גיליון3!$T$15:$T$29,0),MATCH('דיווח פרטני'!C787,גיליון3!$U$14:$X$14,0)))</f>
        <v xml:space="preserve"> </v>
      </c>
      <c r="I787" s="1"/>
    </row>
    <row r="788" spans="1:9" ht="18" customHeight="1" thickBot="1" x14ac:dyDescent="0.35">
      <c r="A788" s="1"/>
      <c r="B788" s="1"/>
      <c r="C788" s="812"/>
      <c r="D788" s="812"/>
      <c r="E788" s="813"/>
      <c r="F788" s="812"/>
      <c r="G788" s="812"/>
      <c r="H788" s="962" t="str">
        <f t="array" ref="H788">IF(ISERROR(INDEX(גיליון3!$U$15:$X$29,MATCH('דיווח פרטני'!G788,גיליון3!$T$15:$T$29,0),MATCH('דיווח פרטני'!C788,גיליון3!$U$14:$X$14,0)))," ", INDEX(גיליון3!$U$15:$X$29,MATCH('דיווח פרטני'!G788,גיליון3!$T$15:$T$29,0),MATCH('דיווח פרטני'!C788,גיליון3!$U$14:$X$14,0)))</f>
        <v xml:space="preserve"> </v>
      </c>
      <c r="I788" s="1"/>
    </row>
    <row r="789" spans="1:9" ht="18" customHeight="1" thickBot="1" x14ac:dyDescent="0.35">
      <c r="A789" s="1"/>
      <c r="B789" s="1"/>
      <c r="C789" s="812"/>
      <c r="D789" s="812"/>
      <c r="E789" s="813"/>
      <c r="F789" s="812"/>
      <c r="G789" s="812"/>
      <c r="H789" s="962" t="str">
        <f t="array" ref="H789">IF(ISERROR(INDEX(גיליון3!$U$15:$X$29,MATCH('דיווח פרטני'!G789,גיליון3!$T$15:$T$29,0),MATCH('דיווח פרטני'!C789,גיליון3!$U$14:$X$14,0)))," ", INDEX(גיליון3!$U$15:$X$29,MATCH('דיווח פרטני'!G789,גיליון3!$T$15:$T$29,0),MATCH('דיווח פרטני'!C789,גיליון3!$U$14:$X$14,0)))</f>
        <v xml:space="preserve"> </v>
      </c>
      <c r="I789" s="1"/>
    </row>
    <row r="790" spans="1:9" ht="18" customHeight="1" thickBot="1" x14ac:dyDescent="0.35">
      <c r="A790" s="1"/>
      <c r="B790" s="1"/>
      <c r="C790" s="812"/>
      <c r="D790" s="812"/>
      <c r="E790" s="813"/>
      <c r="F790" s="812"/>
      <c r="G790" s="812"/>
      <c r="H790" s="962" t="str">
        <f t="array" ref="H790">IF(ISERROR(INDEX(גיליון3!$U$15:$X$29,MATCH('דיווח פרטני'!G790,גיליון3!$T$15:$T$29,0),MATCH('דיווח פרטני'!C790,גיליון3!$U$14:$X$14,0)))," ", INDEX(גיליון3!$U$15:$X$29,MATCH('דיווח פרטני'!G790,גיליון3!$T$15:$T$29,0),MATCH('דיווח פרטני'!C790,גיליון3!$U$14:$X$14,0)))</f>
        <v xml:space="preserve"> </v>
      </c>
      <c r="I790" s="1"/>
    </row>
    <row r="791" spans="1:9" ht="18" customHeight="1" thickBot="1" x14ac:dyDescent="0.35">
      <c r="A791" s="1"/>
      <c r="B791" s="1"/>
      <c r="C791" s="812"/>
      <c r="D791" s="812"/>
      <c r="E791" s="813"/>
      <c r="F791" s="812"/>
      <c r="G791" s="812"/>
      <c r="H791" s="962" t="str">
        <f t="array" ref="H791">IF(ISERROR(INDEX(גיליון3!$U$15:$X$29,MATCH('דיווח פרטני'!G791,גיליון3!$T$15:$T$29,0),MATCH('דיווח פרטני'!C791,גיליון3!$U$14:$X$14,0)))," ", INDEX(גיליון3!$U$15:$X$29,MATCH('דיווח פרטני'!G791,גיליון3!$T$15:$T$29,0),MATCH('דיווח פרטני'!C791,גיליון3!$U$14:$X$14,0)))</f>
        <v xml:space="preserve"> </v>
      </c>
      <c r="I791" s="1"/>
    </row>
    <row r="792" spans="1:9" ht="18" customHeight="1" thickBot="1" x14ac:dyDescent="0.35">
      <c r="A792" s="1"/>
      <c r="B792" s="1"/>
      <c r="C792" s="812"/>
      <c r="D792" s="812"/>
      <c r="E792" s="813"/>
      <c r="F792" s="812"/>
      <c r="G792" s="812"/>
      <c r="H792" s="962" t="str">
        <f t="array" ref="H792">IF(ISERROR(INDEX(גיליון3!$U$15:$X$29,MATCH('דיווח פרטני'!G792,גיליון3!$T$15:$T$29,0),MATCH('דיווח פרטני'!C792,גיליון3!$U$14:$X$14,0)))," ", INDEX(גיליון3!$U$15:$X$29,MATCH('דיווח פרטני'!G792,גיליון3!$T$15:$T$29,0),MATCH('דיווח פרטני'!C792,גיליון3!$U$14:$X$14,0)))</f>
        <v xml:space="preserve"> </v>
      </c>
      <c r="I792" s="1"/>
    </row>
    <row r="793" spans="1:9" ht="18" customHeight="1" thickBot="1" x14ac:dyDescent="0.35">
      <c r="A793" s="1"/>
      <c r="B793" s="1"/>
      <c r="C793" s="812"/>
      <c r="D793" s="812"/>
      <c r="E793" s="813"/>
      <c r="F793" s="812"/>
      <c r="G793" s="812"/>
      <c r="H793" s="962" t="str">
        <f t="array" ref="H793">IF(ISERROR(INDEX(גיליון3!$U$15:$X$29,MATCH('דיווח פרטני'!G793,גיליון3!$T$15:$T$29,0),MATCH('דיווח פרטני'!C793,גיליון3!$U$14:$X$14,0)))," ", INDEX(גיליון3!$U$15:$X$29,MATCH('דיווח פרטני'!G793,גיליון3!$T$15:$T$29,0),MATCH('דיווח פרטני'!C793,גיליון3!$U$14:$X$14,0)))</f>
        <v xml:space="preserve"> </v>
      </c>
      <c r="I793" s="1"/>
    </row>
    <row r="794" spans="1:9" ht="18" customHeight="1" thickBot="1" x14ac:dyDescent="0.35">
      <c r="A794" s="1"/>
      <c r="B794" s="1"/>
      <c r="C794" s="812"/>
      <c r="D794" s="812"/>
      <c r="E794" s="813"/>
      <c r="F794" s="812"/>
      <c r="G794" s="812"/>
      <c r="H794" s="962" t="str">
        <f t="array" ref="H794">IF(ISERROR(INDEX(גיליון3!$U$15:$X$29,MATCH('דיווח פרטני'!G794,גיליון3!$T$15:$T$29,0),MATCH('דיווח פרטני'!C794,גיליון3!$U$14:$X$14,0)))," ", INDEX(גיליון3!$U$15:$X$29,MATCH('דיווח פרטני'!G794,גיליון3!$T$15:$T$29,0),MATCH('דיווח פרטני'!C794,גיליון3!$U$14:$X$14,0)))</f>
        <v xml:space="preserve"> </v>
      </c>
      <c r="I794" s="1"/>
    </row>
    <row r="795" spans="1:9" ht="18" customHeight="1" thickBot="1" x14ac:dyDescent="0.35">
      <c r="A795" s="1"/>
      <c r="B795" s="1"/>
      <c r="C795" s="812"/>
      <c r="D795" s="812"/>
      <c r="E795" s="813"/>
      <c r="F795" s="812"/>
      <c r="G795" s="812"/>
      <c r="H795" s="962" t="str">
        <f t="array" ref="H795">IF(ISERROR(INDEX(גיליון3!$U$15:$X$29,MATCH('דיווח פרטני'!G795,גיליון3!$T$15:$T$29,0),MATCH('דיווח פרטני'!C795,גיליון3!$U$14:$X$14,0)))," ", INDEX(גיליון3!$U$15:$X$29,MATCH('דיווח פרטני'!G795,גיליון3!$T$15:$T$29,0),MATCH('דיווח פרטני'!C795,גיליון3!$U$14:$X$14,0)))</f>
        <v xml:space="preserve"> </v>
      </c>
      <c r="I795" s="1"/>
    </row>
    <row r="796" spans="1:9" ht="18" customHeight="1" thickBot="1" x14ac:dyDescent="0.35">
      <c r="A796" s="1"/>
      <c r="B796" s="1"/>
      <c r="C796" s="812"/>
      <c r="D796" s="812"/>
      <c r="E796" s="813"/>
      <c r="F796" s="812"/>
      <c r="G796" s="812"/>
      <c r="H796" s="962" t="str">
        <f t="array" ref="H796">IF(ISERROR(INDEX(גיליון3!$U$15:$X$29,MATCH('דיווח פרטני'!G796,גיליון3!$T$15:$T$29,0),MATCH('דיווח פרטני'!C796,גיליון3!$U$14:$X$14,0)))," ", INDEX(גיליון3!$U$15:$X$29,MATCH('דיווח פרטני'!G796,גיליון3!$T$15:$T$29,0),MATCH('דיווח פרטני'!C796,גיליון3!$U$14:$X$14,0)))</f>
        <v xml:space="preserve"> </v>
      </c>
      <c r="I796" s="1"/>
    </row>
    <row r="797" spans="1:9" ht="18" customHeight="1" thickBot="1" x14ac:dyDescent="0.35">
      <c r="A797" s="1"/>
      <c r="B797" s="1"/>
      <c r="C797" s="812"/>
      <c r="D797" s="812"/>
      <c r="E797" s="813"/>
      <c r="F797" s="812"/>
      <c r="G797" s="812"/>
      <c r="H797" s="962" t="str">
        <f t="array" ref="H797">IF(ISERROR(INDEX(גיליון3!$U$15:$X$29,MATCH('דיווח פרטני'!G797,גיליון3!$T$15:$T$29,0),MATCH('דיווח פרטני'!C797,גיליון3!$U$14:$X$14,0)))," ", INDEX(גיליון3!$U$15:$X$29,MATCH('דיווח פרטני'!G797,גיליון3!$T$15:$T$29,0),MATCH('דיווח פרטני'!C797,גיליון3!$U$14:$X$14,0)))</f>
        <v xml:space="preserve"> </v>
      </c>
      <c r="I797" s="1"/>
    </row>
    <row r="798" spans="1:9" ht="18" customHeight="1" thickBot="1" x14ac:dyDescent="0.35">
      <c r="A798" s="1"/>
      <c r="B798" s="1"/>
      <c r="C798" s="812"/>
      <c r="D798" s="812"/>
      <c r="E798" s="813"/>
      <c r="F798" s="812"/>
      <c r="G798" s="812"/>
      <c r="H798" s="962" t="str">
        <f t="array" ref="H798">IF(ISERROR(INDEX(גיליון3!$U$15:$X$29,MATCH('דיווח פרטני'!G798,גיליון3!$T$15:$T$29,0),MATCH('דיווח פרטני'!C798,גיליון3!$U$14:$X$14,0)))," ", INDEX(גיליון3!$U$15:$X$29,MATCH('דיווח פרטני'!G798,גיליון3!$T$15:$T$29,0),MATCH('דיווח פרטני'!C798,גיליון3!$U$14:$X$14,0)))</f>
        <v xml:space="preserve"> </v>
      </c>
      <c r="I798" s="1"/>
    </row>
    <row r="799" spans="1:9" ht="18" customHeight="1" thickBot="1" x14ac:dyDescent="0.35">
      <c r="A799" s="1"/>
      <c r="B799" s="1"/>
      <c r="C799" s="812"/>
      <c r="D799" s="812"/>
      <c r="E799" s="813"/>
      <c r="F799" s="812"/>
      <c r="G799" s="812"/>
      <c r="H799" s="962" t="str">
        <f t="array" ref="H799">IF(ISERROR(INDEX(גיליון3!$U$15:$X$29,MATCH('דיווח פרטני'!G799,גיליון3!$T$15:$T$29,0),MATCH('דיווח פרטני'!C799,גיליון3!$U$14:$X$14,0)))," ", INDEX(גיליון3!$U$15:$X$29,MATCH('דיווח פרטני'!G799,גיליון3!$T$15:$T$29,0),MATCH('דיווח פרטני'!C799,גיליון3!$U$14:$X$14,0)))</f>
        <v xml:space="preserve"> </v>
      </c>
      <c r="I799" s="1"/>
    </row>
    <row r="800" spans="1:9" ht="18" customHeight="1" thickBot="1" x14ac:dyDescent="0.35">
      <c r="A800" s="1"/>
      <c r="B800" s="1"/>
      <c r="C800" s="812"/>
      <c r="D800" s="812"/>
      <c r="E800" s="813"/>
      <c r="F800" s="812"/>
      <c r="G800" s="812"/>
      <c r="H800" s="962" t="str">
        <f t="array" ref="H800">IF(ISERROR(INDEX(גיליון3!$U$15:$X$29,MATCH('דיווח פרטני'!G800,גיליון3!$T$15:$T$29,0),MATCH('דיווח פרטני'!C800,גיליון3!$U$14:$X$14,0)))," ", INDEX(גיליון3!$U$15:$X$29,MATCH('דיווח פרטני'!G800,גיליון3!$T$15:$T$29,0),MATCH('דיווח פרטני'!C800,גיליון3!$U$14:$X$14,0)))</f>
        <v xml:space="preserve"> </v>
      </c>
      <c r="I800" s="1"/>
    </row>
    <row r="801" spans="1:9" ht="18" customHeight="1" thickBot="1" x14ac:dyDescent="0.35">
      <c r="A801" s="1"/>
      <c r="B801" s="1"/>
      <c r="C801" s="812"/>
      <c r="D801" s="812"/>
      <c r="E801" s="813"/>
      <c r="F801" s="812"/>
      <c r="G801" s="812"/>
      <c r="H801" s="962" t="str">
        <f t="array" ref="H801">IF(ISERROR(INDEX(גיליון3!$U$15:$X$29,MATCH('דיווח פרטני'!G801,גיליון3!$T$15:$T$29,0),MATCH('דיווח פרטני'!C801,גיליון3!$U$14:$X$14,0)))," ", INDEX(גיליון3!$U$15:$X$29,MATCH('דיווח פרטני'!G801,גיליון3!$T$15:$T$29,0),MATCH('דיווח פרטני'!C801,גיליון3!$U$14:$X$14,0)))</f>
        <v xml:space="preserve"> </v>
      </c>
      <c r="I801" s="1"/>
    </row>
    <row r="802" spans="1:9" ht="18" customHeight="1" thickBot="1" x14ac:dyDescent="0.35">
      <c r="A802" s="1"/>
      <c r="B802" s="1"/>
      <c r="C802" s="812"/>
      <c r="D802" s="812"/>
      <c r="E802" s="813"/>
      <c r="F802" s="812"/>
      <c r="G802" s="812"/>
      <c r="H802" s="962" t="str">
        <f t="array" ref="H802">IF(ISERROR(INDEX(גיליון3!$U$15:$X$29,MATCH('דיווח פרטני'!G802,גיליון3!$T$15:$T$29,0),MATCH('דיווח פרטני'!C802,גיליון3!$U$14:$X$14,0)))," ", INDEX(גיליון3!$U$15:$X$29,MATCH('דיווח פרטני'!G802,גיליון3!$T$15:$T$29,0),MATCH('דיווח פרטני'!C802,גיליון3!$U$14:$X$14,0)))</f>
        <v xml:space="preserve"> </v>
      </c>
      <c r="I802" s="1"/>
    </row>
    <row r="803" spans="1:9" ht="18" customHeight="1" thickBot="1" x14ac:dyDescent="0.35">
      <c r="A803" s="1"/>
      <c r="B803" s="1"/>
      <c r="C803" s="812"/>
      <c r="D803" s="812"/>
      <c r="E803" s="813"/>
      <c r="F803" s="812"/>
      <c r="G803" s="812"/>
      <c r="H803" s="962" t="str">
        <f t="array" ref="H803">IF(ISERROR(INDEX(גיליון3!$U$15:$X$29,MATCH('דיווח פרטני'!G803,גיליון3!$T$15:$T$29,0),MATCH('דיווח פרטני'!C803,גיליון3!$U$14:$X$14,0)))," ", INDEX(גיליון3!$U$15:$X$29,MATCH('דיווח פרטני'!G803,גיליון3!$T$15:$T$29,0),MATCH('דיווח פרטני'!C803,גיליון3!$U$14:$X$14,0)))</f>
        <v xml:space="preserve"> </v>
      </c>
      <c r="I803" s="1"/>
    </row>
    <row r="804" spans="1:9" ht="18" customHeight="1" thickBot="1" x14ac:dyDescent="0.35">
      <c r="A804" s="1"/>
      <c r="B804" s="1"/>
      <c r="C804" s="812"/>
      <c r="D804" s="812"/>
      <c r="E804" s="813"/>
      <c r="F804" s="812"/>
      <c r="G804" s="812"/>
      <c r="H804" s="962" t="str">
        <f t="array" ref="H804">IF(ISERROR(INDEX(גיליון3!$U$15:$X$29,MATCH('דיווח פרטני'!G804,גיליון3!$T$15:$T$29,0),MATCH('דיווח פרטני'!C804,גיליון3!$U$14:$X$14,0)))," ", INDEX(גיליון3!$U$15:$X$29,MATCH('דיווח פרטני'!G804,גיליון3!$T$15:$T$29,0),MATCH('דיווח פרטני'!C804,גיליון3!$U$14:$X$14,0)))</f>
        <v xml:space="preserve"> </v>
      </c>
      <c r="I804" s="1"/>
    </row>
    <row r="805" spans="1:9" ht="18" customHeight="1" thickBot="1" x14ac:dyDescent="0.35">
      <c r="A805" s="1"/>
      <c r="B805" s="1"/>
      <c r="C805" s="812"/>
      <c r="D805" s="812"/>
      <c r="E805" s="813"/>
      <c r="F805" s="812"/>
      <c r="G805" s="812"/>
      <c r="H805" s="962" t="str">
        <f t="array" ref="H805">IF(ISERROR(INDEX(גיליון3!$U$15:$X$29,MATCH('דיווח פרטני'!G805,גיליון3!$T$15:$T$29,0),MATCH('דיווח פרטני'!C805,גיליון3!$U$14:$X$14,0)))," ", INDEX(גיליון3!$U$15:$X$29,MATCH('דיווח פרטני'!G805,גיליון3!$T$15:$T$29,0),MATCH('דיווח פרטני'!C805,גיליון3!$U$14:$X$14,0)))</f>
        <v xml:space="preserve"> </v>
      </c>
      <c r="I805" s="1"/>
    </row>
    <row r="806" spans="1:9" ht="18" customHeight="1" thickBot="1" x14ac:dyDescent="0.35">
      <c r="A806" s="1"/>
      <c r="B806" s="1"/>
      <c r="C806" s="812"/>
      <c r="D806" s="812"/>
      <c r="E806" s="813"/>
      <c r="F806" s="812"/>
      <c r="G806" s="812"/>
      <c r="H806" s="962" t="str">
        <f t="array" ref="H806">IF(ISERROR(INDEX(גיליון3!$U$15:$X$29,MATCH('דיווח פרטני'!G806,גיליון3!$T$15:$T$29,0),MATCH('דיווח פרטני'!C806,גיליון3!$U$14:$X$14,0)))," ", INDEX(גיליון3!$U$15:$X$29,MATCH('דיווח פרטני'!G806,גיליון3!$T$15:$T$29,0),MATCH('דיווח פרטני'!C806,גיליון3!$U$14:$X$14,0)))</f>
        <v xml:space="preserve"> </v>
      </c>
      <c r="I806" s="1"/>
    </row>
    <row r="807" spans="1:9" ht="18" customHeight="1" thickBot="1" x14ac:dyDescent="0.35">
      <c r="A807" s="1"/>
      <c r="B807" s="1"/>
      <c r="C807" s="812"/>
      <c r="D807" s="812"/>
      <c r="E807" s="813"/>
      <c r="F807" s="812"/>
      <c r="G807" s="812"/>
      <c r="H807" s="962" t="str">
        <f t="array" ref="H807">IF(ISERROR(INDEX(גיליון3!$U$15:$X$29,MATCH('דיווח פרטני'!G807,גיליון3!$T$15:$T$29,0),MATCH('דיווח פרטני'!C807,גיליון3!$U$14:$X$14,0)))," ", INDEX(גיליון3!$U$15:$X$29,MATCH('דיווח פרטני'!G807,גיליון3!$T$15:$T$29,0),MATCH('דיווח פרטני'!C807,גיליון3!$U$14:$X$14,0)))</f>
        <v xml:space="preserve"> </v>
      </c>
      <c r="I807" s="1"/>
    </row>
    <row r="808" spans="1:9" ht="18" customHeight="1" thickBot="1" x14ac:dyDescent="0.35">
      <c r="A808" s="1"/>
      <c r="B808" s="1"/>
      <c r="C808" s="812"/>
      <c r="D808" s="812"/>
      <c r="E808" s="813"/>
      <c r="F808" s="812"/>
      <c r="G808" s="812"/>
      <c r="H808" s="962" t="str">
        <f t="array" ref="H808">IF(ISERROR(INDEX(גיליון3!$U$15:$X$29,MATCH('דיווח פרטני'!G808,גיליון3!$T$15:$T$29,0),MATCH('דיווח פרטני'!C808,גיליון3!$U$14:$X$14,0)))," ", INDEX(גיליון3!$U$15:$X$29,MATCH('דיווח פרטני'!G808,גיליון3!$T$15:$T$29,0),MATCH('דיווח פרטני'!C808,גיליון3!$U$14:$X$14,0)))</f>
        <v xml:space="preserve"> </v>
      </c>
      <c r="I808" s="1"/>
    </row>
    <row r="809" spans="1:9" ht="18" customHeight="1" thickBot="1" x14ac:dyDescent="0.35">
      <c r="A809" s="1"/>
      <c r="B809" s="1"/>
      <c r="C809" s="812"/>
      <c r="D809" s="812"/>
      <c r="E809" s="813"/>
      <c r="F809" s="812"/>
      <c r="G809" s="812"/>
      <c r="H809" s="962" t="str">
        <f t="array" ref="H809">IF(ISERROR(INDEX(גיליון3!$U$15:$X$29,MATCH('דיווח פרטני'!G809,גיליון3!$T$15:$T$29,0),MATCH('דיווח פרטני'!C809,גיליון3!$U$14:$X$14,0)))," ", INDEX(גיליון3!$U$15:$X$29,MATCH('דיווח פרטני'!G809,גיליון3!$T$15:$T$29,0),MATCH('דיווח פרטני'!C809,גיליון3!$U$14:$X$14,0)))</f>
        <v xml:space="preserve"> </v>
      </c>
      <c r="I809" s="1"/>
    </row>
    <row r="810" spans="1:9" ht="18" customHeight="1" thickBot="1" x14ac:dyDescent="0.35">
      <c r="A810" s="1"/>
      <c r="B810" s="1"/>
      <c r="C810" s="812"/>
      <c r="D810" s="812"/>
      <c r="E810" s="813"/>
      <c r="F810" s="812"/>
      <c r="G810" s="812"/>
      <c r="H810" s="962" t="str">
        <f t="array" ref="H810">IF(ISERROR(INDEX(גיליון3!$U$15:$X$29,MATCH('דיווח פרטני'!G810,גיליון3!$T$15:$T$29,0),MATCH('דיווח פרטני'!C810,גיליון3!$U$14:$X$14,0)))," ", INDEX(גיליון3!$U$15:$X$29,MATCH('דיווח פרטני'!G810,גיליון3!$T$15:$T$29,0),MATCH('דיווח פרטני'!C810,גיליון3!$U$14:$X$14,0)))</f>
        <v xml:space="preserve"> </v>
      </c>
      <c r="I810" s="1"/>
    </row>
    <row r="811" spans="1:9" ht="18" customHeight="1" thickBot="1" x14ac:dyDescent="0.35">
      <c r="A811" s="1"/>
      <c r="B811" s="1"/>
      <c r="C811" s="812"/>
      <c r="D811" s="812"/>
      <c r="E811" s="813"/>
      <c r="F811" s="812"/>
      <c r="G811" s="812"/>
      <c r="H811" s="962" t="str">
        <f t="array" ref="H811">IF(ISERROR(INDEX(גיליון3!$U$15:$X$29,MATCH('דיווח פרטני'!G811,גיליון3!$T$15:$T$29,0),MATCH('דיווח פרטני'!C811,גיליון3!$U$14:$X$14,0)))," ", INDEX(גיליון3!$U$15:$X$29,MATCH('דיווח פרטני'!G811,גיליון3!$T$15:$T$29,0),MATCH('דיווח פרטני'!C811,גיליון3!$U$14:$X$14,0)))</f>
        <v xml:space="preserve"> </v>
      </c>
      <c r="I811" s="1"/>
    </row>
    <row r="812" spans="1:9" ht="18" customHeight="1" thickBot="1" x14ac:dyDescent="0.35">
      <c r="A812" s="1"/>
      <c r="B812" s="1"/>
      <c r="C812" s="812"/>
      <c r="D812" s="812"/>
      <c r="E812" s="813"/>
      <c r="F812" s="812"/>
      <c r="G812" s="812"/>
      <c r="H812" s="962" t="str">
        <f t="array" ref="H812">IF(ISERROR(INDEX(גיליון3!$U$15:$X$29,MATCH('דיווח פרטני'!G812,גיליון3!$T$15:$T$29,0),MATCH('דיווח פרטני'!C812,גיליון3!$U$14:$X$14,0)))," ", INDEX(גיליון3!$U$15:$X$29,MATCH('דיווח פרטני'!G812,גיליון3!$T$15:$T$29,0),MATCH('דיווח פרטני'!C812,גיליון3!$U$14:$X$14,0)))</f>
        <v xml:space="preserve"> </v>
      </c>
      <c r="I812" s="1"/>
    </row>
    <row r="813" spans="1:9" ht="18" customHeight="1" thickBot="1" x14ac:dyDescent="0.35">
      <c r="A813" s="1"/>
      <c r="B813" s="1"/>
      <c r="C813" s="812"/>
      <c r="D813" s="812"/>
      <c r="E813" s="813"/>
      <c r="F813" s="812"/>
      <c r="G813" s="812"/>
      <c r="H813" s="962" t="str">
        <f t="array" ref="H813">IF(ISERROR(INDEX(גיליון3!$U$15:$X$29,MATCH('דיווח פרטני'!G813,גיליון3!$T$15:$T$29,0),MATCH('דיווח פרטני'!C813,גיליון3!$U$14:$X$14,0)))," ", INDEX(גיליון3!$U$15:$X$29,MATCH('דיווח פרטני'!G813,גיליון3!$T$15:$T$29,0),MATCH('דיווח פרטני'!C813,גיליון3!$U$14:$X$14,0)))</f>
        <v xml:space="preserve"> </v>
      </c>
      <c r="I813" s="1"/>
    </row>
    <row r="814" spans="1:9" ht="18" customHeight="1" thickBot="1" x14ac:dyDescent="0.35">
      <c r="A814" s="1"/>
      <c r="B814" s="1"/>
      <c r="C814" s="812"/>
      <c r="D814" s="812"/>
      <c r="E814" s="813"/>
      <c r="F814" s="812"/>
      <c r="G814" s="812"/>
      <c r="H814" s="962" t="str">
        <f t="array" ref="H814">IF(ISERROR(INDEX(גיליון3!$U$15:$X$29,MATCH('דיווח פרטני'!G814,גיליון3!$T$15:$T$29,0),MATCH('דיווח פרטני'!C814,גיליון3!$U$14:$X$14,0)))," ", INDEX(גיליון3!$U$15:$X$29,MATCH('דיווח פרטני'!G814,גיליון3!$T$15:$T$29,0),MATCH('דיווח פרטני'!C814,גיליון3!$U$14:$X$14,0)))</f>
        <v xml:space="preserve"> </v>
      </c>
      <c r="I814" s="1"/>
    </row>
    <row r="815" spans="1:9" ht="18" customHeight="1" thickBot="1" x14ac:dyDescent="0.35">
      <c r="A815" s="1"/>
      <c r="B815" s="1"/>
      <c r="C815" s="812"/>
      <c r="D815" s="812"/>
      <c r="E815" s="813"/>
      <c r="F815" s="812"/>
      <c r="G815" s="812"/>
      <c r="H815" s="962" t="str">
        <f t="array" ref="H815">IF(ISERROR(INDEX(גיליון3!$U$15:$X$29,MATCH('דיווח פרטני'!G815,גיליון3!$T$15:$T$29,0),MATCH('דיווח פרטני'!C815,גיליון3!$U$14:$X$14,0)))," ", INDEX(גיליון3!$U$15:$X$29,MATCH('דיווח פרטני'!G815,גיליון3!$T$15:$T$29,0),MATCH('דיווח פרטני'!C815,גיליון3!$U$14:$X$14,0)))</f>
        <v xml:space="preserve"> </v>
      </c>
      <c r="I815" s="1"/>
    </row>
    <row r="816" spans="1:9" ht="18" customHeight="1" thickBot="1" x14ac:dyDescent="0.35">
      <c r="A816" s="1"/>
      <c r="B816" s="1"/>
      <c r="C816" s="812"/>
      <c r="D816" s="812"/>
      <c r="E816" s="813"/>
      <c r="F816" s="812"/>
      <c r="G816" s="812"/>
      <c r="H816" s="962" t="str">
        <f t="array" ref="H816">IF(ISERROR(INDEX(גיליון3!$U$15:$X$29,MATCH('דיווח פרטני'!G816,גיליון3!$T$15:$T$29,0),MATCH('דיווח פרטני'!C816,גיליון3!$U$14:$X$14,0)))," ", INDEX(גיליון3!$U$15:$X$29,MATCH('דיווח פרטני'!G816,גיליון3!$T$15:$T$29,0),MATCH('דיווח פרטני'!C816,גיליון3!$U$14:$X$14,0)))</f>
        <v xml:space="preserve"> </v>
      </c>
      <c r="I816" s="1"/>
    </row>
    <row r="817" spans="1:9" ht="18" customHeight="1" thickBot="1" x14ac:dyDescent="0.35">
      <c r="A817" s="1"/>
      <c r="B817" s="1"/>
      <c r="C817" s="812"/>
      <c r="D817" s="812"/>
      <c r="E817" s="813"/>
      <c r="F817" s="812"/>
      <c r="G817" s="812"/>
      <c r="H817" s="962" t="str">
        <f t="array" ref="H817">IF(ISERROR(INDEX(גיליון3!$U$15:$X$29,MATCH('דיווח פרטני'!G817,גיליון3!$T$15:$T$29,0),MATCH('דיווח פרטני'!C817,גיליון3!$U$14:$X$14,0)))," ", INDEX(גיליון3!$U$15:$X$29,MATCH('דיווח פרטני'!G817,גיליון3!$T$15:$T$29,0),MATCH('דיווח פרטני'!C817,גיליון3!$U$14:$X$14,0)))</f>
        <v xml:space="preserve"> </v>
      </c>
      <c r="I817" s="1"/>
    </row>
    <row r="818" spans="1:9" ht="18" customHeight="1" thickBot="1" x14ac:dyDescent="0.35">
      <c r="A818" s="1"/>
      <c r="B818" s="1"/>
      <c r="C818" s="812"/>
      <c r="D818" s="812"/>
      <c r="E818" s="813"/>
      <c r="F818" s="812"/>
      <c r="G818" s="812"/>
      <c r="H818" s="962" t="str">
        <f t="array" ref="H818">IF(ISERROR(INDEX(גיליון3!$U$15:$X$29,MATCH('דיווח פרטני'!G818,גיליון3!$T$15:$T$29,0),MATCH('דיווח פרטני'!C818,גיליון3!$U$14:$X$14,0)))," ", INDEX(גיליון3!$U$15:$X$29,MATCH('דיווח פרטני'!G818,גיליון3!$T$15:$T$29,0),MATCH('דיווח פרטני'!C818,גיליון3!$U$14:$X$14,0)))</f>
        <v xml:space="preserve"> </v>
      </c>
      <c r="I818" s="1"/>
    </row>
    <row r="819" spans="1:9" ht="18" customHeight="1" thickBot="1" x14ac:dyDescent="0.35">
      <c r="A819" s="1"/>
      <c r="B819" s="1"/>
      <c r="C819" s="812"/>
      <c r="D819" s="812"/>
      <c r="E819" s="813"/>
      <c r="F819" s="812"/>
      <c r="G819" s="812"/>
      <c r="H819" s="962" t="str">
        <f t="array" ref="H819">IF(ISERROR(INDEX(גיליון3!$U$15:$X$29,MATCH('דיווח פרטני'!G819,גיליון3!$T$15:$T$29,0),MATCH('דיווח פרטני'!C819,גיליון3!$U$14:$X$14,0)))," ", INDEX(גיליון3!$U$15:$X$29,MATCH('דיווח פרטני'!G819,גיליון3!$T$15:$T$29,0),MATCH('דיווח פרטני'!C819,גיליון3!$U$14:$X$14,0)))</f>
        <v xml:space="preserve"> </v>
      </c>
      <c r="I819" s="1"/>
    </row>
    <row r="820" spans="1:9" ht="18" customHeight="1" thickBot="1" x14ac:dyDescent="0.35">
      <c r="A820" s="1"/>
      <c r="B820" s="1"/>
      <c r="C820" s="812"/>
      <c r="D820" s="812"/>
      <c r="E820" s="813"/>
      <c r="F820" s="812"/>
      <c r="G820" s="812"/>
      <c r="H820" s="962" t="str">
        <f t="array" ref="H820">IF(ISERROR(INDEX(גיליון3!$U$15:$X$29,MATCH('דיווח פרטני'!G820,גיליון3!$T$15:$T$29,0),MATCH('דיווח פרטני'!C820,גיליון3!$U$14:$X$14,0)))," ", INDEX(גיליון3!$U$15:$X$29,MATCH('דיווח פרטני'!G820,גיליון3!$T$15:$T$29,0),MATCH('דיווח פרטני'!C820,גיליון3!$U$14:$X$14,0)))</f>
        <v xml:space="preserve"> </v>
      </c>
      <c r="I820" s="1"/>
    </row>
    <row r="821" spans="1:9" ht="18" customHeight="1" thickBot="1" x14ac:dyDescent="0.35">
      <c r="A821" s="1"/>
      <c r="B821" s="1"/>
      <c r="C821" s="812"/>
      <c r="D821" s="812"/>
      <c r="E821" s="813"/>
      <c r="F821" s="812"/>
      <c r="G821" s="812"/>
      <c r="H821" s="962" t="str">
        <f t="array" ref="H821">IF(ISERROR(INDEX(גיליון3!$U$15:$X$29,MATCH('דיווח פרטני'!G821,גיליון3!$T$15:$T$29,0),MATCH('דיווח פרטני'!C821,גיליון3!$U$14:$X$14,0)))," ", INDEX(גיליון3!$U$15:$X$29,MATCH('דיווח פרטני'!G821,גיליון3!$T$15:$T$29,0),MATCH('דיווח פרטני'!C821,גיליון3!$U$14:$X$14,0)))</f>
        <v xml:space="preserve"> </v>
      </c>
      <c r="I821" s="1"/>
    </row>
    <row r="822" spans="1:9" ht="18" customHeight="1" thickBot="1" x14ac:dyDescent="0.35">
      <c r="A822" s="1"/>
      <c r="B822" s="1"/>
      <c r="C822" s="812"/>
      <c r="D822" s="812"/>
      <c r="E822" s="813"/>
      <c r="F822" s="812"/>
      <c r="G822" s="812"/>
      <c r="H822" s="962" t="str">
        <f t="array" ref="H822">IF(ISERROR(INDEX(גיליון3!$U$15:$X$29,MATCH('דיווח פרטני'!G822,גיליון3!$T$15:$T$29,0),MATCH('דיווח פרטני'!C822,גיליון3!$U$14:$X$14,0)))," ", INDEX(גיליון3!$U$15:$X$29,MATCH('דיווח פרטני'!G822,גיליון3!$T$15:$T$29,0),MATCH('דיווח פרטני'!C822,גיליון3!$U$14:$X$14,0)))</f>
        <v xml:space="preserve"> </v>
      </c>
      <c r="I822" s="1"/>
    </row>
    <row r="823" spans="1:9" ht="18" customHeight="1" thickBot="1" x14ac:dyDescent="0.35">
      <c r="A823" s="1"/>
      <c r="B823" s="1"/>
      <c r="C823" s="812"/>
      <c r="D823" s="812"/>
      <c r="E823" s="813"/>
      <c r="F823" s="812"/>
      <c r="G823" s="812"/>
      <c r="H823" s="962" t="str">
        <f t="array" ref="H823">IF(ISERROR(INDEX(גיליון3!$U$15:$X$29,MATCH('דיווח פרטני'!G823,גיליון3!$T$15:$T$29,0),MATCH('דיווח פרטני'!C823,גיליון3!$U$14:$X$14,0)))," ", INDEX(גיליון3!$U$15:$X$29,MATCH('דיווח פרטני'!G823,גיליון3!$T$15:$T$29,0),MATCH('דיווח פרטני'!C823,גיליון3!$U$14:$X$14,0)))</f>
        <v xml:space="preserve"> </v>
      </c>
      <c r="I823" s="1"/>
    </row>
    <row r="824" spans="1:9" ht="18" customHeight="1" thickBot="1" x14ac:dyDescent="0.35">
      <c r="A824" s="1"/>
      <c r="B824" s="1"/>
      <c r="C824" s="812"/>
      <c r="D824" s="812"/>
      <c r="E824" s="813"/>
      <c r="F824" s="812"/>
      <c r="G824" s="812"/>
      <c r="H824" s="962" t="str">
        <f t="array" ref="H824">IF(ISERROR(INDEX(גיליון3!$U$15:$X$29,MATCH('דיווח פרטני'!G824,גיליון3!$T$15:$T$29,0),MATCH('דיווח פרטני'!C824,גיליון3!$U$14:$X$14,0)))," ", INDEX(גיליון3!$U$15:$X$29,MATCH('דיווח פרטני'!G824,גיליון3!$T$15:$T$29,0),MATCH('דיווח פרטני'!C824,גיליון3!$U$14:$X$14,0)))</f>
        <v xml:space="preserve"> </v>
      </c>
      <c r="I824" s="1"/>
    </row>
    <row r="825" spans="1:9" ht="18" customHeight="1" thickBot="1" x14ac:dyDescent="0.35">
      <c r="A825" s="1"/>
      <c r="B825" s="1"/>
      <c r="C825" s="812"/>
      <c r="D825" s="812"/>
      <c r="E825" s="813"/>
      <c r="F825" s="812"/>
      <c r="G825" s="812"/>
      <c r="H825" s="962" t="str">
        <f t="array" ref="H825">IF(ISERROR(INDEX(גיליון3!$U$15:$X$29,MATCH('דיווח פרטני'!G825,גיליון3!$T$15:$T$29,0),MATCH('דיווח פרטני'!C825,גיליון3!$U$14:$X$14,0)))," ", INDEX(גיליון3!$U$15:$X$29,MATCH('דיווח פרטני'!G825,גיליון3!$T$15:$T$29,0),MATCH('דיווח פרטני'!C825,גיליון3!$U$14:$X$14,0)))</f>
        <v xml:space="preserve"> </v>
      </c>
      <c r="I825" s="1"/>
    </row>
    <row r="826" spans="1:9" ht="18" customHeight="1" thickBot="1" x14ac:dyDescent="0.35">
      <c r="A826" s="1"/>
      <c r="B826" s="1"/>
      <c r="C826" s="812"/>
      <c r="D826" s="812"/>
      <c r="E826" s="813"/>
      <c r="F826" s="812"/>
      <c r="G826" s="812"/>
      <c r="H826" s="962" t="str">
        <f t="array" ref="H826">IF(ISERROR(INDEX(גיליון3!$U$15:$X$29,MATCH('דיווח פרטני'!G826,גיליון3!$T$15:$T$29,0),MATCH('דיווח פרטני'!C826,גיליון3!$U$14:$X$14,0)))," ", INDEX(גיליון3!$U$15:$X$29,MATCH('דיווח פרטני'!G826,גיליון3!$T$15:$T$29,0),MATCH('דיווח פרטני'!C826,גיליון3!$U$14:$X$14,0)))</f>
        <v xml:space="preserve"> </v>
      </c>
      <c r="I826" s="1"/>
    </row>
    <row r="827" spans="1:9" ht="18" customHeight="1" thickBot="1" x14ac:dyDescent="0.35">
      <c r="A827" s="1"/>
      <c r="B827" s="1"/>
      <c r="C827" s="812"/>
      <c r="D827" s="812"/>
      <c r="E827" s="813"/>
      <c r="F827" s="812"/>
      <c r="G827" s="812"/>
      <c r="H827" s="962" t="str">
        <f t="array" ref="H827">IF(ISERROR(INDEX(גיליון3!$U$15:$X$29,MATCH('דיווח פרטני'!G827,גיליון3!$T$15:$T$29,0),MATCH('דיווח פרטני'!C827,גיליון3!$U$14:$X$14,0)))," ", INDEX(גיליון3!$U$15:$X$29,MATCH('דיווח פרטני'!G827,גיליון3!$T$15:$T$29,0),MATCH('דיווח פרטני'!C827,גיליון3!$U$14:$X$14,0)))</f>
        <v xml:space="preserve"> </v>
      </c>
      <c r="I827" s="1"/>
    </row>
    <row r="828" spans="1:9" ht="18" customHeight="1" thickBot="1" x14ac:dyDescent="0.35">
      <c r="A828" s="1"/>
      <c r="B828" s="1"/>
      <c r="C828" s="812"/>
      <c r="D828" s="812"/>
      <c r="E828" s="813"/>
      <c r="F828" s="812"/>
      <c r="G828" s="812"/>
      <c r="H828" s="962" t="str">
        <f t="array" ref="H828">IF(ISERROR(INDEX(גיליון3!$U$15:$X$29,MATCH('דיווח פרטני'!G828,גיליון3!$T$15:$T$29,0),MATCH('דיווח פרטני'!C828,גיליון3!$U$14:$X$14,0)))," ", INDEX(גיליון3!$U$15:$X$29,MATCH('דיווח פרטני'!G828,גיליון3!$T$15:$T$29,0),MATCH('דיווח פרטני'!C828,גיליון3!$U$14:$X$14,0)))</f>
        <v xml:space="preserve"> </v>
      </c>
      <c r="I828" s="1"/>
    </row>
    <row r="829" spans="1:9" ht="18" customHeight="1" thickBot="1" x14ac:dyDescent="0.35">
      <c r="A829" s="1"/>
      <c r="B829" s="1"/>
      <c r="C829" s="812"/>
      <c r="D829" s="812"/>
      <c r="E829" s="813"/>
      <c r="F829" s="812"/>
      <c r="G829" s="812"/>
      <c r="H829" s="962" t="str">
        <f t="array" ref="H829">IF(ISERROR(INDEX(גיליון3!$U$15:$X$29,MATCH('דיווח פרטני'!G829,גיליון3!$T$15:$T$29,0),MATCH('דיווח פרטני'!C829,גיליון3!$U$14:$X$14,0)))," ", INDEX(גיליון3!$U$15:$X$29,MATCH('דיווח פרטני'!G829,גיליון3!$T$15:$T$29,0),MATCH('דיווח פרטני'!C829,גיליון3!$U$14:$X$14,0)))</f>
        <v xml:space="preserve"> </v>
      </c>
      <c r="I829" s="1"/>
    </row>
    <row r="830" spans="1:9" ht="18" customHeight="1" thickBot="1" x14ac:dyDescent="0.35">
      <c r="A830" s="1"/>
      <c r="B830" s="1"/>
      <c r="C830" s="812"/>
      <c r="D830" s="812"/>
      <c r="E830" s="813"/>
      <c r="F830" s="812"/>
      <c r="G830" s="812"/>
      <c r="H830" s="962" t="str">
        <f t="array" ref="H830">IF(ISERROR(INDEX(גיליון3!$U$15:$X$29,MATCH('דיווח פרטני'!G830,גיליון3!$T$15:$T$29,0),MATCH('דיווח פרטני'!C830,גיליון3!$U$14:$X$14,0)))," ", INDEX(גיליון3!$U$15:$X$29,MATCH('דיווח פרטני'!G830,גיליון3!$T$15:$T$29,0),MATCH('דיווח פרטני'!C830,גיליון3!$U$14:$X$14,0)))</f>
        <v xml:space="preserve"> </v>
      </c>
      <c r="I830" s="1"/>
    </row>
    <row r="831" spans="1:9" ht="18" customHeight="1" thickBot="1" x14ac:dyDescent="0.35">
      <c r="A831" s="1"/>
      <c r="B831" s="1"/>
      <c r="C831" s="812"/>
      <c r="D831" s="812"/>
      <c r="E831" s="813"/>
      <c r="F831" s="812"/>
      <c r="G831" s="812"/>
      <c r="H831" s="962" t="str">
        <f t="array" ref="H831">IF(ISERROR(INDEX(גיליון3!$U$15:$X$29,MATCH('דיווח פרטני'!G831,גיליון3!$T$15:$T$29,0),MATCH('דיווח פרטני'!C831,גיליון3!$U$14:$X$14,0)))," ", INDEX(גיליון3!$U$15:$X$29,MATCH('דיווח פרטני'!G831,גיליון3!$T$15:$T$29,0),MATCH('דיווח פרטני'!C831,גיליון3!$U$14:$X$14,0)))</f>
        <v xml:space="preserve"> </v>
      </c>
      <c r="I831" s="1"/>
    </row>
    <row r="832" spans="1:9" ht="18" customHeight="1" thickBot="1" x14ac:dyDescent="0.35">
      <c r="A832" s="1"/>
      <c r="B832" s="1"/>
      <c r="C832" s="812"/>
      <c r="D832" s="812"/>
      <c r="E832" s="813"/>
      <c r="F832" s="812"/>
      <c r="G832" s="812"/>
      <c r="H832" s="962" t="str">
        <f t="array" ref="H832">IF(ISERROR(INDEX(גיליון3!$U$15:$X$29,MATCH('דיווח פרטני'!G832,גיליון3!$T$15:$T$29,0),MATCH('דיווח פרטני'!C832,גיליון3!$U$14:$X$14,0)))," ", INDEX(גיליון3!$U$15:$X$29,MATCH('דיווח פרטני'!G832,גיליון3!$T$15:$T$29,0),MATCH('דיווח פרטני'!C832,גיליון3!$U$14:$X$14,0)))</f>
        <v xml:space="preserve"> </v>
      </c>
      <c r="I832" s="1"/>
    </row>
    <row r="833" spans="1:9" ht="18" customHeight="1" thickBot="1" x14ac:dyDescent="0.35">
      <c r="A833" s="1"/>
      <c r="B833" s="1"/>
      <c r="C833" s="812"/>
      <c r="D833" s="812"/>
      <c r="E833" s="813"/>
      <c r="F833" s="812"/>
      <c r="G833" s="812"/>
      <c r="H833" s="962" t="str">
        <f t="array" ref="H833">IF(ISERROR(INDEX(גיליון3!$U$15:$X$29,MATCH('דיווח פרטני'!G833,גיליון3!$T$15:$T$29,0),MATCH('דיווח פרטני'!C833,גיליון3!$U$14:$X$14,0)))," ", INDEX(גיליון3!$U$15:$X$29,MATCH('דיווח פרטני'!G833,גיליון3!$T$15:$T$29,0),MATCH('דיווח פרטני'!C833,גיליון3!$U$14:$X$14,0)))</f>
        <v xml:space="preserve"> </v>
      </c>
      <c r="I833" s="1"/>
    </row>
    <row r="834" spans="1:9" ht="18" customHeight="1" thickBot="1" x14ac:dyDescent="0.35">
      <c r="A834" s="1"/>
      <c r="B834" s="1"/>
      <c r="C834" s="812"/>
      <c r="D834" s="812"/>
      <c r="E834" s="813"/>
      <c r="F834" s="812"/>
      <c r="G834" s="812"/>
      <c r="H834" s="962" t="str">
        <f t="array" ref="H834">IF(ISERROR(INDEX(גיליון3!$U$15:$X$29,MATCH('דיווח פרטני'!G834,גיליון3!$T$15:$T$29,0),MATCH('דיווח פרטני'!C834,גיליון3!$U$14:$X$14,0)))," ", INDEX(גיליון3!$U$15:$X$29,MATCH('דיווח פרטני'!G834,גיליון3!$T$15:$T$29,0),MATCH('דיווח פרטני'!C834,גיליון3!$U$14:$X$14,0)))</f>
        <v xml:space="preserve"> </v>
      </c>
      <c r="I834" s="1"/>
    </row>
    <row r="835" spans="1:9" ht="18" customHeight="1" thickBot="1" x14ac:dyDescent="0.35">
      <c r="A835" s="1"/>
      <c r="B835" s="1"/>
      <c r="C835" s="812"/>
      <c r="D835" s="812"/>
      <c r="E835" s="813"/>
      <c r="F835" s="812"/>
      <c r="G835" s="812"/>
      <c r="H835" s="962" t="str">
        <f t="array" ref="H835">IF(ISERROR(INDEX(גיליון3!$U$15:$X$29,MATCH('דיווח פרטני'!G835,גיליון3!$T$15:$T$29,0),MATCH('דיווח פרטני'!C835,גיליון3!$U$14:$X$14,0)))," ", INDEX(גיליון3!$U$15:$X$29,MATCH('דיווח פרטני'!G835,גיליון3!$T$15:$T$29,0),MATCH('דיווח פרטני'!C835,גיליון3!$U$14:$X$14,0)))</f>
        <v xml:space="preserve"> </v>
      </c>
      <c r="I835" s="1"/>
    </row>
    <row r="836" spans="1:9" ht="18" customHeight="1" thickBot="1" x14ac:dyDescent="0.35">
      <c r="A836" s="1"/>
      <c r="B836" s="1"/>
      <c r="C836" s="812"/>
      <c r="D836" s="812"/>
      <c r="E836" s="813"/>
      <c r="F836" s="812"/>
      <c r="G836" s="812"/>
      <c r="H836" s="962" t="str">
        <f t="array" ref="H836">IF(ISERROR(INDEX(גיליון3!$U$15:$X$29,MATCH('דיווח פרטני'!G836,גיליון3!$T$15:$T$29,0),MATCH('דיווח פרטני'!C836,גיליון3!$U$14:$X$14,0)))," ", INDEX(גיליון3!$U$15:$X$29,MATCH('דיווח פרטני'!G836,גיליון3!$T$15:$T$29,0),MATCH('דיווח פרטני'!C836,גיליון3!$U$14:$X$14,0)))</f>
        <v xml:space="preserve"> </v>
      </c>
      <c r="I836" s="1"/>
    </row>
    <row r="837" spans="1:9" ht="18" customHeight="1" thickBot="1" x14ac:dyDescent="0.35">
      <c r="A837" s="1"/>
      <c r="B837" s="1"/>
      <c r="C837" s="812"/>
      <c r="D837" s="812"/>
      <c r="E837" s="813"/>
      <c r="F837" s="812"/>
      <c r="G837" s="812"/>
      <c r="H837" s="962" t="str">
        <f t="array" ref="H837">IF(ISERROR(INDEX(גיליון3!$U$15:$X$29,MATCH('דיווח פרטני'!G837,גיליון3!$T$15:$T$29,0),MATCH('דיווח פרטני'!C837,גיליון3!$U$14:$X$14,0)))," ", INDEX(גיליון3!$U$15:$X$29,MATCH('דיווח פרטני'!G837,גיליון3!$T$15:$T$29,0),MATCH('דיווח פרטני'!C837,גיליון3!$U$14:$X$14,0)))</f>
        <v xml:space="preserve"> </v>
      </c>
      <c r="I837" s="1"/>
    </row>
    <row r="838" spans="1:9" ht="18" customHeight="1" thickBot="1" x14ac:dyDescent="0.35">
      <c r="A838" s="1"/>
      <c r="B838" s="1"/>
      <c r="C838" s="812"/>
      <c r="D838" s="812"/>
      <c r="E838" s="813"/>
      <c r="F838" s="812"/>
      <c r="G838" s="812"/>
      <c r="H838" s="962" t="str">
        <f t="array" ref="H838">IF(ISERROR(INDEX(גיליון3!$U$15:$X$29,MATCH('דיווח פרטני'!G838,גיליון3!$T$15:$T$29,0),MATCH('דיווח פרטני'!C838,גיליון3!$U$14:$X$14,0)))," ", INDEX(גיליון3!$U$15:$X$29,MATCH('דיווח פרטני'!G838,גיליון3!$T$15:$T$29,0),MATCH('דיווח פרטני'!C838,גיליון3!$U$14:$X$14,0)))</f>
        <v xml:space="preserve"> </v>
      </c>
      <c r="I838" s="1"/>
    </row>
    <row r="839" spans="1:9" ht="18" customHeight="1" thickBot="1" x14ac:dyDescent="0.35">
      <c r="A839" s="1"/>
      <c r="B839" s="1"/>
      <c r="C839" s="812"/>
      <c r="D839" s="812"/>
      <c r="E839" s="813"/>
      <c r="F839" s="812"/>
      <c r="G839" s="812"/>
      <c r="H839" s="962" t="str">
        <f t="array" ref="H839">IF(ISERROR(INDEX(גיליון3!$U$15:$X$29,MATCH('דיווח פרטני'!G839,גיליון3!$T$15:$T$29,0),MATCH('דיווח פרטני'!C839,גיליון3!$U$14:$X$14,0)))," ", INDEX(גיליון3!$U$15:$X$29,MATCH('דיווח פרטני'!G839,גיליון3!$T$15:$T$29,0),MATCH('דיווח פרטני'!C839,גיליון3!$U$14:$X$14,0)))</f>
        <v xml:space="preserve"> </v>
      </c>
      <c r="I839" s="1"/>
    </row>
    <row r="840" spans="1:9" ht="18" customHeight="1" thickBot="1" x14ac:dyDescent="0.35">
      <c r="A840" s="1"/>
      <c r="B840" s="1"/>
      <c r="C840" s="812"/>
      <c r="D840" s="812"/>
      <c r="E840" s="813"/>
      <c r="F840" s="812"/>
      <c r="G840" s="812"/>
      <c r="H840" s="962" t="str">
        <f t="array" ref="H840">IF(ISERROR(INDEX(גיליון3!$U$15:$X$29,MATCH('דיווח פרטני'!G840,גיליון3!$T$15:$T$29,0),MATCH('דיווח פרטני'!C840,גיליון3!$U$14:$X$14,0)))," ", INDEX(גיליון3!$U$15:$X$29,MATCH('דיווח פרטני'!G840,גיליון3!$T$15:$T$29,0),MATCH('דיווח פרטני'!C840,גיליון3!$U$14:$X$14,0)))</f>
        <v xml:space="preserve"> </v>
      </c>
      <c r="I840" s="1"/>
    </row>
    <row r="841" spans="1:9" ht="18" customHeight="1" thickBot="1" x14ac:dyDescent="0.35">
      <c r="A841" s="1"/>
      <c r="B841" s="1"/>
      <c r="C841" s="812"/>
      <c r="D841" s="812"/>
      <c r="E841" s="813"/>
      <c r="F841" s="812"/>
      <c r="G841" s="812"/>
      <c r="H841" s="962" t="str">
        <f t="array" ref="H841">IF(ISERROR(INDEX(גיליון3!$U$15:$X$29,MATCH('דיווח פרטני'!G841,גיליון3!$T$15:$T$29,0),MATCH('דיווח פרטני'!C841,גיליון3!$U$14:$X$14,0)))," ", INDEX(גיליון3!$U$15:$X$29,MATCH('דיווח פרטני'!G841,גיליון3!$T$15:$T$29,0),MATCH('דיווח פרטני'!C841,גיליון3!$U$14:$X$14,0)))</f>
        <v xml:space="preserve"> </v>
      </c>
      <c r="I841" s="1"/>
    </row>
    <row r="842" spans="1:9" ht="18" customHeight="1" thickBot="1" x14ac:dyDescent="0.35">
      <c r="A842" s="1"/>
      <c r="B842" s="1"/>
      <c r="C842" s="812"/>
      <c r="D842" s="812"/>
      <c r="E842" s="813"/>
      <c r="F842" s="812"/>
      <c r="G842" s="812"/>
      <c r="H842" s="962" t="str">
        <f t="array" ref="H842">IF(ISERROR(INDEX(גיליון3!$U$15:$X$29,MATCH('דיווח פרטני'!G842,גיליון3!$T$15:$T$29,0),MATCH('דיווח פרטני'!C842,גיליון3!$U$14:$X$14,0)))," ", INDEX(גיליון3!$U$15:$X$29,MATCH('דיווח פרטני'!G842,גיליון3!$T$15:$T$29,0),MATCH('דיווח פרטני'!C842,גיליון3!$U$14:$X$14,0)))</f>
        <v xml:space="preserve"> </v>
      </c>
      <c r="I842" s="1"/>
    </row>
    <row r="843" spans="1:9" ht="18" customHeight="1" thickBot="1" x14ac:dyDescent="0.35">
      <c r="A843" s="1"/>
      <c r="B843" s="1"/>
      <c r="C843" s="812"/>
      <c r="D843" s="812"/>
      <c r="E843" s="813"/>
      <c r="F843" s="812"/>
      <c r="G843" s="812"/>
      <c r="H843" s="962" t="str">
        <f t="array" ref="H843">IF(ISERROR(INDEX(גיליון3!$U$15:$X$29,MATCH('דיווח פרטני'!G843,גיליון3!$T$15:$T$29,0),MATCH('דיווח פרטני'!C843,גיליון3!$U$14:$X$14,0)))," ", INDEX(גיליון3!$U$15:$X$29,MATCH('דיווח פרטני'!G843,גיליון3!$T$15:$T$29,0),MATCH('דיווח פרטני'!C843,גיליון3!$U$14:$X$14,0)))</f>
        <v xml:space="preserve"> </v>
      </c>
      <c r="I843" s="1"/>
    </row>
    <row r="844" spans="1:9" ht="18" customHeight="1" thickBot="1" x14ac:dyDescent="0.35">
      <c r="A844" s="1"/>
      <c r="B844" s="1"/>
      <c r="C844" s="812"/>
      <c r="D844" s="812"/>
      <c r="E844" s="813"/>
      <c r="F844" s="812"/>
      <c r="G844" s="812"/>
      <c r="H844" s="962" t="str">
        <f t="array" ref="H844">IF(ISERROR(INDEX(גיליון3!$U$15:$X$29,MATCH('דיווח פרטני'!G844,גיליון3!$T$15:$T$29,0),MATCH('דיווח פרטני'!C844,גיליון3!$U$14:$X$14,0)))," ", INDEX(גיליון3!$U$15:$X$29,MATCH('דיווח פרטני'!G844,גיליון3!$T$15:$T$29,0),MATCH('דיווח פרטני'!C844,גיליון3!$U$14:$X$14,0)))</f>
        <v xml:space="preserve"> </v>
      </c>
      <c r="I844" s="1"/>
    </row>
    <row r="845" spans="1:9" ht="18" customHeight="1" thickBot="1" x14ac:dyDescent="0.35">
      <c r="A845" s="1"/>
      <c r="B845" s="1"/>
      <c r="C845" s="812"/>
      <c r="D845" s="812"/>
      <c r="E845" s="813"/>
      <c r="F845" s="812"/>
      <c r="G845" s="812"/>
      <c r="H845" s="962" t="str">
        <f t="array" ref="H845">IF(ISERROR(INDEX(גיליון3!$U$15:$X$29,MATCH('דיווח פרטני'!G845,גיליון3!$T$15:$T$29,0),MATCH('דיווח פרטני'!C845,גיליון3!$U$14:$X$14,0)))," ", INDEX(גיליון3!$U$15:$X$29,MATCH('דיווח פרטני'!G845,גיליון3!$T$15:$T$29,0),MATCH('דיווח פרטני'!C845,גיליון3!$U$14:$X$14,0)))</f>
        <v xml:space="preserve"> </v>
      </c>
      <c r="I845" s="1"/>
    </row>
    <row r="846" spans="1:9" ht="18" customHeight="1" thickBot="1" x14ac:dyDescent="0.35">
      <c r="A846" s="1"/>
      <c r="B846" s="1"/>
      <c r="C846" s="812"/>
      <c r="D846" s="812"/>
      <c r="E846" s="813"/>
      <c r="F846" s="812"/>
      <c r="G846" s="812"/>
      <c r="H846" s="962" t="str">
        <f t="array" ref="H846">IF(ISERROR(INDEX(גיליון3!$U$15:$X$29,MATCH('דיווח פרטני'!G846,גיליון3!$T$15:$T$29,0),MATCH('דיווח פרטני'!C846,גיליון3!$U$14:$X$14,0)))," ", INDEX(גיליון3!$U$15:$X$29,MATCH('דיווח פרטני'!G846,גיליון3!$T$15:$T$29,0),MATCH('דיווח פרטני'!C846,גיליון3!$U$14:$X$14,0)))</f>
        <v xml:space="preserve"> </v>
      </c>
      <c r="I846" s="1"/>
    </row>
    <row r="847" spans="1:9" ht="18" customHeight="1" thickBot="1" x14ac:dyDescent="0.35">
      <c r="A847" s="1"/>
      <c r="B847" s="1"/>
      <c r="C847" s="812"/>
      <c r="D847" s="812"/>
      <c r="E847" s="813"/>
      <c r="F847" s="812"/>
      <c r="G847" s="812"/>
      <c r="H847" s="962" t="str">
        <f t="array" ref="H847">IF(ISERROR(INDEX(גיליון3!$U$15:$X$29,MATCH('דיווח פרטני'!G847,גיליון3!$T$15:$T$29,0),MATCH('דיווח פרטני'!C847,גיליון3!$U$14:$X$14,0)))," ", INDEX(גיליון3!$U$15:$X$29,MATCH('דיווח פרטני'!G847,גיליון3!$T$15:$T$29,0),MATCH('דיווח פרטני'!C847,גיליון3!$U$14:$X$14,0)))</f>
        <v xml:space="preserve"> </v>
      </c>
      <c r="I847" s="1"/>
    </row>
    <row r="848" spans="1:9" ht="18" customHeight="1" thickBot="1" x14ac:dyDescent="0.35">
      <c r="A848" s="1"/>
      <c r="B848" s="1"/>
      <c r="C848" s="812"/>
      <c r="D848" s="812"/>
      <c r="E848" s="813"/>
      <c r="F848" s="812"/>
      <c r="G848" s="812"/>
      <c r="H848" s="962" t="str">
        <f t="array" ref="H848">IF(ISERROR(INDEX(גיליון3!$U$15:$X$29,MATCH('דיווח פרטני'!G848,גיליון3!$T$15:$T$29,0),MATCH('דיווח פרטני'!C848,גיליון3!$U$14:$X$14,0)))," ", INDEX(גיליון3!$U$15:$X$29,MATCH('דיווח פרטני'!G848,גיליון3!$T$15:$T$29,0),MATCH('דיווח פרטני'!C848,גיליון3!$U$14:$X$14,0)))</f>
        <v xml:space="preserve"> </v>
      </c>
      <c r="I848" s="1"/>
    </row>
    <row r="849" spans="1:9" ht="18" customHeight="1" thickBot="1" x14ac:dyDescent="0.35">
      <c r="A849" s="1"/>
      <c r="B849" s="1"/>
      <c r="C849" s="812"/>
      <c r="D849" s="812"/>
      <c r="E849" s="813"/>
      <c r="F849" s="812"/>
      <c r="G849" s="812"/>
      <c r="H849" s="962" t="str">
        <f t="array" ref="H849">IF(ISERROR(INDEX(גיליון3!$U$15:$X$29,MATCH('דיווח פרטני'!G849,גיליון3!$T$15:$T$29,0),MATCH('דיווח פרטני'!C849,גיליון3!$U$14:$X$14,0)))," ", INDEX(גיליון3!$U$15:$X$29,MATCH('דיווח פרטני'!G849,גיליון3!$T$15:$T$29,0),MATCH('דיווח פרטני'!C849,גיליון3!$U$14:$X$14,0)))</f>
        <v xml:space="preserve"> </v>
      </c>
      <c r="I849" s="1"/>
    </row>
    <row r="850" spans="1:9" ht="18" customHeight="1" thickBot="1" x14ac:dyDescent="0.35">
      <c r="A850" s="1"/>
      <c r="B850" s="1"/>
      <c r="C850" s="812"/>
      <c r="D850" s="812"/>
      <c r="E850" s="813"/>
      <c r="F850" s="812"/>
      <c r="G850" s="812"/>
      <c r="H850" s="962" t="str">
        <f t="array" ref="H850">IF(ISERROR(INDEX(גיליון3!$U$15:$X$29,MATCH('דיווח פרטני'!G850,גיליון3!$T$15:$T$29,0),MATCH('דיווח פרטני'!C850,גיליון3!$U$14:$X$14,0)))," ", INDEX(גיליון3!$U$15:$X$29,MATCH('דיווח פרטני'!G850,גיליון3!$T$15:$T$29,0),MATCH('דיווח פרטני'!C850,גיליון3!$U$14:$X$14,0)))</f>
        <v xml:space="preserve"> </v>
      </c>
      <c r="I850" s="1"/>
    </row>
    <row r="851" spans="1:9" ht="18" customHeight="1" thickBot="1" x14ac:dyDescent="0.35">
      <c r="A851" s="1"/>
      <c r="B851" s="1"/>
      <c r="C851" s="812"/>
      <c r="D851" s="812"/>
      <c r="E851" s="813"/>
      <c r="F851" s="812"/>
      <c r="G851" s="812"/>
      <c r="H851" s="962" t="str">
        <f t="array" ref="H851">IF(ISERROR(INDEX(גיליון3!$U$15:$X$29,MATCH('דיווח פרטני'!G851,גיליון3!$T$15:$T$29,0),MATCH('דיווח פרטני'!C851,גיליון3!$U$14:$X$14,0)))," ", INDEX(גיליון3!$U$15:$X$29,MATCH('דיווח פרטני'!G851,גיליון3!$T$15:$T$29,0),MATCH('דיווח פרטני'!C851,גיליון3!$U$14:$X$14,0)))</f>
        <v xml:space="preserve"> </v>
      </c>
      <c r="I851" s="1"/>
    </row>
    <row r="852" spans="1:9" ht="18" customHeight="1" thickBot="1" x14ac:dyDescent="0.35">
      <c r="A852" s="1"/>
      <c r="B852" s="1"/>
      <c r="C852" s="812"/>
      <c r="D852" s="812"/>
      <c r="E852" s="813"/>
      <c r="F852" s="812"/>
      <c r="G852" s="812"/>
      <c r="H852" s="962" t="str">
        <f t="array" ref="H852">IF(ISERROR(INDEX(גיליון3!$U$15:$X$29,MATCH('דיווח פרטני'!G852,גיליון3!$T$15:$T$29,0),MATCH('דיווח פרטני'!C852,גיליון3!$U$14:$X$14,0)))," ", INDEX(גיליון3!$U$15:$X$29,MATCH('דיווח פרטני'!G852,גיליון3!$T$15:$T$29,0),MATCH('דיווח פרטני'!C852,גיליון3!$U$14:$X$14,0)))</f>
        <v xml:space="preserve"> </v>
      </c>
      <c r="I852" s="1"/>
    </row>
    <row r="853" spans="1:9" ht="18" customHeight="1" thickBot="1" x14ac:dyDescent="0.35">
      <c r="A853" s="1"/>
      <c r="B853" s="1"/>
      <c r="C853" s="812"/>
      <c r="D853" s="812"/>
      <c r="E853" s="813"/>
      <c r="F853" s="812"/>
      <c r="G853" s="812"/>
      <c r="H853" s="962" t="str">
        <f t="array" ref="H853">IF(ISERROR(INDEX(גיליון3!$U$15:$X$29,MATCH('דיווח פרטני'!G853,גיליון3!$T$15:$T$29,0),MATCH('דיווח פרטני'!C853,גיליון3!$U$14:$X$14,0)))," ", INDEX(גיליון3!$U$15:$X$29,MATCH('דיווח פרטני'!G853,גיליון3!$T$15:$T$29,0),MATCH('דיווח פרטני'!C853,גיליון3!$U$14:$X$14,0)))</f>
        <v xml:space="preserve"> </v>
      </c>
      <c r="I853" s="1"/>
    </row>
    <row r="854" spans="1:9" ht="18" customHeight="1" thickBot="1" x14ac:dyDescent="0.35">
      <c r="A854" s="1"/>
      <c r="B854" s="1"/>
      <c r="C854" s="812"/>
      <c r="D854" s="812"/>
      <c r="E854" s="813"/>
      <c r="F854" s="812"/>
      <c r="G854" s="812"/>
      <c r="H854" s="962" t="str">
        <f t="array" ref="H854">IF(ISERROR(INDEX(גיליון3!$U$15:$X$29,MATCH('דיווח פרטני'!G854,גיליון3!$T$15:$T$29,0),MATCH('דיווח פרטני'!C854,גיליון3!$U$14:$X$14,0)))," ", INDEX(גיליון3!$U$15:$X$29,MATCH('דיווח פרטני'!G854,גיליון3!$T$15:$T$29,0),MATCH('דיווח פרטני'!C854,גיליון3!$U$14:$X$14,0)))</f>
        <v xml:space="preserve"> </v>
      </c>
      <c r="I854" s="1"/>
    </row>
    <row r="855" spans="1:9" ht="18" customHeight="1" thickBot="1" x14ac:dyDescent="0.35">
      <c r="A855" s="1"/>
      <c r="B855" s="1"/>
      <c r="C855" s="812"/>
      <c r="D855" s="812"/>
      <c r="E855" s="813"/>
      <c r="F855" s="812"/>
      <c r="G855" s="812"/>
      <c r="H855" s="962" t="str">
        <f t="array" ref="H855">IF(ISERROR(INDEX(גיליון3!$U$15:$X$29,MATCH('דיווח פרטני'!G855,גיליון3!$T$15:$T$29,0),MATCH('דיווח פרטני'!C855,גיליון3!$U$14:$X$14,0)))," ", INDEX(גיליון3!$U$15:$X$29,MATCH('דיווח פרטני'!G855,גיליון3!$T$15:$T$29,0),MATCH('דיווח פרטני'!C855,גיליון3!$U$14:$X$14,0)))</f>
        <v xml:space="preserve"> </v>
      </c>
      <c r="I855" s="1"/>
    </row>
    <row r="856" spans="1:9" ht="18" customHeight="1" thickBot="1" x14ac:dyDescent="0.35">
      <c r="A856" s="1"/>
      <c r="B856" s="1"/>
      <c r="C856" s="812"/>
      <c r="D856" s="812"/>
      <c r="E856" s="813"/>
      <c r="F856" s="812"/>
      <c r="G856" s="812"/>
      <c r="H856" s="962" t="str">
        <f t="array" ref="H856">IF(ISERROR(INDEX(גיליון3!$U$15:$X$29,MATCH('דיווח פרטני'!G856,גיליון3!$T$15:$T$29,0),MATCH('דיווח פרטני'!C856,גיליון3!$U$14:$X$14,0)))," ", INDEX(גיליון3!$U$15:$X$29,MATCH('דיווח פרטני'!G856,גיליון3!$T$15:$T$29,0),MATCH('דיווח פרטני'!C856,גיליון3!$U$14:$X$14,0)))</f>
        <v xml:space="preserve"> </v>
      </c>
      <c r="I856" s="1"/>
    </row>
    <row r="857" spans="1:9" ht="18" customHeight="1" thickBot="1" x14ac:dyDescent="0.35">
      <c r="A857" s="1"/>
      <c r="B857" s="1"/>
      <c r="C857" s="812"/>
      <c r="D857" s="812"/>
      <c r="E857" s="813"/>
      <c r="F857" s="812"/>
      <c r="G857" s="812"/>
      <c r="H857" s="962" t="str">
        <f t="array" ref="H857">IF(ISERROR(INDEX(גיליון3!$U$15:$X$29,MATCH('דיווח פרטני'!G857,גיליון3!$T$15:$T$29,0),MATCH('דיווח פרטני'!C857,גיליון3!$U$14:$X$14,0)))," ", INDEX(גיליון3!$U$15:$X$29,MATCH('דיווח פרטני'!G857,גיליון3!$T$15:$T$29,0),MATCH('דיווח פרטני'!C857,גיליון3!$U$14:$X$14,0)))</f>
        <v xml:space="preserve"> </v>
      </c>
      <c r="I857" s="1"/>
    </row>
    <row r="858" spans="1:9" ht="18" customHeight="1" thickBot="1" x14ac:dyDescent="0.35">
      <c r="A858" s="1"/>
      <c r="B858" s="1"/>
      <c r="C858" s="812"/>
      <c r="D858" s="812"/>
      <c r="E858" s="813"/>
      <c r="F858" s="812"/>
      <c r="G858" s="812"/>
      <c r="H858" s="962" t="str">
        <f t="array" ref="H858">IF(ISERROR(INDEX(גיליון3!$U$15:$X$29,MATCH('דיווח פרטני'!G858,גיליון3!$T$15:$T$29,0),MATCH('דיווח פרטני'!C858,גיליון3!$U$14:$X$14,0)))," ", INDEX(גיליון3!$U$15:$X$29,MATCH('דיווח פרטני'!G858,גיליון3!$T$15:$T$29,0),MATCH('דיווח פרטני'!C858,גיליון3!$U$14:$X$14,0)))</f>
        <v xml:space="preserve"> </v>
      </c>
      <c r="I858" s="1"/>
    </row>
    <row r="859" spans="1:9" ht="18" customHeight="1" thickBot="1" x14ac:dyDescent="0.35">
      <c r="A859" s="1"/>
      <c r="B859" s="1"/>
      <c r="C859" s="812"/>
      <c r="D859" s="812"/>
      <c r="E859" s="813"/>
      <c r="F859" s="812"/>
      <c r="G859" s="812"/>
      <c r="H859" s="962" t="str">
        <f t="array" ref="H859">IF(ISERROR(INDEX(גיליון3!$U$15:$X$29,MATCH('דיווח פרטני'!G859,גיליון3!$T$15:$T$29,0),MATCH('דיווח פרטני'!C859,גיליון3!$U$14:$X$14,0)))," ", INDEX(גיליון3!$U$15:$X$29,MATCH('דיווח פרטני'!G859,גיליון3!$T$15:$T$29,0),MATCH('דיווח פרטני'!C859,גיליון3!$U$14:$X$14,0)))</f>
        <v xml:space="preserve"> </v>
      </c>
      <c r="I859" s="1"/>
    </row>
    <row r="860" spans="1:9" ht="18" customHeight="1" thickBot="1" x14ac:dyDescent="0.35">
      <c r="A860" s="1"/>
      <c r="B860" s="1"/>
      <c r="C860" s="812"/>
      <c r="D860" s="812"/>
      <c r="E860" s="813"/>
      <c r="F860" s="812"/>
      <c r="G860" s="812"/>
      <c r="H860" s="962" t="str">
        <f t="array" ref="H860">IF(ISERROR(INDEX(גיליון3!$U$15:$X$29,MATCH('דיווח פרטני'!G860,גיליון3!$T$15:$T$29,0),MATCH('דיווח פרטני'!C860,גיליון3!$U$14:$X$14,0)))," ", INDEX(גיליון3!$U$15:$X$29,MATCH('דיווח פרטני'!G860,גיליון3!$T$15:$T$29,0),MATCH('דיווח פרטני'!C860,גיליון3!$U$14:$X$14,0)))</f>
        <v xml:space="preserve"> </v>
      </c>
      <c r="I860" s="1"/>
    </row>
    <row r="861" spans="1:9" ht="18" customHeight="1" thickBot="1" x14ac:dyDescent="0.35">
      <c r="A861" s="1"/>
      <c r="B861" s="1"/>
      <c r="C861" s="812"/>
      <c r="D861" s="812"/>
      <c r="E861" s="813"/>
      <c r="F861" s="812"/>
      <c r="G861" s="812"/>
      <c r="H861" s="962" t="str">
        <f t="array" ref="H861">IF(ISERROR(INDEX(גיליון3!$U$15:$X$29,MATCH('דיווח פרטני'!G861,גיליון3!$T$15:$T$29,0),MATCH('דיווח פרטני'!C861,גיליון3!$U$14:$X$14,0)))," ", INDEX(גיליון3!$U$15:$X$29,MATCH('דיווח פרטני'!G861,גיליון3!$T$15:$T$29,0),MATCH('דיווח פרטני'!C861,גיליון3!$U$14:$X$14,0)))</f>
        <v xml:space="preserve"> </v>
      </c>
      <c r="I861" s="1"/>
    </row>
    <row r="862" spans="1:9" ht="18" customHeight="1" thickBot="1" x14ac:dyDescent="0.35">
      <c r="A862" s="1"/>
      <c r="B862" s="1"/>
      <c r="C862" s="812"/>
      <c r="D862" s="812"/>
      <c r="E862" s="813"/>
      <c r="F862" s="812"/>
      <c r="G862" s="812"/>
      <c r="H862" s="962" t="str">
        <f t="array" ref="H862">IF(ISERROR(INDEX(גיליון3!$U$15:$X$29,MATCH('דיווח פרטני'!G862,גיליון3!$T$15:$T$29,0),MATCH('דיווח פרטני'!C862,גיליון3!$U$14:$X$14,0)))," ", INDEX(גיליון3!$U$15:$X$29,MATCH('דיווח פרטני'!G862,גיליון3!$T$15:$T$29,0),MATCH('דיווח פרטני'!C862,גיליון3!$U$14:$X$14,0)))</f>
        <v xml:space="preserve"> </v>
      </c>
      <c r="I862" s="1"/>
    </row>
    <row r="863" spans="1:9" ht="18" customHeight="1" thickBot="1" x14ac:dyDescent="0.35">
      <c r="A863" s="1"/>
      <c r="B863" s="1"/>
      <c r="C863" s="812"/>
      <c r="D863" s="812"/>
      <c r="E863" s="813"/>
      <c r="F863" s="812"/>
      <c r="G863" s="812"/>
      <c r="H863" s="962" t="str">
        <f t="array" ref="H863">IF(ISERROR(INDEX(גיליון3!$U$15:$X$29,MATCH('דיווח פרטני'!G863,גיליון3!$T$15:$T$29,0),MATCH('דיווח פרטני'!C863,גיליון3!$U$14:$X$14,0)))," ", INDEX(גיליון3!$U$15:$X$29,MATCH('דיווח פרטני'!G863,גיליון3!$T$15:$T$29,0),MATCH('דיווח פרטני'!C863,גיליון3!$U$14:$X$14,0)))</f>
        <v xml:space="preserve"> </v>
      </c>
      <c r="I863" s="1"/>
    </row>
    <row r="864" spans="1:9" ht="18" customHeight="1" thickBot="1" x14ac:dyDescent="0.35">
      <c r="A864" s="1"/>
      <c r="B864" s="1"/>
      <c r="C864" s="812"/>
      <c r="D864" s="812"/>
      <c r="E864" s="813"/>
      <c r="F864" s="812"/>
      <c r="G864" s="812"/>
      <c r="H864" s="962" t="str">
        <f t="array" ref="H864">IF(ISERROR(INDEX(גיליון3!$U$15:$X$29,MATCH('דיווח פרטני'!G864,גיליון3!$T$15:$T$29,0),MATCH('דיווח פרטני'!C864,גיליון3!$U$14:$X$14,0)))," ", INDEX(גיליון3!$U$15:$X$29,MATCH('דיווח פרטני'!G864,גיליון3!$T$15:$T$29,0),MATCH('דיווח פרטני'!C864,גיליון3!$U$14:$X$14,0)))</f>
        <v xml:space="preserve"> </v>
      </c>
      <c r="I864" s="1"/>
    </row>
    <row r="865" spans="1:9" ht="18" customHeight="1" thickBot="1" x14ac:dyDescent="0.35">
      <c r="A865" s="1"/>
      <c r="B865" s="1"/>
      <c r="C865" s="812"/>
      <c r="D865" s="812"/>
      <c r="E865" s="813"/>
      <c r="F865" s="812"/>
      <c r="G865" s="812"/>
      <c r="H865" s="962" t="str">
        <f t="array" ref="H865">IF(ISERROR(INDEX(גיליון3!$U$15:$X$29,MATCH('דיווח פרטני'!G865,גיליון3!$T$15:$T$29,0),MATCH('דיווח פרטני'!C865,גיליון3!$U$14:$X$14,0)))," ", INDEX(גיליון3!$U$15:$X$29,MATCH('דיווח פרטני'!G865,גיליון3!$T$15:$T$29,0),MATCH('דיווח פרטני'!C865,גיליון3!$U$14:$X$14,0)))</f>
        <v xml:space="preserve"> </v>
      </c>
      <c r="I865" s="1"/>
    </row>
    <row r="866" spans="1:9" ht="18" customHeight="1" thickBot="1" x14ac:dyDescent="0.35">
      <c r="A866" s="1"/>
      <c r="B866" s="1"/>
      <c r="C866" s="812"/>
      <c r="D866" s="812"/>
      <c r="E866" s="813"/>
      <c r="F866" s="812"/>
      <c r="G866" s="812"/>
      <c r="H866" s="962" t="str">
        <f t="array" ref="H866">IF(ISERROR(INDEX(גיליון3!$U$15:$X$29,MATCH('דיווח פרטני'!G866,גיליון3!$T$15:$T$29,0),MATCH('דיווח פרטני'!C866,גיליון3!$U$14:$X$14,0)))," ", INDEX(גיליון3!$U$15:$X$29,MATCH('דיווח פרטני'!G866,גיליון3!$T$15:$T$29,0),MATCH('דיווח פרטני'!C866,גיליון3!$U$14:$X$14,0)))</f>
        <v xml:space="preserve"> </v>
      </c>
      <c r="I866" s="1"/>
    </row>
    <row r="867" spans="1:9" ht="18" customHeight="1" thickBot="1" x14ac:dyDescent="0.35">
      <c r="A867" s="1"/>
      <c r="B867" s="1"/>
      <c r="C867" s="812"/>
      <c r="D867" s="812"/>
      <c r="E867" s="813"/>
      <c r="F867" s="812"/>
      <c r="G867" s="812"/>
      <c r="H867" s="962" t="str">
        <f t="array" ref="H867">IF(ISERROR(INDEX(גיליון3!$U$15:$X$29,MATCH('דיווח פרטני'!G867,גיליון3!$T$15:$T$29,0),MATCH('דיווח פרטני'!C867,גיליון3!$U$14:$X$14,0)))," ", INDEX(גיליון3!$U$15:$X$29,MATCH('דיווח פרטני'!G867,גיליון3!$T$15:$T$29,0),MATCH('דיווח פרטני'!C867,גיליון3!$U$14:$X$14,0)))</f>
        <v xml:space="preserve"> </v>
      </c>
      <c r="I867" s="1"/>
    </row>
    <row r="868" spans="1:9" ht="18" customHeight="1" thickBot="1" x14ac:dyDescent="0.35">
      <c r="A868" s="1"/>
      <c r="B868" s="1"/>
      <c r="C868" s="812"/>
      <c r="D868" s="812"/>
      <c r="E868" s="813"/>
      <c r="F868" s="812"/>
      <c r="G868" s="812"/>
      <c r="H868" s="962" t="str">
        <f t="array" ref="H868">IF(ISERROR(INDEX(גיליון3!$U$15:$X$29,MATCH('דיווח פרטני'!G868,גיליון3!$T$15:$T$29,0),MATCH('דיווח פרטני'!C868,גיליון3!$U$14:$X$14,0)))," ", INDEX(גיליון3!$U$15:$X$29,MATCH('דיווח פרטני'!G868,גיליון3!$T$15:$T$29,0),MATCH('דיווח פרטני'!C868,גיליון3!$U$14:$X$14,0)))</f>
        <v xml:space="preserve"> </v>
      </c>
      <c r="I868" s="1"/>
    </row>
    <row r="869" spans="1:9" ht="18" customHeight="1" thickBot="1" x14ac:dyDescent="0.35">
      <c r="A869" s="1"/>
      <c r="B869" s="1"/>
      <c r="C869" s="812"/>
      <c r="D869" s="812"/>
      <c r="E869" s="813"/>
      <c r="F869" s="812"/>
      <c r="G869" s="812"/>
      <c r="H869" s="962" t="str">
        <f t="array" ref="H869">IF(ISERROR(INDEX(גיליון3!$U$15:$X$29,MATCH('דיווח פרטני'!G869,גיליון3!$T$15:$T$29,0),MATCH('דיווח פרטני'!C869,גיליון3!$U$14:$X$14,0)))," ", INDEX(גיליון3!$U$15:$X$29,MATCH('דיווח פרטני'!G869,גיליון3!$T$15:$T$29,0),MATCH('דיווח פרטני'!C869,גיליון3!$U$14:$X$14,0)))</f>
        <v xml:space="preserve"> </v>
      </c>
      <c r="I869" s="1"/>
    </row>
    <row r="870" spans="1:9" ht="18" customHeight="1" thickBot="1" x14ac:dyDescent="0.35">
      <c r="A870" s="1"/>
      <c r="B870" s="1"/>
      <c r="C870" s="812"/>
      <c r="D870" s="812"/>
      <c r="E870" s="813"/>
      <c r="F870" s="812"/>
      <c r="G870" s="812"/>
      <c r="H870" s="962" t="str">
        <f t="array" ref="H870">IF(ISERROR(INDEX(גיליון3!$U$15:$X$29,MATCH('דיווח פרטני'!G870,גיליון3!$T$15:$T$29,0),MATCH('דיווח פרטני'!C870,גיליון3!$U$14:$X$14,0)))," ", INDEX(גיליון3!$U$15:$X$29,MATCH('דיווח פרטני'!G870,גיליון3!$T$15:$T$29,0),MATCH('דיווח פרטני'!C870,גיליון3!$U$14:$X$14,0)))</f>
        <v xml:space="preserve"> </v>
      </c>
      <c r="I870" s="1"/>
    </row>
    <row r="871" spans="1:9" ht="18" customHeight="1" thickBot="1" x14ac:dyDescent="0.35">
      <c r="A871" s="1"/>
      <c r="B871" s="1"/>
      <c r="C871" s="812"/>
      <c r="D871" s="812"/>
      <c r="E871" s="813"/>
      <c r="F871" s="812"/>
      <c r="G871" s="812"/>
      <c r="H871" s="962" t="str">
        <f t="array" ref="H871">IF(ISERROR(INDEX(גיליון3!$U$15:$X$29,MATCH('דיווח פרטני'!G871,גיליון3!$T$15:$T$29,0),MATCH('דיווח פרטני'!C871,גיליון3!$U$14:$X$14,0)))," ", INDEX(גיליון3!$U$15:$X$29,MATCH('דיווח פרטני'!G871,גיליון3!$T$15:$T$29,0),MATCH('דיווח פרטני'!C871,גיליון3!$U$14:$X$14,0)))</f>
        <v xml:space="preserve"> </v>
      </c>
      <c r="I871" s="1"/>
    </row>
    <row r="872" spans="1:9" ht="18" customHeight="1" thickBot="1" x14ac:dyDescent="0.35">
      <c r="A872" s="1"/>
      <c r="B872" s="1"/>
      <c r="C872" s="812"/>
      <c r="D872" s="812"/>
      <c r="E872" s="813"/>
      <c r="F872" s="812"/>
      <c r="G872" s="812"/>
      <c r="H872" s="962" t="str">
        <f t="array" ref="H872">IF(ISERROR(INDEX(גיליון3!$U$15:$X$29,MATCH('דיווח פרטני'!G872,גיליון3!$T$15:$T$29,0),MATCH('דיווח פרטני'!C872,גיליון3!$U$14:$X$14,0)))," ", INDEX(גיליון3!$U$15:$X$29,MATCH('דיווח פרטני'!G872,גיליון3!$T$15:$T$29,0),MATCH('דיווח פרטני'!C872,גיליון3!$U$14:$X$14,0)))</f>
        <v xml:space="preserve"> </v>
      </c>
      <c r="I872" s="1"/>
    </row>
    <row r="873" spans="1:9" ht="18" customHeight="1" thickBot="1" x14ac:dyDescent="0.35">
      <c r="A873" s="1"/>
      <c r="B873" s="1"/>
      <c r="C873" s="812"/>
      <c r="D873" s="812"/>
      <c r="E873" s="813"/>
      <c r="F873" s="812"/>
      <c r="G873" s="812"/>
      <c r="H873" s="962" t="str">
        <f t="array" ref="H873">IF(ISERROR(INDEX(גיליון3!$U$15:$X$29,MATCH('דיווח פרטני'!G873,גיליון3!$T$15:$T$29,0),MATCH('דיווח פרטני'!C873,גיליון3!$U$14:$X$14,0)))," ", INDEX(גיליון3!$U$15:$X$29,MATCH('דיווח פרטני'!G873,גיליון3!$T$15:$T$29,0),MATCH('דיווח פרטני'!C873,גיליון3!$U$14:$X$14,0)))</f>
        <v xml:space="preserve"> </v>
      </c>
      <c r="I873" s="1"/>
    </row>
    <row r="874" spans="1:9" ht="18" customHeight="1" thickBot="1" x14ac:dyDescent="0.35">
      <c r="A874" s="1"/>
      <c r="B874" s="1"/>
      <c r="C874" s="812"/>
      <c r="D874" s="812"/>
      <c r="E874" s="813"/>
      <c r="F874" s="812"/>
      <c r="G874" s="812"/>
      <c r="H874" s="962" t="str">
        <f t="array" ref="H874">IF(ISERROR(INDEX(גיליון3!$U$15:$X$29,MATCH('דיווח פרטני'!G874,גיליון3!$T$15:$T$29,0),MATCH('דיווח פרטני'!C874,גיליון3!$U$14:$X$14,0)))," ", INDEX(גיליון3!$U$15:$X$29,MATCH('דיווח פרטני'!G874,גיליון3!$T$15:$T$29,0),MATCH('דיווח פרטני'!C874,גיליון3!$U$14:$X$14,0)))</f>
        <v xml:space="preserve"> </v>
      </c>
      <c r="I874" s="1"/>
    </row>
    <row r="875" spans="1:9" ht="18" customHeight="1" thickBot="1" x14ac:dyDescent="0.35">
      <c r="A875" s="1"/>
      <c r="B875" s="1"/>
      <c r="C875" s="812"/>
      <c r="D875" s="812"/>
      <c r="E875" s="813"/>
      <c r="F875" s="812"/>
      <c r="G875" s="812"/>
      <c r="H875" s="962" t="str">
        <f t="array" ref="H875">IF(ISERROR(INDEX(גיליון3!$U$15:$X$29,MATCH('דיווח פרטני'!G875,גיליון3!$T$15:$T$29,0),MATCH('דיווח פרטני'!C875,גיליון3!$U$14:$X$14,0)))," ", INDEX(גיליון3!$U$15:$X$29,MATCH('דיווח פרטני'!G875,גיליון3!$T$15:$T$29,0),MATCH('דיווח פרטני'!C875,גיליון3!$U$14:$X$14,0)))</f>
        <v xml:space="preserve"> </v>
      </c>
      <c r="I875" s="1"/>
    </row>
    <row r="876" spans="1:9" ht="18" customHeight="1" thickBot="1" x14ac:dyDescent="0.35">
      <c r="A876" s="1"/>
      <c r="B876" s="1"/>
      <c r="C876" s="812"/>
      <c r="D876" s="812"/>
      <c r="E876" s="813"/>
      <c r="F876" s="812"/>
      <c r="G876" s="812"/>
      <c r="H876" s="962" t="str">
        <f t="array" ref="H876">IF(ISERROR(INDEX(גיליון3!$U$15:$X$29,MATCH('דיווח פרטני'!G876,גיליון3!$T$15:$T$29,0),MATCH('דיווח פרטני'!C876,גיליון3!$U$14:$X$14,0)))," ", INDEX(גיליון3!$U$15:$X$29,MATCH('דיווח פרטני'!G876,גיליון3!$T$15:$T$29,0),MATCH('דיווח פרטני'!C876,גיליון3!$U$14:$X$14,0)))</f>
        <v xml:space="preserve"> </v>
      </c>
      <c r="I876" s="1"/>
    </row>
    <row r="877" spans="1:9" ht="18" customHeight="1" thickBot="1" x14ac:dyDescent="0.35">
      <c r="A877" s="1"/>
      <c r="B877" s="1"/>
      <c r="C877" s="812"/>
      <c r="D877" s="812"/>
      <c r="E877" s="813"/>
      <c r="F877" s="812"/>
      <c r="G877" s="812"/>
      <c r="H877" s="962" t="str">
        <f t="array" ref="H877">IF(ISERROR(INDEX(גיליון3!$U$15:$X$29,MATCH('דיווח פרטני'!G877,גיליון3!$T$15:$T$29,0),MATCH('דיווח פרטני'!C877,גיליון3!$U$14:$X$14,0)))," ", INDEX(גיליון3!$U$15:$X$29,MATCH('דיווח פרטני'!G877,גיליון3!$T$15:$T$29,0),MATCH('דיווח פרטני'!C877,גיליון3!$U$14:$X$14,0)))</f>
        <v xml:space="preserve"> </v>
      </c>
      <c r="I877" s="1"/>
    </row>
    <row r="878" spans="1:9" ht="18" customHeight="1" thickBot="1" x14ac:dyDescent="0.35">
      <c r="A878" s="1"/>
      <c r="B878" s="1"/>
      <c r="C878" s="812"/>
      <c r="D878" s="812"/>
      <c r="E878" s="813"/>
      <c r="F878" s="812"/>
      <c r="G878" s="812"/>
      <c r="H878" s="962" t="str">
        <f t="array" ref="H878">IF(ISERROR(INDEX(גיליון3!$U$15:$X$29,MATCH('דיווח פרטני'!G878,גיליון3!$T$15:$T$29,0),MATCH('דיווח פרטני'!C878,גיליון3!$U$14:$X$14,0)))," ", INDEX(גיליון3!$U$15:$X$29,MATCH('דיווח פרטני'!G878,גיליון3!$T$15:$T$29,0),MATCH('דיווח פרטני'!C878,גיליון3!$U$14:$X$14,0)))</f>
        <v xml:space="preserve"> </v>
      </c>
      <c r="I878" s="1"/>
    </row>
    <row r="879" spans="1:9" ht="18" customHeight="1" thickBot="1" x14ac:dyDescent="0.35">
      <c r="A879" s="1"/>
      <c r="B879" s="1"/>
      <c r="C879" s="812"/>
      <c r="D879" s="812"/>
      <c r="E879" s="813"/>
      <c r="F879" s="812"/>
      <c r="G879" s="812"/>
      <c r="H879" s="962" t="str">
        <f t="array" ref="H879">IF(ISERROR(INDEX(גיליון3!$U$15:$X$29,MATCH('דיווח פרטני'!G879,גיליון3!$T$15:$T$29,0),MATCH('דיווח פרטני'!C879,גיליון3!$U$14:$X$14,0)))," ", INDEX(גיליון3!$U$15:$X$29,MATCH('דיווח פרטני'!G879,גיליון3!$T$15:$T$29,0),MATCH('דיווח פרטני'!C879,גיליון3!$U$14:$X$14,0)))</f>
        <v xml:space="preserve"> </v>
      </c>
      <c r="I879" s="1"/>
    </row>
    <row r="880" spans="1:9" ht="18" customHeight="1" thickBot="1" x14ac:dyDescent="0.35">
      <c r="A880" s="1"/>
      <c r="B880" s="1"/>
      <c r="C880" s="812"/>
      <c r="D880" s="812"/>
      <c r="E880" s="813"/>
      <c r="F880" s="812"/>
      <c r="G880" s="812"/>
      <c r="H880" s="962" t="str">
        <f t="array" ref="H880">IF(ISERROR(INDEX(גיליון3!$U$15:$X$29,MATCH('דיווח פרטני'!G880,גיליון3!$T$15:$T$29,0),MATCH('דיווח פרטני'!C880,גיליון3!$U$14:$X$14,0)))," ", INDEX(גיליון3!$U$15:$X$29,MATCH('דיווח פרטני'!G880,גיליון3!$T$15:$T$29,0),MATCH('דיווח פרטני'!C880,גיליון3!$U$14:$X$14,0)))</f>
        <v xml:space="preserve"> </v>
      </c>
      <c r="I880" s="1"/>
    </row>
    <row r="881" spans="1:9" ht="18" customHeight="1" thickBot="1" x14ac:dyDescent="0.35">
      <c r="A881" s="1"/>
      <c r="B881" s="1"/>
      <c r="C881" s="812"/>
      <c r="D881" s="812"/>
      <c r="E881" s="813"/>
      <c r="F881" s="812"/>
      <c r="G881" s="812"/>
      <c r="H881" s="962" t="str">
        <f t="array" ref="H881">IF(ISERROR(INDEX(גיליון3!$U$15:$X$29,MATCH('דיווח פרטני'!G881,גיליון3!$T$15:$T$29,0),MATCH('דיווח פרטני'!C881,גיליון3!$U$14:$X$14,0)))," ", INDEX(גיליון3!$U$15:$X$29,MATCH('דיווח פרטני'!G881,גיליון3!$T$15:$T$29,0),MATCH('דיווח פרטני'!C881,גיליון3!$U$14:$X$14,0)))</f>
        <v xml:space="preserve"> </v>
      </c>
      <c r="I881" s="1"/>
    </row>
    <row r="882" spans="1:9" ht="18" customHeight="1" thickBot="1" x14ac:dyDescent="0.35">
      <c r="A882" s="1"/>
      <c r="B882" s="1"/>
      <c r="C882" s="812"/>
      <c r="D882" s="812"/>
      <c r="E882" s="813"/>
      <c r="F882" s="812"/>
      <c r="G882" s="812"/>
      <c r="H882" s="962" t="str">
        <f t="array" ref="H882">IF(ISERROR(INDEX(גיליון3!$U$15:$X$29,MATCH('דיווח פרטני'!G882,גיליון3!$T$15:$T$29,0),MATCH('דיווח פרטני'!C882,גיליון3!$U$14:$X$14,0)))," ", INDEX(גיליון3!$U$15:$X$29,MATCH('דיווח פרטני'!G882,גיליון3!$T$15:$T$29,0),MATCH('דיווח פרטני'!C882,גיליון3!$U$14:$X$14,0)))</f>
        <v xml:space="preserve"> </v>
      </c>
      <c r="I882" s="1"/>
    </row>
    <row r="883" spans="1:9" ht="18" customHeight="1" thickBot="1" x14ac:dyDescent="0.35">
      <c r="A883" s="1"/>
      <c r="B883" s="1"/>
      <c r="C883" s="812"/>
      <c r="D883" s="812"/>
      <c r="E883" s="813"/>
      <c r="F883" s="812"/>
      <c r="G883" s="812"/>
      <c r="H883" s="962" t="str">
        <f t="array" ref="H883">IF(ISERROR(INDEX(גיליון3!$U$15:$X$29,MATCH('דיווח פרטני'!G883,גיליון3!$T$15:$T$29,0),MATCH('דיווח פרטני'!C883,גיליון3!$U$14:$X$14,0)))," ", INDEX(גיליון3!$U$15:$X$29,MATCH('דיווח פרטני'!G883,גיליון3!$T$15:$T$29,0),MATCH('דיווח פרטני'!C883,גיליון3!$U$14:$X$14,0)))</f>
        <v xml:space="preserve"> </v>
      </c>
      <c r="I883" s="1"/>
    </row>
    <row r="884" spans="1:9" ht="18" customHeight="1" thickBot="1" x14ac:dyDescent="0.35">
      <c r="A884" s="1"/>
      <c r="B884" s="1"/>
      <c r="C884" s="812"/>
      <c r="D884" s="812"/>
      <c r="E884" s="813"/>
      <c r="F884" s="812"/>
      <c r="G884" s="812"/>
      <c r="H884" s="962" t="str">
        <f t="array" ref="H884">IF(ISERROR(INDEX(גיליון3!$U$15:$X$29,MATCH('דיווח פרטני'!G884,גיליון3!$T$15:$T$29,0),MATCH('דיווח פרטני'!C884,גיליון3!$U$14:$X$14,0)))," ", INDEX(גיליון3!$U$15:$X$29,MATCH('דיווח פרטני'!G884,גיליון3!$T$15:$T$29,0),MATCH('דיווח פרטני'!C884,גיליון3!$U$14:$X$14,0)))</f>
        <v xml:space="preserve"> </v>
      </c>
      <c r="I884" s="1"/>
    </row>
    <row r="885" spans="1:9" ht="18" customHeight="1" thickBot="1" x14ac:dyDescent="0.35">
      <c r="A885" s="1"/>
      <c r="B885" s="1"/>
      <c r="C885" s="812"/>
      <c r="D885" s="812"/>
      <c r="E885" s="813"/>
      <c r="F885" s="812"/>
      <c r="G885" s="812"/>
      <c r="H885" s="962" t="str">
        <f t="array" ref="H885">IF(ISERROR(INDEX(גיליון3!$U$15:$X$29,MATCH('דיווח פרטני'!G885,גיליון3!$T$15:$T$29,0),MATCH('דיווח פרטני'!C885,גיליון3!$U$14:$X$14,0)))," ", INDEX(גיליון3!$U$15:$X$29,MATCH('דיווח פרטני'!G885,גיליון3!$T$15:$T$29,0),MATCH('דיווח פרטני'!C885,גיליון3!$U$14:$X$14,0)))</f>
        <v xml:space="preserve"> </v>
      </c>
      <c r="I885" s="1"/>
    </row>
    <row r="886" spans="1:9" ht="18" customHeight="1" thickBot="1" x14ac:dyDescent="0.35">
      <c r="A886" s="1"/>
      <c r="B886" s="1"/>
      <c r="C886" s="812"/>
      <c r="D886" s="812"/>
      <c r="E886" s="813"/>
      <c r="F886" s="812"/>
      <c r="G886" s="812"/>
      <c r="H886" s="962" t="str">
        <f t="array" ref="H886">IF(ISERROR(INDEX(גיליון3!$U$15:$X$29,MATCH('דיווח פרטני'!G886,גיליון3!$T$15:$T$29,0),MATCH('דיווח פרטני'!C886,גיליון3!$U$14:$X$14,0)))," ", INDEX(גיליון3!$U$15:$X$29,MATCH('דיווח פרטני'!G886,גיליון3!$T$15:$T$29,0),MATCH('דיווח פרטני'!C886,גיליון3!$U$14:$X$14,0)))</f>
        <v xml:space="preserve"> </v>
      </c>
      <c r="I886" s="1"/>
    </row>
    <row r="887" spans="1:9" ht="18" customHeight="1" thickBot="1" x14ac:dyDescent="0.35">
      <c r="A887" s="1"/>
      <c r="B887" s="1"/>
      <c r="C887" s="812"/>
      <c r="D887" s="812"/>
      <c r="E887" s="813"/>
      <c r="F887" s="812"/>
      <c r="G887" s="812"/>
      <c r="H887" s="962" t="str">
        <f t="array" ref="H887">IF(ISERROR(INDEX(גיליון3!$U$15:$X$29,MATCH('דיווח פרטני'!G887,גיליון3!$T$15:$T$29,0),MATCH('דיווח פרטני'!C887,גיליון3!$U$14:$X$14,0)))," ", INDEX(גיליון3!$U$15:$X$29,MATCH('דיווח פרטני'!G887,גיליון3!$T$15:$T$29,0),MATCH('דיווח פרטני'!C887,גיליון3!$U$14:$X$14,0)))</f>
        <v xml:space="preserve"> </v>
      </c>
      <c r="I887" s="1"/>
    </row>
    <row r="888" spans="1:9" ht="18" customHeight="1" thickBot="1" x14ac:dyDescent="0.35">
      <c r="A888" s="1"/>
      <c r="B888" s="1"/>
      <c r="C888" s="812"/>
      <c r="D888" s="812"/>
      <c r="E888" s="813"/>
      <c r="F888" s="812"/>
      <c r="G888" s="812"/>
      <c r="H888" s="962" t="str">
        <f t="array" ref="H888">IF(ISERROR(INDEX(גיליון3!$U$15:$X$29,MATCH('דיווח פרטני'!G888,גיליון3!$T$15:$T$29,0),MATCH('דיווח פרטני'!C888,גיליון3!$U$14:$X$14,0)))," ", INDEX(גיליון3!$U$15:$X$29,MATCH('דיווח פרטני'!G888,גיליון3!$T$15:$T$29,0),MATCH('דיווח פרטני'!C888,גיליון3!$U$14:$X$14,0)))</f>
        <v xml:space="preserve"> </v>
      </c>
      <c r="I888" s="1"/>
    </row>
    <row r="889" spans="1:9" ht="18" customHeight="1" thickBot="1" x14ac:dyDescent="0.35">
      <c r="A889" s="1"/>
      <c r="B889" s="1"/>
      <c r="C889" s="812"/>
      <c r="D889" s="812"/>
      <c r="E889" s="813"/>
      <c r="F889" s="812"/>
      <c r="G889" s="812"/>
      <c r="H889" s="962" t="str">
        <f t="array" ref="H889">IF(ISERROR(INDEX(גיליון3!$U$15:$X$29,MATCH('דיווח פרטני'!G889,גיליון3!$T$15:$T$29,0),MATCH('דיווח פרטני'!C889,גיליון3!$U$14:$X$14,0)))," ", INDEX(גיליון3!$U$15:$X$29,MATCH('דיווח פרטני'!G889,גיליון3!$T$15:$T$29,0),MATCH('דיווח פרטני'!C889,גיליון3!$U$14:$X$14,0)))</f>
        <v xml:space="preserve"> </v>
      </c>
      <c r="I889" s="1"/>
    </row>
    <row r="890" spans="1:9" ht="18" customHeight="1" thickBot="1" x14ac:dyDescent="0.35">
      <c r="A890" s="1"/>
      <c r="B890" s="1"/>
      <c r="C890" s="812"/>
      <c r="D890" s="812"/>
      <c r="E890" s="813"/>
      <c r="F890" s="812"/>
      <c r="G890" s="812"/>
      <c r="H890" s="962" t="str">
        <f t="array" ref="H890">IF(ISERROR(INDEX(גיליון3!$U$15:$X$29,MATCH('דיווח פרטני'!G890,גיליון3!$T$15:$T$29,0),MATCH('דיווח פרטני'!C890,גיליון3!$U$14:$X$14,0)))," ", INDEX(גיליון3!$U$15:$X$29,MATCH('דיווח פרטני'!G890,גיליון3!$T$15:$T$29,0),MATCH('דיווח פרטני'!C890,גיליון3!$U$14:$X$14,0)))</f>
        <v xml:space="preserve"> </v>
      </c>
      <c r="I890" s="1"/>
    </row>
    <row r="891" spans="1:9" ht="18" customHeight="1" thickBot="1" x14ac:dyDescent="0.35">
      <c r="A891" s="1"/>
      <c r="B891" s="1"/>
      <c r="C891" s="812"/>
      <c r="D891" s="812"/>
      <c r="E891" s="813"/>
      <c r="F891" s="812"/>
      <c r="G891" s="812"/>
      <c r="H891" s="962" t="str">
        <f t="array" ref="H891">IF(ISERROR(INDEX(גיליון3!$U$15:$X$29,MATCH('דיווח פרטני'!G891,גיליון3!$T$15:$T$29,0),MATCH('דיווח פרטני'!C891,גיליון3!$U$14:$X$14,0)))," ", INDEX(גיליון3!$U$15:$X$29,MATCH('דיווח פרטני'!G891,גיליון3!$T$15:$T$29,0),MATCH('דיווח פרטני'!C891,גיליון3!$U$14:$X$14,0)))</f>
        <v xml:space="preserve"> </v>
      </c>
      <c r="I891" s="1"/>
    </row>
    <row r="892" spans="1:9" ht="18" customHeight="1" thickBot="1" x14ac:dyDescent="0.35">
      <c r="A892" s="1"/>
      <c r="B892" s="1"/>
      <c r="C892" s="812"/>
      <c r="D892" s="812"/>
      <c r="E892" s="813"/>
      <c r="F892" s="812"/>
      <c r="G892" s="812"/>
      <c r="H892" s="962" t="str">
        <f t="array" ref="H892">IF(ISERROR(INDEX(גיליון3!$U$15:$X$29,MATCH('דיווח פרטני'!G892,גיליון3!$T$15:$T$29,0),MATCH('דיווח פרטני'!C892,גיליון3!$U$14:$X$14,0)))," ", INDEX(גיליון3!$U$15:$X$29,MATCH('דיווח פרטני'!G892,גיליון3!$T$15:$T$29,0),MATCH('דיווח פרטני'!C892,גיליון3!$U$14:$X$14,0)))</f>
        <v xml:space="preserve"> </v>
      </c>
      <c r="I892" s="1"/>
    </row>
    <row r="893" spans="1:9" ht="18" customHeight="1" thickBot="1" x14ac:dyDescent="0.35">
      <c r="A893" s="1"/>
      <c r="B893" s="1"/>
      <c r="C893" s="812"/>
      <c r="D893" s="812"/>
      <c r="E893" s="813"/>
      <c r="F893" s="812"/>
      <c r="G893" s="812"/>
      <c r="H893" s="962" t="str">
        <f t="array" ref="H893">IF(ISERROR(INDEX(גיליון3!$U$15:$X$29,MATCH('דיווח פרטני'!G893,גיליון3!$T$15:$T$29,0),MATCH('דיווח פרטני'!C893,גיליון3!$U$14:$X$14,0)))," ", INDEX(גיליון3!$U$15:$X$29,MATCH('דיווח פרטני'!G893,גיליון3!$T$15:$T$29,0),MATCH('דיווח פרטני'!C893,גיליון3!$U$14:$X$14,0)))</f>
        <v xml:space="preserve"> </v>
      </c>
      <c r="I893" s="1"/>
    </row>
    <row r="894" spans="1:9" ht="18" customHeight="1" thickBot="1" x14ac:dyDescent="0.35">
      <c r="A894" s="1"/>
      <c r="B894" s="1"/>
      <c r="C894" s="812"/>
      <c r="D894" s="812"/>
      <c r="E894" s="813"/>
      <c r="F894" s="812"/>
      <c r="G894" s="812"/>
      <c r="H894" s="962" t="str">
        <f t="array" ref="H894">IF(ISERROR(INDEX(גיליון3!$U$15:$X$29,MATCH('דיווח פרטני'!G894,גיליון3!$T$15:$T$29,0),MATCH('דיווח פרטני'!C894,גיליון3!$U$14:$X$14,0)))," ", INDEX(גיליון3!$U$15:$X$29,MATCH('דיווח פרטני'!G894,גיליון3!$T$15:$T$29,0),MATCH('דיווח פרטני'!C894,גיליון3!$U$14:$X$14,0)))</f>
        <v xml:space="preserve"> </v>
      </c>
      <c r="I894" s="1"/>
    </row>
    <row r="895" spans="1:9" ht="18" customHeight="1" thickBot="1" x14ac:dyDescent="0.35">
      <c r="A895" s="1"/>
      <c r="B895" s="1"/>
      <c r="C895" s="812"/>
      <c r="D895" s="812"/>
      <c r="E895" s="813"/>
      <c r="F895" s="812"/>
      <c r="G895" s="812"/>
      <c r="H895" s="962" t="str">
        <f t="array" ref="H895">IF(ISERROR(INDEX(גיליון3!$U$15:$X$29,MATCH('דיווח פרטני'!G895,גיליון3!$T$15:$T$29,0),MATCH('דיווח פרטני'!C895,גיליון3!$U$14:$X$14,0)))," ", INDEX(גיליון3!$U$15:$X$29,MATCH('דיווח פרטני'!G895,גיליון3!$T$15:$T$29,0),MATCH('דיווח פרטני'!C895,גיליון3!$U$14:$X$14,0)))</f>
        <v xml:space="preserve"> </v>
      </c>
      <c r="I895" s="1"/>
    </row>
    <row r="896" spans="1:9" ht="18" customHeight="1" thickBot="1" x14ac:dyDescent="0.35">
      <c r="A896" s="1"/>
      <c r="B896" s="1"/>
      <c r="C896" s="812"/>
      <c r="D896" s="812"/>
      <c r="E896" s="813"/>
      <c r="F896" s="812"/>
      <c r="G896" s="812"/>
      <c r="H896" s="962" t="str">
        <f t="array" ref="H896">IF(ISERROR(INDEX(גיליון3!$U$15:$X$29,MATCH('דיווח פרטני'!G896,גיליון3!$T$15:$T$29,0),MATCH('דיווח פרטני'!C896,גיליון3!$U$14:$X$14,0)))," ", INDEX(גיליון3!$U$15:$X$29,MATCH('דיווח פרטני'!G896,גיליון3!$T$15:$T$29,0),MATCH('דיווח פרטני'!C896,גיליון3!$U$14:$X$14,0)))</f>
        <v xml:space="preserve"> </v>
      </c>
      <c r="I896" s="1"/>
    </row>
    <row r="897" spans="1:9" ht="18" customHeight="1" thickBot="1" x14ac:dyDescent="0.35">
      <c r="A897" s="1"/>
      <c r="B897" s="1"/>
      <c r="C897" s="812"/>
      <c r="D897" s="812"/>
      <c r="E897" s="813"/>
      <c r="F897" s="812"/>
      <c r="G897" s="812"/>
      <c r="H897" s="962" t="str">
        <f t="array" ref="H897">IF(ISERROR(INDEX(גיליון3!$U$15:$X$29,MATCH('דיווח פרטני'!G897,גיליון3!$T$15:$T$29,0),MATCH('דיווח פרטני'!C897,גיליון3!$U$14:$X$14,0)))," ", INDEX(גיליון3!$U$15:$X$29,MATCH('דיווח פרטני'!G897,גיליון3!$T$15:$T$29,0),MATCH('דיווח פרטני'!C897,גיליון3!$U$14:$X$14,0)))</f>
        <v xml:space="preserve"> </v>
      </c>
      <c r="I897" s="1"/>
    </row>
    <row r="898" spans="1:9" ht="18" customHeight="1" thickBot="1" x14ac:dyDescent="0.35">
      <c r="A898" s="1"/>
      <c r="B898" s="1"/>
      <c r="C898" s="812"/>
      <c r="D898" s="812"/>
      <c r="E898" s="813"/>
      <c r="F898" s="812"/>
      <c r="G898" s="812"/>
      <c r="H898" s="962" t="str">
        <f t="array" ref="H898">IF(ISERROR(INDEX(גיליון3!$U$15:$X$29,MATCH('דיווח פרטני'!G898,גיליון3!$T$15:$T$29,0),MATCH('דיווח פרטני'!C898,גיליון3!$U$14:$X$14,0)))," ", INDEX(גיליון3!$U$15:$X$29,MATCH('דיווח פרטני'!G898,גיליון3!$T$15:$T$29,0),MATCH('דיווח פרטני'!C898,גיליון3!$U$14:$X$14,0)))</f>
        <v xml:space="preserve"> </v>
      </c>
      <c r="I898" s="1"/>
    </row>
    <row r="899" spans="1:9" ht="18" customHeight="1" thickBot="1" x14ac:dyDescent="0.35">
      <c r="A899" s="1"/>
      <c r="B899" s="1"/>
      <c r="C899" s="812"/>
      <c r="D899" s="812"/>
      <c r="E899" s="813"/>
      <c r="F899" s="812"/>
      <c r="G899" s="812"/>
      <c r="H899" s="962" t="str">
        <f t="array" ref="H899">IF(ISERROR(INDEX(גיליון3!$U$15:$X$29,MATCH('דיווח פרטני'!G899,גיליון3!$T$15:$T$29,0),MATCH('דיווח פרטני'!C899,גיליון3!$U$14:$X$14,0)))," ", INDEX(גיליון3!$U$15:$X$29,MATCH('דיווח פרטני'!G899,גיליון3!$T$15:$T$29,0),MATCH('דיווח פרטני'!C899,גיליון3!$U$14:$X$14,0)))</f>
        <v xml:space="preserve"> </v>
      </c>
      <c r="I899" s="1"/>
    </row>
    <row r="900" spans="1:9" ht="18" customHeight="1" thickBot="1" x14ac:dyDescent="0.35">
      <c r="A900" s="1"/>
      <c r="B900" s="1"/>
      <c r="C900" s="812"/>
      <c r="D900" s="812"/>
      <c r="E900" s="813"/>
      <c r="F900" s="812"/>
      <c r="G900" s="812"/>
      <c r="H900" s="962" t="str">
        <f t="array" ref="H900">IF(ISERROR(INDEX(גיליון3!$U$15:$X$29,MATCH('דיווח פרטני'!G900,גיליון3!$T$15:$T$29,0),MATCH('דיווח פרטני'!C900,גיליון3!$U$14:$X$14,0)))," ", INDEX(גיליון3!$U$15:$X$29,MATCH('דיווח פרטני'!G900,גיליון3!$T$15:$T$29,0),MATCH('דיווח פרטני'!C900,גיליון3!$U$14:$X$14,0)))</f>
        <v xml:space="preserve"> </v>
      </c>
      <c r="I900" s="1"/>
    </row>
    <row r="901" spans="1:9" ht="18" customHeight="1" thickBot="1" x14ac:dyDescent="0.35">
      <c r="A901" s="1"/>
      <c r="B901" s="1"/>
      <c r="C901" s="812"/>
      <c r="D901" s="812"/>
      <c r="E901" s="813"/>
      <c r="F901" s="812"/>
      <c r="G901" s="812"/>
      <c r="H901" s="962" t="str">
        <f t="array" ref="H901">IF(ISERROR(INDEX(גיליון3!$U$15:$X$29,MATCH('דיווח פרטני'!G901,גיליון3!$T$15:$T$29,0),MATCH('דיווח פרטני'!C901,גיליון3!$U$14:$X$14,0)))," ", INDEX(גיליון3!$U$15:$X$29,MATCH('דיווח פרטני'!G901,גיליון3!$T$15:$T$29,0),MATCH('דיווח פרטני'!C901,גיליון3!$U$14:$X$14,0)))</f>
        <v xml:space="preserve"> </v>
      </c>
      <c r="I901" s="1"/>
    </row>
    <row r="902" spans="1:9" ht="18" customHeight="1" thickBot="1" x14ac:dyDescent="0.35">
      <c r="A902" s="1"/>
      <c r="B902" s="1"/>
      <c r="C902" s="812"/>
      <c r="D902" s="812"/>
      <c r="E902" s="813"/>
      <c r="F902" s="812"/>
      <c r="G902" s="812"/>
      <c r="H902" s="962" t="str">
        <f t="array" ref="H902">IF(ISERROR(INDEX(גיליון3!$U$15:$X$29,MATCH('דיווח פרטני'!G902,גיליון3!$T$15:$T$29,0),MATCH('דיווח פרטני'!C902,גיליון3!$U$14:$X$14,0)))," ", INDEX(גיליון3!$U$15:$X$29,MATCH('דיווח פרטני'!G902,גיליון3!$T$15:$T$29,0),MATCH('דיווח פרטני'!C902,גיליון3!$U$14:$X$14,0)))</f>
        <v xml:space="preserve"> </v>
      </c>
      <c r="I902" s="1"/>
    </row>
    <row r="903" spans="1:9" ht="18" customHeight="1" thickBot="1" x14ac:dyDescent="0.35">
      <c r="A903" s="1"/>
      <c r="B903" s="1"/>
      <c r="C903" s="812"/>
      <c r="D903" s="812"/>
      <c r="E903" s="813"/>
      <c r="F903" s="812"/>
      <c r="G903" s="812"/>
      <c r="H903" s="962" t="str">
        <f t="array" ref="H903">IF(ISERROR(INDEX(גיליון3!$U$15:$X$29,MATCH('דיווח פרטני'!G903,גיליון3!$T$15:$T$29,0),MATCH('דיווח פרטני'!C903,גיליון3!$U$14:$X$14,0)))," ", INDEX(גיליון3!$U$15:$X$29,MATCH('דיווח פרטני'!G903,גיליון3!$T$15:$T$29,0),MATCH('דיווח פרטני'!C903,גיליון3!$U$14:$X$14,0)))</f>
        <v xml:space="preserve"> </v>
      </c>
      <c r="I903" s="1"/>
    </row>
    <row r="904" spans="1:9" ht="18" customHeight="1" thickBot="1" x14ac:dyDescent="0.35">
      <c r="A904" s="1"/>
      <c r="B904" s="1"/>
      <c r="C904" s="812"/>
      <c r="D904" s="812"/>
      <c r="E904" s="813"/>
      <c r="F904" s="812"/>
      <c r="G904" s="812"/>
      <c r="H904" s="962" t="str">
        <f t="array" ref="H904">IF(ISERROR(INDEX(גיליון3!$U$15:$X$29,MATCH('דיווח פרטני'!G904,גיליון3!$T$15:$T$29,0),MATCH('דיווח פרטני'!C904,גיליון3!$U$14:$X$14,0)))," ", INDEX(גיליון3!$U$15:$X$29,MATCH('דיווח פרטני'!G904,גיליון3!$T$15:$T$29,0),MATCH('דיווח פרטני'!C904,גיליון3!$U$14:$X$14,0)))</f>
        <v xml:space="preserve"> </v>
      </c>
      <c r="I904" s="1"/>
    </row>
    <row r="905" spans="1:9" ht="18" customHeight="1" thickBot="1" x14ac:dyDescent="0.35">
      <c r="A905" s="1"/>
      <c r="B905" s="1"/>
      <c r="C905" s="812"/>
      <c r="D905" s="812"/>
      <c r="E905" s="813"/>
      <c r="F905" s="812"/>
      <c r="G905" s="812"/>
      <c r="H905" s="962" t="str">
        <f t="array" ref="H905">IF(ISERROR(INDEX(גיליון3!$U$15:$X$29,MATCH('דיווח פרטני'!G905,גיליון3!$T$15:$T$29,0),MATCH('דיווח פרטני'!C905,גיליון3!$U$14:$X$14,0)))," ", INDEX(גיליון3!$U$15:$X$29,MATCH('דיווח פרטני'!G905,גיליון3!$T$15:$T$29,0),MATCH('דיווח פרטני'!C905,גיליון3!$U$14:$X$14,0)))</f>
        <v xml:space="preserve"> </v>
      </c>
      <c r="I905" s="1"/>
    </row>
    <row r="906" spans="1:9" ht="18" customHeight="1" thickBot="1" x14ac:dyDescent="0.35">
      <c r="A906" s="1"/>
      <c r="B906" s="1"/>
      <c r="C906" s="812"/>
      <c r="D906" s="812"/>
      <c r="E906" s="813"/>
      <c r="F906" s="812"/>
      <c r="G906" s="812"/>
      <c r="H906" s="962" t="str">
        <f t="array" ref="H906">IF(ISERROR(INDEX(גיליון3!$U$15:$X$29,MATCH('דיווח פרטני'!G906,גיליון3!$T$15:$T$29,0),MATCH('דיווח פרטני'!C906,גיליון3!$U$14:$X$14,0)))," ", INDEX(גיליון3!$U$15:$X$29,MATCH('דיווח פרטני'!G906,גיליון3!$T$15:$T$29,0),MATCH('דיווח פרטני'!C906,גיליון3!$U$14:$X$14,0)))</f>
        <v xml:space="preserve"> </v>
      </c>
      <c r="I906" s="1"/>
    </row>
    <row r="907" spans="1:9" ht="18" customHeight="1" thickBot="1" x14ac:dyDescent="0.35">
      <c r="A907" s="1"/>
      <c r="B907" s="1"/>
      <c r="C907" s="812"/>
      <c r="D907" s="812"/>
      <c r="E907" s="813"/>
      <c r="F907" s="812"/>
      <c r="G907" s="812"/>
      <c r="H907" s="962" t="str">
        <f t="array" ref="H907">IF(ISERROR(INDEX(גיליון3!$U$15:$X$29,MATCH('דיווח פרטני'!G907,גיליון3!$T$15:$T$29,0),MATCH('דיווח פרטני'!C907,גיליון3!$U$14:$X$14,0)))," ", INDEX(גיליון3!$U$15:$X$29,MATCH('דיווח פרטני'!G907,גיליון3!$T$15:$T$29,0),MATCH('דיווח פרטני'!C907,גיליון3!$U$14:$X$14,0)))</f>
        <v xml:space="preserve"> </v>
      </c>
      <c r="I907" s="1"/>
    </row>
    <row r="908" spans="1:9" ht="18" customHeight="1" thickBot="1" x14ac:dyDescent="0.35">
      <c r="A908" s="1"/>
      <c r="B908" s="1"/>
      <c r="C908" s="812"/>
      <c r="D908" s="812"/>
      <c r="E908" s="813"/>
      <c r="F908" s="812"/>
      <c r="G908" s="812"/>
      <c r="H908" s="962" t="str">
        <f t="array" ref="H908">IF(ISERROR(INDEX(גיליון3!$U$15:$X$29,MATCH('דיווח פרטני'!G908,גיליון3!$T$15:$T$29,0),MATCH('דיווח פרטני'!C908,גיליון3!$U$14:$X$14,0)))," ", INDEX(גיליון3!$U$15:$X$29,MATCH('דיווח פרטני'!G908,גיליון3!$T$15:$T$29,0),MATCH('דיווח פרטני'!C908,גיליון3!$U$14:$X$14,0)))</f>
        <v xml:space="preserve"> </v>
      </c>
      <c r="I908" s="1"/>
    </row>
    <row r="909" spans="1:9" ht="18" customHeight="1" thickBot="1" x14ac:dyDescent="0.35">
      <c r="A909" s="1"/>
      <c r="B909" s="1"/>
      <c r="C909" s="812"/>
      <c r="D909" s="812"/>
      <c r="E909" s="813"/>
      <c r="F909" s="812"/>
      <c r="G909" s="812"/>
      <c r="H909" s="962" t="str">
        <f t="array" ref="H909">IF(ISERROR(INDEX(גיליון3!$U$15:$X$29,MATCH('דיווח פרטני'!G909,גיליון3!$T$15:$T$29,0),MATCH('דיווח פרטני'!C909,גיליון3!$U$14:$X$14,0)))," ", INDEX(גיליון3!$U$15:$X$29,MATCH('דיווח פרטני'!G909,גיליון3!$T$15:$T$29,0),MATCH('דיווח פרטני'!C909,גיליון3!$U$14:$X$14,0)))</f>
        <v xml:space="preserve"> </v>
      </c>
      <c r="I909" s="1"/>
    </row>
    <row r="910" spans="1:9" ht="18" customHeight="1" thickBot="1" x14ac:dyDescent="0.35">
      <c r="A910" s="1"/>
      <c r="B910" s="1"/>
      <c r="C910" s="812"/>
      <c r="D910" s="812"/>
      <c r="E910" s="813"/>
      <c r="F910" s="812"/>
      <c r="G910" s="812"/>
      <c r="H910" s="962" t="str">
        <f t="array" ref="H910">IF(ISERROR(INDEX(גיליון3!$U$15:$X$29,MATCH('דיווח פרטני'!G910,גיליון3!$T$15:$T$29,0),MATCH('דיווח פרטני'!C910,גיליון3!$U$14:$X$14,0)))," ", INDEX(גיליון3!$U$15:$X$29,MATCH('דיווח פרטני'!G910,גיליון3!$T$15:$T$29,0),MATCH('דיווח פרטני'!C910,גיליון3!$U$14:$X$14,0)))</f>
        <v xml:space="preserve"> </v>
      </c>
      <c r="I910" s="1"/>
    </row>
    <row r="911" spans="1:9" ht="18" customHeight="1" thickBot="1" x14ac:dyDescent="0.35">
      <c r="A911" s="1"/>
      <c r="B911" s="1"/>
      <c r="C911" s="812"/>
      <c r="D911" s="812"/>
      <c r="E911" s="813"/>
      <c r="F911" s="812"/>
      <c r="G911" s="812"/>
      <c r="H911" s="962" t="str">
        <f t="array" ref="H911">IF(ISERROR(INDEX(גיליון3!$U$15:$X$29,MATCH('דיווח פרטני'!G911,גיליון3!$T$15:$T$29,0),MATCH('דיווח פרטני'!C911,גיליון3!$U$14:$X$14,0)))," ", INDEX(גיליון3!$U$15:$X$29,MATCH('דיווח פרטני'!G911,גיליון3!$T$15:$T$29,0),MATCH('דיווח פרטני'!C911,גיליון3!$U$14:$X$14,0)))</f>
        <v xml:space="preserve"> </v>
      </c>
      <c r="I911" s="1"/>
    </row>
    <row r="912" spans="1:9" ht="18" customHeight="1" thickBot="1" x14ac:dyDescent="0.35">
      <c r="A912" s="1"/>
      <c r="B912" s="1"/>
      <c r="C912" s="812"/>
      <c r="D912" s="812"/>
      <c r="E912" s="813"/>
      <c r="F912" s="812"/>
      <c r="G912" s="812"/>
      <c r="H912" s="962" t="str">
        <f t="array" ref="H912">IF(ISERROR(INDEX(גיליון3!$U$15:$X$29,MATCH('דיווח פרטני'!G912,גיליון3!$T$15:$T$29,0),MATCH('דיווח פרטני'!C912,גיליון3!$U$14:$X$14,0)))," ", INDEX(גיליון3!$U$15:$X$29,MATCH('דיווח פרטני'!G912,גיליון3!$T$15:$T$29,0),MATCH('דיווח פרטני'!C912,גיליון3!$U$14:$X$14,0)))</f>
        <v xml:space="preserve"> </v>
      </c>
      <c r="I912" s="1"/>
    </row>
    <row r="913" spans="1:9" ht="18" customHeight="1" thickBot="1" x14ac:dyDescent="0.35">
      <c r="A913" s="1"/>
      <c r="B913" s="1"/>
      <c r="C913" s="812"/>
      <c r="D913" s="812"/>
      <c r="E913" s="813"/>
      <c r="F913" s="812"/>
      <c r="G913" s="812"/>
      <c r="H913" s="962" t="str">
        <f t="array" ref="H913">IF(ISERROR(INDEX(גיליון3!$U$15:$X$29,MATCH('דיווח פרטני'!G913,גיליון3!$T$15:$T$29,0),MATCH('דיווח פרטני'!C913,גיליון3!$U$14:$X$14,0)))," ", INDEX(גיליון3!$U$15:$X$29,MATCH('דיווח פרטני'!G913,גיליון3!$T$15:$T$29,0),MATCH('דיווח פרטני'!C913,גיליון3!$U$14:$X$14,0)))</f>
        <v xml:space="preserve"> </v>
      </c>
      <c r="I913" s="1"/>
    </row>
    <row r="914" spans="1:9" ht="18" customHeight="1" thickBot="1" x14ac:dyDescent="0.35">
      <c r="A914" s="1"/>
      <c r="B914" s="1"/>
      <c r="C914" s="812"/>
      <c r="D914" s="812"/>
      <c r="E914" s="813"/>
      <c r="F914" s="812"/>
      <c r="G914" s="812"/>
      <c r="H914" s="962" t="str">
        <f t="array" ref="H914">IF(ISERROR(INDEX(גיליון3!$U$15:$X$29,MATCH('דיווח פרטני'!G914,גיליון3!$T$15:$T$29,0),MATCH('דיווח פרטני'!C914,גיליון3!$U$14:$X$14,0)))," ", INDEX(גיליון3!$U$15:$X$29,MATCH('דיווח פרטני'!G914,גיליון3!$T$15:$T$29,0),MATCH('דיווח פרטני'!C914,גיליון3!$U$14:$X$14,0)))</f>
        <v xml:space="preserve"> </v>
      </c>
      <c r="I914" s="1"/>
    </row>
    <row r="915" spans="1:9" ht="18" customHeight="1" thickBot="1" x14ac:dyDescent="0.35">
      <c r="A915" s="1"/>
      <c r="B915" s="1"/>
      <c r="C915" s="812"/>
      <c r="D915" s="812"/>
      <c r="E915" s="813"/>
      <c r="F915" s="812"/>
      <c r="G915" s="812"/>
      <c r="H915" s="962" t="str">
        <f t="array" ref="H915">IF(ISERROR(INDEX(גיליון3!$U$15:$X$29,MATCH('דיווח פרטני'!G915,גיליון3!$T$15:$T$29,0),MATCH('דיווח פרטני'!C915,גיליון3!$U$14:$X$14,0)))," ", INDEX(גיליון3!$U$15:$X$29,MATCH('דיווח פרטני'!G915,גיליון3!$T$15:$T$29,0),MATCH('דיווח פרטני'!C915,גיליון3!$U$14:$X$14,0)))</f>
        <v xml:space="preserve"> </v>
      </c>
      <c r="I915" s="1"/>
    </row>
    <row r="916" spans="1:9" ht="18" customHeight="1" thickBot="1" x14ac:dyDescent="0.35">
      <c r="A916" s="1"/>
      <c r="B916" s="1"/>
      <c r="C916" s="812"/>
      <c r="D916" s="812"/>
      <c r="E916" s="813"/>
      <c r="F916" s="812"/>
      <c r="G916" s="812"/>
      <c r="H916" s="962" t="str">
        <f t="array" ref="H916">IF(ISERROR(INDEX(גיליון3!$U$15:$X$29,MATCH('דיווח פרטני'!G916,גיליון3!$T$15:$T$29,0),MATCH('דיווח פרטני'!C916,גיליון3!$U$14:$X$14,0)))," ", INDEX(גיליון3!$U$15:$X$29,MATCH('דיווח פרטני'!G916,גיליון3!$T$15:$T$29,0),MATCH('דיווח פרטני'!C916,גיליון3!$U$14:$X$14,0)))</f>
        <v xml:space="preserve"> </v>
      </c>
      <c r="I916" s="1"/>
    </row>
    <row r="917" spans="1:9" ht="18" customHeight="1" thickBot="1" x14ac:dyDescent="0.35">
      <c r="A917" s="1"/>
      <c r="B917" s="1"/>
      <c r="C917" s="812"/>
      <c r="D917" s="812"/>
      <c r="E917" s="813"/>
      <c r="F917" s="812"/>
      <c r="G917" s="812"/>
      <c r="H917" s="962" t="str">
        <f t="array" ref="H917">IF(ISERROR(INDEX(גיליון3!$U$15:$X$29,MATCH('דיווח פרטני'!G917,גיליון3!$T$15:$T$29,0),MATCH('דיווח פרטני'!C917,גיליון3!$U$14:$X$14,0)))," ", INDEX(גיליון3!$U$15:$X$29,MATCH('דיווח פרטני'!G917,גיליון3!$T$15:$T$29,0),MATCH('דיווח פרטני'!C917,גיליון3!$U$14:$X$14,0)))</f>
        <v xml:space="preserve"> </v>
      </c>
      <c r="I917" s="1"/>
    </row>
    <row r="918" spans="1:9" ht="18" customHeight="1" thickBot="1" x14ac:dyDescent="0.35">
      <c r="A918" s="1"/>
      <c r="B918" s="1"/>
      <c r="C918" s="812"/>
      <c r="D918" s="812"/>
      <c r="E918" s="813"/>
      <c r="F918" s="812"/>
      <c r="G918" s="812"/>
      <c r="H918" s="962" t="str">
        <f t="array" ref="H918">IF(ISERROR(INDEX(גיליון3!$U$15:$X$29,MATCH('דיווח פרטני'!G918,גיליון3!$T$15:$T$29,0),MATCH('דיווח פרטני'!C918,גיליון3!$U$14:$X$14,0)))," ", INDEX(גיליון3!$U$15:$X$29,MATCH('דיווח פרטני'!G918,גיליון3!$T$15:$T$29,0),MATCH('דיווח פרטני'!C918,גיליון3!$U$14:$X$14,0)))</f>
        <v xml:space="preserve"> </v>
      </c>
      <c r="I918" s="1"/>
    </row>
    <row r="919" spans="1:9" ht="18" customHeight="1" thickBot="1" x14ac:dyDescent="0.35">
      <c r="A919" s="1"/>
      <c r="B919" s="1"/>
      <c r="C919" s="812"/>
      <c r="D919" s="812"/>
      <c r="E919" s="813"/>
      <c r="F919" s="812"/>
      <c r="G919" s="812"/>
      <c r="H919" s="962" t="str">
        <f t="array" ref="H919">IF(ISERROR(INDEX(גיליון3!$U$15:$X$29,MATCH('דיווח פרטני'!G919,גיליון3!$T$15:$T$29,0),MATCH('דיווח פרטני'!C919,גיליון3!$U$14:$X$14,0)))," ", INDEX(גיליון3!$U$15:$X$29,MATCH('דיווח פרטני'!G919,גיליון3!$T$15:$T$29,0),MATCH('דיווח פרטני'!C919,גיליון3!$U$14:$X$14,0)))</f>
        <v xml:space="preserve"> </v>
      </c>
      <c r="I919" s="1"/>
    </row>
    <row r="920" spans="1:9" ht="18" customHeight="1" thickBot="1" x14ac:dyDescent="0.35">
      <c r="A920" s="1"/>
      <c r="B920" s="1"/>
      <c r="C920" s="812"/>
      <c r="D920" s="812"/>
      <c r="E920" s="813"/>
      <c r="F920" s="812"/>
      <c r="G920" s="812"/>
      <c r="H920" s="962" t="str">
        <f t="array" ref="H920">IF(ISERROR(INDEX(גיליון3!$U$15:$X$29,MATCH('דיווח פרטני'!G920,גיליון3!$T$15:$T$29,0),MATCH('דיווח פרטני'!C920,גיליון3!$U$14:$X$14,0)))," ", INDEX(גיליון3!$U$15:$X$29,MATCH('דיווח פרטני'!G920,גיליון3!$T$15:$T$29,0),MATCH('דיווח פרטני'!C920,גיליון3!$U$14:$X$14,0)))</f>
        <v xml:space="preserve"> </v>
      </c>
      <c r="I920" s="1"/>
    </row>
    <row r="921" spans="1:9" ht="18" customHeight="1" thickBot="1" x14ac:dyDescent="0.35">
      <c r="A921" s="1"/>
      <c r="B921" s="1"/>
      <c r="C921" s="812"/>
      <c r="D921" s="812"/>
      <c r="E921" s="813"/>
      <c r="F921" s="812"/>
      <c r="G921" s="812"/>
      <c r="H921" s="962" t="str">
        <f t="array" ref="H921">IF(ISERROR(INDEX(גיליון3!$U$15:$X$29,MATCH('דיווח פרטני'!G921,גיליון3!$T$15:$T$29,0),MATCH('דיווח פרטני'!C921,גיליון3!$U$14:$X$14,0)))," ", INDEX(גיליון3!$U$15:$X$29,MATCH('דיווח פרטני'!G921,גיליון3!$T$15:$T$29,0),MATCH('דיווח פרטני'!C921,גיליון3!$U$14:$X$14,0)))</f>
        <v xml:space="preserve"> </v>
      </c>
      <c r="I921" s="1"/>
    </row>
    <row r="922" spans="1:9" ht="18" customHeight="1" thickBot="1" x14ac:dyDescent="0.35">
      <c r="A922" s="1"/>
      <c r="B922" s="1"/>
      <c r="C922" s="812"/>
      <c r="D922" s="812"/>
      <c r="E922" s="813"/>
      <c r="F922" s="812"/>
      <c r="G922" s="812"/>
      <c r="H922" s="962" t="str">
        <f t="array" ref="H922">IF(ISERROR(INDEX(גיליון3!$U$15:$X$29,MATCH('דיווח פרטני'!G922,גיליון3!$T$15:$T$29,0),MATCH('דיווח פרטני'!C922,גיליון3!$U$14:$X$14,0)))," ", INDEX(גיליון3!$U$15:$X$29,MATCH('דיווח פרטני'!G922,גיליון3!$T$15:$T$29,0),MATCH('דיווח פרטני'!C922,גיליון3!$U$14:$X$14,0)))</f>
        <v xml:space="preserve"> </v>
      </c>
      <c r="I922" s="1"/>
    </row>
    <row r="923" spans="1:9" ht="18" customHeight="1" thickBot="1" x14ac:dyDescent="0.35">
      <c r="A923" s="1"/>
      <c r="B923" s="1"/>
      <c r="C923" s="812"/>
      <c r="D923" s="812"/>
      <c r="E923" s="813"/>
      <c r="F923" s="812"/>
      <c r="G923" s="812"/>
      <c r="H923" s="962" t="str">
        <f t="array" ref="H923">IF(ISERROR(INDEX(גיליון3!$U$15:$X$29,MATCH('דיווח פרטני'!G923,גיליון3!$T$15:$T$29,0),MATCH('דיווח פרטני'!C923,גיליון3!$U$14:$X$14,0)))," ", INDEX(גיליון3!$U$15:$X$29,MATCH('דיווח פרטני'!G923,גיליון3!$T$15:$T$29,0),MATCH('דיווח פרטני'!C923,גיליון3!$U$14:$X$14,0)))</f>
        <v xml:space="preserve"> </v>
      </c>
      <c r="I923" s="1"/>
    </row>
    <row r="924" spans="1:9" ht="18" customHeight="1" thickBot="1" x14ac:dyDescent="0.35">
      <c r="A924" s="1"/>
      <c r="B924" s="1"/>
      <c r="C924" s="812"/>
      <c r="D924" s="812"/>
      <c r="E924" s="813"/>
      <c r="F924" s="812"/>
      <c r="G924" s="812"/>
      <c r="H924" s="962" t="str">
        <f t="array" ref="H924">IF(ISERROR(INDEX(גיליון3!$U$15:$X$29,MATCH('דיווח פרטני'!G924,גיליון3!$T$15:$T$29,0),MATCH('דיווח פרטני'!C924,גיליון3!$U$14:$X$14,0)))," ", INDEX(גיליון3!$U$15:$X$29,MATCH('דיווח פרטני'!G924,גיליון3!$T$15:$T$29,0),MATCH('דיווח פרטני'!C924,גיליון3!$U$14:$X$14,0)))</f>
        <v xml:space="preserve"> </v>
      </c>
      <c r="I924" s="1"/>
    </row>
    <row r="925" spans="1:9" ht="18" customHeight="1" thickBot="1" x14ac:dyDescent="0.35">
      <c r="A925" s="1"/>
      <c r="B925" s="1"/>
      <c r="C925" s="812"/>
      <c r="D925" s="812"/>
      <c r="E925" s="813"/>
      <c r="F925" s="812"/>
      <c r="G925" s="812"/>
      <c r="H925" s="962" t="str">
        <f t="array" ref="H925">IF(ISERROR(INDEX(גיליון3!$U$15:$X$29,MATCH('דיווח פרטני'!G925,גיליון3!$T$15:$T$29,0),MATCH('דיווח פרטני'!C925,גיליון3!$U$14:$X$14,0)))," ", INDEX(גיליון3!$U$15:$X$29,MATCH('דיווח פרטני'!G925,גיליון3!$T$15:$T$29,0),MATCH('דיווח פרטני'!C925,גיליון3!$U$14:$X$14,0)))</f>
        <v xml:space="preserve"> </v>
      </c>
      <c r="I925" s="1"/>
    </row>
    <row r="926" spans="1:9" ht="18" customHeight="1" thickBot="1" x14ac:dyDescent="0.35">
      <c r="A926" s="1"/>
      <c r="B926" s="1"/>
      <c r="C926" s="812"/>
      <c r="D926" s="812"/>
      <c r="E926" s="813"/>
      <c r="F926" s="812"/>
      <c r="G926" s="812"/>
      <c r="H926" s="962" t="str">
        <f t="array" ref="H926">IF(ISERROR(INDEX(גיליון3!$U$15:$X$29,MATCH('דיווח פרטני'!G926,גיליון3!$T$15:$T$29,0),MATCH('דיווח פרטני'!C926,גיליון3!$U$14:$X$14,0)))," ", INDEX(גיליון3!$U$15:$X$29,MATCH('דיווח פרטני'!G926,גיליון3!$T$15:$T$29,0),MATCH('דיווח פרטני'!C926,גיליון3!$U$14:$X$14,0)))</f>
        <v xml:space="preserve"> </v>
      </c>
      <c r="I926" s="1"/>
    </row>
    <row r="927" spans="1:9" ht="18" customHeight="1" thickBot="1" x14ac:dyDescent="0.35">
      <c r="A927" s="1"/>
      <c r="B927" s="1"/>
      <c r="C927" s="812"/>
      <c r="D927" s="812"/>
      <c r="E927" s="813"/>
      <c r="F927" s="812"/>
      <c r="G927" s="812"/>
      <c r="H927" s="962" t="str">
        <f t="array" ref="H927">IF(ISERROR(INDEX(גיליון3!$U$15:$X$29,MATCH('דיווח פרטני'!G927,גיליון3!$T$15:$T$29,0),MATCH('דיווח פרטני'!C927,גיליון3!$U$14:$X$14,0)))," ", INDEX(גיליון3!$U$15:$X$29,MATCH('דיווח פרטני'!G927,גיליון3!$T$15:$T$29,0),MATCH('דיווח פרטני'!C927,גיליון3!$U$14:$X$14,0)))</f>
        <v xml:space="preserve"> </v>
      </c>
      <c r="I927" s="1"/>
    </row>
    <row r="928" spans="1:9" ht="18" customHeight="1" thickBot="1" x14ac:dyDescent="0.35">
      <c r="A928" s="1"/>
      <c r="B928" s="1"/>
      <c r="C928" s="812"/>
      <c r="D928" s="812"/>
      <c r="E928" s="813"/>
      <c r="F928" s="812"/>
      <c r="G928" s="812"/>
      <c r="H928" s="962" t="str">
        <f t="array" ref="H928">IF(ISERROR(INDEX(גיליון3!$U$15:$X$29,MATCH('דיווח פרטני'!G928,גיליון3!$T$15:$T$29,0),MATCH('דיווח פרטני'!C928,גיליון3!$U$14:$X$14,0)))," ", INDEX(גיליון3!$U$15:$X$29,MATCH('דיווח פרטני'!G928,גיליון3!$T$15:$T$29,0),MATCH('דיווח פרטני'!C928,גיליון3!$U$14:$X$14,0)))</f>
        <v xml:space="preserve"> </v>
      </c>
      <c r="I928" s="1"/>
    </row>
    <row r="929" spans="1:9" ht="18" customHeight="1" thickBot="1" x14ac:dyDescent="0.35">
      <c r="A929" s="1"/>
      <c r="B929" s="1"/>
      <c r="C929" s="812"/>
      <c r="D929" s="812"/>
      <c r="E929" s="813"/>
      <c r="F929" s="812"/>
      <c r="G929" s="812"/>
      <c r="H929" s="962" t="str">
        <f t="array" ref="H929">IF(ISERROR(INDEX(גיליון3!$U$15:$X$29,MATCH('דיווח פרטני'!G929,גיליון3!$T$15:$T$29,0),MATCH('דיווח פרטני'!C929,גיליון3!$U$14:$X$14,0)))," ", INDEX(גיליון3!$U$15:$X$29,MATCH('דיווח פרטני'!G929,גיליון3!$T$15:$T$29,0),MATCH('דיווח פרטני'!C929,גיליון3!$U$14:$X$14,0)))</f>
        <v xml:space="preserve"> </v>
      </c>
      <c r="I929" s="1"/>
    </row>
    <row r="930" spans="1:9" ht="18" customHeight="1" thickBot="1" x14ac:dyDescent="0.35">
      <c r="A930" s="1"/>
      <c r="B930" s="1"/>
      <c r="C930" s="812"/>
      <c r="D930" s="812"/>
      <c r="E930" s="813"/>
      <c r="F930" s="812"/>
      <c r="G930" s="812"/>
      <c r="H930" s="962" t="str">
        <f t="array" ref="H930">IF(ISERROR(INDEX(גיליון3!$U$15:$X$29,MATCH('דיווח פרטני'!G930,גיליון3!$T$15:$T$29,0),MATCH('דיווח פרטני'!C930,גיליון3!$U$14:$X$14,0)))," ", INDEX(גיליון3!$U$15:$X$29,MATCH('דיווח פרטני'!G930,גיליון3!$T$15:$T$29,0),MATCH('דיווח פרטני'!C930,גיליון3!$U$14:$X$14,0)))</f>
        <v xml:space="preserve"> </v>
      </c>
      <c r="I930" s="1"/>
    </row>
    <row r="931" spans="1:9" ht="18" customHeight="1" thickBot="1" x14ac:dyDescent="0.35">
      <c r="A931" s="1"/>
      <c r="B931" s="1"/>
      <c r="C931" s="812"/>
      <c r="D931" s="812"/>
      <c r="E931" s="813"/>
      <c r="F931" s="812"/>
      <c r="G931" s="812"/>
      <c r="H931" s="962" t="str">
        <f t="array" ref="H931">IF(ISERROR(INDEX(גיליון3!$U$15:$X$29,MATCH('דיווח פרטני'!G931,גיליון3!$T$15:$T$29,0),MATCH('דיווח פרטני'!C931,גיליון3!$U$14:$X$14,0)))," ", INDEX(גיליון3!$U$15:$X$29,MATCH('דיווח פרטני'!G931,גיליון3!$T$15:$T$29,0),MATCH('דיווח פרטני'!C931,גיליון3!$U$14:$X$14,0)))</f>
        <v xml:space="preserve"> </v>
      </c>
      <c r="I931" s="1"/>
    </row>
    <row r="932" spans="1:9" ht="18" customHeight="1" thickBot="1" x14ac:dyDescent="0.35">
      <c r="A932" s="1"/>
      <c r="B932" s="1"/>
      <c r="C932" s="812"/>
      <c r="D932" s="812"/>
      <c r="E932" s="813"/>
      <c r="F932" s="812"/>
      <c r="G932" s="812"/>
      <c r="H932" s="962" t="str">
        <f t="array" ref="H932">IF(ISERROR(INDEX(גיליון3!$U$15:$X$29,MATCH('דיווח פרטני'!G932,גיליון3!$T$15:$T$29,0),MATCH('דיווח פרטני'!C932,גיליון3!$U$14:$X$14,0)))," ", INDEX(גיליון3!$U$15:$X$29,MATCH('דיווח פרטני'!G932,גיליון3!$T$15:$T$29,0),MATCH('דיווח פרטני'!C932,גיליון3!$U$14:$X$14,0)))</f>
        <v xml:space="preserve"> </v>
      </c>
      <c r="I932" s="1"/>
    </row>
    <row r="933" spans="1:9" ht="18" customHeight="1" thickBot="1" x14ac:dyDescent="0.35">
      <c r="A933" s="1"/>
      <c r="B933" s="1"/>
      <c r="C933" s="812"/>
      <c r="D933" s="812"/>
      <c r="E933" s="813"/>
      <c r="F933" s="812"/>
      <c r="G933" s="812"/>
      <c r="H933" s="962" t="str">
        <f t="array" ref="H933">IF(ISERROR(INDEX(גיליון3!$U$15:$X$29,MATCH('דיווח פרטני'!G933,גיליון3!$T$15:$T$29,0),MATCH('דיווח פרטני'!C933,גיליון3!$U$14:$X$14,0)))," ", INDEX(גיליון3!$U$15:$X$29,MATCH('דיווח פרטני'!G933,גיליון3!$T$15:$T$29,0),MATCH('דיווח פרטני'!C933,גיליון3!$U$14:$X$14,0)))</f>
        <v xml:space="preserve"> </v>
      </c>
      <c r="I933" s="1"/>
    </row>
    <row r="934" spans="1:9" ht="18" customHeight="1" thickBot="1" x14ac:dyDescent="0.35">
      <c r="A934" s="1"/>
      <c r="B934" s="1"/>
      <c r="C934" s="812"/>
      <c r="D934" s="812"/>
      <c r="E934" s="813"/>
      <c r="F934" s="812"/>
      <c r="G934" s="812"/>
      <c r="H934" s="962" t="str">
        <f t="array" ref="H934">IF(ISERROR(INDEX(גיליון3!$U$15:$X$29,MATCH('דיווח פרטני'!G934,גיליון3!$T$15:$T$29,0),MATCH('דיווח פרטני'!C934,גיליון3!$U$14:$X$14,0)))," ", INDEX(גיליון3!$U$15:$X$29,MATCH('דיווח פרטני'!G934,גיליון3!$T$15:$T$29,0),MATCH('דיווח פרטני'!C934,גיליון3!$U$14:$X$14,0)))</f>
        <v xml:space="preserve"> </v>
      </c>
      <c r="I934" s="1"/>
    </row>
    <row r="935" spans="1:9" ht="18" customHeight="1" thickBot="1" x14ac:dyDescent="0.35">
      <c r="A935" s="1"/>
      <c r="B935" s="1"/>
      <c r="C935" s="812"/>
      <c r="D935" s="812"/>
      <c r="E935" s="813"/>
      <c r="F935" s="812"/>
      <c r="G935" s="812"/>
      <c r="H935" s="962" t="str">
        <f t="array" ref="H935">IF(ISERROR(INDEX(גיליון3!$U$15:$X$29,MATCH('דיווח פרטני'!G935,גיליון3!$T$15:$T$29,0),MATCH('דיווח פרטני'!C935,גיליון3!$U$14:$X$14,0)))," ", INDEX(גיליון3!$U$15:$X$29,MATCH('דיווח פרטני'!G935,גיליון3!$T$15:$T$29,0),MATCH('דיווח פרטני'!C935,גיליון3!$U$14:$X$14,0)))</f>
        <v xml:space="preserve"> </v>
      </c>
      <c r="I935" s="1"/>
    </row>
    <row r="936" spans="1:9" ht="18" customHeight="1" thickBot="1" x14ac:dyDescent="0.35">
      <c r="A936" s="1"/>
      <c r="B936" s="1"/>
      <c r="C936" s="812"/>
      <c r="D936" s="812"/>
      <c r="E936" s="813"/>
      <c r="F936" s="812"/>
      <c r="G936" s="812"/>
      <c r="H936" s="962" t="str">
        <f t="array" ref="H936">IF(ISERROR(INDEX(גיליון3!$U$15:$X$29,MATCH('דיווח פרטני'!G936,גיליון3!$T$15:$T$29,0),MATCH('דיווח פרטני'!C936,גיליון3!$U$14:$X$14,0)))," ", INDEX(גיליון3!$U$15:$X$29,MATCH('דיווח פרטני'!G936,גיליון3!$T$15:$T$29,0),MATCH('דיווח פרטני'!C936,גיליון3!$U$14:$X$14,0)))</f>
        <v xml:space="preserve"> </v>
      </c>
      <c r="I936" s="1"/>
    </row>
    <row r="937" spans="1:9" ht="18" customHeight="1" thickBot="1" x14ac:dyDescent="0.35">
      <c r="A937" s="1"/>
      <c r="B937" s="1"/>
      <c r="C937" s="812"/>
      <c r="D937" s="812"/>
      <c r="E937" s="813"/>
      <c r="F937" s="812"/>
      <c r="G937" s="812"/>
      <c r="H937" s="962" t="str">
        <f t="array" ref="H937">IF(ISERROR(INDEX(גיליון3!$U$15:$X$29,MATCH('דיווח פרטני'!G937,גיליון3!$T$15:$T$29,0),MATCH('דיווח פרטני'!C937,גיליון3!$U$14:$X$14,0)))," ", INDEX(גיליון3!$U$15:$X$29,MATCH('דיווח פרטני'!G937,גיליון3!$T$15:$T$29,0),MATCH('דיווח פרטני'!C937,גיליון3!$U$14:$X$14,0)))</f>
        <v xml:space="preserve"> </v>
      </c>
      <c r="I937" s="1"/>
    </row>
    <row r="938" spans="1:9" ht="18" customHeight="1" thickBot="1" x14ac:dyDescent="0.35">
      <c r="A938" s="1"/>
      <c r="B938" s="1"/>
      <c r="C938" s="812"/>
      <c r="D938" s="812"/>
      <c r="E938" s="813"/>
      <c r="F938" s="812"/>
      <c r="G938" s="812"/>
      <c r="H938" s="962" t="str">
        <f t="array" ref="H938">IF(ISERROR(INDEX(גיליון3!$U$15:$X$29,MATCH('דיווח פרטני'!G938,גיליון3!$T$15:$T$29,0),MATCH('דיווח פרטני'!C938,גיליון3!$U$14:$X$14,0)))," ", INDEX(גיליון3!$U$15:$X$29,MATCH('דיווח פרטני'!G938,גיליון3!$T$15:$T$29,0),MATCH('דיווח פרטני'!C938,גיליון3!$U$14:$X$14,0)))</f>
        <v xml:space="preserve"> </v>
      </c>
      <c r="I938" s="1"/>
    </row>
    <row r="939" spans="1:9" ht="18" customHeight="1" thickBot="1" x14ac:dyDescent="0.35">
      <c r="A939" s="1"/>
      <c r="B939" s="1"/>
      <c r="C939" s="812"/>
      <c r="D939" s="812"/>
      <c r="E939" s="813"/>
      <c r="F939" s="812"/>
      <c r="G939" s="812"/>
      <c r="H939" s="962" t="str">
        <f t="array" ref="H939">IF(ISERROR(INDEX(גיליון3!$U$15:$X$29,MATCH('דיווח פרטני'!G939,גיליון3!$T$15:$T$29,0),MATCH('דיווח פרטני'!C939,גיליון3!$U$14:$X$14,0)))," ", INDEX(גיליון3!$U$15:$X$29,MATCH('דיווח פרטני'!G939,גיליון3!$T$15:$T$29,0),MATCH('דיווח פרטני'!C939,גיליון3!$U$14:$X$14,0)))</f>
        <v xml:space="preserve"> </v>
      </c>
      <c r="I939" s="1"/>
    </row>
    <row r="940" spans="1:9" ht="18" customHeight="1" thickBot="1" x14ac:dyDescent="0.35">
      <c r="A940" s="1"/>
      <c r="B940" s="1"/>
      <c r="C940" s="812"/>
      <c r="D940" s="812"/>
      <c r="E940" s="813"/>
      <c r="F940" s="812"/>
      <c r="G940" s="812"/>
      <c r="H940" s="962" t="str">
        <f t="array" ref="H940">IF(ISERROR(INDEX(גיליון3!$U$15:$X$29,MATCH('דיווח פרטני'!G940,גיליון3!$T$15:$T$29,0),MATCH('דיווח פרטני'!C940,גיליון3!$U$14:$X$14,0)))," ", INDEX(גיליון3!$U$15:$X$29,MATCH('דיווח פרטני'!G940,גיליון3!$T$15:$T$29,0),MATCH('דיווח פרטני'!C940,גיליון3!$U$14:$X$14,0)))</f>
        <v xml:space="preserve"> </v>
      </c>
      <c r="I940" s="1"/>
    </row>
    <row r="941" spans="1:9" ht="18" customHeight="1" thickBot="1" x14ac:dyDescent="0.35">
      <c r="A941" s="1"/>
      <c r="B941" s="1"/>
      <c r="C941" s="812"/>
      <c r="D941" s="812"/>
      <c r="E941" s="813"/>
      <c r="F941" s="812"/>
      <c r="G941" s="812"/>
      <c r="H941" s="962" t="str">
        <f t="array" ref="H941">IF(ISERROR(INDEX(גיליון3!$U$15:$X$29,MATCH('דיווח פרטני'!G941,גיליון3!$T$15:$T$29,0),MATCH('דיווח פרטני'!C941,גיליון3!$U$14:$X$14,0)))," ", INDEX(גיליון3!$U$15:$X$29,MATCH('דיווח פרטני'!G941,גיליון3!$T$15:$T$29,0),MATCH('דיווח פרטני'!C941,גיליון3!$U$14:$X$14,0)))</f>
        <v xml:space="preserve"> </v>
      </c>
      <c r="I941" s="1"/>
    </row>
    <row r="942" spans="1:9" ht="18" customHeight="1" thickBot="1" x14ac:dyDescent="0.35">
      <c r="A942" s="1"/>
      <c r="B942" s="1"/>
      <c r="C942" s="812"/>
      <c r="D942" s="812"/>
      <c r="E942" s="813"/>
      <c r="F942" s="812"/>
      <c r="G942" s="812"/>
      <c r="H942" s="962" t="str">
        <f t="array" ref="H942">IF(ISERROR(INDEX(גיליון3!$U$15:$X$29,MATCH('דיווח פרטני'!G942,גיליון3!$T$15:$T$29,0),MATCH('דיווח פרטני'!C942,גיליון3!$U$14:$X$14,0)))," ", INDEX(גיליון3!$U$15:$X$29,MATCH('דיווח פרטני'!G942,גיליון3!$T$15:$T$29,0),MATCH('דיווח פרטני'!C942,גיליון3!$U$14:$X$14,0)))</f>
        <v xml:space="preserve"> </v>
      </c>
      <c r="I942" s="1"/>
    </row>
    <row r="943" spans="1:9" ht="18" customHeight="1" thickBot="1" x14ac:dyDescent="0.35">
      <c r="A943" s="1"/>
      <c r="B943" s="1"/>
      <c r="C943" s="812"/>
      <c r="D943" s="812"/>
      <c r="E943" s="813"/>
      <c r="F943" s="812"/>
      <c r="G943" s="812"/>
      <c r="H943" s="962" t="str">
        <f t="array" ref="H943">IF(ISERROR(INDEX(גיליון3!$U$15:$X$29,MATCH('דיווח פרטני'!G943,גיליון3!$T$15:$T$29,0),MATCH('דיווח פרטני'!C943,גיליון3!$U$14:$X$14,0)))," ", INDEX(גיליון3!$U$15:$X$29,MATCH('דיווח פרטני'!G943,גיליון3!$T$15:$T$29,0),MATCH('דיווח פרטני'!C943,גיליון3!$U$14:$X$14,0)))</f>
        <v xml:space="preserve"> </v>
      </c>
      <c r="I943" s="1"/>
    </row>
    <row r="944" spans="1:9" ht="18" customHeight="1" thickBot="1" x14ac:dyDescent="0.35">
      <c r="A944" s="1"/>
      <c r="B944" s="1"/>
      <c r="C944" s="812"/>
      <c r="D944" s="812"/>
      <c r="E944" s="813"/>
      <c r="F944" s="812"/>
      <c r="G944" s="812"/>
      <c r="H944" s="962" t="str">
        <f t="array" ref="H944">IF(ISERROR(INDEX(גיליון3!$U$15:$X$29,MATCH('דיווח פרטני'!G944,גיליון3!$T$15:$T$29,0),MATCH('דיווח פרטני'!C944,גיליון3!$U$14:$X$14,0)))," ", INDEX(גיליון3!$U$15:$X$29,MATCH('דיווח פרטני'!G944,גיליון3!$T$15:$T$29,0),MATCH('דיווח פרטני'!C944,גיליון3!$U$14:$X$14,0)))</f>
        <v xml:space="preserve"> </v>
      </c>
      <c r="I944" s="1"/>
    </row>
    <row r="945" spans="1:9" ht="18" customHeight="1" thickBot="1" x14ac:dyDescent="0.35">
      <c r="A945" s="1"/>
      <c r="B945" s="1"/>
      <c r="C945" s="812"/>
      <c r="D945" s="812"/>
      <c r="E945" s="813"/>
      <c r="F945" s="812"/>
      <c r="G945" s="812"/>
      <c r="H945" s="962" t="str">
        <f t="array" ref="H945">IF(ISERROR(INDEX(גיליון3!$U$15:$X$29,MATCH('דיווח פרטני'!G945,גיליון3!$T$15:$T$29,0),MATCH('דיווח פרטני'!C945,גיליון3!$U$14:$X$14,0)))," ", INDEX(גיליון3!$U$15:$X$29,MATCH('דיווח פרטני'!G945,גיליון3!$T$15:$T$29,0),MATCH('דיווח פרטני'!C945,גיליון3!$U$14:$X$14,0)))</f>
        <v xml:space="preserve"> </v>
      </c>
      <c r="I945" s="1"/>
    </row>
    <row r="946" spans="1:9" ht="18" customHeight="1" thickBot="1" x14ac:dyDescent="0.35">
      <c r="A946" s="1"/>
      <c r="B946" s="1"/>
      <c r="C946" s="812"/>
      <c r="D946" s="812"/>
      <c r="E946" s="813"/>
      <c r="F946" s="812"/>
      <c r="G946" s="812"/>
      <c r="H946" s="962" t="str">
        <f t="array" ref="H946">IF(ISERROR(INDEX(גיליון3!$U$15:$X$29,MATCH('דיווח פרטני'!G946,גיליון3!$T$15:$T$29,0),MATCH('דיווח פרטני'!C946,גיליון3!$U$14:$X$14,0)))," ", INDEX(גיליון3!$U$15:$X$29,MATCH('דיווח פרטני'!G946,גיליון3!$T$15:$T$29,0),MATCH('דיווח פרטני'!C946,גיליון3!$U$14:$X$14,0)))</f>
        <v xml:space="preserve"> </v>
      </c>
      <c r="I946" s="1"/>
    </row>
    <row r="947" spans="1:9" ht="18" customHeight="1" thickBot="1" x14ac:dyDescent="0.35">
      <c r="A947" s="1"/>
      <c r="B947" s="1"/>
      <c r="C947" s="812"/>
      <c r="D947" s="812"/>
      <c r="E947" s="813"/>
      <c r="F947" s="812"/>
      <c r="G947" s="812"/>
      <c r="H947" s="962" t="str">
        <f t="array" ref="H947">IF(ISERROR(INDEX(גיליון3!$U$15:$X$29,MATCH('דיווח פרטני'!G947,גיליון3!$T$15:$T$29,0),MATCH('דיווח פרטני'!C947,גיליון3!$U$14:$X$14,0)))," ", INDEX(גיליון3!$U$15:$X$29,MATCH('דיווח פרטני'!G947,גיליון3!$T$15:$T$29,0),MATCH('דיווח פרטני'!C947,גיליון3!$U$14:$X$14,0)))</f>
        <v xml:space="preserve"> </v>
      </c>
      <c r="I947" s="1"/>
    </row>
    <row r="948" spans="1:9" ht="18" customHeight="1" thickBot="1" x14ac:dyDescent="0.35">
      <c r="A948" s="1"/>
      <c r="B948" s="1"/>
      <c r="C948" s="812"/>
      <c r="D948" s="812"/>
      <c r="E948" s="813"/>
      <c r="F948" s="812"/>
      <c r="G948" s="812"/>
      <c r="H948" s="962" t="str">
        <f t="array" ref="H948">IF(ISERROR(INDEX(גיליון3!$U$15:$X$29,MATCH('דיווח פרטני'!G948,גיליון3!$T$15:$T$29,0),MATCH('דיווח פרטני'!C948,גיליון3!$U$14:$X$14,0)))," ", INDEX(גיליון3!$U$15:$X$29,MATCH('דיווח פרטני'!G948,גיליון3!$T$15:$T$29,0),MATCH('דיווח פרטני'!C948,גיליון3!$U$14:$X$14,0)))</f>
        <v xml:space="preserve"> </v>
      </c>
      <c r="I948" s="1"/>
    </row>
    <row r="949" spans="1:9" ht="18" customHeight="1" thickBot="1" x14ac:dyDescent="0.35">
      <c r="A949" s="1"/>
      <c r="B949" s="1"/>
      <c r="C949" s="812"/>
      <c r="D949" s="812"/>
      <c r="E949" s="813"/>
      <c r="F949" s="812"/>
      <c r="G949" s="812"/>
      <c r="H949" s="962" t="str">
        <f t="array" ref="H949">IF(ISERROR(INDEX(גיליון3!$U$15:$X$29,MATCH('דיווח פרטני'!G949,גיליון3!$T$15:$T$29,0),MATCH('דיווח פרטני'!C949,גיליון3!$U$14:$X$14,0)))," ", INDEX(גיליון3!$U$15:$X$29,MATCH('דיווח פרטני'!G949,גיליון3!$T$15:$T$29,0),MATCH('דיווח פרטני'!C949,גיליון3!$U$14:$X$14,0)))</f>
        <v xml:space="preserve"> </v>
      </c>
      <c r="I949" s="1"/>
    </row>
    <row r="950" spans="1:9" ht="18" customHeight="1" thickBot="1" x14ac:dyDescent="0.35">
      <c r="A950" s="1"/>
      <c r="B950" s="1"/>
      <c r="C950" s="812"/>
      <c r="D950" s="812"/>
      <c r="E950" s="813"/>
      <c r="F950" s="812"/>
      <c r="G950" s="812"/>
      <c r="H950" s="962" t="str">
        <f t="array" ref="H950">IF(ISERROR(INDEX(גיליון3!$U$15:$X$29,MATCH('דיווח פרטני'!G950,גיליון3!$T$15:$T$29,0),MATCH('דיווח פרטני'!C950,גיליון3!$U$14:$X$14,0)))," ", INDEX(גיליון3!$U$15:$X$29,MATCH('דיווח פרטני'!G950,גיליון3!$T$15:$T$29,0),MATCH('דיווח פרטני'!C950,גיליון3!$U$14:$X$14,0)))</f>
        <v xml:space="preserve"> </v>
      </c>
      <c r="I950" s="1"/>
    </row>
    <row r="951" spans="1:9" ht="18" customHeight="1" thickBot="1" x14ac:dyDescent="0.35">
      <c r="A951" s="1"/>
      <c r="B951" s="1"/>
      <c r="C951" s="812"/>
      <c r="D951" s="812"/>
      <c r="E951" s="813"/>
      <c r="F951" s="812"/>
      <c r="G951" s="812"/>
      <c r="H951" s="962" t="str">
        <f t="array" ref="H951">IF(ISERROR(INDEX(גיליון3!$U$15:$X$29,MATCH('דיווח פרטני'!G951,גיליון3!$T$15:$T$29,0),MATCH('דיווח פרטני'!C951,גיליון3!$U$14:$X$14,0)))," ", INDEX(גיליון3!$U$15:$X$29,MATCH('דיווח פרטני'!G951,גיליון3!$T$15:$T$29,0),MATCH('דיווח פרטני'!C951,גיליון3!$U$14:$X$14,0)))</f>
        <v xml:space="preserve"> </v>
      </c>
      <c r="I951" s="1"/>
    </row>
    <row r="952" spans="1:9" ht="18" customHeight="1" thickBot="1" x14ac:dyDescent="0.35">
      <c r="A952" s="1"/>
      <c r="B952" s="1"/>
      <c r="C952" s="812"/>
      <c r="D952" s="812"/>
      <c r="E952" s="813"/>
      <c r="F952" s="812"/>
      <c r="G952" s="812"/>
      <c r="H952" s="962" t="str">
        <f t="array" ref="H952">IF(ISERROR(INDEX(גיליון3!$U$15:$X$29,MATCH('דיווח פרטני'!G952,גיליון3!$T$15:$T$29,0),MATCH('דיווח פרטני'!C952,גיליון3!$U$14:$X$14,0)))," ", INDEX(גיליון3!$U$15:$X$29,MATCH('דיווח פרטני'!G952,גיליון3!$T$15:$T$29,0),MATCH('דיווח פרטני'!C952,גיליון3!$U$14:$X$14,0)))</f>
        <v xml:space="preserve"> </v>
      </c>
      <c r="I952" s="1"/>
    </row>
    <row r="953" spans="1:9" ht="18" customHeight="1" thickBot="1" x14ac:dyDescent="0.35">
      <c r="A953" s="1"/>
      <c r="B953" s="1"/>
      <c r="C953" s="812"/>
      <c r="D953" s="812"/>
      <c r="E953" s="813"/>
      <c r="F953" s="812"/>
      <c r="G953" s="812"/>
      <c r="H953" s="962" t="str">
        <f t="array" ref="H953">IF(ISERROR(INDEX(גיליון3!$U$15:$X$29,MATCH('דיווח פרטני'!G953,גיליון3!$T$15:$T$29,0),MATCH('דיווח פרטני'!C953,גיליון3!$U$14:$X$14,0)))," ", INDEX(גיליון3!$U$15:$X$29,MATCH('דיווח פרטני'!G953,גיליון3!$T$15:$T$29,0),MATCH('דיווח פרטני'!C953,גיליון3!$U$14:$X$14,0)))</f>
        <v xml:space="preserve"> </v>
      </c>
      <c r="I953" s="1"/>
    </row>
    <row r="954" spans="1:9" ht="18" customHeight="1" thickBot="1" x14ac:dyDescent="0.35">
      <c r="A954" s="1"/>
      <c r="B954" s="1"/>
      <c r="C954" s="812"/>
      <c r="D954" s="812"/>
      <c r="E954" s="813"/>
      <c r="F954" s="812"/>
      <c r="G954" s="812"/>
      <c r="H954" s="962" t="str">
        <f t="array" ref="H954">IF(ISERROR(INDEX(גיליון3!$U$15:$X$29,MATCH('דיווח פרטני'!G954,גיליון3!$T$15:$T$29,0),MATCH('דיווח פרטני'!C954,גיליון3!$U$14:$X$14,0)))," ", INDEX(גיליון3!$U$15:$X$29,MATCH('דיווח פרטני'!G954,גיליון3!$T$15:$T$29,0),MATCH('דיווח פרטני'!C954,גיליון3!$U$14:$X$14,0)))</f>
        <v xml:space="preserve"> </v>
      </c>
      <c r="I954" s="1"/>
    </row>
    <row r="955" spans="1:9" ht="18" customHeight="1" thickBot="1" x14ac:dyDescent="0.35">
      <c r="A955" s="1"/>
      <c r="B955" s="1"/>
      <c r="C955" s="812"/>
      <c r="D955" s="812"/>
      <c r="E955" s="813"/>
      <c r="F955" s="812"/>
      <c r="G955" s="812"/>
      <c r="H955" s="962" t="str">
        <f t="array" ref="H955">IF(ISERROR(INDEX(גיליון3!$U$15:$X$29,MATCH('דיווח פרטני'!G955,גיליון3!$T$15:$T$29,0),MATCH('דיווח פרטני'!C955,גיליון3!$U$14:$X$14,0)))," ", INDEX(גיליון3!$U$15:$X$29,MATCH('דיווח פרטני'!G955,גיליון3!$T$15:$T$29,0),MATCH('דיווח פרטני'!C955,גיליון3!$U$14:$X$14,0)))</f>
        <v xml:space="preserve"> </v>
      </c>
      <c r="I955" s="1"/>
    </row>
    <row r="956" spans="1:9" ht="18" customHeight="1" thickBot="1" x14ac:dyDescent="0.35">
      <c r="A956" s="1"/>
      <c r="B956" s="1"/>
      <c r="C956" s="812"/>
      <c r="D956" s="812"/>
      <c r="E956" s="813"/>
      <c r="F956" s="812"/>
      <c r="G956" s="812"/>
      <c r="H956" s="962" t="str">
        <f t="array" ref="H956">IF(ISERROR(INDEX(גיליון3!$U$15:$X$29,MATCH('דיווח פרטני'!G956,גיליון3!$T$15:$T$29,0),MATCH('דיווח פרטני'!C956,גיליון3!$U$14:$X$14,0)))," ", INDEX(גיליון3!$U$15:$X$29,MATCH('דיווח פרטני'!G956,גיליון3!$T$15:$T$29,0),MATCH('דיווח פרטני'!C956,גיליון3!$U$14:$X$14,0)))</f>
        <v xml:space="preserve"> </v>
      </c>
      <c r="I956" s="1"/>
    </row>
    <row r="957" spans="1:9" ht="18" customHeight="1" thickBot="1" x14ac:dyDescent="0.35">
      <c r="A957" s="1"/>
      <c r="B957" s="1"/>
      <c r="C957" s="812"/>
      <c r="D957" s="812"/>
      <c r="E957" s="813"/>
      <c r="F957" s="812"/>
      <c r="G957" s="812"/>
      <c r="H957" s="962" t="str">
        <f t="array" ref="H957">IF(ISERROR(INDEX(גיליון3!$U$15:$X$29,MATCH('דיווח פרטני'!G957,גיליון3!$T$15:$T$29,0),MATCH('דיווח פרטני'!C957,גיליון3!$U$14:$X$14,0)))," ", INDEX(גיליון3!$U$15:$X$29,MATCH('דיווח פרטני'!G957,גיליון3!$T$15:$T$29,0),MATCH('דיווח פרטני'!C957,גיליון3!$U$14:$X$14,0)))</f>
        <v xml:space="preserve"> </v>
      </c>
      <c r="I957" s="1"/>
    </row>
    <row r="958" spans="1:9" ht="18" customHeight="1" thickBot="1" x14ac:dyDescent="0.35">
      <c r="A958" s="1"/>
      <c r="B958" s="1"/>
      <c r="C958" s="812"/>
      <c r="D958" s="812"/>
      <c r="E958" s="813"/>
      <c r="F958" s="812"/>
      <c r="G958" s="812"/>
      <c r="H958" s="962" t="str">
        <f t="array" ref="H958">IF(ISERROR(INDEX(גיליון3!$U$15:$X$29,MATCH('דיווח פרטני'!G958,גיליון3!$T$15:$T$29,0),MATCH('דיווח פרטני'!C958,גיליון3!$U$14:$X$14,0)))," ", INDEX(גיליון3!$U$15:$X$29,MATCH('דיווח פרטני'!G958,גיליון3!$T$15:$T$29,0),MATCH('דיווח פרטני'!C958,גיליון3!$U$14:$X$14,0)))</f>
        <v xml:space="preserve"> </v>
      </c>
      <c r="I958" s="1"/>
    </row>
    <row r="959" spans="1:9" ht="18" customHeight="1" thickBot="1" x14ac:dyDescent="0.35">
      <c r="A959" s="1"/>
      <c r="B959" s="1"/>
      <c r="C959" s="812"/>
      <c r="D959" s="812"/>
      <c r="E959" s="813"/>
      <c r="F959" s="812"/>
      <c r="G959" s="812"/>
      <c r="H959" s="962" t="str">
        <f t="array" ref="H959">IF(ISERROR(INDEX(גיליון3!$U$15:$X$29,MATCH('דיווח פרטני'!G959,גיליון3!$T$15:$T$29,0),MATCH('דיווח פרטני'!C959,גיליון3!$U$14:$X$14,0)))," ", INDEX(גיליון3!$U$15:$X$29,MATCH('דיווח פרטני'!G959,גיליון3!$T$15:$T$29,0),MATCH('דיווח פרטני'!C959,גיליון3!$U$14:$X$14,0)))</f>
        <v xml:space="preserve"> </v>
      </c>
      <c r="I959" s="1"/>
    </row>
    <row r="960" spans="1:9" ht="18" customHeight="1" thickBot="1" x14ac:dyDescent="0.35">
      <c r="A960" s="1"/>
      <c r="B960" s="1"/>
      <c r="C960" s="812"/>
      <c r="D960" s="812"/>
      <c r="E960" s="813"/>
      <c r="F960" s="812"/>
      <c r="G960" s="812"/>
      <c r="H960" s="962" t="str">
        <f t="array" ref="H960">IF(ISERROR(INDEX(גיליון3!$U$15:$X$29,MATCH('דיווח פרטני'!G960,גיליון3!$T$15:$T$29,0),MATCH('דיווח פרטני'!C960,גיליון3!$U$14:$X$14,0)))," ", INDEX(גיליון3!$U$15:$X$29,MATCH('דיווח פרטני'!G960,גיליון3!$T$15:$T$29,0),MATCH('דיווח פרטני'!C960,גיליון3!$U$14:$X$14,0)))</f>
        <v xml:space="preserve"> </v>
      </c>
      <c r="I960" s="1"/>
    </row>
    <row r="961" spans="1:9" ht="18" customHeight="1" thickBot="1" x14ac:dyDescent="0.35">
      <c r="A961" s="1"/>
      <c r="B961" s="1"/>
      <c r="C961" s="812"/>
      <c r="D961" s="812"/>
      <c r="E961" s="813"/>
      <c r="F961" s="812"/>
      <c r="G961" s="812"/>
      <c r="H961" s="962" t="str">
        <f t="array" ref="H961">IF(ISERROR(INDEX(גיליון3!$U$15:$X$29,MATCH('דיווח פרטני'!G961,גיליון3!$T$15:$T$29,0),MATCH('דיווח פרטני'!C961,גיליון3!$U$14:$X$14,0)))," ", INDEX(גיליון3!$U$15:$X$29,MATCH('דיווח פרטני'!G961,גיליון3!$T$15:$T$29,0),MATCH('דיווח פרטני'!C961,גיליון3!$U$14:$X$14,0)))</f>
        <v xml:space="preserve"> </v>
      </c>
      <c r="I961" s="1"/>
    </row>
    <row r="962" spans="1:9" ht="18" customHeight="1" thickBot="1" x14ac:dyDescent="0.35">
      <c r="A962" s="1"/>
      <c r="B962" s="1"/>
      <c r="C962" s="812"/>
      <c r="D962" s="812"/>
      <c r="E962" s="813"/>
      <c r="F962" s="812"/>
      <c r="G962" s="812"/>
      <c r="H962" s="962" t="str">
        <f t="array" ref="H962">IF(ISERROR(INDEX(גיליון3!$U$15:$X$29,MATCH('דיווח פרטני'!G962,גיליון3!$T$15:$T$29,0),MATCH('דיווח פרטני'!C962,גיליון3!$U$14:$X$14,0)))," ", INDEX(גיליון3!$U$15:$X$29,MATCH('דיווח פרטני'!G962,גיליון3!$T$15:$T$29,0),MATCH('דיווח פרטני'!C962,גיליון3!$U$14:$X$14,0)))</f>
        <v xml:space="preserve"> </v>
      </c>
      <c r="I962" s="1"/>
    </row>
    <row r="963" spans="1:9" ht="18" customHeight="1" thickBot="1" x14ac:dyDescent="0.35">
      <c r="A963" s="1"/>
      <c r="B963" s="1"/>
      <c r="C963" s="812"/>
      <c r="D963" s="812"/>
      <c r="E963" s="813"/>
      <c r="F963" s="812"/>
      <c r="G963" s="812"/>
      <c r="H963" s="962" t="str">
        <f t="array" ref="H963">IF(ISERROR(INDEX(גיליון3!$U$15:$X$29,MATCH('דיווח פרטני'!G963,גיליון3!$T$15:$T$29,0),MATCH('דיווח פרטני'!C963,גיליון3!$U$14:$X$14,0)))," ", INDEX(גיליון3!$U$15:$X$29,MATCH('דיווח פרטני'!G963,גיליון3!$T$15:$T$29,0),MATCH('דיווח פרטני'!C963,גיליון3!$U$14:$X$14,0)))</f>
        <v xml:space="preserve"> </v>
      </c>
      <c r="I963" s="1"/>
    </row>
    <row r="964" spans="1:9" ht="18" customHeight="1" thickBot="1" x14ac:dyDescent="0.35">
      <c r="A964" s="1"/>
      <c r="B964" s="1"/>
      <c r="C964" s="812"/>
      <c r="D964" s="812"/>
      <c r="E964" s="813"/>
      <c r="F964" s="812"/>
      <c r="G964" s="812"/>
      <c r="H964" s="962" t="str">
        <f t="array" ref="H964">IF(ISERROR(INDEX(גיליון3!$U$15:$X$29,MATCH('דיווח פרטני'!G964,גיליון3!$T$15:$T$29,0),MATCH('דיווח פרטני'!C964,גיליון3!$U$14:$X$14,0)))," ", INDEX(גיליון3!$U$15:$X$29,MATCH('דיווח פרטני'!G964,גיליון3!$T$15:$T$29,0),MATCH('דיווח פרטני'!C964,גיליון3!$U$14:$X$14,0)))</f>
        <v xml:space="preserve"> </v>
      </c>
      <c r="I964" s="1"/>
    </row>
    <row r="965" spans="1:9" ht="18" customHeight="1" thickBot="1" x14ac:dyDescent="0.35">
      <c r="A965" s="1"/>
      <c r="B965" s="1"/>
      <c r="C965" s="812"/>
      <c r="D965" s="812"/>
      <c r="E965" s="813"/>
      <c r="F965" s="812"/>
      <c r="G965" s="812"/>
      <c r="H965" s="962" t="str">
        <f t="array" ref="H965">IF(ISERROR(INDEX(גיליון3!$U$15:$X$29,MATCH('דיווח פרטני'!G965,גיליון3!$T$15:$T$29,0),MATCH('דיווח פרטני'!C965,גיליון3!$U$14:$X$14,0)))," ", INDEX(גיליון3!$U$15:$X$29,MATCH('דיווח פרטני'!G965,גיליון3!$T$15:$T$29,0),MATCH('דיווח פרטני'!C965,גיליון3!$U$14:$X$14,0)))</f>
        <v xml:space="preserve"> </v>
      </c>
      <c r="I965" s="1"/>
    </row>
    <row r="966" spans="1:9" ht="18" customHeight="1" thickBot="1" x14ac:dyDescent="0.35">
      <c r="A966" s="1"/>
      <c r="B966" s="1"/>
      <c r="C966" s="812"/>
      <c r="D966" s="812"/>
      <c r="E966" s="813"/>
      <c r="F966" s="812"/>
      <c r="G966" s="812"/>
      <c r="H966" s="962" t="str">
        <f t="array" ref="H966">IF(ISERROR(INDEX(גיליון3!$U$15:$X$29,MATCH('דיווח פרטני'!G966,גיליון3!$T$15:$T$29,0),MATCH('דיווח פרטני'!C966,גיליון3!$U$14:$X$14,0)))," ", INDEX(גיליון3!$U$15:$X$29,MATCH('דיווח פרטני'!G966,גיליון3!$T$15:$T$29,0),MATCH('דיווח פרטני'!C966,גיליון3!$U$14:$X$14,0)))</f>
        <v xml:space="preserve"> </v>
      </c>
      <c r="I966" s="1"/>
    </row>
    <row r="967" spans="1:9" ht="18" customHeight="1" thickBot="1" x14ac:dyDescent="0.35">
      <c r="A967" s="1"/>
      <c r="B967" s="1"/>
      <c r="C967" s="812"/>
      <c r="D967" s="812"/>
      <c r="E967" s="813"/>
      <c r="F967" s="812"/>
      <c r="G967" s="812"/>
      <c r="H967" s="962" t="str">
        <f t="array" ref="H967">IF(ISERROR(INDEX(גיליון3!$U$15:$X$29,MATCH('דיווח פרטני'!G967,גיליון3!$T$15:$T$29,0),MATCH('דיווח פרטני'!C967,גיליון3!$U$14:$X$14,0)))," ", INDEX(גיליון3!$U$15:$X$29,MATCH('דיווח פרטני'!G967,גיליון3!$T$15:$T$29,0),MATCH('דיווח פרטני'!C967,גיליון3!$U$14:$X$14,0)))</f>
        <v xml:space="preserve"> </v>
      </c>
      <c r="I967" s="1"/>
    </row>
    <row r="968" spans="1:9" ht="18" customHeight="1" thickBot="1" x14ac:dyDescent="0.35">
      <c r="A968" s="1"/>
      <c r="B968" s="1"/>
      <c r="C968" s="812"/>
      <c r="D968" s="812"/>
      <c r="E968" s="813"/>
      <c r="F968" s="812"/>
      <c r="G968" s="812"/>
      <c r="H968" s="962" t="str">
        <f t="array" ref="H968">IF(ISERROR(INDEX(גיליון3!$U$15:$X$29,MATCH('דיווח פרטני'!G968,גיליון3!$T$15:$T$29,0),MATCH('דיווח פרטני'!C968,גיליון3!$U$14:$X$14,0)))," ", INDEX(גיליון3!$U$15:$X$29,MATCH('דיווח פרטני'!G968,גיליון3!$T$15:$T$29,0),MATCH('דיווח פרטני'!C968,גיליון3!$U$14:$X$14,0)))</f>
        <v xml:space="preserve"> </v>
      </c>
      <c r="I968" s="1"/>
    </row>
    <row r="969" spans="1:9" ht="18" customHeight="1" thickBot="1" x14ac:dyDescent="0.35">
      <c r="A969" s="1"/>
      <c r="B969" s="1"/>
      <c r="C969" s="812"/>
      <c r="D969" s="812"/>
      <c r="E969" s="813"/>
      <c r="F969" s="812"/>
      <c r="G969" s="812"/>
      <c r="H969" s="962" t="str">
        <f t="array" ref="H969">IF(ISERROR(INDEX(גיליון3!$U$15:$X$29,MATCH('דיווח פרטני'!G969,גיליון3!$T$15:$T$29,0),MATCH('דיווח פרטני'!C969,גיליון3!$U$14:$X$14,0)))," ", INDEX(גיליון3!$U$15:$X$29,MATCH('דיווח פרטני'!G969,גיליון3!$T$15:$T$29,0),MATCH('דיווח פרטני'!C969,גיליון3!$U$14:$X$14,0)))</f>
        <v xml:space="preserve"> </v>
      </c>
      <c r="I969" s="1"/>
    </row>
    <row r="970" spans="1:9" ht="18" customHeight="1" thickBot="1" x14ac:dyDescent="0.35">
      <c r="A970" s="1"/>
      <c r="B970" s="1"/>
      <c r="C970" s="812"/>
      <c r="D970" s="812"/>
      <c r="E970" s="813"/>
      <c r="F970" s="812"/>
      <c r="G970" s="812"/>
      <c r="H970" s="962" t="str">
        <f t="array" ref="H970">IF(ISERROR(INDEX(גיליון3!$U$15:$X$29,MATCH('דיווח פרטני'!G970,גיליון3!$T$15:$T$29,0),MATCH('דיווח פרטני'!C970,גיליון3!$U$14:$X$14,0)))," ", INDEX(גיליון3!$U$15:$X$29,MATCH('דיווח פרטני'!G970,גיליון3!$T$15:$T$29,0),MATCH('דיווח פרטני'!C970,גיליון3!$U$14:$X$14,0)))</f>
        <v xml:space="preserve"> </v>
      </c>
      <c r="I970" s="1"/>
    </row>
    <row r="971" spans="1:9" ht="18" customHeight="1" thickBot="1" x14ac:dyDescent="0.35">
      <c r="A971" s="1"/>
      <c r="B971" s="1"/>
      <c r="C971" s="812"/>
      <c r="D971" s="812"/>
      <c r="E971" s="813"/>
      <c r="F971" s="812"/>
      <c r="G971" s="812"/>
      <c r="H971" s="962" t="str">
        <f t="array" ref="H971">IF(ISERROR(INDEX(גיליון3!$U$15:$X$29,MATCH('דיווח פרטני'!G971,גיליון3!$T$15:$T$29,0),MATCH('דיווח פרטני'!C971,גיליון3!$U$14:$X$14,0)))," ", INDEX(גיליון3!$U$15:$X$29,MATCH('דיווח פרטני'!G971,גיליון3!$T$15:$T$29,0),MATCH('דיווח פרטני'!C971,גיליון3!$U$14:$X$14,0)))</f>
        <v xml:space="preserve"> </v>
      </c>
      <c r="I971" s="1"/>
    </row>
    <row r="972" spans="1:9" ht="18" customHeight="1" thickBot="1" x14ac:dyDescent="0.35">
      <c r="A972" s="1"/>
      <c r="B972" s="1"/>
      <c r="C972" s="812"/>
      <c r="D972" s="812"/>
      <c r="E972" s="813"/>
      <c r="F972" s="812"/>
      <c r="G972" s="812"/>
      <c r="H972" s="962" t="str">
        <f t="array" ref="H972">IF(ISERROR(INDEX(גיליון3!$U$15:$X$29,MATCH('דיווח פרטני'!G972,גיליון3!$T$15:$T$29,0),MATCH('דיווח פרטני'!C972,גיליון3!$U$14:$X$14,0)))," ", INDEX(גיליון3!$U$15:$X$29,MATCH('דיווח פרטני'!G972,גיליון3!$T$15:$T$29,0),MATCH('דיווח פרטני'!C972,גיליון3!$U$14:$X$14,0)))</f>
        <v xml:space="preserve"> </v>
      </c>
      <c r="I972" s="1"/>
    </row>
    <row r="973" spans="1:9" ht="18" customHeight="1" thickBot="1" x14ac:dyDescent="0.35">
      <c r="A973" s="1"/>
      <c r="B973" s="1"/>
      <c r="C973" s="812"/>
      <c r="D973" s="812"/>
      <c r="E973" s="813"/>
      <c r="F973" s="812"/>
      <c r="G973" s="812"/>
      <c r="H973" s="962" t="str">
        <f t="array" ref="H973">IF(ISERROR(INDEX(גיליון3!$U$15:$X$29,MATCH('דיווח פרטני'!G973,גיליון3!$T$15:$T$29,0),MATCH('דיווח פרטני'!C973,גיליון3!$U$14:$X$14,0)))," ", INDEX(גיליון3!$U$15:$X$29,MATCH('דיווח פרטני'!G973,גיליון3!$T$15:$T$29,0),MATCH('דיווח פרטני'!C973,גיליון3!$U$14:$X$14,0)))</f>
        <v xml:space="preserve"> </v>
      </c>
      <c r="I973" s="1"/>
    </row>
    <row r="974" spans="1:9" ht="18" customHeight="1" thickBot="1" x14ac:dyDescent="0.35">
      <c r="A974" s="1"/>
      <c r="B974" s="1"/>
      <c r="C974" s="812"/>
      <c r="D974" s="812"/>
      <c r="E974" s="813"/>
      <c r="F974" s="812"/>
      <c r="G974" s="812"/>
      <c r="H974" s="962" t="str">
        <f t="array" ref="H974">IF(ISERROR(INDEX(גיליון3!$U$15:$X$29,MATCH('דיווח פרטני'!G974,גיליון3!$T$15:$T$29,0),MATCH('דיווח פרטני'!C974,גיליון3!$U$14:$X$14,0)))," ", INDEX(גיליון3!$U$15:$X$29,MATCH('דיווח פרטני'!G974,גיליון3!$T$15:$T$29,0),MATCH('דיווח פרטני'!C974,גיליון3!$U$14:$X$14,0)))</f>
        <v xml:space="preserve"> </v>
      </c>
      <c r="I974" s="1"/>
    </row>
    <row r="975" spans="1:9" ht="18" customHeight="1" thickBot="1" x14ac:dyDescent="0.35">
      <c r="A975" s="1"/>
      <c r="B975" s="1"/>
      <c r="C975" s="812"/>
      <c r="D975" s="812"/>
      <c r="E975" s="813"/>
      <c r="F975" s="812"/>
      <c r="G975" s="812"/>
      <c r="H975" s="962" t="str">
        <f t="array" ref="H975">IF(ISERROR(INDEX(גיליון3!$U$15:$X$29,MATCH('דיווח פרטני'!G975,גיליון3!$T$15:$T$29,0),MATCH('דיווח פרטני'!C975,גיליון3!$U$14:$X$14,0)))," ", INDEX(גיליון3!$U$15:$X$29,MATCH('דיווח פרטני'!G975,גיליון3!$T$15:$T$29,0),MATCH('דיווח פרטני'!C975,גיליון3!$U$14:$X$14,0)))</f>
        <v xml:space="preserve"> </v>
      </c>
      <c r="I975" s="1"/>
    </row>
    <row r="976" spans="1:9" ht="18" customHeight="1" thickBot="1" x14ac:dyDescent="0.35">
      <c r="A976" s="1"/>
      <c r="B976" s="1"/>
      <c r="C976" s="812"/>
      <c r="D976" s="812"/>
      <c r="E976" s="813"/>
      <c r="F976" s="812"/>
      <c r="G976" s="812"/>
      <c r="H976" s="962" t="str">
        <f t="array" ref="H976">IF(ISERROR(INDEX(גיליון3!$U$15:$X$29,MATCH('דיווח פרטני'!G976,גיליון3!$T$15:$T$29,0),MATCH('דיווח פרטני'!C976,גיליון3!$U$14:$X$14,0)))," ", INDEX(גיליון3!$U$15:$X$29,MATCH('דיווח פרטני'!G976,גיליון3!$T$15:$T$29,0),MATCH('דיווח פרטני'!C976,גיליון3!$U$14:$X$14,0)))</f>
        <v xml:space="preserve"> </v>
      </c>
      <c r="I976" s="1"/>
    </row>
    <row r="977" spans="1:9" ht="18" customHeight="1" thickBot="1" x14ac:dyDescent="0.35">
      <c r="A977" s="1"/>
      <c r="B977" s="1"/>
      <c r="C977" s="812"/>
      <c r="D977" s="812"/>
      <c r="E977" s="813"/>
      <c r="F977" s="812"/>
      <c r="G977" s="812"/>
      <c r="H977" s="962" t="str">
        <f t="array" ref="H977">IF(ISERROR(INDEX(גיליון3!$U$15:$X$29,MATCH('דיווח פרטני'!G977,גיליון3!$T$15:$T$29,0),MATCH('דיווח פרטני'!C977,גיליון3!$U$14:$X$14,0)))," ", INDEX(גיליון3!$U$15:$X$29,MATCH('דיווח פרטני'!G977,גיליון3!$T$15:$T$29,0),MATCH('דיווח פרטני'!C977,גיליון3!$U$14:$X$14,0)))</f>
        <v xml:space="preserve"> </v>
      </c>
      <c r="I977" s="1"/>
    </row>
    <row r="978" spans="1:9" ht="18" customHeight="1" thickBot="1" x14ac:dyDescent="0.35">
      <c r="A978" s="1"/>
      <c r="B978" s="1"/>
      <c r="C978" s="812"/>
      <c r="D978" s="812"/>
      <c r="E978" s="813"/>
      <c r="F978" s="812"/>
      <c r="G978" s="812"/>
      <c r="H978" s="962" t="str">
        <f t="array" ref="H978">IF(ISERROR(INDEX(גיליון3!$U$15:$X$29,MATCH('דיווח פרטני'!G978,גיליון3!$T$15:$T$29,0),MATCH('דיווח פרטני'!C978,גיליון3!$U$14:$X$14,0)))," ", INDEX(גיליון3!$U$15:$X$29,MATCH('דיווח פרטני'!G978,גיליון3!$T$15:$T$29,0),MATCH('דיווח פרטני'!C978,גיליון3!$U$14:$X$14,0)))</f>
        <v xml:space="preserve"> </v>
      </c>
      <c r="I978" s="1"/>
    </row>
    <row r="979" spans="1:9" ht="18" customHeight="1" thickBot="1" x14ac:dyDescent="0.35">
      <c r="A979" s="1"/>
      <c r="B979" s="1"/>
      <c r="C979" s="812"/>
      <c r="D979" s="812"/>
      <c r="E979" s="813"/>
      <c r="F979" s="812"/>
      <c r="G979" s="812"/>
      <c r="H979" s="962" t="str">
        <f t="array" ref="H979">IF(ISERROR(INDEX(גיליון3!$U$15:$X$29,MATCH('דיווח פרטני'!G979,גיליון3!$T$15:$T$29,0),MATCH('דיווח פרטני'!C979,גיליון3!$U$14:$X$14,0)))," ", INDEX(גיליון3!$U$15:$X$29,MATCH('דיווח פרטני'!G979,גיליון3!$T$15:$T$29,0),MATCH('דיווח פרטני'!C979,גיליון3!$U$14:$X$14,0)))</f>
        <v xml:space="preserve"> </v>
      </c>
      <c r="I979" s="1"/>
    </row>
    <row r="980" spans="1:9" ht="18" customHeight="1" thickBot="1" x14ac:dyDescent="0.35">
      <c r="A980" s="1"/>
      <c r="B980" s="1"/>
      <c r="C980" s="812"/>
      <c r="D980" s="812"/>
      <c r="E980" s="813"/>
      <c r="F980" s="812"/>
      <c r="G980" s="812"/>
      <c r="H980" s="962" t="str">
        <f t="array" ref="H980">IF(ISERROR(INDEX(גיליון3!$U$15:$X$29,MATCH('דיווח פרטני'!G980,גיליון3!$T$15:$T$29,0),MATCH('דיווח פרטני'!C980,גיליון3!$U$14:$X$14,0)))," ", INDEX(גיליון3!$U$15:$X$29,MATCH('דיווח פרטני'!G980,גיליון3!$T$15:$T$29,0),MATCH('דיווח פרטני'!C980,גיליון3!$U$14:$X$14,0)))</f>
        <v xml:space="preserve"> </v>
      </c>
      <c r="I980" s="1"/>
    </row>
    <row r="981" spans="1:9" ht="18" customHeight="1" thickBot="1" x14ac:dyDescent="0.35">
      <c r="A981" s="1"/>
      <c r="B981" s="1"/>
      <c r="C981" s="812"/>
      <c r="D981" s="812"/>
      <c r="E981" s="813"/>
      <c r="F981" s="812"/>
      <c r="G981" s="812"/>
      <c r="H981" s="962" t="str">
        <f t="array" ref="H981">IF(ISERROR(INDEX(גיליון3!$U$15:$X$29,MATCH('דיווח פרטני'!G981,גיליון3!$T$15:$T$29,0),MATCH('דיווח פרטני'!C981,גיליון3!$U$14:$X$14,0)))," ", INDEX(גיליון3!$U$15:$X$29,MATCH('דיווח פרטני'!G981,גיליון3!$T$15:$T$29,0),MATCH('דיווח פרטני'!C981,גיליון3!$U$14:$X$14,0)))</f>
        <v xml:space="preserve"> </v>
      </c>
      <c r="I981" s="1"/>
    </row>
    <row r="982" spans="1:9" ht="18" customHeight="1" thickBot="1" x14ac:dyDescent="0.35">
      <c r="A982" s="1"/>
      <c r="B982" s="1"/>
      <c r="C982" s="812"/>
      <c r="D982" s="812"/>
      <c r="E982" s="813"/>
      <c r="F982" s="812"/>
      <c r="G982" s="812"/>
      <c r="H982" s="962" t="str">
        <f t="array" ref="H982">IF(ISERROR(INDEX(גיליון3!$U$15:$X$29,MATCH('דיווח פרטני'!G982,גיליון3!$T$15:$T$29,0),MATCH('דיווח פרטני'!C982,גיליון3!$U$14:$X$14,0)))," ", INDEX(גיליון3!$U$15:$X$29,MATCH('דיווח פרטני'!G982,גיליון3!$T$15:$T$29,0),MATCH('דיווח פרטני'!C982,גיליון3!$U$14:$X$14,0)))</f>
        <v xml:space="preserve"> </v>
      </c>
      <c r="I982" s="1"/>
    </row>
    <row r="983" spans="1:9" ht="18" customHeight="1" thickBot="1" x14ac:dyDescent="0.35">
      <c r="A983" s="1"/>
      <c r="B983" s="1"/>
      <c r="C983" s="812"/>
      <c r="D983" s="812"/>
      <c r="E983" s="813"/>
      <c r="F983" s="812"/>
      <c r="G983" s="812"/>
      <c r="H983" s="962" t="str">
        <f t="array" ref="H983">IF(ISERROR(INDEX(גיליון3!$U$15:$X$29,MATCH('דיווח פרטני'!G983,גיליון3!$T$15:$T$29,0),MATCH('דיווח פרטני'!C983,גיליון3!$U$14:$X$14,0)))," ", INDEX(גיליון3!$U$15:$X$29,MATCH('דיווח פרטני'!G983,גיליון3!$T$15:$T$29,0),MATCH('דיווח פרטני'!C983,גיליון3!$U$14:$X$14,0)))</f>
        <v xml:space="preserve"> </v>
      </c>
      <c r="I983" s="1"/>
    </row>
    <row r="984" spans="1:9" ht="18" customHeight="1" thickBot="1" x14ac:dyDescent="0.35">
      <c r="A984" s="1"/>
      <c r="B984" s="1"/>
      <c r="C984" s="812"/>
      <c r="D984" s="812"/>
      <c r="E984" s="813"/>
      <c r="F984" s="812"/>
      <c r="G984" s="812"/>
      <c r="H984" s="962" t="str">
        <f t="array" ref="H984">IF(ISERROR(INDEX(גיליון3!$U$15:$X$29,MATCH('דיווח פרטני'!G984,גיליון3!$T$15:$T$29,0),MATCH('דיווח פרטני'!C984,גיליון3!$U$14:$X$14,0)))," ", INDEX(גיליון3!$U$15:$X$29,MATCH('דיווח פרטני'!G984,גיליון3!$T$15:$T$29,0),MATCH('דיווח פרטני'!C984,גיליון3!$U$14:$X$14,0)))</f>
        <v xml:space="preserve"> </v>
      </c>
      <c r="I984" s="1"/>
    </row>
    <row r="985" spans="1:9" ht="18" customHeight="1" thickBot="1" x14ac:dyDescent="0.35">
      <c r="A985" s="1"/>
      <c r="B985" s="1"/>
      <c r="C985" s="812"/>
      <c r="D985" s="812"/>
      <c r="E985" s="813"/>
      <c r="F985" s="812"/>
      <c r="G985" s="812"/>
      <c r="H985" s="962" t="str">
        <f t="array" ref="H985">IF(ISERROR(INDEX(גיליון3!$U$15:$X$29,MATCH('דיווח פרטני'!G985,גיליון3!$T$15:$T$29,0),MATCH('דיווח פרטני'!C985,גיליון3!$U$14:$X$14,0)))," ", INDEX(גיליון3!$U$15:$X$29,MATCH('דיווח פרטני'!G985,גיליון3!$T$15:$T$29,0),MATCH('דיווח פרטני'!C985,גיליון3!$U$14:$X$14,0)))</f>
        <v xml:space="preserve"> </v>
      </c>
      <c r="I985" s="1"/>
    </row>
    <row r="986" spans="1:9" ht="18" customHeight="1" thickBot="1" x14ac:dyDescent="0.35">
      <c r="A986" s="1"/>
      <c r="B986" s="1"/>
      <c r="C986" s="812"/>
      <c r="D986" s="812"/>
      <c r="E986" s="813"/>
      <c r="F986" s="812"/>
      <c r="G986" s="812"/>
      <c r="H986" s="962" t="str">
        <f t="array" ref="H986">IF(ISERROR(INDEX(גיליון3!$U$15:$X$29,MATCH('דיווח פרטני'!G986,גיליון3!$T$15:$T$29,0),MATCH('דיווח פרטני'!C986,גיליון3!$U$14:$X$14,0)))," ", INDEX(גיליון3!$U$15:$X$29,MATCH('דיווח פרטני'!G986,גיליון3!$T$15:$T$29,0),MATCH('דיווח פרטני'!C986,גיליון3!$U$14:$X$14,0)))</f>
        <v xml:space="preserve"> </v>
      </c>
      <c r="I986" s="1"/>
    </row>
    <row r="987" spans="1:9" ht="18" customHeight="1" thickBot="1" x14ac:dyDescent="0.35">
      <c r="A987" s="1"/>
      <c r="B987" s="1"/>
      <c r="C987" s="812"/>
      <c r="D987" s="812"/>
      <c r="E987" s="813"/>
      <c r="F987" s="812"/>
      <c r="G987" s="812"/>
      <c r="H987" s="962" t="str">
        <f t="array" ref="H987">IF(ISERROR(INDEX(גיליון3!$U$15:$X$29,MATCH('דיווח פרטני'!G987,גיליון3!$T$15:$T$29,0),MATCH('דיווח פרטני'!C987,גיליון3!$U$14:$X$14,0)))," ", INDEX(גיליון3!$U$15:$X$29,MATCH('דיווח פרטני'!G987,גיליון3!$T$15:$T$29,0),MATCH('דיווח פרטני'!C987,גיליון3!$U$14:$X$14,0)))</f>
        <v xml:space="preserve"> </v>
      </c>
      <c r="I987" s="1"/>
    </row>
    <row r="988" spans="1:9" ht="18" customHeight="1" thickBot="1" x14ac:dyDescent="0.35">
      <c r="A988" s="1"/>
      <c r="B988" s="1"/>
      <c r="C988" s="812"/>
      <c r="D988" s="812"/>
      <c r="E988" s="813"/>
      <c r="F988" s="812"/>
      <c r="G988" s="812"/>
      <c r="H988" s="962" t="str">
        <f t="array" ref="H988">IF(ISERROR(INDEX(גיליון3!$U$15:$X$29,MATCH('דיווח פרטני'!G988,גיליון3!$T$15:$T$29,0),MATCH('דיווח פרטני'!C988,גיליון3!$U$14:$X$14,0)))," ", INDEX(גיליון3!$U$15:$X$29,MATCH('דיווח פרטני'!G988,גיליון3!$T$15:$T$29,0),MATCH('דיווח פרטני'!C988,גיליון3!$U$14:$X$14,0)))</f>
        <v xml:space="preserve"> </v>
      </c>
      <c r="I988" s="1"/>
    </row>
    <row r="989" spans="1:9" ht="18" customHeight="1" thickBot="1" x14ac:dyDescent="0.35">
      <c r="A989" s="1"/>
      <c r="B989" s="1"/>
      <c r="C989" s="812"/>
      <c r="D989" s="812"/>
      <c r="E989" s="813"/>
      <c r="F989" s="812"/>
      <c r="G989" s="812"/>
      <c r="H989" s="962" t="str">
        <f t="array" ref="H989">IF(ISERROR(INDEX(גיליון3!$U$15:$X$29,MATCH('דיווח פרטני'!G989,גיליון3!$T$15:$T$29,0),MATCH('דיווח פרטני'!C989,גיליון3!$U$14:$X$14,0)))," ", INDEX(גיליון3!$U$15:$X$29,MATCH('דיווח פרטני'!G989,גיליון3!$T$15:$T$29,0),MATCH('דיווח פרטני'!C989,גיליון3!$U$14:$X$14,0)))</f>
        <v xml:space="preserve"> </v>
      </c>
      <c r="I989" s="1"/>
    </row>
    <row r="990" spans="1:9" ht="18" customHeight="1" thickBot="1" x14ac:dyDescent="0.35">
      <c r="A990" s="1"/>
      <c r="B990" s="1"/>
      <c r="C990" s="812"/>
      <c r="D990" s="812"/>
      <c r="E990" s="813"/>
      <c r="F990" s="812"/>
      <c r="G990" s="812"/>
      <c r="H990" s="962" t="str">
        <f t="array" ref="H990">IF(ISERROR(INDEX(גיליון3!$U$15:$X$29,MATCH('דיווח פרטני'!G990,גיליון3!$T$15:$T$29,0),MATCH('דיווח פרטני'!C990,גיליון3!$U$14:$X$14,0)))," ", INDEX(גיליון3!$U$15:$X$29,MATCH('דיווח פרטני'!G990,גיליון3!$T$15:$T$29,0),MATCH('דיווח פרטני'!C990,גיליון3!$U$14:$X$14,0)))</f>
        <v xml:space="preserve"> </v>
      </c>
      <c r="I990" s="1"/>
    </row>
    <row r="991" spans="1:9" ht="18" customHeight="1" thickBot="1" x14ac:dyDescent="0.35">
      <c r="A991" s="1"/>
      <c r="B991" s="1"/>
      <c r="C991" s="812"/>
      <c r="D991" s="812"/>
      <c r="E991" s="813"/>
      <c r="F991" s="812"/>
      <c r="G991" s="812"/>
      <c r="H991" s="962" t="str">
        <f t="array" ref="H991">IF(ISERROR(INDEX(גיליון3!$U$15:$X$29,MATCH('דיווח פרטני'!G991,גיליון3!$T$15:$T$29,0),MATCH('דיווח פרטני'!C991,גיליון3!$U$14:$X$14,0)))," ", INDEX(גיליון3!$U$15:$X$29,MATCH('דיווח פרטני'!G991,גיליון3!$T$15:$T$29,0),MATCH('דיווח פרטני'!C991,גיליון3!$U$14:$X$14,0)))</f>
        <v xml:space="preserve"> </v>
      </c>
      <c r="I991" s="1"/>
    </row>
    <row r="992" spans="1:9" ht="18" customHeight="1" thickBot="1" x14ac:dyDescent="0.35">
      <c r="A992" s="1"/>
      <c r="B992" s="1"/>
      <c r="C992" s="812"/>
      <c r="D992" s="812"/>
      <c r="E992" s="813"/>
      <c r="F992" s="812"/>
      <c r="G992" s="812"/>
      <c r="H992" s="962" t="str">
        <f t="array" ref="H992">IF(ISERROR(INDEX(גיליון3!$U$15:$X$29,MATCH('דיווח פרטני'!G992,גיליון3!$T$15:$T$29,0),MATCH('דיווח פרטני'!C992,גיליון3!$U$14:$X$14,0)))," ", INDEX(גיליון3!$U$15:$X$29,MATCH('דיווח פרטני'!G992,גיליון3!$T$15:$T$29,0),MATCH('דיווח פרטני'!C992,גיליון3!$U$14:$X$14,0)))</f>
        <v xml:space="preserve"> </v>
      </c>
      <c r="I992" s="1"/>
    </row>
    <row r="993" spans="1:9" ht="18" customHeight="1" thickBot="1" x14ac:dyDescent="0.35">
      <c r="A993" s="1"/>
      <c r="B993" s="1"/>
      <c r="C993" s="812"/>
      <c r="D993" s="812"/>
      <c r="E993" s="813"/>
      <c r="F993" s="812"/>
      <c r="G993" s="812"/>
      <c r="H993" s="962" t="str">
        <f t="array" ref="H993">IF(ISERROR(INDEX(גיליון3!$U$15:$X$29,MATCH('דיווח פרטני'!G993,גיליון3!$T$15:$T$29,0),MATCH('דיווח פרטני'!C993,גיליון3!$U$14:$X$14,0)))," ", INDEX(גיליון3!$U$15:$X$29,MATCH('דיווח פרטני'!G993,גיליון3!$T$15:$T$29,0),MATCH('דיווח פרטני'!C993,גיליון3!$U$14:$X$14,0)))</f>
        <v xml:space="preserve"> </v>
      </c>
      <c r="I993" s="1"/>
    </row>
    <row r="994" spans="1:9" ht="18" customHeight="1" thickBot="1" x14ac:dyDescent="0.35">
      <c r="A994" s="1"/>
      <c r="B994" s="1"/>
      <c r="C994" s="812"/>
      <c r="D994" s="812"/>
      <c r="E994" s="813"/>
      <c r="F994" s="812"/>
      <c r="G994" s="812"/>
      <c r="H994" s="962" t="str">
        <f t="array" ref="H994">IF(ISERROR(INDEX(גיליון3!$U$15:$X$29,MATCH('דיווח פרטני'!G994,גיליון3!$T$15:$T$29,0),MATCH('דיווח פרטני'!C994,גיליון3!$U$14:$X$14,0)))," ", INDEX(גיליון3!$U$15:$X$29,MATCH('דיווח פרטני'!G994,גיליון3!$T$15:$T$29,0),MATCH('דיווח פרטני'!C994,גיליון3!$U$14:$X$14,0)))</f>
        <v xml:space="preserve"> </v>
      </c>
      <c r="I994" s="1"/>
    </row>
    <row r="995" spans="1:9" ht="18" customHeight="1" thickBot="1" x14ac:dyDescent="0.35">
      <c r="A995" s="1"/>
      <c r="B995" s="1"/>
      <c r="C995" s="812"/>
      <c r="D995" s="812"/>
      <c r="E995" s="813"/>
      <c r="F995" s="812"/>
      <c r="G995" s="812"/>
      <c r="H995" s="962" t="str">
        <f t="array" ref="H995">IF(ISERROR(INDEX(גיליון3!$U$15:$X$29,MATCH('דיווח פרטני'!G995,גיליון3!$T$15:$T$29,0),MATCH('דיווח פרטני'!C995,גיליון3!$U$14:$X$14,0)))," ", INDEX(גיליון3!$U$15:$X$29,MATCH('דיווח פרטני'!G995,גיליון3!$T$15:$T$29,0),MATCH('דיווח פרטני'!C995,גיליון3!$U$14:$X$14,0)))</f>
        <v xml:space="preserve"> </v>
      </c>
      <c r="I995" s="1"/>
    </row>
    <row r="996" spans="1:9" ht="18" customHeight="1" thickBot="1" x14ac:dyDescent="0.35">
      <c r="A996" s="1"/>
      <c r="B996" s="1"/>
      <c r="C996" s="812"/>
      <c r="D996" s="812"/>
      <c r="E996" s="813"/>
      <c r="F996" s="812"/>
      <c r="G996" s="812"/>
      <c r="H996" s="962" t="str">
        <f t="array" ref="H996">IF(ISERROR(INDEX(גיליון3!$U$15:$X$29,MATCH('דיווח פרטני'!G996,גיליון3!$T$15:$T$29,0),MATCH('דיווח פרטני'!C996,גיליון3!$U$14:$X$14,0)))," ", INDEX(גיליון3!$U$15:$X$29,MATCH('דיווח פרטני'!G996,גיליון3!$T$15:$T$29,0),MATCH('דיווח פרטני'!C996,גיליון3!$U$14:$X$14,0)))</f>
        <v xml:space="preserve"> </v>
      </c>
      <c r="I996" s="1"/>
    </row>
    <row r="997" spans="1:9" ht="18" customHeight="1" thickBot="1" x14ac:dyDescent="0.35">
      <c r="A997" s="1"/>
      <c r="B997" s="1"/>
      <c r="C997" s="812"/>
      <c r="D997" s="812"/>
      <c r="E997" s="813"/>
      <c r="F997" s="812"/>
      <c r="G997" s="812"/>
      <c r="H997" s="962" t="str">
        <f t="array" ref="H997">IF(ISERROR(INDEX(גיליון3!$U$15:$X$29,MATCH('דיווח פרטני'!G997,גיליון3!$T$15:$T$29,0),MATCH('דיווח פרטני'!C997,גיליון3!$U$14:$X$14,0)))," ", INDEX(גיליון3!$U$15:$X$29,MATCH('דיווח פרטני'!G997,גיליון3!$T$15:$T$29,0),MATCH('דיווח פרטני'!C997,גיליון3!$U$14:$X$14,0)))</f>
        <v xml:space="preserve"> </v>
      </c>
      <c r="I997" s="1"/>
    </row>
    <row r="998" spans="1:9" ht="18" customHeight="1" thickBot="1" x14ac:dyDescent="0.35">
      <c r="A998" s="1"/>
      <c r="B998" s="1"/>
      <c r="C998" s="812"/>
      <c r="D998" s="812"/>
      <c r="E998" s="813"/>
      <c r="F998" s="812"/>
      <c r="G998" s="812"/>
      <c r="H998" s="962" t="str">
        <f t="array" ref="H998">IF(ISERROR(INDEX(גיליון3!$U$15:$X$29,MATCH('דיווח פרטני'!G998,גיליון3!$T$15:$T$29,0),MATCH('דיווח פרטני'!C998,גיליון3!$U$14:$X$14,0)))," ", INDEX(גיליון3!$U$15:$X$29,MATCH('דיווח פרטני'!G998,גיליון3!$T$15:$T$29,0),MATCH('דיווח פרטני'!C998,גיליון3!$U$14:$X$14,0)))</f>
        <v xml:space="preserve"> </v>
      </c>
      <c r="I998" s="1"/>
    </row>
    <row r="999" spans="1:9" ht="18" customHeight="1" thickBot="1" x14ac:dyDescent="0.35">
      <c r="A999" s="1"/>
      <c r="B999" s="1"/>
      <c r="C999" s="812"/>
      <c r="D999" s="812"/>
      <c r="E999" s="813"/>
      <c r="F999" s="812"/>
      <c r="G999" s="812"/>
      <c r="H999" s="962" t="str">
        <f t="array" ref="H999">IF(ISERROR(INDEX(גיליון3!$U$15:$X$29,MATCH('דיווח פרטני'!G999,גיליון3!$T$15:$T$29,0),MATCH('דיווח פרטני'!C999,גיליון3!$U$14:$X$14,0)))," ", INDEX(גיליון3!$U$15:$X$29,MATCH('דיווח פרטני'!G999,גיליון3!$T$15:$T$29,0),MATCH('דיווח פרטני'!C999,גיליון3!$U$14:$X$14,0)))</f>
        <v xml:space="preserve"> </v>
      </c>
      <c r="I999" s="1"/>
    </row>
    <row r="1000" spans="1:9" ht="18" customHeight="1" thickBot="1" x14ac:dyDescent="0.35">
      <c r="A1000" s="1"/>
      <c r="B1000" s="1"/>
      <c r="C1000" s="812"/>
      <c r="D1000" s="812"/>
      <c r="E1000" s="813"/>
      <c r="F1000" s="812"/>
      <c r="G1000" s="812"/>
      <c r="H1000" s="962" t="str">
        <f t="array" ref="H1000">IF(ISERROR(INDEX(גיליון3!$U$15:$X$29,MATCH('דיווח פרטני'!G1000,גיליון3!$T$15:$T$29,0),MATCH('דיווח פרטני'!C1000,גיליון3!$U$14:$X$14,0)))," ", INDEX(גיליון3!$U$15:$X$29,MATCH('דיווח פרטני'!G1000,גיליון3!$T$15:$T$29,0),MATCH('דיווח פרטני'!C1000,גיליון3!$U$14:$X$14,0)))</f>
        <v xml:space="preserve"> </v>
      </c>
      <c r="I1000" s="1"/>
    </row>
    <row r="1001" spans="1:9" ht="18" customHeight="1" thickBot="1" x14ac:dyDescent="0.35">
      <c r="A1001" s="1"/>
      <c r="B1001" s="1"/>
      <c r="C1001" s="812"/>
      <c r="D1001" s="812"/>
      <c r="E1001" s="813"/>
      <c r="F1001" s="812"/>
      <c r="G1001" s="812"/>
      <c r="H1001" s="962" t="str">
        <f t="array" ref="H1001">IF(ISERROR(INDEX(גיליון3!$U$15:$X$29,MATCH('דיווח פרטני'!G1001,גיליון3!$T$15:$T$29,0),MATCH('דיווח פרטני'!C1001,גיליון3!$U$14:$X$14,0)))," ", INDEX(גיליון3!$U$15:$X$29,MATCH('דיווח פרטני'!G1001,גיליון3!$T$15:$T$29,0),MATCH('דיווח פרטני'!C1001,גיליון3!$U$14:$X$14,0)))</f>
        <v xml:space="preserve"> </v>
      </c>
      <c r="I1001" s="1"/>
    </row>
    <row r="1002" spans="1:9" ht="18" customHeight="1" thickBot="1" x14ac:dyDescent="0.35">
      <c r="A1002" s="1"/>
      <c r="B1002" s="1"/>
      <c r="C1002" s="812"/>
      <c r="D1002" s="812"/>
      <c r="E1002" s="813"/>
      <c r="F1002" s="812"/>
      <c r="G1002" s="812"/>
      <c r="H1002" s="962" t="str">
        <f t="array" ref="H1002">IF(ISERROR(INDEX(גיליון3!$U$15:$X$29,MATCH('דיווח פרטני'!G1002,גיליון3!$T$15:$T$29,0),MATCH('דיווח פרטני'!C1002,גיליון3!$U$14:$X$14,0)))," ", INDEX(גיליון3!$U$15:$X$29,MATCH('דיווח פרטני'!G1002,גיליון3!$T$15:$T$29,0),MATCH('דיווח פרטני'!C1002,גיליון3!$U$14:$X$14,0)))</f>
        <v xml:space="preserve"> </v>
      </c>
      <c r="I1002" s="1"/>
    </row>
    <row r="1003" spans="1:9" ht="18" customHeight="1" thickBot="1" x14ac:dyDescent="0.35">
      <c r="A1003" s="1"/>
      <c r="B1003" s="1"/>
      <c r="C1003" s="812"/>
      <c r="D1003" s="812"/>
      <c r="E1003" s="813"/>
      <c r="F1003" s="812"/>
      <c r="G1003" s="812"/>
      <c r="H1003" s="962" t="str">
        <f t="array" ref="H1003">IF(ISERROR(INDEX(גיליון3!$U$15:$X$29,MATCH('דיווח פרטני'!G1003,גיליון3!$T$15:$T$29,0),MATCH('דיווח פרטני'!C1003,גיליון3!$U$14:$X$14,0)))," ", INDEX(גיליון3!$U$15:$X$29,MATCH('דיווח פרטני'!G1003,גיליון3!$T$15:$T$29,0),MATCH('דיווח פרטני'!C1003,גיליון3!$U$14:$X$14,0)))</f>
        <v xml:space="preserve"> </v>
      </c>
      <c r="I1003" s="1"/>
    </row>
    <row r="1004" spans="1:9" ht="18" customHeight="1" thickBot="1" x14ac:dyDescent="0.35">
      <c r="A1004" s="1"/>
      <c r="B1004" s="1"/>
      <c r="C1004" s="812"/>
      <c r="D1004" s="812"/>
      <c r="E1004" s="813"/>
      <c r="F1004" s="812"/>
      <c r="G1004" s="812"/>
      <c r="H1004" s="962" t="str">
        <f t="array" ref="H1004">IF(ISERROR(INDEX(גיליון3!$U$15:$X$29,MATCH('דיווח פרטני'!G1004,גיליון3!$T$15:$T$29,0),MATCH('דיווח פרטני'!C1004,גיליון3!$U$14:$X$14,0)))," ", INDEX(גיליון3!$U$15:$X$29,MATCH('דיווח פרטני'!G1004,גיליון3!$T$15:$T$29,0),MATCH('דיווח פרטני'!C1004,גיליון3!$U$14:$X$14,0)))</f>
        <v xml:space="preserve"> </v>
      </c>
      <c r="I1004" s="1"/>
    </row>
    <row r="1005" spans="1:9" ht="18" customHeight="1" thickBot="1" x14ac:dyDescent="0.35">
      <c r="A1005" s="1"/>
      <c r="B1005" s="1"/>
      <c r="C1005" s="812"/>
      <c r="D1005" s="812"/>
      <c r="E1005" s="813"/>
      <c r="F1005" s="812"/>
      <c r="G1005" s="812"/>
      <c r="H1005" s="962" t="str">
        <f t="array" ref="H1005">IF(ISERROR(INDEX(גיליון3!$U$15:$X$29,MATCH('דיווח פרטני'!G1005,גיליון3!$T$15:$T$29,0),MATCH('דיווח פרטני'!C1005,גיליון3!$U$14:$X$14,0)))," ", INDEX(גיליון3!$U$15:$X$29,MATCH('דיווח פרטני'!G1005,גיליון3!$T$15:$T$29,0),MATCH('דיווח פרטני'!C1005,גיליון3!$U$14:$X$14,0)))</f>
        <v xml:space="preserve"> </v>
      </c>
      <c r="I1005" s="1"/>
    </row>
    <row r="1006" spans="1:9" ht="18" customHeight="1" thickBot="1" x14ac:dyDescent="0.35">
      <c r="A1006" s="1"/>
      <c r="B1006" s="1"/>
      <c r="C1006" s="812"/>
      <c r="D1006" s="812"/>
      <c r="E1006" s="813"/>
      <c r="F1006" s="812"/>
      <c r="G1006" s="812"/>
      <c r="H1006" s="962" t="str">
        <f t="array" ref="H1006">IF(ISERROR(INDEX(גיליון3!$U$15:$X$29,MATCH('דיווח פרטני'!G1006,גיליון3!$T$15:$T$29,0),MATCH('דיווח פרטני'!C1006,גיליון3!$U$14:$X$14,0)))," ", INDEX(גיליון3!$U$15:$X$29,MATCH('דיווח פרטני'!G1006,גיליון3!$T$15:$T$29,0),MATCH('דיווח פרטני'!C1006,גיליון3!$U$14:$X$14,0)))</f>
        <v xml:space="preserve"> </v>
      </c>
      <c r="I1006" s="1"/>
    </row>
    <row r="1007" spans="1:9" ht="18" customHeight="1" thickBot="1" x14ac:dyDescent="0.35">
      <c r="A1007" s="1"/>
      <c r="B1007" s="1"/>
      <c r="C1007" s="812"/>
      <c r="D1007" s="812"/>
      <c r="E1007" s="813"/>
      <c r="F1007" s="812"/>
      <c r="G1007" s="812"/>
      <c r="H1007" s="962" t="str">
        <f t="array" ref="H1007">IF(ISERROR(INDEX(גיליון3!$U$15:$X$29,MATCH('דיווח פרטני'!G1007,גיליון3!$T$15:$T$29,0),MATCH('דיווח פרטני'!C1007,גיליון3!$U$14:$X$14,0)))," ", INDEX(גיליון3!$U$15:$X$29,MATCH('דיווח פרטני'!G1007,גיליון3!$T$15:$T$29,0),MATCH('דיווח פרטני'!C1007,גיליון3!$U$14:$X$14,0)))</f>
        <v xml:space="preserve"> </v>
      </c>
      <c r="I1007" s="1"/>
    </row>
    <row r="1008" spans="1:9" ht="18" customHeight="1" thickBot="1" x14ac:dyDescent="0.35">
      <c r="A1008" s="1"/>
      <c r="B1008" s="1"/>
      <c r="C1008" s="812"/>
      <c r="D1008" s="812"/>
      <c r="E1008" s="813"/>
      <c r="F1008" s="812"/>
      <c r="G1008" s="812"/>
      <c r="H1008" s="962" t="str">
        <f t="array" ref="H1008">IF(ISERROR(INDEX(גיליון3!$U$15:$X$29,MATCH('דיווח פרטני'!G1008,גיליון3!$T$15:$T$29,0),MATCH('דיווח פרטני'!C1008,גיליון3!$U$14:$X$14,0)))," ", INDEX(גיליון3!$U$15:$X$29,MATCH('דיווח פרטני'!G1008,גיליון3!$T$15:$T$29,0),MATCH('דיווח פרטני'!C1008,גיליון3!$U$14:$X$14,0)))</f>
        <v xml:space="preserve"> </v>
      </c>
      <c r="I1008" s="1"/>
    </row>
    <row r="1009" spans="1:9" ht="18" customHeight="1" thickBot="1" x14ac:dyDescent="0.35">
      <c r="A1009" s="1"/>
      <c r="B1009" s="1"/>
      <c r="C1009" s="812"/>
      <c r="D1009" s="812"/>
      <c r="E1009" s="813"/>
      <c r="F1009" s="812"/>
      <c r="G1009" s="812"/>
      <c r="H1009" s="962" t="str">
        <f t="array" ref="H1009">IF(ISERROR(INDEX(גיליון3!$U$15:$X$29,MATCH('דיווח פרטני'!G1009,גיליון3!$T$15:$T$29,0),MATCH('דיווח פרטני'!C1009,גיליון3!$U$14:$X$14,0)))," ", INDEX(גיליון3!$U$15:$X$29,MATCH('דיווח פרטני'!G1009,גיליון3!$T$15:$T$29,0),MATCH('דיווח פרטני'!C1009,גיליון3!$U$14:$X$14,0)))</f>
        <v xml:space="preserve"> </v>
      </c>
      <c r="I1009" s="1"/>
    </row>
    <row r="1010" spans="1:9" ht="18" customHeight="1" thickBot="1" x14ac:dyDescent="0.35">
      <c r="A1010" s="1"/>
      <c r="B1010" s="1"/>
      <c r="C1010" s="812"/>
      <c r="D1010" s="812"/>
      <c r="E1010" s="813"/>
      <c r="F1010" s="812"/>
      <c r="G1010" s="812"/>
      <c r="H1010" s="962" t="str">
        <f t="array" ref="H1010">IF(ISERROR(INDEX(גיליון3!$U$15:$X$29,MATCH('דיווח פרטני'!G1010,גיליון3!$T$15:$T$29,0),MATCH('דיווח פרטני'!C1010,גיליון3!$U$14:$X$14,0)))," ", INDEX(גיליון3!$U$15:$X$29,MATCH('דיווח פרטני'!G1010,גיליון3!$T$15:$T$29,0),MATCH('דיווח פרטני'!C1010,גיליון3!$U$14:$X$14,0)))</f>
        <v xml:space="preserve"> </v>
      </c>
      <c r="I1010" s="1"/>
    </row>
    <row r="1011" spans="1:9" ht="18" customHeight="1" thickBot="1" x14ac:dyDescent="0.35">
      <c r="A1011" s="1"/>
      <c r="B1011" s="1"/>
      <c r="C1011" s="812"/>
      <c r="D1011" s="812"/>
      <c r="E1011" s="813"/>
      <c r="F1011" s="812"/>
      <c r="G1011" s="812"/>
      <c r="H1011" s="962" t="str">
        <f t="array" ref="H1011">IF(ISERROR(INDEX(גיליון3!$U$15:$X$29,MATCH('דיווח פרטני'!G1011,גיליון3!$T$15:$T$29,0),MATCH('דיווח פרטני'!C1011,גיליון3!$U$14:$X$14,0)))," ", INDEX(גיליון3!$U$15:$X$29,MATCH('דיווח פרטני'!G1011,גיליון3!$T$15:$T$29,0),MATCH('דיווח פרטני'!C1011,גיליון3!$U$14:$X$14,0)))</f>
        <v xml:space="preserve"> </v>
      </c>
      <c r="I1011" s="1"/>
    </row>
    <row r="1012" spans="1:9" ht="18" customHeight="1" thickBot="1" x14ac:dyDescent="0.35">
      <c r="A1012" s="1"/>
      <c r="B1012" s="1"/>
      <c r="C1012" s="812"/>
      <c r="D1012" s="812"/>
      <c r="E1012" s="813"/>
      <c r="F1012" s="812"/>
      <c r="G1012" s="812"/>
      <c r="H1012" s="962" t="str">
        <f t="array" ref="H1012">IF(ISERROR(INDEX(גיליון3!$U$15:$X$29,MATCH('דיווח פרטני'!G1012,גיליון3!$T$15:$T$29,0),MATCH('דיווח פרטני'!C1012,גיליון3!$U$14:$X$14,0)))," ", INDEX(גיליון3!$U$15:$X$29,MATCH('דיווח פרטני'!G1012,גיליון3!$T$15:$T$29,0),MATCH('דיווח פרטני'!C1012,גיליון3!$U$14:$X$14,0)))</f>
        <v xml:space="preserve"> </v>
      </c>
      <c r="I1012" s="1"/>
    </row>
    <row r="1013" spans="1:9" ht="18" customHeight="1" thickBot="1" x14ac:dyDescent="0.35">
      <c r="A1013" s="1"/>
      <c r="B1013" s="1"/>
      <c r="C1013" s="812"/>
      <c r="D1013" s="812"/>
      <c r="E1013" s="813"/>
      <c r="F1013" s="812"/>
      <c r="G1013" s="812"/>
      <c r="H1013" s="962" t="str">
        <f t="array" ref="H1013">IF(ISERROR(INDEX(גיליון3!$U$15:$X$29,MATCH('דיווח פרטני'!G1013,גיליון3!$T$15:$T$29,0),MATCH('דיווח פרטני'!C1013,גיליון3!$U$14:$X$14,0)))," ", INDEX(גיליון3!$U$15:$X$29,MATCH('דיווח פרטני'!G1013,גיליון3!$T$15:$T$29,0),MATCH('דיווח פרטני'!C1013,גיליון3!$U$14:$X$14,0)))</f>
        <v xml:space="preserve"> </v>
      </c>
      <c r="I1013" s="1"/>
    </row>
    <row r="1014" spans="1:9" ht="18" customHeight="1" thickBot="1" x14ac:dyDescent="0.35">
      <c r="A1014" s="1"/>
      <c r="B1014" s="1"/>
      <c r="C1014" s="812"/>
      <c r="D1014" s="812"/>
      <c r="E1014" s="813"/>
      <c r="F1014" s="812"/>
      <c r="G1014" s="812"/>
      <c r="H1014" s="962" t="str">
        <f t="array" ref="H1014">IF(ISERROR(INDEX(גיליון3!$U$15:$X$29,MATCH('דיווח פרטני'!G1014,גיליון3!$T$15:$T$29,0),MATCH('דיווח פרטני'!C1014,גיליון3!$U$14:$X$14,0)))," ", INDEX(גיליון3!$U$15:$X$29,MATCH('דיווח פרטני'!G1014,גיליון3!$T$15:$T$29,0),MATCH('דיווח פרטני'!C1014,גיליון3!$U$14:$X$14,0)))</f>
        <v xml:space="preserve"> </v>
      </c>
      <c r="I1014" s="1"/>
    </row>
    <row r="1015" spans="1:9" ht="18" customHeight="1" thickBot="1" x14ac:dyDescent="0.35">
      <c r="A1015" s="1"/>
      <c r="B1015" s="1"/>
      <c r="C1015" s="812"/>
      <c r="D1015" s="812"/>
      <c r="E1015" s="813"/>
      <c r="F1015" s="812"/>
      <c r="G1015" s="812"/>
      <c r="H1015" s="962" t="str">
        <f t="array" ref="H1015">IF(ISERROR(INDEX(גיליון3!$U$15:$X$29,MATCH('דיווח פרטני'!G1015,גיליון3!$T$15:$T$29,0),MATCH('דיווח פרטני'!C1015,גיליון3!$U$14:$X$14,0)))," ", INDEX(גיליון3!$U$15:$X$29,MATCH('דיווח פרטני'!G1015,גיליון3!$T$15:$T$29,0),MATCH('דיווח פרטני'!C1015,גיליון3!$U$14:$X$14,0)))</f>
        <v xml:space="preserve"> </v>
      </c>
      <c r="I1015" s="1"/>
    </row>
    <row r="1016" spans="1:9" ht="18" customHeight="1" thickBot="1" x14ac:dyDescent="0.35">
      <c r="A1016" s="1"/>
      <c r="B1016" s="1"/>
      <c r="C1016" s="812"/>
      <c r="D1016" s="812"/>
      <c r="E1016" s="813"/>
      <c r="F1016" s="812"/>
      <c r="G1016" s="812"/>
      <c r="H1016" s="962" t="str">
        <f t="array" ref="H1016">IF(ISERROR(INDEX(גיליון3!$U$15:$X$29,MATCH('דיווח פרטני'!G1016,גיליון3!$T$15:$T$29,0),MATCH('דיווח פרטני'!C1016,גיליון3!$U$14:$X$14,0)))," ", INDEX(גיליון3!$U$15:$X$29,MATCH('דיווח פרטני'!G1016,גיליון3!$T$15:$T$29,0),MATCH('דיווח פרטני'!C1016,גיליון3!$U$14:$X$14,0)))</f>
        <v xml:space="preserve"> </v>
      </c>
      <c r="I1016" s="1"/>
    </row>
    <row r="1017" spans="1:9" ht="18" customHeight="1" thickBot="1" x14ac:dyDescent="0.35">
      <c r="A1017" s="1"/>
      <c r="B1017" s="1"/>
      <c r="C1017" s="812"/>
      <c r="D1017" s="812"/>
      <c r="E1017" s="813"/>
      <c r="F1017" s="812"/>
      <c r="G1017" s="812"/>
      <c r="H1017" s="962" t="str">
        <f t="array" ref="H1017">IF(ISERROR(INDEX(גיליון3!$U$15:$X$29,MATCH('דיווח פרטני'!G1017,גיליון3!$T$15:$T$29,0),MATCH('דיווח פרטני'!C1017,גיליון3!$U$14:$X$14,0)))," ", INDEX(גיליון3!$U$15:$X$29,MATCH('דיווח פרטני'!G1017,גיליון3!$T$15:$T$29,0),MATCH('דיווח פרטני'!C1017,גיליון3!$U$14:$X$14,0)))</f>
        <v xml:space="preserve"> </v>
      </c>
      <c r="I1017" s="1"/>
    </row>
    <row r="1018" spans="1:9" ht="18" customHeight="1" thickBot="1" x14ac:dyDescent="0.35">
      <c r="A1018" s="1"/>
      <c r="B1018" s="1"/>
      <c r="C1018" s="812"/>
      <c r="D1018" s="812"/>
      <c r="E1018" s="813"/>
      <c r="F1018" s="812"/>
      <c r="G1018" s="812"/>
      <c r="H1018" s="962" t="str">
        <f t="array" ref="H1018">IF(ISERROR(INDEX(גיליון3!$U$15:$X$29,MATCH('דיווח פרטני'!G1018,גיליון3!$T$15:$T$29,0),MATCH('דיווח פרטני'!C1018,גיליון3!$U$14:$X$14,0)))," ", INDEX(גיליון3!$U$15:$X$29,MATCH('דיווח פרטני'!G1018,גיליון3!$T$15:$T$29,0),MATCH('דיווח פרטני'!C1018,גיליון3!$U$14:$X$14,0)))</f>
        <v xml:space="preserve"> </v>
      </c>
      <c r="I1018" s="1"/>
    </row>
    <row r="1019" spans="1:9" ht="18" customHeight="1" thickBot="1" x14ac:dyDescent="0.35">
      <c r="A1019" s="1"/>
      <c r="B1019" s="1"/>
      <c r="C1019" s="812"/>
      <c r="D1019" s="812"/>
      <c r="E1019" s="813"/>
      <c r="F1019" s="812"/>
      <c r="G1019" s="812"/>
      <c r="H1019" s="962" t="str">
        <f t="array" ref="H1019">IF(ISERROR(INDEX(גיליון3!$U$15:$X$29,MATCH('דיווח פרטני'!G1019,גיליון3!$T$15:$T$29,0),MATCH('דיווח פרטני'!C1019,גיליון3!$U$14:$X$14,0)))," ", INDEX(גיליון3!$U$15:$X$29,MATCH('דיווח פרטני'!G1019,גיליון3!$T$15:$T$29,0),MATCH('דיווח פרטני'!C1019,גיליון3!$U$14:$X$14,0)))</f>
        <v xml:space="preserve"> </v>
      </c>
      <c r="I1019" s="1"/>
    </row>
    <row r="1020" spans="1:9" ht="18" customHeight="1" thickBot="1" x14ac:dyDescent="0.35">
      <c r="A1020" s="1"/>
      <c r="B1020" s="1"/>
      <c r="C1020" s="812"/>
      <c r="D1020" s="812"/>
      <c r="E1020" s="813"/>
      <c r="F1020" s="812"/>
      <c r="G1020" s="812"/>
      <c r="H1020" s="962" t="str">
        <f t="array" ref="H1020">IF(ISERROR(INDEX(גיליון3!$U$15:$X$29,MATCH('דיווח פרטני'!G1020,גיליון3!$T$15:$T$29,0),MATCH('דיווח פרטני'!C1020,גיליון3!$U$14:$X$14,0)))," ", INDEX(גיליון3!$U$15:$X$29,MATCH('דיווח פרטני'!G1020,גיליון3!$T$15:$T$29,0),MATCH('דיווח פרטני'!C1020,גיליון3!$U$14:$X$14,0)))</f>
        <v xml:space="preserve"> </v>
      </c>
      <c r="I1020" s="1"/>
    </row>
    <row r="1021" spans="1:9" ht="18" customHeight="1" thickBot="1" x14ac:dyDescent="0.35">
      <c r="A1021" s="1"/>
      <c r="B1021" s="1"/>
      <c r="C1021" s="812"/>
      <c r="D1021" s="812"/>
      <c r="E1021" s="813"/>
      <c r="F1021" s="812"/>
      <c r="G1021" s="812"/>
      <c r="H1021" s="962" t="str">
        <f t="array" ref="H1021">IF(ISERROR(INDEX(גיליון3!$U$15:$X$29,MATCH('דיווח פרטני'!G1021,גיליון3!$T$15:$T$29,0),MATCH('דיווח פרטני'!C1021,גיליון3!$U$14:$X$14,0)))," ", INDEX(גיליון3!$U$15:$X$29,MATCH('דיווח פרטני'!G1021,גיליון3!$T$15:$T$29,0),MATCH('דיווח פרטני'!C1021,גיליון3!$U$14:$X$14,0)))</f>
        <v xml:space="preserve"> </v>
      </c>
      <c r="I1021" s="1"/>
    </row>
    <row r="1022" spans="1:9" ht="18" customHeight="1" thickBot="1" x14ac:dyDescent="0.35">
      <c r="A1022" s="1"/>
      <c r="B1022" s="1"/>
      <c r="C1022" s="812"/>
      <c r="D1022" s="812"/>
      <c r="E1022" s="813"/>
      <c r="F1022" s="812"/>
      <c r="G1022" s="812"/>
      <c r="H1022" s="962" t="str">
        <f t="array" ref="H1022">IF(ISERROR(INDEX(גיליון3!$U$15:$X$29,MATCH('דיווח פרטני'!G1022,גיליון3!$T$15:$T$29,0),MATCH('דיווח פרטני'!C1022,גיליון3!$U$14:$X$14,0)))," ", INDEX(גיליון3!$U$15:$X$29,MATCH('דיווח פרטני'!G1022,גיליון3!$T$15:$T$29,0),MATCH('דיווח פרטני'!C1022,גיליון3!$U$14:$X$14,0)))</f>
        <v xml:space="preserve"> </v>
      </c>
      <c r="I1022" s="1"/>
    </row>
    <row r="1023" spans="1:9" ht="18" customHeight="1" thickBot="1" x14ac:dyDescent="0.35">
      <c r="A1023" s="1"/>
      <c r="B1023" s="1"/>
      <c r="C1023" s="812"/>
      <c r="D1023" s="812"/>
      <c r="E1023" s="813"/>
      <c r="F1023" s="812"/>
      <c r="G1023" s="812"/>
      <c r="H1023" s="962" t="str">
        <f t="array" ref="H1023">IF(ISERROR(INDEX(גיליון3!$U$15:$X$29,MATCH('דיווח פרטני'!G1023,גיליון3!$T$15:$T$29,0),MATCH('דיווח פרטני'!C1023,גיליון3!$U$14:$X$14,0)))," ", INDEX(גיליון3!$U$15:$X$29,MATCH('דיווח פרטני'!G1023,גיליון3!$T$15:$T$29,0),MATCH('דיווח פרטני'!C1023,גיליון3!$U$14:$X$14,0)))</f>
        <v xml:space="preserve"> </v>
      </c>
      <c r="I1023" s="1"/>
    </row>
    <row r="1024" spans="1:9" ht="18" customHeight="1" thickBot="1" x14ac:dyDescent="0.35">
      <c r="A1024" s="1"/>
      <c r="B1024" s="1"/>
      <c r="C1024" s="812"/>
      <c r="D1024" s="812"/>
      <c r="E1024" s="813"/>
      <c r="F1024" s="812"/>
      <c r="G1024" s="812"/>
      <c r="H1024" s="962" t="str">
        <f t="array" ref="H1024">IF(ISERROR(INDEX(גיליון3!$U$15:$X$29,MATCH('דיווח פרטני'!G1024,גיליון3!$T$15:$T$29,0),MATCH('דיווח פרטני'!C1024,גיליון3!$U$14:$X$14,0)))," ", INDEX(גיליון3!$U$15:$X$29,MATCH('דיווח פרטני'!G1024,גיליון3!$T$15:$T$29,0),MATCH('דיווח פרטני'!C1024,גיליון3!$U$14:$X$14,0)))</f>
        <v xml:space="preserve"> </v>
      </c>
      <c r="I1024" s="1"/>
    </row>
    <row r="1025" spans="1:9" ht="18" customHeight="1" thickBot="1" x14ac:dyDescent="0.35">
      <c r="A1025" s="1"/>
      <c r="B1025" s="1"/>
      <c r="C1025" s="812"/>
      <c r="D1025" s="812"/>
      <c r="E1025" s="813"/>
      <c r="F1025" s="812"/>
      <c r="G1025" s="812"/>
      <c r="H1025" s="962" t="str">
        <f t="array" ref="H1025">IF(ISERROR(INDEX(גיליון3!$U$15:$X$29,MATCH('דיווח פרטני'!G1025,גיליון3!$T$15:$T$29,0),MATCH('דיווח פרטני'!C1025,גיליון3!$U$14:$X$14,0)))," ", INDEX(גיליון3!$U$15:$X$29,MATCH('דיווח פרטני'!G1025,גיליון3!$T$15:$T$29,0),MATCH('דיווח פרטני'!C1025,גיליון3!$U$14:$X$14,0)))</f>
        <v xml:space="preserve"> </v>
      </c>
      <c r="I1025" s="1"/>
    </row>
    <row r="1026" spans="1:9" ht="18" customHeight="1" thickBot="1" x14ac:dyDescent="0.35">
      <c r="A1026" s="1"/>
      <c r="B1026" s="1"/>
      <c r="C1026" s="812"/>
      <c r="D1026" s="812"/>
      <c r="E1026" s="813"/>
      <c r="F1026" s="812"/>
      <c r="G1026" s="812"/>
      <c r="H1026" s="962" t="str">
        <f t="array" ref="H1026">IF(ISERROR(INDEX(גיליון3!$U$15:$X$29,MATCH('דיווח פרטני'!G1026,גיליון3!$T$15:$T$29,0),MATCH('דיווח פרטני'!C1026,גיליון3!$U$14:$X$14,0)))," ", INDEX(גיליון3!$U$15:$X$29,MATCH('דיווח פרטני'!G1026,גיליון3!$T$15:$T$29,0),MATCH('דיווח פרטני'!C1026,גיליון3!$U$14:$X$14,0)))</f>
        <v xml:space="preserve"> </v>
      </c>
      <c r="I1026" s="1"/>
    </row>
    <row r="1027" spans="1:9" ht="18" customHeight="1" thickBot="1" x14ac:dyDescent="0.35">
      <c r="A1027" s="1"/>
      <c r="B1027" s="1"/>
      <c r="C1027" s="812"/>
      <c r="D1027" s="812"/>
      <c r="E1027" s="813"/>
      <c r="F1027" s="812"/>
      <c r="G1027" s="812"/>
      <c r="H1027" s="962" t="str">
        <f t="array" ref="H1027">IF(ISERROR(INDEX(גיליון3!$U$15:$X$29,MATCH('דיווח פרטני'!G1027,גיליון3!$T$15:$T$29,0),MATCH('דיווח פרטני'!C1027,גיליון3!$U$14:$X$14,0)))," ", INDEX(גיליון3!$U$15:$X$29,MATCH('דיווח פרטני'!G1027,גיליון3!$T$15:$T$29,0),MATCH('דיווח פרטני'!C1027,גיליון3!$U$14:$X$14,0)))</f>
        <v xml:space="preserve"> </v>
      </c>
      <c r="I1027" s="1"/>
    </row>
    <row r="1028" spans="1:9" ht="18" customHeight="1" thickBot="1" x14ac:dyDescent="0.35">
      <c r="A1028" s="1"/>
      <c r="B1028" s="1"/>
      <c r="C1028" s="812"/>
      <c r="D1028" s="812"/>
      <c r="E1028" s="813"/>
      <c r="F1028" s="812"/>
      <c r="G1028" s="812"/>
      <c r="H1028" s="962" t="str">
        <f t="array" ref="H1028">IF(ISERROR(INDEX(גיליון3!$U$15:$X$29,MATCH('דיווח פרטני'!G1028,גיליון3!$T$15:$T$29,0),MATCH('דיווח פרטני'!C1028,גיליון3!$U$14:$X$14,0)))," ", INDEX(גיליון3!$U$15:$X$29,MATCH('דיווח פרטני'!G1028,גיליון3!$T$15:$T$29,0),MATCH('דיווח פרטני'!C1028,גיליון3!$U$14:$X$14,0)))</f>
        <v xml:space="preserve"> </v>
      </c>
      <c r="I1028" s="1"/>
    </row>
    <row r="1029" spans="1:9" ht="18" customHeight="1" thickBot="1" x14ac:dyDescent="0.35">
      <c r="A1029" s="1"/>
      <c r="B1029" s="1"/>
      <c r="C1029" s="812"/>
      <c r="D1029" s="812"/>
      <c r="E1029" s="813"/>
      <c r="F1029" s="812"/>
      <c r="G1029" s="812"/>
      <c r="H1029" s="962" t="str">
        <f t="array" ref="H1029">IF(ISERROR(INDEX(גיליון3!$U$15:$X$29,MATCH('דיווח פרטני'!G1029,גיליון3!$T$15:$T$29,0),MATCH('דיווח פרטני'!C1029,גיליון3!$U$14:$X$14,0)))," ", INDEX(גיליון3!$U$15:$X$29,MATCH('דיווח פרטני'!G1029,גיליון3!$T$15:$T$29,0),MATCH('דיווח פרטני'!C1029,גיליון3!$U$14:$X$14,0)))</f>
        <v xml:space="preserve"> </v>
      </c>
      <c r="I1029" s="1"/>
    </row>
    <row r="1030" spans="1:9" ht="18" customHeight="1" thickBot="1" x14ac:dyDescent="0.35">
      <c r="A1030" s="1"/>
      <c r="B1030" s="1"/>
      <c r="C1030" s="812"/>
      <c r="D1030" s="812"/>
      <c r="E1030" s="813"/>
      <c r="F1030" s="812"/>
      <c r="G1030" s="812"/>
      <c r="H1030" s="962" t="str">
        <f t="array" ref="H1030">IF(ISERROR(INDEX(גיליון3!$U$15:$X$29,MATCH('דיווח פרטני'!G1030,גיליון3!$T$15:$T$29,0),MATCH('דיווח פרטני'!C1030,גיליון3!$U$14:$X$14,0)))," ", INDEX(גיליון3!$U$15:$X$29,MATCH('דיווח פרטני'!G1030,גיליון3!$T$15:$T$29,0),MATCH('דיווח פרטני'!C1030,גיליון3!$U$14:$X$14,0)))</f>
        <v xml:space="preserve"> </v>
      </c>
      <c r="I1030" s="1"/>
    </row>
    <row r="1031" spans="1:9" ht="18" customHeight="1" thickBot="1" x14ac:dyDescent="0.35">
      <c r="A1031" s="1"/>
      <c r="B1031" s="1"/>
      <c r="C1031" s="812"/>
      <c r="D1031" s="812"/>
      <c r="E1031" s="813"/>
      <c r="F1031" s="812"/>
      <c r="G1031" s="812"/>
      <c r="H1031" s="962" t="str">
        <f t="array" ref="H1031">IF(ISERROR(INDEX(גיליון3!$U$15:$X$29,MATCH('דיווח פרטני'!G1031,גיליון3!$T$15:$T$29,0),MATCH('דיווח פרטני'!C1031,גיליון3!$U$14:$X$14,0)))," ", INDEX(גיליון3!$U$15:$X$29,MATCH('דיווח פרטני'!G1031,גיליון3!$T$15:$T$29,0),MATCH('דיווח פרטני'!C1031,גיליון3!$U$14:$X$14,0)))</f>
        <v xml:space="preserve"> </v>
      </c>
      <c r="I1031" s="1"/>
    </row>
    <row r="1032" spans="1:9" ht="18" customHeight="1" thickBot="1" x14ac:dyDescent="0.35">
      <c r="A1032" s="1"/>
      <c r="B1032" s="1"/>
      <c r="C1032" s="812"/>
      <c r="D1032" s="812"/>
      <c r="E1032" s="813"/>
      <c r="F1032" s="812"/>
      <c r="G1032" s="812"/>
      <c r="H1032" s="962" t="str">
        <f t="array" ref="H1032">IF(ISERROR(INDEX(גיליון3!$U$15:$X$29,MATCH('דיווח פרטני'!G1032,גיליון3!$T$15:$T$29,0),MATCH('דיווח פרטני'!C1032,גיליון3!$U$14:$X$14,0)))," ", INDEX(גיליון3!$U$15:$X$29,MATCH('דיווח פרטני'!G1032,גיליון3!$T$15:$T$29,0),MATCH('דיווח פרטני'!C1032,גיליון3!$U$14:$X$14,0)))</f>
        <v xml:space="preserve"> </v>
      </c>
      <c r="I1032" s="1"/>
    </row>
    <row r="1033" spans="1:9" ht="18" customHeight="1" thickBot="1" x14ac:dyDescent="0.35">
      <c r="A1033" s="1"/>
      <c r="B1033" s="1"/>
      <c r="C1033" s="812"/>
      <c r="D1033" s="812"/>
      <c r="E1033" s="813"/>
      <c r="F1033" s="812"/>
      <c r="G1033" s="812"/>
      <c r="H1033" s="962" t="str">
        <f t="array" ref="H1033">IF(ISERROR(INDEX(גיליון3!$U$15:$X$29,MATCH('דיווח פרטני'!G1033,גיליון3!$T$15:$T$29,0),MATCH('דיווח פרטני'!C1033,גיליון3!$U$14:$X$14,0)))," ", INDEX(גיליון3!$U$15:$X$29,MATCH('דיווח פרטני'!G1033,גיליון3!$T$15:$T$29,0),MATCH('דיווח פרטני'!C1033,גיליון3!$U$14:$X$14,0)))</f>
        <v xml:space="preserve"> </v>
      </c>
      <c r="I1033" s="1"/>
    </row>
    <row r="1034" spans="1:9" ht="18" customHeight="1" thickBot="1" x14ac:dyDescent="0.35">
      <c r="A1034" s="1"/>
      <c r="B1034" s="1"/>
      <c r="C1034" s="812"/>
      <c r="D1034" s="812"/>
      <c r="E1034" s="813"/>
      <c r="F1034" s="812"/>
      <c r="G1034" s="812"/>
      <c r="H1034" s="962" t="str">
        <f t="array" ref="H1034">IF(ISERROR(INDEX(גיליון3!$U$15:$X$29,MATCH('דיווח פרטני'!G1034,גיליון3!$T$15:$T$29,0),MATCH('דיווח פרטני'!C1034,גיליון3!$U$14:$X$14,0)))," ", INDEX(גיליון3!$U$15:$X$29,MATCH('דיווח פרטני'!G1034,גיליון3!$T$15:$T$29,0),MATCH('דיווח פרטני'!C1034,גיליון3!$U$14:$X$14,0)))</f>
        <v xml:space="preserve"> </v>
      </c>
      <c r="I1034" s="1"/>
    </row>
    <row r="1035" spans="1:9" ht="18" customHeight="1" thickBot="1" x14ac:dyDescent="0.35">
      <c r="A1035" s="1"/>
      <c r="B1035" s="1"/>
      <c r="C1035" s="812"/>
      <c r="D1035" s="812"/>
      <c r="E1035" s="813"/>
      <c r="F1035" s="812"/>
      <c r="G1035" s="812"/>
      <c r="H1035" s="962" t="str">
        <f t="array" ref="H1035">IF(ISERROR(INDEX(גיליון3!$U$15:$X$29,MATCH('דיווח פרטני'!G1035,גיליון3!$T$15:$T$29,0),MATCH('דיווח פרטני'!C1035,גיליון3!$U$14:$X$14,0)))," ", INDEX(גיליון3!$U$15:$X$29,MATCH('דיווח פרטני'!G1035,גיליון3!$T$15:$T$29,0),MATCH('דיווח פרטני'!C1035,גיליון3!$U$14:$X$14,0)))</f>
        <v xml:space="preserve"> </v>
      </c>
      <c r="I1035" s="1"/>
    </row>
    <row r="1036" spans="1:9" ht="18" customHeight="1" thickBot="1" x14ac:dyDescent="0.35">
      <c r="A1036" s="1"/>
      <c r="B1036" s="1"/>
      <c r="C1036" s="812"/>
      <c r="D1036" s="812"/>
      <c r="E1036" s="813"/>
      <c r="F1036" s="812"/>
      <c r="G1036" s="812"/>
      <c r="H1036" s="962" t="str">
        <f t="array" ref="H1036">IF(ISERROR(INDEX(גיליון3!$U$15:$X$29,MATCH('דיווח פרטני'!G1036,גיליון3!$T$15:$T$29,0),MATCH('דיווח פרטני'!C1036,גיליון3!$U$14:$X$14,0)))," ", INDEX(גיליון3!$U$15:$X$29,MATCH('דיווח פרטני'!G1036,גיליון3!$T$15:$T$29,0),MATCH('דיווח פרטני'!C1036,גיליון3!$U$14:$X$14,0)))</f>
        <v xml:space="preserve"> </v>
      </c>
      <c r="I1036" s="1"/>
    </row>
    <row r="1037" spans="1:9" ht="18" customHeight="1" thickBot="1" x14ac:dyDescent="0.35">
      <c r="A1037" s="1"/>
      <c r="B1037" s="1"/>
      <c r="C1037" s="812"/>
      <c r="D1037" s="812"/>
      <c r="E1037" s="813"/>
      <c r="F1037" s="812"/>
      <c r="G1037" s="812"/>
      <c r="H1037" s="962" t="str">
        <f t="array" ref="H1037">IF(ISERROR(INDEX(גיליון3!$U$15:$X$29,MATCH('דיווח פרטני'!G1037,גיליון3!$T$15:$T$29,0),MATCH('דיווח פרטני'!C1037,גיליון3!$U$14:$X$14,0)))," ", INDEX(גיליון3!$U$15:$X$29,MATCH('דיווח פרטני'!G1037,גיליון3!$T$15:$T$29,0),MATCH('דיווח פרטני'!C1037,גיליון3!$U$14:$X$14,0)))</f>
        <v xml:space="preserve"> </v>
      </c>
      <c r="I1037" s="1"/>
    </row>
    <row r="1038" spans="1:9" ht="18" customHeight="1" thickBot="1" x14ac:dyDescent="0.35">
      <c r="A1038" s="1"/>
      <c r="B1038" s="1"/>
      <c r="C1038" s="812"/>
      <c r="D1038" s="812"/>
      <c r="E1038" s="813"/>
      <c r="F1038" s="812"/>
      <c r="G1038" s="812"/>
      <c r="H1038" s="962" t="str">
        <f t="array" ref="H1038">IF(ISERROR(INDEX(גיליון3!$U$15:$X$29,MATCH('דיווח פרטני'!G1038,גיליון3!$T$15:$T$29,0),MATCH('דיווח פרטני'!C1038,גיליון3!$U$14:$X$14,0)))," ", INDEX(גיליון3!$U$15:$X$29,MATCH('דיווח פרטני'!G1038,גיליון3!$T$15:$T$29,0),MATCH('דיווח פרטני'!C1038,גיליון3!$U$14:$X$14,0)))</f>
        <v xml:space="preserve"> </v>
      </c>
      <c r="I1038" s="1"/>
    </row>
    <row r="1039" spans="1:9" ht="18" customHeight="1" thickBot="1" x14ac:dyDescent="0.35">
      <c r="A1039" s="1"/>
      <c r="B1039" s="1"/>
      <c r="C1039" s="812"/>
      <c r="D1039" s="812"/>
      <c r="E1039" s="813"/>
      <c r="F1039" s="812"/>
      <c r="G1039" s="812"/>
      <c r="H1039" s="962" t="str">
        <f t="array" ref="H1039">IF(ISERROR(INDEX(גיליון3!$U$15:$X$29,MATCH('דיווח פרטני'!G1039,גיליון3!$T$15:$T$29,0),MATCH('דיווח פרטני'!C1039,גיליון3!$U$14:$X$14,0)))," ", INDEX(גיליון3!$U$15:$X$29,MATCH('דיווח פרטני'!G1039,גיליון3!$T$15:$T$29,0),MATCH('דיווח פרטני'!C1039,גיליון3!$U$14:$X$14,0)))</f>
        <v xml:space="preserve"> </v>
      </c>
      <c r="I1039" s="1"/>
    </row>
    <row r="1040" spans="1:9" ht="18" customHeight="1" thickBot="1" x14ac:dyDescent="0.35">
      <c r="A1040" s="1"/>
      <c r="B1040" s="1"/>
      <c r="C1040" s="812"/>
      <c r="D1040" s="812"/>
      <c r="E1040" s="813"/>
      <c r="F1040" s="812"/>
      <c r="G1040" s="812"/>
      <c r="H1040" s="962" t="str">
        <f t="array" ref="H1040">IF(ISERROR(INDEX(גיליון3!$U$15:$X$29,MATCH('דיווח פרטני'!G1040,גיליון3!$T$15:$T$29,0),MATCH('דיווח פרטני'!C1040,גיליון3!$U$14:$X$14,0)))," ", INDEX(גיליון3!$U$15:$X$29,MATCH('דיווח פרטני'!G1040,גיליון3!$T$15:$T$29,0),MATCH('דיווח פרטני'!C1040,גיליון3!$U$14:$X$14,0)))</f>
        <v xml:space="preserve"> </v>
      </c>
      <c r="I1040" s="1"/>
    </row>
    <row r="1041" spans="1:9" ht="18" customHeight="1" thickBot="1" x14ac:dyDescent="0.35">
      <c r="A1041" s="1"/>
      <c r="B1041" s="1"/>
      <c r="C1041" s="812"/>
      <c r="D1041" s="812"/>
      <c r="E1041" s="813"/>
      <c r="F1041" s="812"/>
      <c r="G1041" s="812"/>
      <c r="H1041" s="962" t="str">
        <f t="array" ref="H1041">IF(ISERROR(INDEX(גיליון3!$U$15:$X$29,MATCH('דיווח פרטני'!G1041,גיליון3!$T$15:$T$29,0),MATCH('דיווח פרטני'!C1041,גיליון3!$U$14:$X$14,0)))," ", INDEX(גיליון3!$U$15:$X$29,MATCH('דיווח פרטני'!G1041,גיליון3!$T$15:$T$29,0),MATCH('דיווח פרטני'!C1041,גיליון3!$U$14:$X$14,0)))</f>
        <v xml:space="preserve"> </v>
      </c>
      <c r="I1041" s="1"/>
    </row>
    <row r="1042" spans="1:9" ht="18" customHeight="1" thickBot="1" x14ac:dyDescent="0.35">
      <c r="A1042" s="1"/>
      <c r="B1042" s="1"/>
      <c r="C1042" s="812"/>
      <c r="D1042" s="812"/>
      <c r="E1042" s="813"/>
      <c r="F1042" s="812"/>
      <c r="G1042" s="812"/>
      <c r="H1042" s="962" t="str">
        <f t="array" ref="H1042">IF(ISERROR(INDEX(גיליון3!$U$15:$X$29,MATCH('דיווח פרטני'!G1042,גיליון3!$T$15:$T$29,0),MATCH('דיווח פרטני'!C1042,גיליון3!$U$14:$X$14,0)))," ", INDEX(גיליון3!$U$15:$X$29,MATCH('דיווח פרטני'!G1042,גיליון3!$T$15:$T$29,0),MATCH('דיווח פרטני'!C1042,גיליון3!$U$14:$X$14,0)))</f>
        <v xml:space="preserve"> </v>
      </c>
      <c r="I1042" s="1"/>
    </row>
    <row r="1043" spans="1:9" ht="18" customHeight="1" thickBot="1" x14ac:dyDescent="0.35">
      <c r="A1043" s="1"/>
      <c r="B1043" s="1"/>
      <c r="C1043" s="812"/>
      <c r="D1043" s="812"/>
      <c r="E1043" s="813"/>
      <c r="F1043" s="812"/>
      <c r="G1043" s="812"/>
      <c r="H1043" s="962" t="str">
        <f t="array" ref="H1043">IF(ISERROR(INDEX(גיליון3!$U$15:$X$29,MATCH('דיווח פרטני'!G1043,גיליון3!$T$15:$T$29,0),MATCH('דיווח פרטני'!C1043,גיליון3!$U$14:$X$14,0)))," ", INDEX(גיליון3!$U$15:$X$29,MATCH('דיווח פרטני'!G1043,גיליון3!$T$15:$T$29,0),MATCH('דיווח פרטני'!C1043,גיליון3!$U$14:$X$14,0)))</f>
        <v xml:space="preserve"> </v>
      </c>
      <c r="I1043" s="1"/>
    </row>
    <row r="1044" spans="1:9" ht="18" customHeight="1" thickBot="1" x14ac:dyDescent="0.35">
      <c r="A1044" s="1"/>
      <c r="B1044" s="1"/>
      <c r="C1044" s="812"/>
      <c r="D1044" s="812"/>
      <c r="E1044" s="813"/>
      <c r="F1044" s="812"/>
      <c r="G1044" s="812"/>
      <c r="H1044" s="962" t="str">
        <f t="array" ref="H1044">IF(ISERROR(INDEX(גיליון3!$U$15:$X$29,MATCH('דיווח פרטני'!G1044,גיליון3!$T$15:$T$29,0),MATCH('דיווח פרטני'!C1044,גיליון3!$U$14:$X$14,0)))," ", INDEX(גיליון3!$U$15:$X$29,MATCH('דיווח פרטני'!G1044,גיליון3!$T$15:$T$29,0),MATCH('דיווח פרטני'!C1044,גיליון3!$U$14:$X$14,0)))</f>
        <v xml:space="preserve"> </v>
      </c>
      <c r="I1044" s="1"/>
    </row>
    <row r="1045" spans="1:9" ht="18" customHeight="1" thickBot="1" x14ac:dyDescent="0.35">
      <c r="A1045" s="1"/>
      <c r="B1045" s="1"/>
      <c r="C1045" s="812"/>
      <c r="D1045" s="812"/>
      <c r="E1045" s="813"/>
      <c r="F1045" s="812"/>
      <c r="G1045" s="812"/>
      <c r="H1045" s="962" t="str">
        <f t="array" ref="H1045">IF(ISERROR(INDEX(גיליון3!$U$15:$X$29,MATCH('דיווח פרטני'!G1045,גיליון3!$T$15:$T$29,0),MATCH('דיווח פרטני'!C1045,גיליון3!$U$14:$X$14,0)))," ", INDEX(גיליון3!$U$15:$X$29,MATCH('דיווח פרטני'!G1045,גיליון3!$T$15:$T$29,0),MATCH('דיווח פרטני'!C1045,גיליון3!$U$14:$X$14,0)))</f>
        <v xml:space="preserve"> </v>
      </c>
      <c r="I1045" s="1"/>
    </row>
    <row r="1046" spans="1:9" ht="18" customHeight="1" thickBot="1" x14ac:dyDescent="0.35">
      <c r="A1046" s="1"/>
      <c r="B1046" s="1"/>
      <c r="C1046" s="812"/>
      <c r="D1046" s="812"/>
      <c r="E1046" s="813"/>
      <c r="F1046" s="812"/>
      <c r="G1046" s="812"/>
      <c r="H1046" s="962" t="str">
        <f t="array" ref="H1046">IF(ISERROR(INDEX(גיליון3!$U$15:$X$29,MATCH('דיווח פרטני'!G1046,גיליון3!$T$15:$T$29,0),MATCH('דיווח פרטני'!C1046,גיליון3!$U$14:$X$14,0)))," ", INDEX(גיליון3!$U$15:$X$29,MATCH('דיווח פרטני'!G1046,גיליון3!$T$15:$T$29,0),MATCH('דיווח פרטני'!C1046,גיליון3!$U$14:$X$14,0)))</f>
        <v xml:space="preserve"> </v>
      </c>
      <c r="I1046" s="1"/>
    </row>
    <row r="1047" spans="1:9" ht="18" customHeight="1" thickBot="1" x14ac:dyDescent="0.35">
      <c r="A1047" s="1"/>
      <c r="B1047" s="1"/>
      <c r="C1047" s="812"/>
      <c r="D1047" s="812"/>
      <c r="E1047" s="813"/>
      <c r="F1047" s="812"/>
      <c r="G1047" s="812"/>
      <c r="H1047" s="962" t="str">
        <f t="array" ref="H1047">IF(ISERROR(INDEX(גיליון3!$U$15:$X$29,MATCH('דיווח פרטני'!G1047,גיליון3!$T$15:$T$29,0),MATCH('דיווח פרטני'!C1047,גיליון3!$U$14:$X$14,0)))," ", INDEX(גיליון3!$U$15:$X$29,MATCH('דיווח פרטני'!G1047,גיליון3!$T$15:$T$29,0),MATCH('דיווח פרטני'!C1047,גיליון3!$U$14:$X$14,0)))</f>
        <v xml:space="preserve"> </v>
      </c>
      <c r="I1047" s="1"/>
    </row>
    <row r="1048" spans="1:9" ht="18" customHeight="1" thickBot="1" x14ac:dyDescent="0.35">
      <c r="A1048" s="1"/>
      <c r="B1048" s="1"/>
      <c r="C1048" s="812"/>
      <c r="D1048" s="812"/>
      <c r="E1048" s="813"/>
      <c r="F1048" s="812"/>
      <c r="G1048" s="812"/>
      <c r="H1048" s="962" t="str">
        <f t="array" ref="H1048">IF(ISERROR(INDEX(גיליון3!$U$15:$X$29,MATCH('דיווח פרטני'!G1048,גיליון3!$T$15:$T$29,0),MATCH('דיווח פרטני'!C1048,גיליון3!$U$14:$X$14,0)))," ", INDEX(גיליון3!$U$15:$X$29,MATCH('דיווח פרטני'!G1048,גיליון3!$T$15:$T$29,0),MATCH('דיווח פרטני'!C1048,גיליון3!$U$14:$X$14,0)))</f>
        <v xml:space="preserve"> </v>
      </c>
      <c r="I1048" s="1"/>
    </row>
    <row r="1049" spans="1:9" ht="18" customHeight="1" thickBot="1" x14ac:dyDescent="0.35">
      <c r="A1049" s="1"/>
      <c r="B1049" s="1"/>
      <c r="C1049" s="812"/>
      <c r="D1049" s="812"/>
      <c r="E1049" s="813"/>
      <c r="F1049" s="812"/>
      <c r="G1049" s="812"/>
      <c r="H1049" s="962" t="str">
        <f t="array" ref="H1049">IF(ISERROR(INDEX(גיליון3!$U$15:$X$29,MATCH('דיווח פרטני'!G1049,גיליון3!$T$15:$T$29,0),MATCH('דיווח פרטני'!C1049,גיליון3!$U$14:$X$14,0)))," ", INDEX(גיליון3!$U$15:$X$29,MATCH('דיווח פרטני'!G1049,גיליון3!$T$15:$T$29,0),MATCH('דיווח פרטני'!C1049,גיליון3!$U$14:$X$14,0)))</f>
        <v xml:space="preserve"> </v>
      </c>
      <c r="I1049" s="1"/>
    </row>
    <row r="1050" spans="1:9" ht="18" customHeight="1" thickBot="1" x14ac:dyDescent="0.35">
      <c r="A1050" s="1"/>
      <c r="B1050" s="1"/>
      <c r="C1050" s="812"/>
      <c r="D1050" s="812"/>
      <c r="E1050" s="813"/>
      <c r="F1050" s="812"/>
      <c r="G1050" s="812"/>
      <c r="H1050" s="962" t="str">
        <f t="array" ref="H1050">IF(ISERROR(INDEX(גיליון3!$U$15:$X$29,MATCH('דיווח פרטני'!G1050,גיליון3!$T$15:$T$29,0),MATCH('דיווח פרטני'!C1050,גיליון3!$U$14:$X$14,0)))," ", INDEX(גיליון3!$U$15:$X$29,MATCH('דיווח פרטני'!G1050,גיליון3!$T$15:$T$29,0),MATCH('דיווח פרטני'!C1050,גיליון3!$U$14:$X$14,0)))</f>
        <v xml:space="preserve"> </v>
      </c>
      <c r="I1050" s="1"/>
    </row>
    <row r="1051" spans="1:9" ht="18" customHeight="1" thickBot="1" x14ac:dyDescent="0.35">
      <c r="A1051" s="1"/>
      <c r="B1051" s="1"/>
      <c r="C1051" s="812"/>
      <c r="D1051" s="812"/>
      <c r="E1051" s="813"/>
      <c r="F1051" s="812"/>
      <c r="G1051" s="812"/>
      <c r="H1051" s="962" t="str">
        <f t="array" ref="H1051">IF(ISERROR(INDEX(גיליון3!$U$15:$X$29,MATCH('דיווח פרטני'!G1051,גיליון3!$T$15:$T$29,0),MATCH('דיווח פרטני'!C1051,גיליון3!$U$14:$X$14,0)))," ", INDEX(גיליון3!$U$15:$X$29,MATCH('דיווח פרטני'!G1051,גיליון3!$T$15:$T$29,0),MATCH('דיווח פרטני'!C1051,גיליון3!$U$14:$X$14,0)))</f>
        <v xml:space="preserve"> </v>
      </c>
      <c r="I1051" s="1"/>
    </row>
    <row r="1052" spans="1:9" ht="18" customHeight="1" thickBot="1" x14ac:dyDescent="0.35">
      <c r="A1052" s="1"/>
      <c r="B1052" s="1"/>
      <c r="C1052" s="812"/>
      <c r="D1052" s="812"/>
      <c r="E1052" s="813"/>
      <c r="F1052" s="812"/>
      <c r="G1052" s="812"/>
      <c r="H1052" s="962" t="str">
        <f t="array" ref="H1052">IF(ISERROR(INDEX(גיליון3!$U$15:$X$29,MATCH('דיווח פרטני'!G1052,גיליון3!$T$15:$T$29,0),MATCH('דיווח פרטני'!C1052,גיליון3!$U$14:$X$14,0)))," ", INDEX(גיליון3!$U$15:$X$29,MATCH('דיווח פרטני'!G1052,גיליון3!$T$15:$T$29,0),MATCH('דיווח פרטני'!C1052,גיליון3!$U$14:$X$14,0)))</f>
        <v xml:space="preserve"> </v>
      </c>
      <c r="I1052" s="1"/>
    </row>
    <row r="1053" spans="1:9" ht="18" customHeight="1" thickBot="1" x14ac:dyDescent="0.35">
      <c r="A1053" s="1"/>
      <c r="B1053" s="1"/>
      <c r="C1053" s="812"/>
      <c r="D1053" s="812"/>
      <c r="E1053" s="813"/>
      <c r="F1053" s="812"/>
      <c r="G1053" s="812"/>
      <c r="H1053" s="962" t="str">
        <f t="array" ref="H1053">IF(ISERROR(INDEX(גיליון3!$U$15:$X$29,MATCH('דיווח פרטני'!G1053,גיליון3!$T$15:$T$29,0),MATCH('דיווח פרטני'!C1053,גיליון3!$U$14:$X$14,0)))," ", INDEX(גיליון3!$U$15:$X$29,MATCH('דיווח פרטני'!G1053,גיליון3!$T$15:$T$29,0),MATCH('דיווח פרטני'!C1053,גיליון3!$U$14:$X$14,0)))</f>
        <v xml:space="preserve"> </v>
      </c>
      <c r="I1053" s="1"/>
    </row>
    <row r="1054" spans="1:9" ht="18" customHeight="1" thickBot="1" x14ac:dyDescent="0.35">
      <c r="A1054" s="1"/>
      <c r="B1054" s="1"/>
      <c r="C1054" s="812"/>
      <c r="D1054" s="812"/>
      <c r="E1054" s="813"/>
      <c r="F1054" s="812"/>
      <c r="G1054" s="812"/>
      <c r="H1054" s="962" t="str">
        <f t="array" ref="H1054">IF(ISERROR(INDEX(גיליון3!$U$15:$X$29,MATCH('דיווח פרטני'!G1054,גיליון3!$T$15:$T$29,0),MATCH('דיווח פרטני'!C1054,גיליון3!$U$14:$X$14,0)))," ", INDEX(גיליון3!$U$15:$X$29,MATCH('דיווח פרטני'!G1054,גיליון3!$T$15:$T$29,0),MATCH('דיווח פרטני'!C1054,גיליון3!$U$14:$X$14,0)))</f>
        <v xml:space="preserve"> </v>
      </c>
      <c r="I1054" s="1"/>
    </row>
    <row r="1055" spans="1:9" ht="18" customHeight="1" thickBot="1" x14ac:dyDescent="0.35">
      <c r="A1055" s="1"/>
      <c r="B1055" s="1"/>
      <c r="C1055" s="812"/>
      <c r="D1055" s="812"/>
      <c r="E1055" s="813"/>
      <c r="F1055" s="812"/>
      <c r="G1055" s="812"/>
      <c r="H1055" s="962" t="str">
        <f t="array" ref="H1055">IF(ISERROR(INDEX(גיליון3!$U$15:$X$29,MATCH('דיווח פרטני'!G1055,גיליון3!$T$15:$T$29,0),MATCH('דיווח פרטני'!C1055,גיליון3!$U$14:$X$14,0)))," ", INDEX(גיליון3!$U$15:$X$29,MATCH('דיווח פרטני'!G1055,גיליון3!$T$15:$T$29,0),MATCH('דיווח פרטני'!C1055,גיליון3!$U$14:$X$14,0)))</f>
        <v xml:space="preserve"> </v>
      </c>
      <c r="I1055" s="1"/>
    </row>
    <row r="1056" spans="1:9" ht="18" customHeight="1" thickBot="1" x14ac:dyDescent="0.35">
      <c r="A1056" s="1"/>
      <c r="B1056" s="1"/>
      <c r="C1056" s="812"/>
      <c r="D1056" s="812"/>
      <c r="E1056" s="813"/>
      <c r="F1056" s="812"/>
      <c r="G1056" s="812"/>
      <c r="H1056" s="962" t="str">
        <f t="array" ref="H1056">IF(ISERROR(INDEX(גיליון3!$U$15:$X$29,MATCH('דיווח פרטני'!G1056,גיליון3!$T$15:$T$29,0),MATCH('דיווח פרטני'!C1056,גיליון3!$U$14:$X$14,0)))," ", INDEX(גיליון3!$U$15:$X$29,MATCH('דיווח פרטני'!G1056,גיליון3!$T$15:$T$29,0),MATCH('דיווח פרטני'!C1056,גיליון3!$U$14:$X$14,0)))</f>
        <v xml:space="preserve"> </v>
      </c>
      <c r="I1056" s="1"/>
    </row>
    <row r="1057" spans="1:9" ht="18" customHeight="1" thickBot="1" x14ac:dyDescent="0.35">
      <c r="A1057" s="1"/>
      <c r="B1057" s="1"/>
      <c r="C1057" s="812"/>
      <c r="D1057" s="812"/>
      <c r="E1057" s="813"/>
      <c r="F1057" s="812"/>
      <c r="G1057" s="812"/>
      <c r="H1057" s="962" t="str">
        <f t="array" ref="H1057">IF(ISERROR(INDEX(גיליון3!$U$15:$X$29,MATCH('דיווח פרטני'!G1057,גיליון3!$T$15:$T$29,0),MATCH('דיווח פרטני'!C1057,גיליון3!$U$14:$X$14,0)))," ", INDEX(גיליון3!$U$15:$X$29,MATCH('דיווח פרטני'!G1057,גיליון3!$T$15:$T$29,0),MATCH('דיווח פרטני'!C1057,גיליון3!$U$14:$X$14,0)))</f>
        <v xml:space="preserve"> </v>
      </c>
      <c r="I1057" s="1"/>
    </row>
    <row r="1058" spans="1:9" ht="18" customHeight="1" thickBot="1" x14ac:dyDescent="0.35">
      <c r="A1058" s="1"/>
      <c r="B1058" s="1"/>
      <c r="C1058" s="812"/>
      <c r="D1058" s="812"/>
      <c r="E1058" s="813"/>
      <c r="F1058" s="812"/>
      <c r="G1058" s="812"/>
      <c r="H1058" s="962" t="str">
        <f t="array" ref="H1058">IF(ISERROR(INDEX(גיליון3!$U$15:$X$29,MATCH('דיווח פרטני'!G1058,גיליון3!$T$15:$T$29,0),MATCH('דיווח פרטני'!C1058,גיליון3!$U$14:$X$14,0)))," ", INDEX(גיליון3!$U$15:$X$29,MATCH('דיווח פרטני'!G1058,גיליון3!$T$15:$T$29,0),MATCH('דיווח פרטני'!C1058,גיליון3!$U$14:$X$14,0)))</f>
        <v xml:space="preserve"> </v>
      </c>
      <c r="I1058" s="1"/>
    </row>
    <row r="1059" spans="1:9" ht="18" customHeight="1" thickBot="1" x14ac:dyDescent="0.35">
      <c r="A1059" s="1"/>
      <c r="B1059" s="1"/>
      <c r="C1059" s="812"/>
      <c r="D1059" s="812"/>
      <c r="E1059" s="813"/>
      <c r="F1059" s="812"/>
      <c r="G1059" s="812"/>
      <c r="H1059" s="962" t="str">
        <f t="array" ref="H1059">IF(ISERROR(INDEX(גיליון3!$U$15:$X$29,MATCH('דיווח פרטני'!G1059,גיליון3!$T$15:$T$29,0),MATCH('דיווח פרטני'!C1059,גיליון3!$U$14:$X$14,0)))," ", INDEX(גיליון3!$U$15:$X$29,MATCH('דיווח פרטני'!G1059,גיליון3!$T$15:$T$29,0),MATCH('דיווח פרטני'!C1059,גיליון3!$U$14:$X$14,0)))</f>
        <v xml:space="preserve"> </v>
      </c>
      <c r="I1059" s="1"/>
    </row>
    <row r="1060" spans="1:9" ht="18" customHeight="1" thickBot="1" x14ac:dyDescent="0.35">
      <c r="A1060" s="1"/>
      <c r="B1060" s="1"/>
      <c r="C1060" s="812"/>
      <c r="D1060" s="812"/>
      <c r="E1060" s="813"/>
      <c r="F1060" s="812"/>
      <c r="G1060" s="812"/>
      <c r="H1060" s="962" t="str">
        <f t="array" ref="H1060">IF(ISERROR(INDEX(גיליון3!$U$15:$X$29,MATCH('דיווח פרטני'!G1060,גיליון3!$T$15:$T$29,0),MATCH('דיווח פרטני'!C1060,גיליון3!$U$14:$X$14,0)))," ", INDEX(גיליון3!$U$15:$X$29,MATCH('דיווח פרטני'!G1060,גיליון3!$T$15:$T$29,0),MATCH('דיווח פרטני'!C1060,גיליון3!$U$14:$X$14,0)))</f>
        <v xml:space="preserve"> </v>
      </c>
      <c r="I1060" s="1"/>
    </row>
    <row r="1061" spans="1:9" ht="18" customHeight="1" thickBot="1" x14ac:dyDescent="0.35">
      <c r="A1061" s="1"/>
      <c r="B1061" s="1"/>
      <c r="C1061" s="812"/>
      <c r="D1061" s="812"/>
      <c r="E1061" s="813"/>
      <c r="F1061" s="812"/>
      <c r="G1061" s="812"/>
      <c r="H1061" s="962" t="str">
        <f t="array" ref="H1061">IF(ISERROR(INDEX(גיליון3!$U$15:$X$29,MATCH('דיווח פרטני'!G1061,גיליון3!$T$15:$T$29,0),MATCH('דיווח פרטני'!C1061,גיליון3!$U$14:$X$14,0)))," ", INDEX(גיליון3!$U$15:$X$29,MATCH('דיווח פרטני'!G1061,גיליון3!$T$15:$T$29,0),MATCH('דיווח פרטני'!C1061,גיליון3!$U$14:$X$14,0)))</f>
        <v xml:space="preserve"> </v>
      </c>
      <c r="I1061" s="1"/>
    </row>
    <row r="1062" spans="1:9" ht="18" customHeight="1" thickBot="1" x14ac:dyDescent="0.35">
      <c r="A1062" s="1"/>
      <c r="B1062" s="1"/>
      <c r="C1062" s="812"/>
      <c r="D1062" s="812"/>
      <c r="E1062" s="813"/>
      <c r="F1062" s="812"/>
      <c r="G1062" s="812"/>
      <c r="H1062" s="962" t="str">
        <f t="array" ref="H1062">IF(ISERROR(INDEX(גיליון3!$U$15:$X$29,MATCH('דיווח פרטני'!G1062,גיליון3!$T$15:$T$29,0),MATCH('דיווח פרטני'!C1062,גיליון3!$U$14:$X$14,0)))," ", INDEX(גיליון3!$U$15:$X$29,MATCH('דיווח פרטני'!G1062,גיליון3!$T$15:$T$29,0),MATCH('דיווח פרטני'!C1062,גיליון3!$U$14:$X$14,0)))</f>
        <v xml:space="preserve"> </v>
      </c>
      <c r="I1062" s="1"/>
    </row>
    <row r="1063" spans="1:9" ht="18" customHeight="1" thickBot="1" x14ac:dyDescent="0.35">
      <c r="A1063" s="1"/>
      <c r="B1063" s="1"/>
      <c r="C1063" s="812"/>
      <c r="D1063" s="812"/>
      <c r="E1063" s="813"/>
      <c r="F1063" s="812"/>
      <c r="G1063" s="812"/>
      <c r="H1063" s="962" t="str">
        <f t="array" ref="H1063">IF(ISERROR(INDEX(גיליון3!$U$15:$X$29,MATCH('דיווח פרטני'!G1063,גיליון3!$T$15:$T$29,0),MATCH('דיווח פרטני'!C1063,גיליון3!$U$14:$X$14,0)))," ", INDEX(גיליון3!$U$15:$X$29,MATCH('דיווח פרטני'!G1063,גיליון3!$T$15:$T$29,0),MATCH('דיווח פרטני'!C1063,גיליון3!$U$14:$X$14,0)))</f>
        <v xml:space="preserve"> </v>
      </c>
      <c r="I1063" s="1"/>
    </row>
    <row r="1064" spans="1:9" ht="18" customHeight="1" thickBot="1" x14ac:dyDescent="0.35">
      <c r="A1064" s="1"/>
      <c r="B1064" s="1"/>
      <c r="C1064" s="812"/>
      <c r="D1064" s="812"/>
      <c r="E1064" s="813"/>
      <c r="F1064" s="812"/>
      <c r="G1064" s="812"/>
      <c r="H1064" s="962" t="str">
        <f t="array" ref="H1064">IF(ISERROR(INDEX(גיליון3!$U$15:$X$29,MATCH('דיווח פרטני'!G1064,גיליון3!$T$15:$T$29,0),MATCH('דיווח פרטני'!C1064,גיליון3!$U$14:$X$14,0)))," ", INDEX(גיליון3!$U$15:$X$29,MATCH('דיווח פרטני'!G1064,גיליון3!$T$15:$T$29,0),MATCH('דיווח פרטני'!C1064,גיליון3!$U$14:$X$14,0)))</f>
        <v xml:space="preserve"> </v>
      </c>
      <c r="I1064" s="1"/>
    </row>
    <row r="1065" spans="1:9" ht="18" customHeight="1" thickBot="1" x14ac:dyDescent="0.35">
      <c r="A1065" s="1"/>
      <c r="B1065" s="1"/>
      <c r="C1065" s="812"/>
      <c r="D1065" s="812"/>
      <c r="E1065" s="813"/>
      <c r="F1065" s="812"/>
      <c r="G1065" s="812"/>
      <c r="H1065" s="962" t="str">
        <f t="array" ref="H1065">IF(ISERROR(INDEX(גיליון3!$U$15:$X$29,MATCH('דיווח פרטני'!G1065,גיליון3!$T$15:$T$29,0),MATCH('דיווח פרטני'!C1065,גיליון3!$U$14:$X$14,0)))," ", INDEX(גיליון3!$U$15:$X$29,MATCH('דיווח פרטני'!G1065,גיליון3!$T$15:$T$29,0),MATCH('דיווח פרטני'!C1065,גיליון3!$U$14:$X$14,0)))</f>
        <v xml:space="preserve"> </v>
      </c>
      <c r="I1065" s="1"/>
    </row>
    <row r="1066" spans="1:9" ht="18" customHeight="1" thickBot="1" x14ac:dyDescent="0.35">
      <c r="A1066" s="1"/>
      <c r="B1066" s="1"/>
      <c r="C1066" s="812"/>
      <c r="D1066" s="812"/>
      <c r="E1066" s="813"/>
      <c r="F1066" s="812"/>
      <c r="G1066" s="812"/>
      <c r="H1066" s="962" t="str">
        <f t="array" ref="H1066">IF(ISERROR(INDEX(גיליון3!$U$15:$X$29,MATCH('דיווח פרטני'!G1066,גיליון3!$T$15:$T$29,0),MATCH('דיווח פרטני'!C1066,גיליון3!$U$14:$X$14,0)))," ", INDEX(גיליון3!$U$15:$X$29,MATCH('דיווח פרטני'!G1066,גיליון3!$T$15:$T$29,0),MATCH('דיווח פרטני'!C1066,גיליון3!$U$14:$X$14,0)))</f>
        <v xml:space="preserve"> </v>
      </c>
      <c r="I1066" s="1"/>
    </row>
    <row r="1067" spans="1:9" ht="18" customHeight="1" thickBot="1" x14ac:dyDescent="0.35">
      <c r="A1067" s="1"/>
      <c r="B1067" s="1"/>
      <c r="C1067" s="812"/>
      <c r="D1067" s="812"/>
      <c r="E1067" s="813"/>
      <c r="F1067" s="812"/>
      <c r="G1067" s="812"/>
      <c r="H1067" s="962" t="str">
        <f t="array" ref="H1067">IF(ISERROR(INDEX(גיליון3!$U$15:$X$29,MATCH('דיווח פרטני'!G1067,גיליון3!$T$15:$T$29,0),MATCH('דיווח פרטני'!C1067,גיליון3!$U$14:$X$14,0)))," ", INDEX(גיליון3!$U$15:$X$29,MATCH('דיווח פרטני'!G1067,גיליון3!$T$15:$T$29,0),MATCH('דיווח פרטני'!C1067,גיליון3!$U$14:$X$14,0)))</f>
        <v xml:space="preserve"> </v>
      </c>
      <c r="I1067" s="1"/>
    </row>
    <row r="1068" spans="1:9" ht="18" customHeight="1" thickBot="1" x14ac:dyDescent="0.35">
      <c r="A1068" s="1"/>
      <c r="B1068" s="1"/>
      <c r="C1068" s="812"/>
      <c r="D1068" s="812"/>
      <c r="E1068" s="813"/>
      <c r="F1068" s="812"/>
      <c r="G1068" s="812"/>
      <c r="H1068" s="962" t="str">
        <f t="array" ref="H1068">IF(ISERROR(INDEX(גיליון3!$U$15:$X$29,MATCH('דיווח פרטני'!G1068,גיליון3!$T$15:$T$29,0),MATCH('דיווח פרטני'!C1068,גיליון3!$U$14:$X$14,0)))," ", INDEX(גיליון3!$U$15:$X$29,MATCH('דיווח פרטני'!G1068,גיליון3!$T$15:$T$29,0),MATCH('דיווח פרטני'!C1068,גיליון3!$U$14:$X$14,0)))</f>
        <v xml:space="preserve"> </v>
      </c>
      <c r="I1068" s="1"/>
    </row>
    <row r="1069" spans="1:9" ht="18" customHeight="1" thickBot="1" x14ac:dyDescent="0.35">
      <c r="A1069" s="1"/>
      <c r="B1069" s="1"/>
      <c r="C1069" s="812"/>
      <c r="D1069" s="812"/>
      <c r="E1069" s="813"/>
      <c r="F1069" s="812"/>
      <c r="G1069" s="812"/>
      <c r="H1069" s="962" t="str">
        <f t="array" ref="H1069">IF(ISERROR(INDEX(גיליון3!$U$15:$X$29,MATCH('דיווח פרטני'!G1069,גיליון3!$T$15:$T$29,0),MATCH('דיווח פרטני'!C1069,גיליון3!$U$14:$X$14,0)))," ", INDEX(גיליון3!$U$15:$X$29,MATCH('דיווח פרטני'!G1069,גיליון3!$T$15:$T$29,0),MATCH('דיווח פרטני'!C1069,גיליון3!$U$14:$X$14,0)))</f>
        <v xml:space="preserve"> </v>
      </c>
      <c r="I1069" s="1"/>
    </row>
    <row r="1070" spans="1:9" ht="18" customHeight="1" thickBot="1" x14ac:dyDescent="0.35">
      <c r="A1070" s="1"/>
      <c r="B1070" s="1"/>
      <c r="C1070" s="812"/>
      <c r="D1070" s="812"/>
      <c r="E1070" s="813"/>
      <c r="F1070" s="812"/>
      <c r="G1070" s="812"/>
      <c r="H1070" s="962" t="str">
        <f t="array" ref="H1070">IF(ISERROR(INDEX(גיליון3!$U$15:$X$29,MATCH('דיווח פרטני'!G1070,גיליון3!$T$15:$T$29,0),MATCH('דיווח פרטני'!C1070,גיליון3!$U$14:$X$14,0)))," ", INDEX(גיליון3!$U$15:$X$29,MATCH('דיווח פרטני'!G1070,גיליון3!$T$15:$T$29,0),MATCH('דיווח פרטני'!C1070,גיליון3!$U$14:$X$14,0)))</f>
        <v xml:space="preserve"> </v>
      </c>
      <c r="I1070" s="1"/>
    </row>
    <row r="1071" spans="1:9" ht="18" customHeight="1" thickBot="1" x14ac:dyDescent="0.35">
      <c r="A1071" s="1"/>
      <c r="B1071" s="1"/>
      <c r="C1071" s="812"/>
      <c r="D1071" s="812"/>
      <c r="E1071" s="813"/>
      <c r="F1071" s="812"/>
      <c r="G1071" s="812"/>
      <c r="H1071" s="962" t="str">
        <f t="array" ref="H1071">IF(ISERROR(INDEX(גיליון3!$U$15:$X$29,MATCH('דיווח פרטני'!G1071,גיליון3!$T$15:$T$29,0),MATCH('דיווח פרטני'!C1071,גיליון3!$U$14:$X$14,0)))," ", INDEX(גיליון3!$U$15:$X$29,MATCH('דיווח פרטני'!G1071,גיליון3!$T$15:$T$29,0),MATCH('דיווח פרטני'!C1071,גיליון3!$U$14:$X$14,0)))</f>
        <v xml:space="preserve"> </v>
      </c>
      <c r="I1071" s="1"/>
    </row>
    <row r="1072" spans="1:9" ht="18" customHeight="1" thickBot="1" x14ac:dyDescent="0.35">
      <c r="A1072" s="1"/>
      <c r="B1072" s="1"/>
      <c r="C1072" s="812"/>
      <c r="D1072" s="812"/>
      <c r="E1072" s="813"/>
      <c r="F1072" s="812"/>
      <c r="G1072" s="812"/>
      <c r="H1072" s="962" t="str">
        <f t="array" ref="H1072">IF(ISERROR(INDEX(גיליון3!$U$15:$X$29,MATCH('דיווח פרטני'!G1072,גיליון3!$T$15:$T$29,0),MATCH('דיווח פרטני'!C1072,גיליון3!$U$14:$X$14,0)))," ", INDEX(גיליון3!$U$15:$X$29,MATCH('דיווח פרטני'!G1072,גיליון3!$T$15:$T$29,0),MATCH('דיווח פרטני'!C1072,גיליון3!$U$14:$X$14,0)))</f>
        <v xml:space="preserve"> </v>
      </c>
      <c r="I1072" s="1"/>
    </row>
    <row r="1073" spans="1:9" ht="18" customHeight="1" thickBot="1" x14ac:dyDescent="0.35">
      <c r="A1073" s="1"/>
      <c r="B1073" s="1"/>
      <c r="C1073" s="812"/>
      <c r="D1073" s="812"/>
      <c r="E1073" s="813"/>
      <c r="F1073" s="812"/>
      <c r="G1073" s="812"/>
      <c r="H1073" s="962" t="str">
        <f t="array" ref="H1073">IF(ISERROR(INDEX(גיליון3!$U$15:$X$29,MATCH('דיווח פרטני'!G1073,גיליון3!$T$15:$T$29,0),MATCH('דיווח פרטני'!C1073,גיליון3!$U$14:$X$14,0)))," ", INDEX(גיליון3!$U$15:$X$29,MATCH('דיווח פרטני'!G1073,גיליון3!$T$15:$T$29,0),MATCH('דיווח פרטני'!C1073,גיליון3!$U$14:$X$14,0)))</f>
        <v xml:space="preserve"> </v>
      </c>
      <c r="I1073" s="1"/>
    </row>
    <row r="1074" spans="1:9" ht="18" customHeight="1" thickBot="1" x14ac:dyDescent="0.35">
      <c r="A1074" s="1"/>
      <c r="B1074" s="1"/>
      <c r="C1074" s="812"/>
      <c r="D1074" s="812"/>
      <c r="E1074" s="813"/>
      <c r="F1074" s="812"/>
      <c r="G1074" s="812"/>
      <c r="H1074" s="962" t="str">
        <f t="array" ref="H1074">IF(ISERROR(INDEX(גיליון3!$U$15:$X$29,MATCH('דיווח פרטני'!G1074,גיליון3!$T$15:$T$29,0),MATCH('דיווח פרטני'!C1074,גיליון3!$U$14:$X$14,0)))," ", INDEX(גיליון3!$U$15:$X$29,MATCH('דיווח פרטני'!G1074,גיליון3!$T$15:$T$29,0),MATCH('דיווח פרטני'!C1074,גיליון3!$U$14:$X$14,0)))</f>
        <v xml:space="preserve"> </v>
      </c>
      <c r="I1074" s="1"/>
    </row>
    <row r="1075" spans="1:9" ht="18" customHeight="1" thickBot="1" x14ac:dyDescent="0.35">
      <c r="A1075" s="1"/>
      <c r="B1075" s="1"/>
      <c r="C1075" s="812"/>
      <c r="D1075" s="812"/>
      <c r="E1075" s="813"/>
      <c r="F1075" s="812"/>
      <c r="G1075" s="812"/>
      <c r="H1075" s="962" t="str">
        <f t="array" ref="H1075">IF(ISERROR(INDEX(גיליון3!$U$15:$X$29,MATCH('דיווח פרטני'!G1075,גיליון3!$T$15:$T$29,0),MATCH('דיווח פרטני'!C1075,גיליון3!$U$14:$X$14,0)))," ", INDEX(גיליון3!$U$15:$X$29,MATCH('דיווח פרטני'!G1075,גיליון3!$T$15:$T$29,0),MATCH('דיווח פרטני'!C1075,גיליון3!$U$14:$X$14,0)))</f>
        <v xml:space="preserve"> </v>
      </c>
      <c r="I1075" s="1"/>
    </row>
    <row r="1076" spans="1:9" ht="18" customHeight="1" thickBot="1" x14ac:dyDescent="0.35">
      <c r="A1076" s="1"/>
      <c r="B1076" s="1"/>
      <c r="C1076" s="812"/>
      <c r="D1076" s="812"/>
      <c r="E1076" s="813"/>
      <c r="F1076" s="812"/>
      <c r="G1076" s="812"/>
      <c r="H1076" s="962" t="str">
        <f t="array" ref="H1076">IF(ISERROR(INDEX(גיליון3!$U$15:$X$29,MATCH('דיווח פרטני'!G1076,גיליון3!$T$15:$T$29,0),MATCH('דיווח פרטני'!C1076,גיליון3!$U$14:$X$14,0)))," ", INDEX(גיליון3!$U$15:$X$29,MATCH('דיווח פרטני'!G1076,גיליון3!$T$15:$T$29,0),MATCH('דיווח פרטני'!C1076,גיליון3!$U$14:$X$14,0)))</f>
        <v xml:space="preserve"> </v>
      </c>
      <c r="I1076" s="1"/>
    </row>
    <row r="1077" spans="1:9" ht="18" customHeight="1" thickBot="1" x14ac:dyDescent="0.35">
      <c r="A1077" s="1"/>
      <c r="B1077" s="1"/>
      <c r="C1077" s="812"/>
      <c r="D1077" s="812"/>
      <c r="E1077" s="813"/>
      <c r="F1077" s="812"/>
      <c r="G1077" s="812"/>
      <c r="H1077" s="962" t="str">
        <f t="array" ref="H1077">IF(ISERROR(INDEX(גיליון3!$U$15:$X$29,MATCH('דיווח פרטני'!G1077,גיליון3!$T$15:$T$29,0),MATCH('דיווח פרטני'!C1077,גיליון3!$U$14:$X$14,0)))," ", INDEX(גיליון3!$U$15:$X$29,MATCH('דיווח פרטני'!G1077,גיליון3!$T$15:$T$29,0),MATCH('דיווח פרטני'!C1077,גיליון3!$U$14:$X$14,0)))</f>
        <v xml:space="preserve"> </v>
      </c>
      <c r="I1077" s="1"/>
    </row>
    <row r="1078" spans="1:9" ht="18" customHeight="1" thickBot="1" x14ac:dyDescent="0.35">
      <c r="A1078" s="1"/>
      <c r="B1078" s="1"/>
      <c r="C1078" s="812"/>
      <c r="D1078" s="812"/>
      <c r="E1078" s="813"/>
      <c r="F1078" s="812"/>
      <c r="G1078" s="812"/>
      <c r="H1078" s="962" t="str">
        <f t="array" ref="H1078">IF(ISERROR(INDEX(גיליון3!$U$15:$X$29,MATCH('דיווח פרטני'!G1078,גיליון3!$T$15:$T$29,0),MATCH('דיווח פרטני'!C1078,גיליון3!$U$14:$X$14,0)))," ", INDEX(גיליון3!$U$15:$X$29,MATCH('דיווח פרטני'!G1078,גיליון3!$T$15:$T$29,0),MATCH('דיווח פרטני'!C1078,גיליון3!$U$14:$X$14,0)))</f>
        <v xml:space="preserve"> </v>
      </c>
      <c r="I1078" s="1"/>
    </row>
    <row r="1079" spans="1:9" ht="18" customHeight="1" thickBot="1" x14ac:dyDescent="0.35">
      <c r="A1079" s="1"/>
      <c r="B1079" s="1"/>
      <c r="C1079" s="812"/>
      <c r="D1079" s="812"/>
      <c r="E1079" s="813"/>
      <c r="F1079" s="812"/>
      <c r="G1079" s="812"/>
      <c r="H1079" s="962" t="str">
        <f t="array" ref="H1079">IF(ISERROR(INDEX(גיליון3!$U$15:$X$29,MATCH('דיווח פרטני'!G1079,גיליון3!$T$15:$T$29,0),MATCH('דיווח פרטני'!C1079,גיליון3!$U$14:$X$14,0)))," ", INDEX(גיליון3!$U$15:$X$29,MATCH('דיווח פרטני'!G1079,גיליון3!$T$15:$T$29,0),MATCH('דיווח פרטני'!C1079,גיליון3!$U$14:$X$14,0)))</f>
        <v xml:space="preserve"> </v>
      </c>
      <c r="I1079" s="1"/>
    </row>
    <row r="1080" spans="1:9" ht="18" customHeight="1" thickBot="1" x14ac:dyDescent="0.35">
      <c r="A1080" s="1"/>
      <c r="B1080" s="1"/>
      <c r="C1080" s="812"/>
      <c r="D1080" s="812"/>
      <c r="E1080" s="813"/>
      <c r="F1080" s="812"/>
      <c r="G1080" s="812"/>
      <c r="H1080" s="962" t="str">
        <f t="array" ref="H1080">IF(ISERROR(INDEX(גיליון3!$U$15:$X$29,MATCH('דיווח פרטני'!G1080,גיליון3!$T$15:$T$29,0),MATCH('דיווח פרטני'!C1080,גיליון3!$U$14:$X$14,0)))," ", INDEX(גיליון3!$U$15:$X$29,MATCH('דיווח פרטני'!G1080,גיליון3!$T$15:$T$29,0),MATCH('דיווח פרטני'!C1080,גיליון3!$U$14:$X$14,0)))</f>
        <v xml:space="preserve"> </v>
      </c>
      <c r="I1080" s="1"/>
    </row>
    <row r="1081" spans="1:9" ht="18" customHeight="1" thickBot="1" x14ac:dyDescent="0.35">
      <c r="A1081" s="1"/>
      <c r="B1081" s="1"/>
      <c r="C1081" s="812"/>
      <c r="D1081" s="812"/>
      <c r="E1081" s="813"/>
      <c r="F1081" s="812"/>
      <c r="G1081" s="812"/>
      <c r="H1081" s="962" t="str">
        <f t="array" ref="H1081">IF(ISERROR(INDEX(גיליון3!$U$15:$X$29,MATCH('דיווח פרטני'!G1081,גיליון3!$T$15:$T$29,0),MATCH('דיווח פרטני'!C1081,גיליון3!$U$14:$X$14,0)))," ", INDEX(גיליון3!$U$15:$X$29,MATCH('דיווח פרטני'!G1081,גיליון3!$T$15:$T$29,0),MATCH('דיווח פרטני'!C1081,גיליון3!$U$14:$X$14,0)))</f>
        <v xml:space="preserve"> </v>
      </c>
      <c r="I1081" s="1"/>
    </row>
    <row r="1082" spans="1:9" ht="18" customHeight="1" thickBot="1" x14ac:dyDescent="0.35">
      <c r="A1082" s="1"/>
      <c r="B1082" s="1"/>
      <c r="C1082" s="812"/>
      <c r="D1082" s="812"/>
      <c r="E1082" s="813"/>
      <c r="F1082" s="812"/>
      <c r="G1082" s="812"/>
      <c r="H1082" s="962" t="str">
        <f t="array" ref="H1082">IF(ISERROR(INDEX(גיליון3!$U$15:$X$29,MATCH('דיווח פרטני'!G1082,גיליון3!$T$15:$T$29,0),MATCH('דיווח פרטני'!C1082,גיליון3!$U$14:$X$14,0)))," ", INDEX(גיליון3!$U$15:$X$29,MATCH('דיווח פרטני'!G1082,גיליון3!$T$15:$T$29,0),MATCH('דיווח פרטני'!C1082,גיליון3!$U$14:$X$14,0)))</f>
        <v xml:space="preserve"> </v>
      </c>
      <c r="I1082" s="1"/>
    </row>
    <row r="1083" spans="1:9" ht="18" customHeight="1" thickBot="1" x14ac:dyDescent="0.35">
      <c r="A1083" s="1"/>
      <c r="B1083" s="1"/>
      <c r="C1083" s="812"/>
      <c r="D1083" s="812"/>
      <c r="E1083" s="813"/>
      <c r="F1083" s="812"/>
      <c r="G1083" s="812"/>
      <c r="H1083" s="962" t="str">
        <f t="array" ref="H1083">IF(ISERROR(INDEX(גיליון3!$U$15:$X$29,MATCH('דיווח פרטני'!G1083,גיליון3!$T$15:$T$29,0),MATCH('דיווח פרטני'!C1083,גיליון3!$U$14:$X$14,0)))," ", INDEX(גיליון3!$U$15:$X$29,MATCH('דיווח פרטני'!G1083,גיליון3!$T$15:$T$29,0),MATCH('דיווח פרטני'!C1083,גיליון3!$U$14:$X$14,0)))</f>
        <v xml:space="preserve"> </v>
      </c>
      <c r="I1083" s="1"/>
    </row>
    <row r="1084" spans="1:9" ht="18" customHeight="1" thickBot="1" x14ac:dyDescent="0.35">
      <c r="A1084" s="1"/>
      <c r="B1084" s="1"/>
      <c r="C1084" s="812"/>
      <c r="D1084" s="812"/>
      <c r="E1084" s="813"/>
      <c r="F1084" s="812"/>
      <c r="G1084" s="812"/>
      <c r="H1084" s="962" t="str">
        <f t="array" ref="H1084">IF(ISERROR(INDEX(גיליון3!$U$15:$X$29,MATCH('דיווח פרטני'!G1084,גיליון3!$T$15:$T$29,0),MATCH('דיווח פרטני'!C1084,גיליון3!$U$14:$X$14,0)))," ", INDEX(גיליון3!$U$15:$X$29,MATCH('דיווח פרטני'!G1084,גיליון3!$T$15:$T$29,0),MATCH('דיווח פרטני'!C1084,גיליון3!$U$14:$X$14,0)))</f>
        <v xml:space="preserve"> </v>
      </c>
      <c r="I1084" s="1"/>
    </row>
    <row r="1085" spans="1:9" ht="18" customHeight="1" thickBot="1" x14ac:dyDescent="0.35">
      <c r="A1085" s="1"/>
      <c r="B1085" s="1"/>
      <c r="C1085" s="812"/>
      <c r="D1085" s="812"/>
      <c r="E1085" s="813"/>
      <c r="F1085" s="812"/>
      <c r="G1085" s="812"/>
      <c r="H1085" s="962" t="str">
        <f t="array" ref="H1085">IF(ISERROR(INDEX(גיליון3!$U$15:$X$29,MATCH('דיווח פרטני'!G1085,גיליון3!$T$15:$T$29,0),MATCH('דיווח פרטני'!C1085,גיליון3!$U$14:$X$14,0)))," ", INDEX(גיליון3!$U$15:$X$29,MATCH('דיווח פרטני'!G1085,גיליון3!$T$15:$T$29,0),MATCH('דיווח פרטני'!C1085,גיליון3!$U$14:$X$14,0)))</f>
        <v xml:space="preserve"> </v>
      </c>
      <c r="I1085" s="1"/>
    </row>
    <row r="1086" spans="1:9" ht="18" customHeight="1" thickBot="1" x14ac:dyDescent="0.35">
      <c r="A1086" s="1"/>
      <c r="B1086" s="1"/>
      <c r="C1086" s="812"/>
      <c r="D1086" s="812"/>
      <c r="E1086" s="813"/>
      <c r="F1086" s="812"/>
      <c r="G1086" s="812"/>
      <c r="H1086" s="962" t="str">
        <f t="array" ref="H1086">IF(ISERROR(INDEX(גיליון3!$U$15:$X$29,MATCH('דיווח פרטני'!G1086,גיליון3!$T$15:$T$29,0),MATCH('דיווח פרטני'!C1086,גיליון3!$U$14:$X$14,0)))," ", INDEX(גיליון3!$U$15:$X$29,MATCH('דיווח פרטני'!G1086,גיליון3!$T$15:$T$29,0),MATCH('דיווח פרטני'!C1086,גיליון3!$U$14:$X$14,0)))</f>
        <v xml:space="preserve"> </v>
      </c>
      <c r="I1086" s="1"/>
    </row>
    <row r="1087" spans="1:9" ht="18" customHeight="1" thickBot="1" x14ac:dyDescent="0.35">
      <c r="A1087" s="1"/>
      <c r="B1087" s="1"/>
      <c r="C1087" s="812"/>
      <c r="D1087" s="812"/>
      <c r="E1087" s="813"/>
      <c r="F1087" s="812"/>
      <c r="G1087" s="812"/>
      <c r="H1087" s="962" t="str">
        <f t="array" ref="H1087">IF(ISERROR(INDEX(גיליון3!$U$15:$X$29,MATCH('דיווח פרטני'!G1087,גיליון3!$T$15:$T$29,0),MATCH('דיווח פרטני'!C1087,גיליון3!$U$14:$X$14,0)))," ", INDEX(גיליון3!$U$15:$X$29,MATCH('דיווח פרטני'!G1087,גיליון3!$T$15:$T$29,0),MATCH('דיווח פרטני'!C1087,גיליון3!$U$14:$X$14,0)))</f>
        <v xml:space="preserve"> </v>
      </c>
      <c r="I1087" s="1"/>
    </row>
    <row r="1088" spans="1:9" ht="18" customHeight="1" thickBot="1" x14ac:dyDescent="0.35">
      <c r="A1088" s="1"/>
      <c r="B1088" s="1"/>
      <c r="C1088" s="812"/>
      <c r="D1088" s="812"/>
      <c r="E1088" s="813"/>
      <c r="F1088" s="812"/>
      <c r="G1088" s="812"/>
      <c r="H1088" s="962" t="str">
        <f t="array" ref="H1088">IF(ISERROR(INDEX(גיליון3!$U$15:$X$29,MATCH('דיווח פרטני'!G1088,גיליון3!$T$15:$T$29,0),MATCH('דיווח פרטני'!C1088,גיליון3!$U$14:$X$14,0)))," ", INDEX(גיליון3!$U$15:$X$29,MATCH('דיווח פרטני'!G1088,גיליון3!$T$15:$T$29,0),MATCH('דיווח פרטני'!C1088,גיליון3!$U$14:$X$14,0)))</f>
        <v xml:space="preserve"> </v>
      </c>
      <c r="I1088" s="1"/>
    </row>
    <row r="1089" spans="1:9" ht="18" customHeight="1" thickBot="1" x14ac:dyDescent="0.35">
      <c r="A1089" s="1"/>
      <c r="B1089" s="1"/>
      <c r="C1089" s="812"/>
      <c r="D1089" s="812"/>
      <c r="E1089" s="813"/>
      <c r="F1089" s="812"/>
      <c r="G1089" s="812"/>
      <c r="H1089" s="962" t="str">
        <f t="array" ref="H1089">IF(ISERROR(INDEX(גיליון3!$U$15:$X$29,MATCH('דיווח פרטני'!G1089,גיליון3!$T$15:$T$29,0),MATCH('דיווח פרטני'!C1089,גיליון3!$U$14:$X$14,0)))," ", INDEX(גיליון3!$U$15:$X$29,MATCH('דיווח פרטני'!G1089,גיליון3!$T$15:$T$29,0),MATCH('דיווח פרטני'!C1089,גיליון3!$U$14:$X$14,0)))</f>
        <v xml:space="preserve"> </v>
      </c>
      <c r="I1089" s="1"/>
    </row>
    <row r="1090" spans="1:9" ht="18" customHeight="1" thickBot="1" x14ac:dyDescent="0.35">
      <c r="A1090" s="1"/>
      <c r="B1090" s="1"/>
      <c r="C1090" s="812"/>
      <c r="D1090" s="812"/>
      <c r="E1090" s="813"/>
      <c r="F1090" s="812"/>
      <c r="G1090" s="812"/>
      <c r="H1090" s="962" t="str">
        <f t="array" ref="H1090">IF(ISERROR(INDEX(גיליון3!$U$15:$X$29,MATCH('דיווח פרטני'!G1090,גיליון3!$T$15:$T$29,0),MATCH('דיווח פרטני'!C1090,גיליון3!$U$14:$X$14,0)))," ", INDEX(גיליון3!$U$15:$X$29,MATCH('דיווח פרטני'!G1090,גיליון3!$T$15:$T$29,0),MATCH('דיווח פרטני'!C1090,גיליון3!$U$14:$X$14,0)))</f>
        <v xml:space="preserve"> </v>
      </c>
      <c r="I1090" s="1"/>
    </row>
    <row r="1091" spans="1:9" ht="18" customHeight="1" thickBot="1" x14ac:dyDescent="0.35">
      <c r="A1091" s="1"/>
      <c r="B1091" s="1"/>
      <c r="C1091" s="812"/>
      <c r="D1091" s="812"/>
      <c r="E1091" s="813"/>
      <c r="F1091" s="812"/>
      <c r="G1091" s="812"/>
      <c r="H1091" s="962" t="str">
        <f t="array" ref="H1091">IF(ISERROR(INDEX(גיליון3!$U$15:$X$29,MATCH('דיווח פרטני'!G1091,גיליון3!$T$15:$T$29,0),MATCH('דיווח פרטני'!C1091,גיליון3!$U$14:$X$14,0)))," ", INDEX(גיליון3!$U$15:$X$29,MATCH('דיווח פרטני'!G1091,גיליון3!$T$15:$T$29,0),MATCH('דיווח פרטני'!C1091,גיליון3!$U$14:$X$14,0)))</f>
        <v xml:space="preserve"> </v>
      </c>
      <c r="I1091" s="1"/>
    </row>
    <row r="1092" spans="1:9" ht="18" customHeight="1" thickBot="1" x14ac:dyDescent="0.35">
      <c r="A1092" s="1"/>
      <c r="B1092" s="1"/>
      <c r="C1092" s="812"/>
      <c r="D1092" s="812"/>
      <c r="E1092" s="813"/>
      <c r="F1092" s="812"/>
      <c r="G1092" s="812"/>
      <c r="H1092" s="962" t="str">
        <f t="array" ref="H1092">IF(ISERROR(INDEX(גיליון3!$U$15:$X$29,MATCH('דיווח פרטני'!G1092,גיליון3!$T$15:$T$29,0),MATCH('דיווח פרטני'!C1092,גיליון3!$U$14:$X$14,0)))," ", INDEX(גיליון3!$U$15:$X$29,MATCH('דיווח פרטני'!G1092,גיליון3!$T$15:$T$29,0),MATCH('דיווח פרטני'!C1092,גיליון3!$U$14:$X$14,0)))</f>
        <v xml:space="preserve"> </v>
      </c>
      <c r="I1092" s="1"/>
    </row>
    <row r="1093" spans="1:9" ht="18" customHeight="1" thickBot="1" x14ac:dyDescent="0.35">
      <c r="A1093" s="1"/>
      <c r="B1093" s="1"/>
      <c r="C1093" s="812"/>
      <c r="D1093" s="812"/>
      <c r="E1093" s="813"/>
      <c r="F1093" s="812"/>
      <c r="G1093" s="812"/>
      <c r="H1093" s="962" t="str">
        <f t="array" ref="H1093">IF(ISERROR(INDEX(גיליון3!$U$15:$X$29,MATCH('דיווח פרטני'!G1093,גיליון3!$T$15:$T$29,0),MATCH('דיווח פרטני'!C1093,גיליון3!$U$14:$X$14,0)))," ", INDEX(גיליון3!$U$15:$X$29,MATCH('דיווח פרטני'!G1093,גיליון3!$T$15:$T$29,0),MATCH('דיווח פרטני'!C1093,גיליון3!$U$14:$X$14,0)))</f>
        <v xml:space="preserve"> </v>
      </c>
      <c r="I1093" s="1"/>
    </row>
    <row r="1094" spans="1:9" ht="18" customHeight="1" thickBot="1" x14ac:dyDescent="0.35">
      <c r="A1094" s="1"/>
      <c r="B1094" s="1"/>
      <c r="C1094" s="812"/>
      <c r="D1094" s="812"/>
      <c r="E1094" s="813"/>
      <c r="F1094" s="812"/>
      <c r="G1094" s="812"/>
      <c r="H1094" s="962" t="str">
        <f t="array" ref="H1094">IF(ISERROR(INDEX(גיליון3!$U$15:$X$29,MATCH('דיווח פרטני'!G1094,גיליון3!$T$15:$T$29,0),MATCH('דיווח פרטני'!C1094,גיליון3!$U$14:$X$14,0)))," ", INDEX(גיליון3!$U$15:$X$29,MATCH('דיווח פרטני'!G1094,גיליון3!$T$15:$T$29,0),MATCH('דיווח פרטני'!C1094,גיליון3!$U$14:$X$14,0)))</f>
        <v xml:space="preserve"> </v>
      </c>
      <c r="I1094" s="1"/>
    </row>
    <row r="1095" spans="1:9" ht="18" customHeight="1" thickBot="1" x14ac:dyDescent="0.35">
      <c r="A1095" s="1"/>
      <c r="B1095" s="1"/>
      <c r="C1095" s="812"/>
      <c r="D1095" s="812"/>
      <c r="E1095" s="813"/>
      <c r="F1095" s="812"/>
      <c r="G1095" s="812"/>
      <c r="H1095" s="962" t="str">
        <f t="array" ref="H1095">IF(ISERROR(INDEX(גיליון3!$U$15:$X$29,MATCH('דיווח פרטני'!G1095,גיליון3!$T$15:$T$29,0),MATCH('דיווח פרטני'!C1095,גיליון3!$U$14:$X$14,0)))," ", INDEX(גיליון3!$U$15:$X$29,MATCH('דיווח פרטני'!G1095,גיליון3!$T$15:$T$29,0),MATCH('דיווח פרטני'!C1095,גיליון3!$U$14:$X$14,0)))</f>
        <v xml:space="preserve"> </v>
      </c>
      <c r="I1095" s="1"/>
    </row>
    <row r="1096" spans="1:9" ht="18" customHeight="1" thickBot="1" x14ac:dyDescent="0.35">
      <c r="A1096" s="1"/>
      <c r="B1096" s="1"/>
      <c r="C1096" s="812"/>
      <c r="D1096" s="812"/>
      <c r="E1096" s="813"/>
      <c r="F1096" s="812"/>
      <c r="G1096" s="812"/>
      <c r="H1096" s="962" t="str">
        <f t="array" ref="H1096">IF(ISERROR(INDEX(גיליון3!$U$15:$X$29,MATCH('דיווח פרטני'!G1096,גיליון3!$T$15:$T$29,0),MATCH('דיווח פרטני'!C1096,גיליון3!$U$14:$X$14,0)))," ", INDEX(גיליון3!$U$15:$X$29,MATCH('דיווח פרטני'!G1096,גיליון3!$T$15:$T$29,0),MATCH('דיווח פרטני'!C1096,גיליון3!$U$14:$X$14,0)))</f>
        <v xml:space="preserve"> </v>
      </c>
      <c r="I1096" s="1"/>
    </row>
    <row r="1097" spans="1:9" ht="18" customHeight="1" thickBot="1" x14ac:dyDescent="0.35">
      <c r="A1097" s="1"/>
      <c r="B1097" s="1"/>
      <c r="C1097" s="812"/>
      <c r="D1097" s="812"/>
      <c r="E1097" s="813"/>
      <c r="F1097" s="812"/>
      <c r="G1097" s="812"/>
      <c r="H1097" s="962" t="str">
        <f t="array" ref="H1097">IF(ISERROR(INDEX(גיליון3!$U$15:$X$29,MATCH('דיווח פרטני'!G1097,גיליון3!$T$15:$T$29,0),MATCH('דיווח פרטני'!C1097,גיליון3!$U$14:$X$14,0)))," ", INDEX(גיליון3!$U$15:$X$29,MATCH('דיווח פרטני'!G1097,גיליון3!$T$15:$T$29,0),MATCH('דיווח פרטני'!C1097,גיליון3!$U$14:$X$14,0)))</f>
        <v xml:space="preserve"> </v>
      </c>
      <c r="I1097" s="1"/>
    </row>
    <row r="1098" spans="1:9" ht="18" customHeight="1" thickBot="1" x14ac:dyDescent="0.35">
      <c r="A1098" s="1"/>
      <c r="B1098" s="1"/>
      <c r="C1098" s="812"/>
      <c r="D1098" s="812"/>
      <c r="E1098" s="813"/>
      <c r="F1098" s="812"/>
      <c r="G1098" s="812"/>
      <c r="H1098" s="962" t="str">
        <f t="array" ref="H1098">IF(ISERROR(INDEX(גיליון3!$U$15:$X$29,MATCH('דיווח פרטני'!G1098,גיליון3!$T$15:$T$29,0),MATCH('דיווח פרטני'!C1098,גיליון3!$U$14:$X$14,0)))," ", INDEX(גיליון3!$U$15:$X$29,MATCH('דיווח פרטני'!G1098,גיליון3!$T$15:$T$29,0),MATCH('דיווח פרטני'!C1098,גיליון3!$U$14:$X$14,0)))</f>
        <v xml:space="preserve"> </v>
      </c>
      <c r="I1098" s="1"/>
    </row>
    <row r="1099" spans="1:9" ht="18" customHeight="1" thickBot="1" x14ac:dyDescent="0.35">
      <c r="A1099" s="1"/>
      <c r="B1099" s="1"/>
      <c r="C1099" s="812"/>
      <c r="D1099" s="812"/>
      <c r="E1099" s="813"/>
      <c r="F1099" s="812"/>
      <c r="G1099" s="812"/>
      <c r="H1099" s="962" t="str">
        <f t="array" ref="H1099">IF(ISERROR(INDEX(גיליון3!$U$15:$X$29,MATCH('דיווח פרטני'!G1099,גיליון3!$T$15:$T$29,0),MATCH('דיווח פרטני'!C1099,גיליון3!$U$14:$X$14,0)))," ", INDEX(גיליון3!$U$15:$X$29,MATCH('דיווח פרטני'!G1099,גיליון3!$T$15:$T$29,0),MATCH('דיווח פרטני'!C1099,גיליון3!$U$14:$X$14,0)))</f>
        <v xml:space="preserve"> </v>
      </c>
      <c r="I1099" s="1"/>
    </row>
    <row r="1100" spans="1:9" ht="18" customHeight="1" thickBot="1" x14ac:dyDescent="0.35">
      <c r="A1100" s="1"/>
      <c r="B1100" s="1"/>
      <c r="C1100" s="812"/>
      <c r="D1100" s="812"/>
      <c r="E1100" s="813"/>
      <c r="F1100" s="812"/>
      <c r="G1100" s="812"/>
      <c r="H1100" s="962" t="str">
        <f t="array" ref="H1100">IF(ISERROR(INDEX(גיליון3!$U$15:$X$29,MATCH('דיווח פרטני'!G1100,גיליון3!$T$15:$T$29,0),MATCH('דיווח פרטני'!C1100,גיליון3!$U$14:$X$14,0)))," ", INDEX(גיליון3!$U$15:$X$29,MATCH('דיווח פרטני'!G1100,גיליון3!$T$15:$T$29,0),MATCH('דיווח פרטני'!C1100,גיליון3!$U$14:$X$14,0)))</f>
        <v xml:space="preserve"> </v>
      </c>
      <c r="I1100" s="1"/>
    </row>
    <row r="1101" spans="1:9" ht="18" customHeight="1" thickBot="1" x14ac:dyDescent="0.35">
      <c r="A1101" s="1"/>
      <c r="B1101" s="1"/>
      <c r="C1101" s="812"/>
      <c r="D1101" s="812"/>
      <c r="E1101" s="813"/>
      <c r="F1101" s="812"/>
      <c r="G1101" s="812"/>
      <c r="H1101" s="962" t="str">
        <f t="array" ref="H1101">IF(ISERROR(INDEX(גיליון3!$U$15:$X$29,MATCH('דיווח פרטני'!G1101,גיליון3!$T$15:$T$29,0),MATCH('דיווח פרטני'!C1101,גיליון3!$U$14:$X$14,0)))," ", INDEX(גיליון3!$U$15:$X$29,MATCH('דיווח פרטני'!G1101,גיליון3!$T$15:$T$29,0),MATCH('דיווח פרטני'!C1101,גיליון3!$U$14:$X$14,0)))</f>
        <v xml:space="preserve"> </v>
      </c>
      <c r="I1101" s="1"/>
    </row>
    <row r="1102" spans="1:9" ht="18" customHeight="1" thickBot="1" x14ac:dyDescent="0.35">
      <c r="A1102" s="1"/>
      <c r="B1102" s="1"/>
      <c r="C1102" s="812"/>
      <c r="D1102" s="812"/>
      <c r="E1102" s="813"/>
      <c r="F1102" s="812"/>
      <c r="G1102" s="812"/>
      <c r="H1102" s="962" t="str">
        <f t="array" ref="H1102">IF(ISERROR(INDEX(גיליון3!$U$15:$X$29,MATCH('דיווח פרטני'!G1102,גיליון3!$T$15:$T$29,0),MATCH('דיווח פרטני'!C1102,גיליון3!$U$14:$X$14,0)))," ", INDEX(גיליון3!$U$15:$X$29,MATCH('דיווח פרטני'!G1102,גיליון3!$T$15:$T$29,0),MATCH('דיווח פרטני'!C1102,גיליון3!$U$14:$X$14,0)))</f>
        <v xml:space="preserve"> </v>
      </c>
      <c r="I1102" s="1"/>
    </row>
    <row r="1103" spans="1:9" ht="18" customHeight="1" thickBot="1" x14ac:dyDescent="0.35">
      <c r="A1103" s="1"/>
      <c r="B1103" s="1"/>
      <c r="C1103" s="812"/>
      <c r="D1103" s="812"/>
      <c r="E1103" s="813"/>
      <c r="F1103" s="812"/>
      <c r="G1103" s="812"/>
      <c r="H1103" s="962" t="str">
        <f t="array" ref="H1103">IF(ISERROR(INDEX(גיליון3!$U$15:$X$29,MATCH('דיווח פרטני'!G1103,גיליון3!$T$15:$T$29,0),MATCH('דיווח פרטני'!C1103,גיליון3!$U$14:$X$14,0)))," ", INDEX(גיליון3!$U$15:$X$29,MATCH('דיווח פרטני'!G1103,גיליון3!$T$15:$T$29,0),MATCH('דיווח פרטני'!C1103,גיליון3!$U$14:$X$14,0)))</f>
        <v xml:space="preserve"> </v>
      </c>
      <c r="I1103" s="1"/>
    </row>
    <row r="1104" spans="1:9" ht="18" customHeight="1" thickBot="1" x14ac:dyDescent="0.35">
      <c r="A1104" s="1"/>
      <c r="B1104" s="1"/>
      <c r="C1104" s="812"/>
      <c r="D1104" s="812"/>
      <c r="E1104" s="813"/>
      <c r="F1104" s="812"/>
      <c r="G1104" s="812"/>
      <c r="H1104" s="962" t="str">
        <f t="array" ref="H1104">IF(ISERROR(INDEX(גיליון3!$U$15:$X$29,MATCH('דיווח פרטני'!G1104,גיליון3!$T$15:$T$29,0),MATCH('דיווח פרטני'!C1104,גיליון3!$U$14:$X$14,0)))," ", INDEX(גיליון3!$U$15:$X$29,MATCH('דיווח פרטני'!G1104,גיליון3!$T$15:$T$29,0),MATCH('דיווח פרטני'!C1104,גיליון3!$U$14:$X$14,0)))</f>
        <v xml:space="preserve"> </v>
      </c>
      <c r="I1104" s="1"/>
    </row>
    <row r="1105" spans="1:9" ht="18" customHeight="1" thickBot="1" x14ac:dyDescent="0.35">
      <c r="A1105" s="1"/>
      <c r="B1105" s="1"/>
      <c r="C1105" s="812"/>
      <c r="D1105" s="812"/>
      <c r="E1105" s="813"/>
      <c r="F1105" s="812"/>
      <c r="G1105" s="812"/>
      <c r="H1105" s="962" t="str">
        <f t="array" ref="H1105">IF(ISERROR(INDEX(גיליון3!$U$15:$X$29,MATCH('דיווח פרטני'!G1105,גיליון3!$T$15:$T$29,0),MATCH('דיווח פרטני'!C1105,גיליון3!$U$14:$X$14,0)))," ", INDEX(גיליון3!$U$15:$X$29,MATCH('דיווח פרטני'!G1105,גיליון3!$T$15:$T$29,0),MATCH('דיווח פרטני'!C1105,גיליון3!$U$14:$X$14,0)))</f>
        <v xml:space="preserve"> </v>
      </c>
      <c r="I1105" s="1"/>
    </row>
    <row r="1106" spans="1:9" ht="18" customHeight="1" thickBot="1" x14ac:dyDescent="0.35">
      <c r="A1106" s="1"/>
      <c r="B1106" s="1"/>
      <c r="C1106" s="812"/>
      <c r="D1106" s="812"/>
      <c r="E1106" s="813"/>
      <c r="F1106" s="812"/>
      <c r="G1106" s="812"/>
      <c r="H1106" s="962" t="str">
        <f t="array" ref="H1106">IF(ISERROR(INDEX(גיליון3!$U$15:$X$29,MATCH('דיווח פרטני'!G1106,גיליון3!$T$15:$T$29,0),MATCH('דיווח פרטני'!C1106,גיליון3!$U$14:$X$14,0)))," ", INDEX(גיליון3!$U$15:$X$29,MATCH('דיווח פרטני'!G1106,גיליון3!$T$15:$T$29,0),MATCH('דיווח פרטני'!C1106,גיליון3!$U$14:$X$14,0)))</f>
        <v xml:space="preserve"> </v>
      </c>
      <c r="I1106" s="1"/>
    </row>
    <row r="1107" spans="1:9" ht="18" customHeight="1" thickBot="1" x14ac:dyDescent="0.35">
      <c r="A1107" s="1"/>
      <c r="B1107" s="1"/>
      <c r="C1107" s="812"/>
      <c r="D1107" s="812"/>
      <c r="E1107" s="813"/>
      <c r="F1107" s="812"/>
      <c r="G1107" s="812"/>
      <c r="H1107" s="962" t="str">
        <f t="array" ref="H1107">IF(ISERROR(INDEX(גיליון3!$U$15:$X$29,MATCH('דיווח פרטני'!G1107,גיליון3!$T$15:$T$29,0),MATCH('דיווח פרטני'!C1107,גיליון3!$U$14:$X$14,0)))," ", INDEX(גיליון3!$U$15:$X$29,MATCH('דיווח פרטני'!G1107,גיליון3!$T$15:$T$29,0),MATCH('דיווח פרטני'!C1107,גיליון3!$U$14:$X$14,0)))</f>
        <v xml:space="preserve"> </v>
      </c>
      <c r="I1107" s="1"/>
    </row>
    <row r="1108" spans="1:9" ht="18" customHeight="1" thickBot="1" x14ac:dyDescent="0.35">
      <c r="A1108" s="1"/>
      <c r="B1108" s="1"/>
      <c r="C1108" s="812"/>
      <c r="D1108" s="812"/>
      <c r="E1108" s="813"/>
      <c r="F1108" s="812"/>
      <c r="G1108" s="812"/>
      <c r="H1108" s="962" t="str">
        <f t="array" ref="H1108">IF(ISERROR(INDEX(גיליון3!$U$15:$X$29,MATCH('דיווח פרטני'!G1108,גיליון3!$T$15:$T$29,0),MATCH('דיווח פרטני'!C1108,גיליון3!$U$14:$X$14,0)))," ", INDEX(גיליון3!$U$15:$X$29,MATCH('דיווח פרטני'!G1108,גיליון3!$T$15:$T$29,0),MATCH('דיווח פרטני'!C1108,גיליון3!$U$14:$X$14,0)))</f>
        <v xml:space="preserve"> </v>
      </c>
      <c r="I1108" s="1"/>
    </row>
    <row r="1109" spans="1:9" ht="18" customHeight="1" thickBot="1" x14ac:dyDescent="0.35">
      <c r="A1109" s="1"/>
      <c r="B1109" s="1"/>
      <c r="C1109" s="812"/>
      <c r="D1109" s="812"/>
      <c r="E1109" s="813"/>
      <c r="F1109" s="812"/>
      <c r="G1109" s="812"/>
      <c r="H1109" s="962" t="str">
        <f t="array" ref="H1109">IF(ISERROR(INDEX(גיליון3!$U$15:$X$29,MATCH('דיווח פרטני'!G1109,גיליון3!$T$15:$T$29,0),MATCH('דיווח פרטני'!C1109,גיליון3!$U$14:$X$14,0)))," ", INDEX(גיליון3!$U$15:$X$29,MATCH('דיווח פרטני'!G1109,גיליון3!$T$15:$T$29,0),MATCH('דיווח פרטני'!C1109,גיליון3!$U$14:$X$14,0)))</f>
        <v xml:space="preserve"> </v>
      </c>
      <c r="I1109" s="1"/>
    </row>
    <row r="1110" spans="1:9" ht="18" customHeight="1" thickBot="1" x14ac:dyDescent="0.35">
      <c r="A1110" s="1"/>
      <c r="B1110" s="1"/>
      <c r="C1110" s="812"/>
      <c r="D1110" s="812"/>
      <c r="E1110" s="813"/>
      <c r="F1110" s="812"/>
      <c r="G1110" s="812"/>
      <c r="H1110" s="962" t="str">
        <f t="array" ref="H1110">IF(ISERROR(INDEX(גיליון3!$U$15:$X$29,MATCH('דיווח פרטני'!G1110,גיליון3!$T$15:$T$29,0),MATCH('דיווח פרטני'!C1110,גיליון3!$U$14:$X$14,0)))," ", INDEX(גיליון3!$U$15:$X$29,MATCH('דיווח פרטני'!G1110,גיליון3!$T$15:$T$29,0),MATCH('דיווח פרטני'!C1110,גיליון3!$U$14:$X$14,0)))</f>
        <v xml:space="preserve"> </v>
      </c>
      <c r="I1110" s="1"/>
    </row>
    <row r="1111" spans="1:9" ht="18" customHeight="1" thickBot="1" x14ac:dyDescent="0.35">
      <c r="A1111" s="1"/>
      <c r="B1111" s="1"/>
      <c r="C1111" s="812"/>
      <c r="D1111" s="812"/>
      <c r="E1111" s="813"/>
      <c r="F1111" s="812"/>
      <c r="G1111" s="812"/>
      <c r="H1111" s="962" t="str">
        <f t="array" ref="H1111">IF(ISERROR(INDEX(גיליון3!$U$15:$X$29,MATCH('דיווח פרטני'!G1111,גיליון3!$T$15:$T$29,0),MATCH('דיווח פרטני'!C1111,גיליון3!$U$14:$X$14,0)))," ", INDEX(גיליון3!$U$15:$X$29,MATCH('דיווח פרטני'!G1111,גיליון3!$T$15:$T$29,0),MATCH('דיווח פרטני'!C1111,גיליון3!$U$14:$X$14,0)))</f>
        <v xml:space="preserve"> </v>
      </c>
      <c r="I1111" s="1"/>
    </row>
    <row r="1112" spans="1:9" ht="18" customHeight="1" thickBot="1" x14ac:dyDescent="0.35">
      <c r="A1112" s="1"/>
      <c r="B1112" s="1"/>
      <c r="C1112" s="812"/>
      <c r="D1112" s="812"/>
      <c r="E1112" s="813"/>
      <c r="F1112" s="812"/>
      <c r="G1112" s="812"/>
      <c r="H1112" s="962" t="str">
        <f t="array" ref="H1112">IF(ISERROR(INDEX(גיליון3!$U$15:$X$29,MATCH('דיווח פרטני'!G1112,גיליון3!$T$15:$T$29,0),MATCH('דיווח פרטני'!C1112,גיליון3!$U$14:$X$14,0)))," ", INDEX(גיליון3!$U$15:$X$29,MATCH('דיווח פרטני'!G1112,גיליון3!$T$15:$T$29,0),MATCH('דיווח פרטני'!C1112,גיליון3!$U$14:$X$14,0)))</f>
        <v xml:space="preserve"> </v>
      </c>
      <c r="I1112" s="1"/>
    </row>
    <row r="1113" spans="1:9" ht="18" customHeight="1" thickBot="1" x14ac:dyDescent="0.35">
      <c r="A1113" s="1"/>
      <c r="B1113" s="1"/>
      <c r="C1113" s="812"/>
      <c r="D1113" s="812"/>
      <c r="E1113" s="813"/>
      <c r="F1113" s="812"/>
      <c r="G1113" s="812"/>
      <c r="H1113" s="962" t="str">
        <f t="array" ref="H1113">IF(ISERROR(INDEX(גיליון3!$U$15:$X$29,MATCH('דיווח פרטני'!G1113,גיליון3!$T$15:$T$29,0),MATCH('דיווח פרטני'!C1113,גיליון3!$U$14:$X$14,0)))," ", INDEX(גיליון3!$U$15:$X$29,MATCH('דיווח פרטני'!G1113,גיליון3!$T$15:$T$29,0),MATCH('דיווח פרטני'!C1113,גיליון3!$U$14:$X$14,0)))</f>
        <v xml:space="preserve"> </v>
      </c>
      <c r="I1113" s="1"/>
    </row>
    <row r="1114" spans="1:9" ht="18" customHeight="1" thickBot="1" x14ac:dyDescent="0.35">
      <c r="A1114" s="1"/>
      <c r="B1114" s="1"/>
      <c r="C1114" s="812"/>
      <c r="D1114" s="812"/>
      <c r="E1114" s="813"/>
      <c r="F1114" s="812"/>
      <c r="G1114" s="812"/>
      <c r="H1114" s="962" t="str">
        <f t="array" ref="H1114">IF(ISERROR(INDEX(גיליון3!$U$15:$X$29,MATCH('דיווח פרטני'!G1114,גיליון3!$T$15:$T$29,0),MATCH('דיווח פרטני'!C1114,גיליון3!$U$14:$X$14,0)))," ", INDEX(גיליון3!$U$15:$X$29,MATCH('דיווח פרטני'!G1114,גיליון3!$T$15:$T$29,0),MATCH('דיווח פרטני'!C1114,גיליון3!$U$14:$X$14,0)))</f>
        <v xml:space="preserve"> </v>
      </c>
      <c r="I1114" s="1"/>
    </row>
    <row r="1115" spans="1:9" ht="18" customHeight="1" thickBot="1" x14ac:dyDescent="0.35">
      <c r="A1115" s="1"/>
      <c r="B1115" s="1"/>
      <c r="C1115" s="812"/>
      <c r="D1115" s="812"/>
      <c r="E1115" s="813"/>
      <c r="F1115" s="812"/>
      <c r="G1115" s="812"/>
      <c r="H1115" s="962" t="str">
        <f t="array" ref="H1115">IF(ISERROR(INDEX(גיליון3!$U$15:$X$29,MATCH('דיווח פרטני'!G1115,גיליון3!$T$15:$T$29,0),MATCH('דיווח פרטני'!C1115,גיליון3!$U$14:$X$14,0)))," ", INDEX(גיליון3!$U$15:$X$29,MATCH('דיווח פרטני'!G1115,גיליון3!$T$15:$T$29,0),MATCH('דיווח פרטני'!C1115,גיליון3!$U$14:$X$14,0)))</f>
        <v xml:space="preserve"> </v>
      </c>
      <c r="I1115" s="1"/>
    </row>
    <row r="1116" spans="1:9" ht="18" customHeight="1" thickBot="1" x14ac:dyDescent="0.35">
      <c r="A1116" s="1"/>
      <c r="B1116" s="1"/>
      <c r="C1116" s="812"/>
      <c r="D1116" s="812"/>
      <c r="E1116" s="813"/>
      <c r="F1116" s="812"/>
      <c r="G1116" s="812"/>
      <c r="H1116" s="962" t="str">
        <f t="array" ref="H1116">IF(ISERROR(INDEX(גיליון3!$U$15:$X$29,MATCH('דיווח פרטני'!G1116,גיליון3!$T$15:$T$29,0),MATCH('דיווח פרטני'!C1116,גיליון3!$U$14:$X$14,0)))," ", INDEX(גיליון3!$U$15:$X$29,MATCH('דיווח פרטני'!G1116,גיליון3!$T$15:$T$29,0),MATCH('דיווח פרטני'!C1116,גיליון3!$U$14:$X$14,0)))</f>
        <v xml:space="preserve"> </v>
      </c>
      <c r="I1116" s="1"/>
    </row>
    <row r="1117" spans="1:9" ht="18" customHeight="1" thickBot="1" x14ac:dyDescent="0.35">
      <c r="A1117" s="1"/>
      <c r="B1117" s="1"/>
      <c r="C1117" s="812"/>
      <c r="D1117" s="812"/>
      <c r="E1117" s="813"/>
      <c r="F1117" s="812"/>
      <c r="G1117" s="812"/>
      <c r="H1117" s="962" t="str">
        <f t="array" ref="H1117">IF(ISERROR(INDEX(גיליון3!$U$15:$X$29,MATCH('דיווח פרטני'!G1117,גיליון3!$T$15:$T$29,0),MATCH('דיווח פרטני'!C1117,גיליון3!$U$14:$X$14,0)))," ", INDEX(גיליון3!$U$15:$X$29,MATCH('דיווח פרטני'!G1117,גיליון3!$T$15:$T$29,0),MATCH('דיווח פרטני'!C1117,גיליון3!$U$14:$X$14,0)))</f>
        <v xml:space="preserve"> </v>
      </c>
      <c r="I1117" s="1"/>
    </row>
    <row r="1118" spans="1:9" ht="18" customHeight="1" thickBot="1" x14ac:dyDescent="0.35">
      <c r="A1118" s="1"/>
      <c r="B1118" s="1"/>
      <c r="C1118" s="812"/>
      <c r="D1118" s="812"/>
      <c r="E1118" s="813"/>
      <c r="F1118" s="812"/>
      <c r="G1118" s="812"/>
      <c r="H1118" s="962" t="str">
        <f t="array" ref="H1118">IF(ISERROR(INDEX(גיליון3!$U$15:$X$29,MATCH('דיווח פרטני'!G1118,גיליון3!$T$15:$T$29,0),MATCH('דיווח פרטני'!C1118,גיליון3!$U$14:$X$14,0)))," ", INDEX(גיליון3!$U$15:$X$29,MATCH('דיווח פרטני'!G1118,גיליון3!$T$15:$T$29,0),MATCH('דיווח פרטני'!C1118,גיליון3!$U$14:$X$14,0)))</f>
        <v xml:space="preserve"> </v>
      </c>
      <c r="I1118" s="1"/>
    </row>
    <row r="1119" spans="1:9" ht="18" customHeight="1" thickBot="1" x14ac:dyDescent="0.35">
      <c r="A1119" s="1"/>
      <c r="B1119" s="1"/>
      <c r="C1119" s="812"/>
      <c r="D1119" s="812"/>
      <c r="E1119" s="813"/>
      <c r="F1119" s="812"/>
      <c r="G1119" s="812"/>
      <c r="H1119" s="962" t="str">
        <f t="array" ref="H1119">IF(ISERROR(INDEX(גיליון3!$U$15:$X$29,MATCH('דיווח פרטני'!G1119,גיליון3!$T$15:$T$29,0),MATCH('דיווח פרטני'!C1119,גיליון3!$U$14:$X$14,0)))," ", INDEX(גיליון3!$U$15:$X$29,MATCH('דיווח פרטני'!G1119,גיליון3!$T$15:$T$29,0),MATCH('דיווח פרטני'!C1119,גיליון3!$U$14:$X$14,0)))</f>
        <v xml:space="preserve"> </v>
      </c>
      <c r="I1119" s="1"/>
    </row>
    <row r="1120" spans="1:9" ht="18" customHeight="1" thickBot="1" x14ac:dyDescent="0.35">
      <c r="A1120" s="1"/>
      <c r="B1120" s="1"/>
      <c r="C1120" s="812"/>
      <c r="D1120" s="812"/>
      <c r="E1120" s="813"/>
      <c r="F1120" s="812"/>
      <c r="G1120" s="812"/>
      <c r="H1120" s="962" t="str">
        <f t="array" ref="H1120">IF(ISERROR(INDEX(גיליון3!$U$15:$X$29,MATCH('דיווח פרטני'!G1120,גיליון3!$T$15:$T$29,0),MATCH('דיווח פרטני'!C1120,גיליון3!$U$14:$X$14,0)))," ", INDEX(גיליון3!$U$15:$X$29,MATCH('דיווח פרטני'!G1120,גיליון3!$T$15:$T$29,0),MATCH('דיווח פרטני'!C1120,גיליון3!$U$14:$X$14,0)))</f>
        <v xml:space="preserve"> </v>
      </c>
      <c r="I1120" s="1"/>
    </row>
    <row r="1121" spans="1:9" ht="18" customHeight="1" thickBot="1" x14ac:dyDescent="0.35">
      <c r="A1121" s="1"/>
      <c r="B1121" s="1"/>
      <c r="C1121" s="812"/>
      <c r="D1121" s="812"/>
      <c r="E1121" s="813"/>
      <c r="F1121" s="812"/>
      <c r="G1121" s="812"/>
      <c r="H1121" s="962" t="str">
        <f t="array" ref="H1121">IF(ISERROR(INDEX(גיליון3!$U$15:$X$29,MATCH('דיווח פרטני'!G1121,גיליון3!$T$15:$T$29,0),MATCH('דיווח פרטני'!C1121,גיליון3!$U$14:$X$14,0)))," ", INDEX(גיליון3!$U$15:$X$29,MATCH('דיווח פרטני'!G1121,גיליון3!$T$15:$T$29,0),MATCH('דיווח פרטני'!C1121,גיליון3!$U$14:$X$14,0)))</f>
        <v xml:space="preserve"> </v>
      </c>
      <c r="I1121" s="1"/>
    </row>
    <row r="1122" spans="1:9" ht="18" customHeight="1" thickBot="1" x14ac:dyDescent="0.35">
      <c r="A1122" s="1"/>
      <c r="B1122" s="1"/>
      <c r="C1122" s="812"/>
      <c r="D1122" s="812"/>
      <c r="E1122" s="813"/>
      <c r="F1122" s="812"/>
      <c r="G1122" s="812"/>
      <c r="H1122" s="962" t="str">
        <f t="array" ref="H1122">IF(ISERROR(INDEX(גיליון3!$U$15:$X$29,MATCH('דיווח פרטני'!G1122,גיליון3!$T$15:$T$29,0),MATCH('דיווח פרטני'!C1122,גיליון3!$U$14:$X$14,0)))," ", INDEX(גיליון3!$U$15:$X$29,MATCH('דיווח פרטני'!G1122,גיליון3!$T$15:$T$29,0),MATCH('דיווח פרטני'!C1122,גיליון3!$U$14:$X$14,0)))</f>
        <v xml:space="preserve"> </v>
      </c>
      <c r="I1122" s="1"/>
    </row>
    <row r="1123" spans="1:9" ht="18" customHeight="1" thickBot="1" x14ac:dyDescent="0.35">
      <c r="A1123" s="1"/>
      <c r="B1123" s="1"/>
      <c r="C1123" s="812"/>
      <c r="D1123" s="812"/>
      <c r="E1123" s="813"/>
      <c r="F1123" s="812"/>
      <c r="G1123" s="812"/>
      <c r="H1123" s="962" t="str">
        <f t="array" ref="H1123">IF(ISERROR(INDEX(גיליון3!$U$15:$X$29,MATCH('דיווח פרטני'!G1123,גיליון3!$T$15:$T$29,0),MATCH('דיווח פרטני'!C1123,גיליון3!$U$14:$X$14,0)))," ", INDEX(גיליון3!$U$15:$X$29,MATCH('דיווח פרטני'!G1123,גיליון3!$T$15:$T$29,0),MATCH('דיווח פרטני'!C1123,גיליון3!$U$14:$X$14,0)))</f>
        <v xml:space="preserve"> </v>
      </c>
      <c r="I1123" s="1"/>
    </row>
    <row r="1124" spans="1:9" ht="18" customHeight="1" thickBot="1" x14ac:dyDescent="0.35">
      <c r="A1124" s="1"/>
      <c r="B1124" s="1"/>
      <c r="C1124" s="812"/>
      <c r="D1124" s="812"/>
      <c r="E1124" s="813"/>
      <c r="F1124" s="812"/>
      <c r="G1124" s="812"/>
      <c r="H1124" s="962" t="str">
        <f t="array" ref="H1124">IF(ISERROR(INDEX(גיליון3!$U$15:$X$29,MATCH('דיווח פרטני'!G1124,גיליון3!$T$15:$T$29,0),MATCH('דיווח פרטני'!C1124,גיליון3!$U$14:$X$14,0)))," ", INDEX(גיליון3!$U$15:$X$29,MATCH('דיווח פרטני'!G1124,גיליון3!$T$15:$T$29,0),MATCH('דיווח פרטני'!C1124,גיליון3!$U$14:$X$14,0)))</f>
        <v xml:space="preserve"> </v>
      </c>
      <c r="I1124" s="1"/>
    </row>
    <row r="1125" spans="1:9" ht="18" customHeight="1" thickBot="1" x14ac:dyDescent="0.35">
      <c r="A1125" s="1"/>
      <c r="B1125" s="1"/>
      <c r="C1125" s="812"/>
      <c r="D1125" s="812"/>
      <c r="E1125" s="813"/>
      <c r="F1125" s="812"/>
      <c r="G1125" s="812"/>
      <c r="H1125" s="962" t="str">
        <f t="array" ref="H1125">IF(ISERROR(INDEX(גיליון3!$U$15:$X$29,MATCH('דיווח פרטני'!G1125,גיליון3!$T$15:$T$29,0),MATCH('דיווח פרטני'!C1125,גיליון3!$U$14:$X$14,0)))," ", INDEX(גיליון3!$U$15:$X$29,MATCH('דיווח פרטני'!G1125,גיליון3!$T$15:$T$29,0),MATCH('דיווח פרטני'!C1125,גיליון3!$U$14:$X$14,0)))</f>
        <v xml:space="preserve"> </v>
      </c>
      <c r="I1125" s="1"/>
    </row>
    <row r="1126" spans="1:9" ht="18" customHeight="1" thickBot="1" x14ac:dyDescent="0.35">
      <c r="A1126" s="1"/>
      <c r="B1126" s="1"/>
      <c r="C1126" s="812"/>
      <c r="D1126" s="812"/>
      <c r="E1126" s="813"/>
      <c r="F1126" s="812"/>
      <c r="G1126" s="812"/>
      <c r="H1126" s="962" t="str">
        <f t="array" ref="H1126">IF(ISERROR(INDEX(גיליון3!$U$15:$X$29,MATCH('דיווח פרטני'!G1126,גיליון3!$T$15:$T$29,0),MATCH('דיווח פרטני'!C1126,גיליון3!$U$14:$X$14,0)))," ", INDEX(גיליון3!$U$15:$X$29,MATCH('דיווח פרטני'!G1126,גיליון3!$T$15:$T$29,0),MATCH('דיווח פרטני'!C1126,גיליון3!$U$14:$X$14,0)))</f>
        <v xml:space="preserve"> </v>
      </c>
      <c r="I1126" s="1"/>
    </row>
    <row r="1127" spans="1:9" ht="18" customHeight="1" thickBot="1" x14ac:dyDescent="0.35">
      <c r="A1127" s="1"/>
      <c r="B1127" s="1"/>
      <c r="C1127" s="812"/>
      <c r="D1127" s="812"/>
      <c r="E1127" s="813"/>
      <c r="F1127" s="812"/>
      <c r="G1127" s="812"/>
      <c r="H1127" s="962" t="str">
        <f t="array" ref="H1127">IF(ISERROR(INDEX(גיליון3!$U$15:$X$29,MATCH('דיווח פרטני'!G1127,גיליון3!$T$15:$T$29,0),MATCH('דיווח פרטני'!C1127,גיליון3!$U$14:$X$14,0)))," ", INDEX(גיליון3!$U$15:$X$29,MATCH('דיווח פרטני'!G1127,גיליון3!$T$15:$T$29,0),MATCH('דיווח פרטני'!C1127,גיליון3!$U$14:$X$14,0)))</f>
        <v xml:space="preserve"> </v>
      </c>
      <c r="I1127" s="1"/>
    </row>
    <row r="1128" spans="1:9" ht="18" customHeight="1" thickBot="1" x14ac:dyDescent="0.35">
      <c r="A1128" s="1"/>
      <c r="B1128" s="1"/>
      <c r="C1128" s="812"/>
      <c r="D1128" s="812"/>
      <c r="E1128" s="813"/>
      <c r="F1128" s="812"/>
      <c r="G1128" s="812"/>
      <c r="H1128" s="962" t="str">
        <f t="array" ref="H1128">IF(ISERROR(INDEX(גיליון3!$U$15:$X$29,MATCH('דיווח פרטני'!G1128,גיליון3!$T$15:$T$29,0),MATCH('דיווח פרטני'!C1128,גיליון3!$U$14:$X$14,0)))," ", INDEX(גיליון3!$U$15:$X$29,MATCH('דיווח פרטני'!G1128,גיליון3!$T$15:$T$29,0),MATCH('דיווח פרטני'!C1128,גיליון3!$U$14:$X$14,0)))</f>
        <v xml:space="preserve"> </v>
      </c>
      <c r="I1128" s="1"/>
    </row>
    <row r="1129" spans="1:9" ht="18" customHeight="1" thickBot="1" x14ac:dyDescent="0.35">
      <c r="A1129" s="1"/>
      <c r="B1129" s="1"/>
      <c r="C1129" s="812"/>
      <c r="D1129" s="812"/>
      <c r="E1129" s="813"/>
      <c r="F1129" s="812"/>
      <c r="G1129" s="812"/>
      <c r="H1129" s="962" t="str">
        <f t="array" ref="H1129">IF(ISERROR(INDEX(גיליון3!$U$15:$X$29,MATCH('דיווח פרטני'!G1129,גיליון3!$T$15:$T$29,0),MATCH('דיווח פרטני'!C1129,גיליון3!$U$14:$X$14,0)))," ", INDEX(גיליון3!$U$15:$X$29,MATCH('דיווח פרטני'!G1129,גיליון3!$T$15:$T$29,0),MATCH('דיווח פרטני'!C1129,גיליון3!$U$14:$X$14,0)))</f>
        <v xml:space="preserve"> </v>
      </c>
      <c r="I1129" s="1"/>
    </row>
    <row r="1130" spans="1:9" ht="18" customHeight="1" thickBot="1" x14ac:dyDescent="0.35">
      <c r="A1130" s="1"/>
      <c r="B1130" s="1"/>
      <c r="C1130" s="812"/>
      <c r="D1130" s="812"/>
      <c r="E1130" s="813"/>
      <c r="F1130" s="812"/>
      <c r="G1130" s="812"/>
      <c r="H1130" s="962" t="str">
        <f t="array" ref="H1130">IF(ISERROR(INDEX(גיליון3!$U$15:$X$29,MATCH('דיווח פרטני'!G1130,גיליון3!$T$15:$T$29,0),MATCH('דיווח פרטני'!C1130,גיליון3!$U$14:$X$14,0)))," ", INDEX(גיליון3!$U$15:$X$29,MATCH('דיווח פרטני'!G1130,גיליון3!$T$15:$T$29,0),MATCH('דיווח פרטני'!C1130,גיליון3!$U$14:$X$14,0)))</f>
        <v xml:space="preserve"> </v>
      </c>
      <c r="I1130" s="1"/>
    </row>
    <row r="1131" spans="1:9" ht="18" customHeight="1" thickBot="1" x14ac:dyDescent="0.35">
      <c r="A1131" s="1"/>
      <c r="B1131" s="1"/>
      <c r="C1131" s="812"/>
      <c r="D1131" s="812"/>
      <c r="E1131" s="813"/>
      <c r="F1131" s="812"/>
      <c r="G1131" s="812"/>
      <c r="H1131" s="962" t="str">
        <f t="array" ref="H1131">IF(ISERROR(INDEX(גיליון3!$U$15:$X$29,MATCH('דיווח פרטני'!G1131,גיליון3!$T$15:$T$29,0),MATCH('דיווח פרטני'!C1131,גיליון3!$U$14:$X$14,0)))," ", INDEX(גיליון3!$U$15:$X$29,MATCH('דיווח פרטני'!G1131,גיליון3!$T$15:$T$29,0),MATCH('דיווח פרטני'!C1131,גיליון3!$U$14:$X$14,0)))</f>
        <v xml:space="preserve"> </v>
      </c>
      <c r="I1131" s="1"/>
    </row>
    <row r="1132" spans="1:9" ht="18" customHeight="1" thickBot="1" x14ac:dyDescent="0.35">
      <c r="A1132" s="1"/>
      <c r="B1132" s="1"/>
      <c r="C1132" s="812"/>
      <c r="D1132" s="812"/>
      <c r="E1132" s="813"/>
      <c r="F1132" s="812"/>
      <c r="G1132" s="812"/>
      <c r="H1132" s="962" t="str">
        <f t="array" ref="H1132">IF(ISERROR(INDEX(גיליון3!$U$15:$X$29,MATCH('דיווח פרטני'!G1132,גיליון3!$T$15:$T$29,0),MATCH('דיווח פרטני'!C1132,גיליון3!$U$14:$X$14,0)))," ", INDEX(גיליון3!$U$15:$X$29,MATCH('דיווח פרטני'!G1132,גיליון3!$T$15:$T$29,0),MATCH('דיווח פרטני'!C1132,גיליון3!$U$14:$X$14,0)))</f>
        <v xml:space="preserve"> </v>
      </c>
      <c r="I1132" s="1"/>
    </row>
    <row r="1133" spans="1:9" ht="18" customHeight="1" thickBot="1" x14ac:dyDescent="0.35">
      <c r="A1133" s="1"/>
      <c r="B1133" s="1"/>
      <c r="C1133" s="812"/>
      <c r="D1133" s="812"/>
      <c r="E1133" s="813"/>
      <c r="F1133" s="812"/>
      <c r="G1133" s="812"/>
      <c r="H1133" s="962" t="str">
        <f t="array" ref="H1133">IF(ISERROR(INDEX(גיליון3!$U$15:$X$29,MATCH('דיווח פרטני'!G1133,גיליון3!$T$15:$T$29,0),MATCH('דיווח פרטני'!C1133,גיליון3!$U$14:$X$14,0)))," ", INDEX(גיליון3!$U$15:$X$29,MATCH('דיווח פרטני'!G1133,גיליון3!$T$15:$T$29,0),MATCH('דיווח פרטני'!C1133,גיליון3!$U$14:$X$14,0)))</f>
        <v xml:space="preserve"> </v>
      </c>
      <c r="I1133" s="1"/>
    </row>
    <row r="1134" spans="1:9" ht="18" customHeight="1" thickBot="1" x14ac:dyDescent="0.35">
      <c r="A1134" s="1"/>
      <c r="B1134" s="1"/>
      <c r="C1134" s="812"/>
      <c r="D1134" s="812"/>
      <c r="E1134" s="813"/>
      <c r="F1134" s="812"/>
      <c r="G1134" s="812"/>
      <c r="H1134" s="962" t="str">
        <f t="array" ref="H1134">IF(ISERROR(INDEX(גיליון3!$U$15:$X$29,MATCH('דיווח פרטני'!G1134,גיליון3!$T$15:$T$29,0),MATCH('דיווח פרטני'!C1134,גיליון3!$U$14:$X$14,0)))," ", INDEX(גיליון3!$U$15:$X$29,MATCH('דיווח פרטני'!G1134,גיליון3!$T$15:$T$29,0),MATCH('דיווח פרטני'!C1134,גיליון3!$U$14:$X$14,0)))</f>
        <v xml:space="preserve"> </v>
      </c>
      <c r="I1134" s="1"/>
    </row>
    <row r="1135" spans="1:9" ht="18" customHeight="1" thickBot="1" x14ac:dyDescent="0.35">
      <c r="A1135" s="1"/>
      <c r="B1135" s="1"/>
      <c r="C1135" s="812"/>
      <c r="D1135" s="812"/>
      <c r="E1135" s="813"/>
      <c r="F1135" s="812"/>
      <c r="G1135" s="812"/>
      <c r="H1135" s="962" t="str">
        <f t="array" ref="H1135">IF(ISERROR(INDEX(גיליון3!$U$15:$X$29,MATCH('דיווח פרטני'!G1135,גיליון3!$T$15:$T$29,0),MATCH('דיווח פרטני'!C1135,גיליון3!$U$14:$X$14,0)))," ", INDEX(גיליון3!$U$15:$X$29,MATCH('דיווח פרטני'!G1135,גיליון3!$T$15:$T$29,0),MATCH('דיווח פרטני'!C1135,גיליון3!$U$14:$X$14,0)))</f>
        <v xml:space="preserve"> </v>
      </c>
      <c r="I1135" s="1"/>
    </row>
    <row r="1136" spans="1:9" ht="18" customHeight="1" thickBot="1" x14ac:dyDescent="0.35">
      <c r="A1136" s="1"/>
      <c r="B1136" s="1"/>
      <c r="C1136" s="812"/>
      <c r="D1136" s="812"/>
      <c r="E1136" s="813"/>
      <c r="F1136" s="812"/>
      <c r="G1136" s="812"/>
      <c r="H1136" s="962" t="str">
        <f t="array" ref="H1136">IF(ISERROR(INDEX(גיליון3!$U$15:$X$29,MATCH('דיווח פרטני'!G1136,גיליון3!$T$15:$T$29,0),MATCH('דיווח פרטני'!C1136,גיליון3!$U$14:$X$14,0)))," ", INDEX(גיליון3!$U$15:$X$29,MATCH('דיווח פרטני'!G1136,גיליון3!$T$15:$T$29,0),MATCH('דיווח פרטני'!C1136,גיליון3!$U$14:$X$14,0)))</f>
        <v xml:space="preserve"> </v>
      </c>
      <c r="I1136" s="1"/>
    </row>
    <row r="1137" spans="1:9" ht="18" customHeight="1" thickBot="1" x14ac:dyDescent="0.35">
      <c r="A1137" s="1"/>
      <c r="B1137" s="1"/>
      <c r="C1137" s="812"/>
      <c r="D1137" s="812"/>
      <c r="E1137" s="813"/>
      <c r="F1137" s="812"/>
      <c r="G1137" s="812"/>
      <c r="H1137" s="962" t="str">
        <f t="array" ref="H1137">IF(ISERROR(INDEX(גיליון3!$U$15:$X$29,MATCH('דיווח פרטני'!G1137,גיליון3!$T$15:$T$29,0),MATCH('דיווח פרטני'!C1137,גיליון3!$U$14:$X$14,0)))," ", INDEX(גיליון3!$U$15:$X$29,MATCH('דיווח פרטני'!G1137,גיליון3!$T$15:$T$29,0),MATCH('דיווח פרטני'!C1137,גיליון3!$U$14:$X$14,0)))</f>
        <v xml:space="preserve"> </v>
      </c>
      <c r="I1137" s="1"/>
    </row>
    <row r="1138" spans="1:9" ht="18" customHeight="1" thickBot="1" x14ac:dyDescent="0.35">
      <c r="A1138" s="1"/>
      <c r="B1138" s="1"/>
      <c r="C1138" s="812"/>
      <c r="D1138" s="812"/>
      <c r="E1138" s="813"/>
      <c r="F1138" s="812"/>
      <c r="G1138" s="812"/>
      <c r="H1138" s="962" t="str">
        <f t="array" ref="H1138">IF(ISERROR(INDEX(גיליון3!$U$15:$X$29,MATCH('דיווח פרטני'!G1138,גיליון3!$T$15:$T$29,0),MATCH('דיווח פרטני'!C1138,גיליון3!$U$14:$X$14,0)))," ", INDEX(גיליון3!$U$15:$X$29,MATCH('דיווח פרטני'!G1138,גיליון3!$T$15:$T$29,0),MATCH('דיווח פרטני'!C1138,גיליון3!$U$14:$X$14,0)))</f>
        <v xml:space="preserve"> </v>
      </c>
      <c r="I1138" s="1"/>
    </row>
    <row r="1139" spans="1:9" ht="18" customHeight="1" thickBot="1" x14ac:dyDescent="0.35">
      <c r="A1139" s="1"/>
      <c r="B1139" s="1"/>
      <c r="C1139" s="812"/>
      <c r="D1139" s="812"/>
      <c r="E1139" s="813"/>
      <c r="F1139" s="812"/>
      <c r="G1139" s="812"/>
      <c r="H1139" s="962" t="str">
        <f t="array" ref="H1139">IF(ISERROR(INDEX(גיליון3!$U$15:$X$29,MATCH('דיווח פרטני'!G1139,גיליון3!$T$15:$T$29,0),MATCH('דיווח פרטני'!C1139,גיליון3!$U$14:$X$14,0)))," ", INDEX(גיליון3!$U$15:$X$29,MATCH('דיווח פרטני'!G1139,גיליון3!$T$15:$T$29,0),MATCH('דיווח פרטני'!C1139,גיליון3!$U$14:$X$14,0)))</f>
        <v xml:space="preserve"> </v>
      </c>
      <c r="I1139" s="1"/>
    </row>
    <row r="1140" spans="1:9" ht="18" customHeight="1" thickBot="1" x14ac:dyDescent="0.35">
      <c r="A1140" s="1"/>
      <c r="B1140" s="1"/>
      <c r="C1140" s="812"/>
      <c r="D1140" s="812"/>
      <c r="E1140" s="813"/>
      <c r="F1140" s="812"/>
      <c r="G1140" s="812"/>
      <c r="H1140" s="962" t="str">
        <f t="array" ref="H1140">IF(ISERROR(INDEX(גיליון3!$U$15:$X$29,MATCH('דיווח פרטני'!G1140,גיליון3!$T$15:$T$29,0),MATCH('דיווח פרטני'!C1140,גיליון3!$U$14:$X$14,0)))," ", INDEX(גיליון3!$U$15:$X$29,MATCH('דיווח פרטני'!G1140,גיליון3!$T$15:$T$29,0),MATCH('דיווח פרטני'!C1140,גיליון3!$U$14:$X$14,0)))</f>
        <v xml:space="preserve"> </v>
      </c>
      <c r="I1140" s="1"/>
    </row>
    <row r="1141" spans="1:9" ht="18" customHeight="1" thickBot="1" x14ac:dyDescent="0.35">
      <c r="A1141" s="1"/>
      <c r="B1141" s="1"/>
      <c r="C1141" s="812"/>
      <c r="D1141" s="812"/>
      <c r="E1141" s="813"/>
      <c r="F1141" s="812"/>
      <c r="G1141" s="812"/>
      <c r="H1141" s="962" t="str">
        <f t="array" ref="H1141">IF(ISERROR(INDEX(גיליון3!$U$15:$X$29,MATCH('דיווח פרטני'!G1141,גיליון3!$T$15:$T$29,0),MATCH('דיווח פרטני'!C1141,גיליון3!$U$14:$X$14,0)))," ", INDEX(גיליון3!$U$15:$X$29,MATCH('דיווח פרטני'!G1141,גיליון3!$T$15:$T$29,0),MATCH('דיווח פרטני'!C1141,גיליון3!$U$14:$X$14,0)))</f>
        <v xml:space="preserve"> </v>
      </c>
      <c r="I1141" s="1"/>
    </row>
    <row r="1142" spans="1:9" ht="18" customHeight="1" thickBot="1" x14ac:dyDescent="0.35">
      <c r="A1142" s="1"/>
      <c r="B1142" s="1"/>
      <c r="C1142" s="812"/>
      <c r="D1142" s="812"/>
      <c r="E1142" s="813"/>
      <c r="F1142" s="812"/>
      <c r="G1142" s="812"/>
      <c r="H1142" s="962" t="str">
        <f t="array" ref="H1142">IF(ISERROR(INDEX(גיליון3!$U$15:$X$29,MATCH('דיווח פרטני'!G1142,גיליון3!$T$15:$T$29,0),MATCH('דיווח פרטני'!C1142,גיליון3!$U$14:$X$14,0)))," ", INDEX(גיליון3!$U$15:$X$29,MATCH('דיווח פרטני'!G1142,גיליון3!$T$15:$T$29,0),MATCH('דיווח פרטני'!C1142,גיליון3!$U$14:$X$14,0)))</f>
        <v xml:space="preserve"> </v>
      </c>
      <c r="I1142" s="1"/>
    </row>
    <row r="1143" spans="1:9" ht="18" customHeight="1" thickBot="1" x14ac:dyDescent="0.35">
      <c r="A1143" s="1"/>
      <c r="B1143" s="1"/>
      <c r="C1143" s="812"/>
      <c r="D1143" s="812"/>
      <c r="E1143" s="813"/>
      <c r="F1143" s="812"/>
      <c r="G1143" s="812"/>
      <c r="H1143" s="962" t="str">
        <f t="array" ref="H1143">IF(ISERROR(INDEX(גיליון3!$U$15:$X$29,MATCH('דיווח פרטני'!G1143,גיליון3!$T$15:$T$29,0),MATCH('דיווח פרטני'!C1143,גיליון3!$U$14:$X$14,0)))," ", INDEX(גיליון3!$U$15:$X$29,MATCH('דיווח פרטני'!G1143,גיליון3!$T$15:$T$29,0),MATCH('דיווח פרטני'!C1143,גיליון3!$U$14:$X$14,0)))</f>
        <v xml:space="preserve"> </v>
      </c>
      <c r="I1143" s="1"/>
    </row>
    <row r="1144" spans="1:9" ht="18" customHeight="1" thickBot="1" x14ac:dyDescent="0.35">
      <c r="A1144" s="1"/>
      <c r="B1144" s="1"/>
      <c r="C1144" s="812"/>
      <c r="D1144" s="812"/>
      <c r="E1144" s="813"/>
      <c r="F1144" s="812"/>
      <c r="G1144" s="812"/>
      <c r="H1144" s="962" t="str">
        <f t="array" ref="H1144">IF(ISERROR(INDEX(גיליון3!$U$15:$X$29,MATCH('דיווח פרטני'!G1144,גיליון3!$T$15:$T$29,0),MATCH('דיווח פרטני'!C1144,גיליון3!$U$14:$X$14,0)))," ", INDEX(גיליון3!$U$15:$X$29,MATCH('דיווח פרטני'!G1144,גיליון3!$T$15:$T$29,0),MATCH('דיווח פרטני'!C1144,גיליון3!$U$14:$X$14,0)))</f>
        <v xml:space="preserve"> </v>
      </c>
      <c r="I1144" s="1"/>
    </row>
    <row r="1145" spans="1:9" ht="18" customHeight="1" thickBot="1" x14ac:dyDescent="0.35">
      <c r="A1145" s="1"/>
      <c r="B1145" s="1"/>
      <c r="C1145" s="812"/>
      <c r="D1145" s="812"/>
      <c r="E1145" s="813"/>
      <c r="F1145" s="812"/>
      <c r="G1145" s="812"/>
      <c r="H1145" s="962" t="str">
        <f t="array" ref="H1145">IF(ISERROR(INDEX(גיליון3!$U$15:$X$29,MATCH('דיווח פרטני'!G1145,גיליון3!$T$15:$T$29,0),MATCH('דיווח פרטני'!C1145,גיליון3!$U$14:$X$14,0)))," ", INDEX(גיליון3!$U$15:$X$29,MATCH('דיווח פרטני'!G1145,גיליון3!$T$15:$T$29,0),MATCH('דיווח פרטני'!C1145,גיליון3!$U$14:$X$14,0)))</f>
        <v xml:space="preserve"> </v>
      </c>
      <c r="I1145" s="1"/>
    </row>
    <row r="1146" spans="1:9" ht="18" customHeight="1" thickBot="1" x14ac:dyDescent="0.35">
      <c r="A1146" s="1"/>
      <c r="B1146" s="1"/>
      <c r="C1146" s="812"/>
      <c r="D1146" s="812"/>
      <c r="E1146" s="813"/>
      <c r="F1146" s="812"/>
      <c r="G1146" s="812"/>
      <c r="H1146" s="962" t="str">
        <f t="array" ref="H1146">IF(ISERROR(INDEX(גיליון3!$U$15:$X$29,MATCH('דיווח פרטני'!G1146,גיליון3!$T$15:$T$29,0),MATCH('דיווח פרטני'!C1146,גיליון3!$U$14:$X$14,0)))," ", INDEX(גיליון3!$U$15:$X$29,MATCH('דיווח פרטני'!G1146,גיליון3!$T$15:$T$29,0),MATCH('דיווח פרטני'!C1146,גיליון3!$U$14:$X$14,0)))</f>
        <v xml:space="preserve"> </v>
      </c>
      <c r="I1146" s="1"/>
    </row>
    <row r="1147" spans="1:9" ht="18" customHeight="1" thickBot="1" x14ac:dyDescent="0.35">
      <c r="A1147" s="1"/>
      <c r="B1147" s="1"/>
      <c r="C1147" s="812"/>
      <c r="D1147" s="812"/>
      <c r="E1147" s="813"/>
      <c r="F1147" s="812"/>
      <c r="G1147" s="812"/>
      <c r="H1147" s="962" t="str">
        <f t="array" ref="H1147">IF(ISERROR(INDEX(גיליון3!$U$15:$X$29,MATCH('דיווח פרטני'!G1147,גיליון3!$T$15:$T$29,0),MATCH('דיווח פרטני'!C1147,גיליון3!$U$14:$X$14,0)))," ", INDEX(גיליון3!$U$15:$X$29,MATCH('דיווח פרטני'!G1147,גיליון3!$T$15:$T$29,0),MATCH('דיווח פרטני'!C1147,גיליון3!$U$14:$X$14,0)))</f>
        <v xml:space="preserve"> </v>
      </c>
      <c r="I1147" s="1"/>
    </row>
    <row r="1148" spans="1:9" ht="18" customHeight="1" thickBot="1" x14ac:dyDescent="0.35">
      <c r="A1148" s="1"/>
      <c r="B1148" s="1"/>
      <c r="C1148" s="812"/>
      <c r="D1148" s="812"/>
      <c r="E1148" s="813"/>
      <c r="F1148" s="812"/>
      <c r="G1148" s="812"/>
      <c r="H1148" s="962" t="str">
        <f t="array" ref="H1148">IF(ISERROR(INDEX(גיליון3!$U$15:$X$29,MATCH('דיווח פרטני'!G1148,גיליון3!$T$15:$T$29,0),MATCH('דיווח פרטני'!C1148,גיליון3!$U$14:$X$14,0)))," ", INDEX(גיליון3!$U$15:$X$29,MATCH('דיווח פרטני'!G1148,גיליון3!$T$15:$T$29,0),MATCH('דיווח פרטני'!C1148,גיליון3!$U$14:$X$14,0)))</f>
        <v xml:space="preserve"> </v>
      </c>
      <c r="I1148" s="1"/>
    </row>
    <row r="1149" spans="1:9" ht="18" customHeight="1" thickBot="1" x14ac:dyDescent="0.35">
      <c r="A1149" s="1"/>
      <c r="B1149" s="1"/>
      <c r="C1149" s="812"/>
      <c r="D1149" s="812"/>
      <c r="E1149" s="813"/>
      <c r="F1149" s="812"/>
      <c r="G1149" s="812"/>
      <c r="H1149" s="962" t="str">
        <f t="array" ref="H1149">IF(ISERROR(INDEX(גיליון3!$U$15:$X$29,MATCH('דיווח פרטני'!G1149,גיליון3!$T$15:$T$29,0),MATCH('דיווח פרטני'!C1149,גיליון3!$U$14:$X$14,0)))," ", INDEX(גיליון3!$U$15:$X$29,MATCH('דיווח פרטני'!G1149,גיליון3!$T$15:$T$29,0),MATCH('דיווח פרטני'!C1149,גיליון3!$U$14:$X$14,0)))</f>
        <v xml:space="preserve"> </v>
      </c>
      <c r="I1149" s="1"/>
    </row>
    <row r="1150" spans="1:9" ht="18" customHeight="1" thickBot="1" x14ac:dyDescent="0.35">
      <c r="A1150" s="1"/>
      <c r="B1150" s="1"/>
      <c r="C1150" s="812"/>
      <c r="D1150" s="812"/>
      <c r="E1150" s="813"/>
      <c r="F1150" s="812"/>
      <c r="G1150" s="812"/>
      <c r="H1150" s="962" t="str">
        <f t="array" ref="H1150">IF(ISERROR(INDEX(גיליון3!$U$15:$X$29,MATCH('דיווח פרטני'!G1150,גיליון3!$T$15:$T$29,0),MATCH('דיווח פרטני'!C1150,גיליון3!$U$14:$X$14,0)))," ", INDEX(גיליון3!$U$15:$X$29,MATCH('דיווח פרטני'!G1150,גיליון3!$T$15:$T$29,0),MATCH('דיווח פרטני'!C1150,גיליון3!$U$14:$X$14,0)))</f>
        <v xml:space="preserve"> </v>
      </c>
      <c r="I1150" s="1"/>
    </row>
    <row r="1151" spans="1:9" ht="18" customHeight="1" thickBot="1" x14ac:dyDescent="0.35">
      <c r="A1151" s="1"/>
      <c r="B1151" s="1"/>
      <c r="C1151" s="812"/>
      <c r="D1151" s="812"/>
      <c r="E1151" s="813"/>
      <c r="F1151" s="812"/>
      <c r="G1151" s="812"/>
      <c r="H1151" s="962" t="str">
        <f t="array" ref="H1151">IF(ISERROR(INDEX(גיליון3!$U$15:$X$29,MATCH('דיווח פרטני'!G1151,גיליון3!$T$15:$T$29,0),MATCH('דיווח פרטני'!C1151,גיליון3!$U$14:$X$14,0)))," ", INDEX(גיליון3!$U$15:$X$29,MATCH('דיווח פרטני'!G1151,גיליון3!$T$15:$T$29,0),MATCH('דיווח פרטני'!C1151,גיליון3!$U$14:$X$14,0)))</f>
        <v xml:space="preserve"> </v>
      </c>
      <c r="I1151" s="1"/>
    </row>
    <row r="1152" spans="1:9" ht="18" customHeight="1" thickBot="1" x14ac:dyDescent="0.35">
      <c r="A1152" s="1"/>
      <c r="B1152" s="1"/>
      <c r="C1152" s="812"/>
      <c r="D1152" s="812"/>
      <c r="E1152" s="813"/>
      <c r="F1152" s="812"/>
      <c r="G1152" s="812"/>
      <c r="H1152" s="962" t="str">
        <f t="array" ref="H1152">IF(ISERROR(INDEX(גיליון3!$U$15:$X$29,MATCH('דיווח פרטני'!G1152,גיליון3!$T$15:$T$29,0),MATCH('דיווח פרטני'!C1152,גיליון3!$U$14:$X$14,0)))," ", INDEX(גיליון3!$U$15:$X$29,MATCH('דיווח פרטני'!G1152,גיליון3!$T$15:$T$29,0),MATCH('דיווח פרטני'!C1152,גיליון3!$U$14:$X$14,0)))</f>
        <v xml:space="preserve"> </v>
      </c>
      <c r="I1152" s="1"/>
    </row>
    <row r="1153" spans="1:9" ht="18" customHeight="1" thickBot="1" x14ac:dyDescent="0.35">
      <c r="A1153" s="1"/>
      <c r="B1153" s="1"/>
      <c r="C1153" s="812"/>
      <c r="D1153" s="812"/>
      <c r="E1153" s="813"/>
      <c r="F1153" s="812"/>
      <c r="G1153" s="812"/>
      <c r="H1153" s="962" t="str">
        <f t="array" ref="H1153">IF(ISERROR(INDEX(גיליון3!$U$15:$X$29,MATCH('דיווח פרטני'!G1153,גיליון3!$T$15:$T$29,0),MATCH('דיווח פרטני'!C1153,גיליון3!$U$14:$X$14,0)))," ", INDEX(גיליון3!$U$15:$X$29,MATCH('דיווח פרטני'!G1153,גיליון3!$T$15:$T$29,0),MATCH('דיווח פרטני'!C1153,גיליון3!$U$14:$X$14,0)))</f>
        <v xml:space="preserve"> </v>
      </c>
      <c r="I1153" s="1"/>
    </row>
    <row r="1154" spans="1:9" ht="18" customHeight="1" thickBot="1" x14ac:dyDescent="0.35">
      <c r="A1154" s="1"/>
      <c r="B1154" s="1"/>
      <c r="C1154" s="812"/>
      <c r="D1154" s="812"/>
      <c r="E1154" s="813"/>
      <c r="F1154" s="812"/>
      <c r="G1154" s="812"/>
      <c r="H1154" s="962" t="str">
        <f t="array" ref="H1154">IF(ISERROR(INDEX(גיליון3!$U$15:$X$29,MATCH('דיווח פרטני'!G1154,גיליון3!$T$15:$T$29,0),MATCH('דיווח פרטני'!C1154,גיליון3!$U$14:$X$14,0)))," ", INDEX(גיליון3!$U$15:$X$29,MATCH('דיווח פרטני'!G1154,גיליון3!$T$15:$T$29,0),MATCH('דיווח פרטני'!C1154,גיליון3!$U$14:$X$14,0)))</f>
        <v xml:space="preserve"> </v>
      </c>
      <c r="I1154" s="1"/>
    </row>
    <row r="1155" spans="1:9" ht="18" customHeight="1" thickBot="1" x14ac:dyDescent="0.35">
      <c r="A1155" s="1"/>
      <c r="B1155" s="1"/>
      <c r="C1155" s="812"/>
      <c r="D1155" s="812"/>
      <c r="E1155" s="813"/>
      <c r="F1155" s="812"/>
      <c r="G1155" s="812"/>
      <c r="H1155" s="962" t="str">
        <f t="array" ref="H1155">IF(ISERROR(INDEX(גיליון3!$U$15:$X$29,MATCH('דיווח פרטני'!G1155,גיליון3!$T$15:$T$29,0),MATCH('דיווח פרטני'!C1155,גיליון3!$U$14:$X$14,0)))," ", INDEX(גיליון3!$U$15:$X$29,MATCH('דיווח פרטני'!G1155,גיליון3!$T$15:$T$29,0),MATCH('דיווח פרטני'!C1155,גיליון3!$U$14:$X$14,0)))</f>
        <v xml:space="preserve"> </v>
      </c>
      <c r="I1155" s="1"/>
    </row>
    <row r="1156" spans="1:9" ht="18" customHeight="1" thickBot="1" x14ac:dyDescent="0.35">
      <c r="A1156" s="1"/>
      <c r="B1156" s="1"/>
      <c r="C1156" s="812"/>
      <c r="D1156" s="812"/>
      <c r="E1156" s="813"/>
      <c r="F1156" s="812"/>
      <c r="G1156" s="812"/>
      <c r="H1156" s="962" t="str">
        <f t="array" ref="H1156">IF(ISERROR(INDEX(גיליון3!$U$15:$X$29,MATCH('דיווח פרטני'!G1156,גיליון3!$T$15:$T$29,0),MATCH('דיווח פרטני'!C1156,גיליון3!$U$14:$X$14,0)))," ", INDEX(גיליון3!$U$15:$X$29,MATCH('דיווח פרטני'!G1156,גיליון3!$T$15:$T$29,0),MATCH('דיווח פרטני'!C1156,גיליון3!$U$14:$X$14,0)))</f>
        <v xml:space="preserve"> </v>
      </c>
      <c r="I1156" s="1"/>
    </row>
    <row r="1157" spans="1:9" ht="18" customHeight="1" thickBot="1" x14ac:dyDescent="0.35">
      <c r="A1157" s="1"/>
      <c r="B1157" s="1"/>
      <c r="C1157" s="812"/>
      <c r="D1157" s="812"/>
      <c r="E1157" s="813"/>
      <c r="F1157" s="812"/>
      <c r="G1157" s="812"/>
      <c r="H1157" s="962" t="str">
        <f t="array" ref="H1157">IF(ISERROR(INDEX(גיליון3!$U$15:$X$29,MATCH('דיווח פרטני'!G1157,גיליון3!$T$15:$T$29,0),MATCH('דיווח פרטני'!C1157,גיליון3!$U$14:$X$14,0)))," ", INDEX(גיליון3!$U$15:$X$29,MATCH('דיווח פרטני'!G1157,גיליון3!$T$15:$T$29,0),MATCH('דיווח פרטני'!C1157,גיליון3!$U$14:$X$14,0)))</f>
        <v xml:space="preserve"> </v>
      </c>
      <c r="I1157" s="1"/>
    </row>
    <row r="1158" spans="1:9" ht="18" customHeight="1" thickBot="1" x14ac:dyDescent="0.35">
      <c r="A1158" s="1"/>
      <c r="B1158" s="1"/>
      <c r="C1158" s="812"/>
      <c r="D1158" s="812"/>
      <c r="E1158" s="813"/>
      <c r="F1158" s="812"/>
      <c r="G1158" s="812"/>
      <c r="H1158" s="962" t="str">
        <f t="array" ref="H1158">IF(ISERROR(INDEX(גיליון3!$U$15:$X$29,MATCH('דיווח פרטני'!G1158,גיליון3!$T$15:$T$29,0),MATCH('דיווח פרטני'!C1158,גיליון3!$U$14:$X$14,0)))," ", INDEX(גיליון3!$U$15:$X$29,MATCH('דיווח פרטני'!G1158,גיליון3!$T$15:$T$29,0),MATCH('דיווח פרטני'!C1158,גיליון3!$U$14:$X$14,0)))</f>
        <v xml:space="preserve"> </v>
      </c>
      <c r="I1158" s="1"/>
    </row>
    <row r="1159" spans="1:9" ht="18" customHeight="1" thickBot="1" x14ac:dyDescent="0.35">
      <c r="A1159" s="1"/>
      <c r="B1159" s="1"/>
      <c r="C1159" s="812"/>
      <c r="D1159" s="812"/>
      <c r="E1159" s="813"/>
      <c r="F1159" s="812"/>
      <c r="G1159" s="812"/>
      <c r="H1159" s="962" t="str">
        <f t="array" ref="H1159">IF(ISERROR(INDEX(גיליון3!$U$15:$X$29,MATCH('דיווח פרטני'!G1159,גיליון3!$T$15:$T$29,0),MATCH('דיווח פרטני'!C1159,גיליון3!$U$14:$X$14,0)))," ", INDEX(גיליון3!$U$15:$X$29,MATCH('דיווח פרטני'!G1159,גיליון3!$T$15:$T$29,0),MATCH('דיווח פרטני'!C1159,גיליון3!$U$14:$X$14,0)))</f>
        <v xml:space="preserve"> </v>
      </c>
      <c r="I1159" s="1"/>
    </row>
    <row r="1160" spans="1:9" ht="18" customHeight="1" thickBot="1" x14ac:dyDescent="0.35">
      <c r="A1160" s="1"/>
      <c r="B1160" s="1"/>
      <c r="C1160" s="812"/>
      <c r="D1160" s="812"/>
      <c r="E1160" s="813"/>
      <c r="F1160" s="812"/>
      <c r="G1160" s="812"/>
      <c r="H1160" s="962" t="str">
        <f t="array" ref="H1160">IF(ISERROR(INDEX(גיליון3!$U$15:$X$29,MATCH('דיווח פרטני'!G1160,גיליון3!$T$15:$T$29,0),MATCH('דיווח פרטני'!C1160,גיליון3!$U$14:$X$14,0)))," ", INDEX(גיליון3!$U$15:$X$29,MATCH('דיווח פרטני'!G1160,גיליון3!$T$15:$T$29,0),MATCH('דיווח פרטני'!C1160,גיליון3!$U$14:$X$14,0)))</f>
        <v xml:space="preserve"> </v>
      </c>
      <c r="I1160" s="1"/>
    </row>
    <row r="1161" spans="1:9" ht="18" customHeight="1" thickBot="1" x14ac:dyDescent="0.35">
      <c r="A1161" s="1"/>
      <c r="B1161" s="1"/>
      <c r="C1161" s="812"/>
      <c r="D1161" s="812"/>
      <c r="E1161" s="813"/>
      <c r="F1161" s="812"/>
      <c r="G1161" s="812"/>
      <c r="H1161" s="962" t="str">
        <f t="array" ref="H1161">IF(ISERROR(INDEX(גיליון3!$U$15:$X$29,MATCH('דיווח פרטני'!G1161,גיליון3!$T$15:$T$29,0),MATCH('דיווח פרטני'!C1161,גיליון3!$U$14:$X$14,0)))," ", INDEX(גיליון3!$U$15:$X$29,MATCH('דיווח פרטני'!G1161,גיליון3!$T$15:$T$29,0),MATCH('דיווח פרטני'!C1161,גיליון3!$U$14:$X$14,0)))</f>
        <v xml:space="preserve"> </v>
      </c>
      <c r="I1161" s="1"/>
    </row>
    <row r="1162" spans="1:9" ht="18" customHeight="1" thickBot="1" x14ac:dyDescent="0.35">
      <c r="A1162" s="1"/>
      <c r="B1162" s="1"/>
      <c r="C1162" s="812"/>
      <c r="D1162" s="812"/>
      <c r="E1162" s="813"/>
      <c r="F1162" s="812"/>
      <c r="G1162" s="812"/>
      <c r="H1162" s="962" t="str">
        <f t="array" ref="H1162">IF(ISERROR(INDEX(גיליון3!$U$15:$X$29,MATCH('דיווח פרטני'!G1162,גיליון3!$T$15:$T$29,0),MATCH('דיווח פרטני'!C1162,גיליון3!$U$14:$X$14,0)))," ", INDEX(גיליון3!$U$15:$X$29,MATCH('דיווח פרטני'!G1162,גיליון3!$T$15:$T$29,0),MATCH('דיווח פרטני'!C1162,גיליון3!$U$14:$X$14,0)))</f>
        <v xml:space="preserve"> </v>
      </c>
      <c r="I1162" s="1"/>
    </row>
    <row r="1163" spans="1:9" ht="18" customHeight="1" thickBot="1" x14ac:dyDescent="0.35">
      <c r="A1163" s="1"/>
      <c r="B1163" s="1"/>
      <c r="C1163" s="812"/>
      <c r="D1163" s="812"/>
      <c r="E1163" s="813"/>
      <c r="F1163" s="812"/>
      <c r="G1163" s="812"/>
      <c r="H1163" s="962" t="str">
        <f t="array" ref="H1163">IF(ISERROR(INDEX(גיליון3!$U$15:$X$29,MATCH('דיווח פרטני'!G1163,גיליון3!$T$15:$T$29,0),MATCH('דיווח פרטני'!C1163,גיליון3!$U$14:$X$14,0)))," ", INDEX(גיליון3!$U$15:$X$29,MATCH('דיווח פרטני'!G1163,גיליון3!$T$15:$T$29,0),MATCH('דיווח פרטני'!C1163,גיליון3!$U$14:$X$14,0)))</f>
        <v xml:space="preserve"> </v>
      </c>
      <c r="I1163" s="1"/>
    </row>
    <row r="1164" spans="1:9" ht="18" customHeight="1" thickBot="1" x14ac:dyDescent="0.35">
      <c r="A1164" s="1"/>
      <c r="B1164" s="1"/>
      <c r="C1164" s="812"/>
      <c r="D1164" s="812"/>
      <c r="E1164" s="813"/>
      <c r="F1164" s="812"/>
      <c r="G1164" s="812"/>
      <c r="H1164" s="962" t="str">
        <f t="array" ref="H1164">IF(ISERROR(INDEX(גיליון3!$U$15:$X$29,MATCH('דיווח פרטני'!G1164,גיליון3!$T$15:$T$29,0),MATCH('דיווח פרטני'!C1164,גיליון3!$U$14:$X$14,0)))," ", INDEX(גיליון3!$U$15:$X$29,MATCH('דיווח פרטני'!G1164,גיליון3!$T$15:$T$29,0),MATCH('דיווח פרטני'!C1164,גיליון3!$U$14:$X$14,0)))</f>
        <v xml:space="preserve"> </v>
      </c>
      <c r="I1164" s="1"/>
    </row>
    <row r="1165" spans="1:9" ht="18" customHeight="1" thickBot="1" x14ac:dyDescent="0.35">
      <c r="A1165" s="1"/>
      <c r="B1165" s="1"/>
      <c r="C1165" s="812"/>
      <c r="D1165" s="812"/>
      <c r="E1165" s="813"/>
      <c r="F1165" s="812"/>
      <c r="G1165" s="812"/>
      <c r="H1165" s="962" t="str">
        <f t="array" ref="H1165">IF(ISERROR(INDEX(גיליון3!$U$15:$X$29,MATCH('דיווח פרטני'!G1165,גיליון3!$T$15:$T$29,0),MATCH('דיווח פרטני'!C1165,גיליון3!$U$14:$X$14,0)))," ", INDEX(גיליון3!$U$15:$X$29,MATCH('דיווח פרטני'!G1165,גיליון3!$T$15:$T$29,0),MATCH('דיווח פרטני'!C1165,גיליון3!$U$14:$X$14,0)))</f>
        <v xml:space="preserve"> </v>
      </c>
      <c r="I1165" s="1"/>
    </row>
    <row r="1166" spans="1:9" ht="18" customHeight="1" thickBot="1" x14ac:dyDescent="0.35">
      <c r="A1166" s="1"/>
      <c r="B1166" s="1"/>
      <c r="C1166" s="812"/>
      <c r="D1166" s="812"/>
      <c r="E1166" s="813"/>
      <c r="F1166" s="812"/>
      <c r="G1166" s="812"/>
      <c r="H1166" s="962" t="str">
        <f t="array" ref="H1166">IF(ISERROR(INDEX(גיליון3!$U$15:$X$29,MATCH('דיווח פרטני'!G1166,גיליון3!$T$15:$T$29,0),MATCH('דיווח פרטני'!C1166,גיליון3!$U$14:$X$14,0)))," ", INDEX(גיליון3!$U$15:$X$29,MATCH('דיווח פרטני'!G1166,גיליון3!$T$15:$T$29,0),MATCH('דיווח פרטני'!C1166,גיליון3!$U$14:$X$14,0)))</f>
        <v xml:space="preserve"> </v>
      </c>
      <c r="I1166" s="1"/>
    </row>
    <row r="1167" spans="1:9" ht="18" customHeight="1" thickBot="1" x14ac:dyDescent="0.35">
      <c r="A1167" s="1"/>
      <c r="B1167" s="1"/>
      <c r="C1167" s="812"/>
      <c r="D1167" s="812"/>
      <c r="E1167" s="813"/>
      <c r="F1167" s="812"/>
      <c r="G1167" s="812"/>
      <c r="H1167" s="962" t="str">
        <f t="array" ref="H1167">IF(ISERROR(INDEX(גיליון3!$U$15:$X$29,MATCH('דיווח פרטני'!G1167,גיליון3!$T$15:$T$29,0),MATCH('דיווח פרטני'!C1167,גיליון3!$U$14:$X$14,0)))," ", INDEX(גיליון3!$U$15:$X$29,MATCH('דיווח פרטני'!G1167,גיליון3!$T$15:$T$29,0),MATCH('דיווח פרטני'!C1167,גיליון3!$U$14:$X$14,0)))</f>
        <v xml:space="preserve"> </v>
      </c>
      <c r="I1167" s="1"/>
    </row>
    <row r="1168" spans="1:9" ht="18" customHeight="1" thickBot="1" x14ac:dyDescent="0.35">
      <c r="A1168" s="1"/>
      <c r="B1168" s="1"/>
      <c r="C1168" s="812"/>
      <c r="D1168" s="812"/>
      <c r="E1168" s="813"/>
      <c r="F1168" s="812"/>
      <c r="G1168" s="812"/>
      <c r="H1168" s="962" t="str">
        <f t="array" ref="H1168">IF(ISERROR(INDEX(גיליון3!$U$15:$X$29,MATCH('דיווח פרטני'!G1168,גיליון3!$T$15:$T$29,0),MATCH('דיווח פרטני'!C1168,גיליון3!$U$14:$X$14,0)))," ", INDEX(גיליון3!$U$15:$X$29,MATCH('דיווח פרטני'!G1168,גיליון3!$T$15:$T$29,0),MATCH('דיווח פרטני'!C1168,גיליון3!$U$14:$X$14,0)))</f>
        <v xml:space="preserve"> </v>
      </c>
      <c r="I1168" s="1"/>
    </row>
    <row r="1169" spans="1:9" ht="18" customHeight="1" thickBot="1" x14ac:dyDescent="0.35">
      <c r="A1169" s="1"/>
      <c r="B1169" s="1"/>
      <c r="C1169" s="812"/>
      <c r="D1169" s="812"/>
      <c r="E1169" s="813"/>
      <c r="F1169" s="812"/>
      <c r="G1169" s="812"/>
      <c r="H1169" s="962" t="str">
        <f t="array" ref="H1169">IF(ISERROR(INDEX(גיליון3!$U$15:$X$29,MATCH('דיווח פרטני'!G1169,גיליון3!$T$15:$T$29,0),MATCH('דיווח פרטני'!C1169,גיליון3!$U$14:$X$14,0)))," ", INDEX(גיליון3!$U$15:$X$29,MATCH('דיווח פרטני'!G1169,גיליון3!$T$15:$T$29,0),MATCH('דיווח פרטני'!C1169,גיליון3!$U$14:$X$14,0)))</f>
        <v xml:space="preserve"> </v>
      </c>
      <c r="I1169" s="1"/>
    </row>
    <row r="1170" spans="1:9" ht="18" customHeight="1" thickBot="1" x14ac:dyDescent="0.35">
      <c r="A1170" s="1"/>
      <c r="B1170" s="1"/>
      <c r="C1170" s="812"/>
      <c r="D1170" s="812"/>
      <c r="E1170" s="813"/>
      <c r="F1170" s="812"/>
      <c r="G1170" s="812"/>
      <c r="H1170" s="962" t="str">
        <f t="array" ref="H1170">IF(ISERROR(INDEX(גיליון3!$U$15:$X$29,MATCH('דיווח פרטני'!G1170,גיליון3!$T$15:$T$29,0),MATCH('דיווח פרטני'!C1170,גיליון3!$U$14:$X$14,0)))," ", INDEX(גיליון3!$U$15:$X$29,MATCH('דיווח פרטני'!G1170,גיליון3!$T$15:$T$29,0),MATCH('דיווח פרטני'!C1170,גיליון3!$U$14:$X$14,0)))</f>
        <v xml:space="preserve"> </v>
      </c>
      <c r="I1170" s="1"/>
    </row>
    <row r="1171" spans="1:9" ht="18" customHeight="1" thickBot="1" x14ac:dyDescent="0.35">
      <c r="A1171" s="1"/>
      <c r="B1171" s="1"/>
      <c r="C1171" s="812"/>
      <c r="D1171" s="812"/>
      <c r="E1171" s="813"/>
      <c r="F1171" s="812"/>
      <c r="G1171" s="812"/>
      <c r="H1171" s="962" t="str">
        <f t="array" ref="H1171">IF(ISERROR(INDEX(גיליון3!$U$15:$X$29,MATCH('דיווח פרטני'!G1171,גיליון3!$T$15:$T$29,0),MATCH('דיווח פרטני'!C1171,גיליון3!$U$14:$X$14,0)))," ", INDEX(גיליון3!$U$15:$X$29,MATCH('דיווח פרטני'!G1171,גיליון3!$T$15:$T$29,0),MATCH('דיווח פרטני'!C1171,גיליון3!$U$14:$X$14,0)))</f>
        <v xml:space="preserve"> </v>
      </c>
      <c r="I1171" s="1"/>
    </row>
    <row r="1172" spans="1:9" ht="18" customHeight="1" thickBot="1" x14ac:dyDescent="0.35">
      <c r="A1172" s="1"/>
      <c r="B1172" s="1"/>
      <c r="C1172" s="812"/>
      <c r="D1172" s="812"/>
      <c r="E1172" s="813"/>
      <c r="F1172" s="812"/>
      <c r="G1172" s="812"/>
      <c r="H1172" s="962" t="str">
        <f t="array" ref="H1172">IF(ISERROR(INDEX(גיליון3!$U$15:$X$29,MATCH('דיווח פרטני'!G1172,גיליון3!$T$15:$T$29,0),MATCH('דיווח פרטני'!C1172,גיליון3!$U$14:$X$14,0)))," ", INDEX(גיליון3!$U$15:$X$29,MATCH('דיווח פרטני'!G1172,גיליון3!$T$15:$T$29,0),MATCH('דיווח פרטני'!C1172,גיליון3!$U$14:$X$14,0)))</f>
        <v xml:space="preserve"> </v>
      </c>
      <c r="I1172" s="1"/>
    </row>
    <row r="1173" spans="1:9" ht="18" customHeight="1" thickBot="1" x14ac:dyDescent="0.35">
      <c r="A1173" s="1"/>
      <c r="B1173" s="1"/>
      <c r="C1173" s="812"/>
      <c r="D1173" s="812"/>
      <c r="E1173" s="813"/>
      <c r="F1173" s="812"/>
      <c r="G1173" s="812"/>
      <c r="H1173" s="962" t="str">
        <f t="array" ref="H1173">IF(ISERROR(INDEX(גיליון3!$U$15:$X$29,MATCH('דיווח פרטני'!G1173,גיליון3!$T$15:$T$29,0),MATCH('דיווח פרטני'!C1173,גיליון3!$U$14:$X$14,0)))," ", INDEX(גיליון3!$U$15:$X$29,MATCH('דיווח פרטני'!G1173,גיליון3!$T$15:$T$29,0),MATCH('דיווח פרטני'!C1173,גיליון3!$U$14:$X$14,0)))</f>
        <v xml:space="preserve"> </v>
      </c>
      <c r="I1173" s="1"/>
    </row>
    <row r="1174" spans="1:9" ht="18" customHeight="1" thickBot="1" x14ac:dyDescent="0.35">
      <c r="A1174" s="1"/>
      <c r="B1174" s="1"/>
      <c r="C1174" s="812"/>
      <c r="D1174" s="812"/>
      <c r="E1174" s="813"/>
      <c r="F1174" s="812"/>
      <c r="G1174" s="812"/>
      <c r="H1174" s="962" t="str">
        <f t="array" ref="H1174">IF(ISERROR(INDEX(גיליון3!$U$15:$X$29,MATCH('דיווח פרטני'!G1174,גיליון3!$T$15:$T$29,0),MATCH('דיווח פרטני'!C1174,גיליון3!$U$14:$X$14,0)))," ", INDEX(גיליון3!$U$15:$X$29,MATCH('דיווח פרטני'!G1174,גיליון3!$T$15:$T$29,0),MATCH('דיווח פרטני'!C1174,גיליון3!$U$14:$X$14,0)))</f>
        <v xml:space="preserve"> </v>
      </c>
      <c r="I1174" s="1"/>
    </row>
    <row r="1175" spans="1:9" ht="18" customHeight="1" thickBot="1" x14ac:dyDescent="0.35">
      <c r="A1175" s="1"/>
      <c r="B1175" s="1"/>
      <c r="C1175" s="812"/>
      <c r="D1175" s="812"/>
      <c r="E1175" s="813"/>
      <c r="F1175" s="812"/>
      <c r="G1175" s="812"/>
      <c r="H1175" s="962" t="str">
        <f t="array" ref="H1175">IF(ISERROR(INDEX(גיליון3!$U$15:$X$29,MATCH('דיווח פרטני'!G1175,גיליון3!$T$15:$T$29,0),MATCH('דיווח פרטני'!C1175,גיליון3!$U$14:$X$14,0)))," ", INDEX(גיליון3!$U$15:$X$29,MATCH('דיווח פרטני'!G1175,גיליון3!$T$15:$T$29,0),MATCH('דיווח פרטני'!C1175,גיליון3!$U$14:$X$14,0)))</f>
        <v xml:space="preserve"> </v>
      </c>
      <c r="I1175" s="1"/>
    </row>
    <row r="1176" spans="1:9" ht="18" customHeight="1" thickBot="1" x14ac:dyDescent="0.35">
      <c r="A1176" s="1"/>
      <c r="B1176" s="1"/>
      <c r="C1176" s="812"/>
      <c r="D1176" s="812"/>
      <c r="E1176" s="813"/>
      <c r="F1176" s="812"/>
      <c r="G1176" s="812"/>
      <c r="H1176" s="962" t="str">
        <f t="array" ref="H1176">IF(ISERROR(INDEX(גיליון3!$U$15:$X$29,MATCH('דיווח פרטני'!G1176,גיליון3!$T$15:$T$29,0),MATCH('דיווח פרטני'!C1176,גיליון3!$U$14:$X$14,0)))," ", INDEX(גיליון3!$U$15:$X$29,MATCH('דיווח פרטני'!G1176,גיליון3!$T$15:$T$29,0),MATCH('דיווח פרטני'!C1176,גיליון3!$U$14:$X$14,0)))</f>
        <v xml:space="preserve"> </v>
      </c>
      <c r="I1176" s="1"/>
    </row>
    <row r="1177" spans="1:9" ht="18" customHeight="1" thickBot="1" x14ac:dyDescent="0.35">
      <c r="A1177" s="1"/>
      <c r="B1177" s="1"/>
      <c r="C1177" s="812"/>
      <c r="D1177" s="812"/>
      <c r="E1177" s="813"/>
      <c r="F1177" s="812"/>
      <c r="G1177" s="812"/>
      <c r="H1177" s="962" t="str">
        <f t="array" ref="H1177">IF(ISERROR(INDEX(גיליון3!$U$15:$X$29,MATCH('דיווח פרטני'!G1177,גיליון3!$T$15:$T$29,0),MATCH('דיווח פרטני'!C1177,גיליון3!$U$14:$X$14,0)))," ", INDEX(גיליון3!$U$15:$X$29,MATCH('דיווח פרטני'!G1177,גיליון3!$T$15:$T$29,0),MATCH('דיווח פרטני'!C1177,גיליון3!$U$14:$X$14,0)))</f>
        <v xml:space="preserve"> </v>
      </c>
      <c r="I1177" s="1"/>
    </row>
    <row r="1178" spans="1:9" ht="18" customHeight="1" thickBot="1" x14ac:dyDescent="0.35">
      <c r="A1178" s="1"/>
      <c r="B1178" s="1"/>
      <c r="C1178" s="812"/>
      <c r="D1178" s="812"/>
      <c r="E1178" s="813"/>
      <c r="F1178" s="812"/>
      <c r="G1178" s="812"/>
      <c r="H1178" s="962" t="str">
        <f t="array" ref="H1178">IF(ISERROR(INDEX(גיליון3!$U$15:$X$29,MATCH('דיווח פרטני'!G1178,גיליון3!$T$15:$T$29,0),MATCH('דיווח פרטני'!C1178,גיליון3!$U$14:$X$14,0)))," ", INDEX(גיליון3!$U$15:$X$29,MATCH('דיווח פרטני'!G1178,גיליון3!$T$15:$T$29,0),MATCH('דיווח פרטני'!C1178,גיליון3!$U$14:$X$14,0)))</f>
        <v xml:space="preserve"> </v>
      </c>
      <c r="I1178" s="1"/>
    </row>
    <row r="1179" spans="1:9" ht="18" customHeight="1" thickBot="1" x14ac:dyDescent="0.35">
      <c r="A1179" s="1"/>
      <c r="B1179" s="1"/>
      <c r="C1179" s="812"/>
      <c r="D1179" s="812"/>
      <c r="E1179" s="813"/>
      <c r="F1179" s="812"/>
      <c r="G1179" s="812"/>
      <c r="H1179" s="962" t="str">
        <f t="array" ref="H1179">IF(ISERROR(INDEX(גיליון3!$U$15:$X$29,MATCH('דיווח פרטני'!G1179,גיליון3!$T$15:$T$29,0),MATCH('דיווח פרטני'!C1179,גיליון3!$U$14:$X$14,0)))," ", INDEX(גיליון3!$U$15:$X$29,MATCH('דיווח פרטני'!G1179,גיליון3!$T$15:$T$29,0),MATCH('דיווח פרטני'!C1179,גיליון3!$U$14:$X$14,0)))</f>
        <v xml:space="preserve"> </v>
      </c>
      <c r="I1179" s="1"/>
    </row>
    <row r="1180" spans="1:9" ht="18" customHeight="1" thickBot="1" x14ac:dyDescent="0.35">
      <c r="A1180" s="1"/>
      <c r="B1180" s="1"/>
      <c r="C1180" s="812"/>
      <c r="D1180" s="812"/>
      <c r="E1180" s="813"/>
      <c r="F1180" s="812"/>
      <c r="G1180" s="812"/>
      <c r="H1180" s="962" t="str">
        <f t="array" ref="H1180">IF(ISERROR(INDEX(גיליון3!$U$15:$X$29,MATCH('דיווח פרטני'!G1180,גיליון3!$T$15:$T$29,0),MATCH('דיווח פרטני'!C1180,גיליון3!$U$14:$X$14,0)))," ", INDEX(גיליון3!$U$15:$X$29,MATCH('דיווח פרטני'!G1180,גיליון3!$T$15:$T$29,0),MATCH('דיווח פרטני'!C1180,גיליון3!$U$14:$X$14,0)))</f>
        <v xml:space="preserve"> </v>
      </c>
      <c r="I1180" s="1"/>
    </row>
    <row r="1181" spans="1:9" ht="18" customHeight="1" thickBot="1" x14ac:dyDescent="0.35">
      <c r="A1181" s="1"/>
      <c r="B1181" s="1"/>
      <c r="C1181" s="812"/>
      <c r="D1181" s="812"/>
      <c r="E1181" s="813"/>
      <c r="F1181" s="812"/>
      <c r="G1181" s="812"/>
      <c r="H1181" s="962" t="str">
        <f t="array" ref="H1181">IF(ISERROR(INDEX(גיליון3!$U$15:$X$29,MATCH('דיווח פרטני'!G1181,גיליון3!$T$15:$T$29,0),MATCH('דיווח פרטני'!C1181,גיליון3!$U$14:$X$14,0)))," ", INDEX(גיליון3!$U$15:$X$29,MATCH('דיווח פרטני'!G1181,גיליון3!$T$15:$T$29,0),MATCH('דיווח פרטני'!C1181,גיליון3!$U$14:$X$14,0)))</f>
        <v xml:space="preserve"> </v>
      </c>
      <c r="I1181" s="1"/>
    </row>
    <row r="1182" spans="1:9" ht="18" customHeight="1" thickBot="1" x14ac:dyDescent="0.35">
      <c r="A1182" s="1"/>
      <c r="B1182" s="1"/>
      <c r="C1182" s="812"/>
      <c r="D1182" s="812"/>
      <c r="E1182" s="813"/>
      <c r="F1182" s="812"/>
      <c r="G1182" s="812"/>
      <c r="H1182" s="962" t="str">
        <f t="array" ref="H1182">IF(ISERROR(INDEX(גיליון3!$U$15:$X$29,MATCH('דיווח פרטני'!G1182,גיליון3!$T$15:$T$29,0),MATCH('דיווח פרטני'!C1182,גיליון3!$U$14:$X$14,0)))," ", INDEX(גיליון3!$U$15:$X$29,MATCH('דיווח פרטני'!G1182,גיליון3!$T$15:$T$29,0),MATCH('דיווח פרטני'!C1182,גיליון3!$U$14:$X$14,0)))</f>
        <v xml:space="preserve"> </v>
      </c>
      <c r="I1182" s="1"/>
    </row>
    <row r="1183" spans="1:9" ht="18" customHeight="1" thickBot="1" x14ac:dyDescent="0.35">
      <c r="A1183" s="1"/>
      <c r="B1183" s="1"/>
      <c r="C1183" s="812"/>
      <c r="D1183" s="812"/>
      <c r="E1183" s="813"/>
      <c r="F1183" s="812"/>
      <c r="G1183" s="812"/>
      <c r="H1183" s="962" t="str">
        <f t="array" ref="H1183">IF(ISERROR(INDEX(גיליון3!$U$15:$X$29,MATCH('דיווח פרטני'!G1183,גיליון3!$T$15:$T$29,0),MATCH('דיווח פרטני'!C1183,גיליון3!$U$14:$X$14,0)))," ", INDEX(גיליון3!$U$15:$X$29,MATCH('דיווח פרטני'!G1183,גיליון3!$T$15:$T$29,0),MATCH('דיווח פרטני'!C1183,גיליון3!$U$14:$X$14,0)))</f>
        <v xml:space="preserve"> </v>
      </c>
      <c r="I1183" s="1"/>
    </row>
    <row r="1184" spans="1:9" ht="18" customHeight="1" thickBot="1" x14ac:dyDescent="0.35">
      <c r="A1184" s="1"/>
      <c r="B1184" s="1"/>
      <c r="C1184" s="812"/>
      <c r="D1184" s="812"/>
      <c r="E1184" s="813"/>
      <c r="F1184" s="812"/>
      <c r="G1184" s="812"/>
      <c r="H1184" s="962" t="str">
        <f t="array" ref="H1184">IF(ISERROR(INDEX(גיליון3!$U$15:$X$29,MATCH('דיווח פרטני'!G1184,גיליון3!$T$15:$T$29,0),MATCH('דיווח פרטני'!C1184,גיליון3!$U$14:$X$14,0)))," ", INDEX(גיליון3!$U$15:$X$29,MATCH('דיווח פרטני'!G1184,גיליון3!$T$15:$T$29,0),MATCH('דיווח פרטני'!C1184,גיליון3!$U$14:$X$14,0)))</f>
        <v xml:space="preserve"> </v>
      </c>
      <c r="I1184" s="1"/>
    </row>
    <row r="1185" spans="1:9" ht="18" customHeight="1" thickBot="1" x14ac:dyDescent="0.35">
      <c r="A1185" s="1"/>
      <c r="B1185" s="1"/>
      <c r="C1185" s="812"/>
      <c r="D1185" s="812"/>
      <c r="E1185" s="813"/>
      <c r="F1185" s="812"/>
      <c r="G1185" s="812"/>
      <c r="H1185" s="962" t="str">
        <f t="array" ref="H1185">IF(ISERROR(INDEX(גיליון3!$U$15:$X$29,MATCH('דיווח פרטני'!G1185,גיליון3!$T$15:$T$29,0),MATCH('דיווח פרטני'!C1185,גיליון3!$U$14:$X$14,0)))," ", INDEX(גיליון3!$U$15:$X$29,MATCH('דיווח פרטני'!G1185,גיליון3!$T$15:$T$29,0),MATCH('דיווח פרטני'!C1185,גיליון3!$U$14:$X$14,0)))</f>
        <v xml:space="preserve"> </v>
      </c>
      <c r="I1185" s="1"/>
    </row>
    <row r="1186" spans="1:9" ht="18" customHeight="1" thickBot="1" x14ac:dyDescent="0.35">
      <c r="A1186" s="1"/>
      <c r="B1186" s="1"/>
      <c r="C1186" s="812"/>
      <c r="D1186" s="812"/>
      <c r="E1186" s="813"/>
      <c r="F1186" s="812"/>
      <c r="G1186" s="812"/>
      <c r="H1186" s="962" t="str">
        <f t="array" ref="H1186">IF(ISERROR(INDEX(גיליון3!$U$15:$X$29,MATCH('דיווח פרטני'!G1186,גיליון3!$T$15:$T$29,0),MATCH('דיווח פרטני'!C1186,גיליון3!$U$14:$X$14,0)))," ", INDEX(גיליון3!$U$15:$X$29,MATCH('דיווח פרטני'!G1186,גיליון3!$T$15:$T$29,0),MATCH('דיווח פרטני'!C1186,גיליון3!$U$14:$X$14,0)))</f>
        <v xml:space="preserve"> </v>
      </c>
      <c r="I1186" s="1"/>
    </row>
    <row r="1187" spans="1:9" ht="18" customHeight="1" thickBot="1" x14ac:dyDescent="0.35">
      <c r="A1187" s="1"/>
      <c r="B1187" s="1"/>
      <c r="C1187" s="812"/>
      <c r="D1187" s="812"/>
      <c r="E1187" s="813"/>
      <c r="F1187" s="812"/>
      <c r="G1187" s="812"/>
      <c r="H1187" s="962" t="str">
        <f t="array" ref="H1187">IF(ISERROR(INDEX(גיליון3!$U$15:$X$29,MATCH('דיווח פרטני'!G1187,גיליון3!$T$15:$T$29,0),MATCH('דיווח פרטני'!C1187,גיליון3!$U$14:$X$14,0)))," ", INDEX(גיליון3!$U$15:$X$29,MATCH('דיווח פרטני'!G1187,גיליון3!$T$15:$T$29,0),MATCH('דיווח פרטני'!C1187,גיליון3!$U$14:$X$14,0)))</f>
        <v xml:space="preserve"> </v>
      </c>
      <c r="I1187" s="1"/>
    </row>
    <row r="1188" spans="1:9" ht="18" customHeight="1" thickBot="1" x14ac:dyDescent="0.35">
      <c r="A1188" s="1"/>
      <c r="B1188" s="1"/>
      <c r="C1188" s="812"/>
      <c r="D1188" s="812"/>
      <c r="E1188" s="813"/>
      <c r="F1188" s="812"/>
      <c r="G1188" s="812"/>
      <c r="H1188" s="962" t="str">
        <f t="array" ref="H1188">IF(ISERROR(INDEX(גיליון3!$U$15:$X$29,MATCH('דיווח פרטני'!G1188,גיליון3!$T$15:$T$29,0),MATCH('דיווח פרטני'!C1188,גיליון3!$U$14:$X$14,0)))," ", INDEX(גיליון3!$U$15:$X$29,MATCH('דיווח פרטני'!G1188,גיליון3!$T$15:$T$29,0),MATCH('דיווח פרטני'!C1188,גיליון3!$U$14:$X$14,0)))</f>
        <v xml:space="preserve"> </v>
      </c>
      <c r="I1188" s="1"/>
    </row>
    <row r="1189" spans="1:9" ht="18" customHeight="1" thickBot="1" x14ac:dyDescent="0.35">
      <c r="A1189" s="1"/>
      <c r="B1189" s="1"/>
      <c r="C1189" s="812"/>
      <c r="D1189" s="812"/>
      <c r="E1189" s="813"/>
      <c r="F1189" s="812"/>
      <c r="G1189" s="812"/>
      <c r="H1189" s="962" t="str">
        <f t="array" ref="H1189">IF(ISERROR(INDEX(גיליון3!$U$15:$X$29,MATCH('דיווח פרטני'!G1189,גיליון3!$T$15:$T$29,0),MATCH('דיווח פרטני'!C1189,גיליון3!$U$14:$X$14,0)))," ", INDEX(גיליון3!$U$15:$X$29,MATCH('דיווח פרטני'!G1189,גיליון3!$T$15:$T$29,0),MATCH('דיווח פרטני'!C1189,גיליון3!$U$14:$X$14,0)))</f>
        <v xml:space="preserve"> </v>
      </c>
      <c r="I1189" s="1"/>
    </row>
    <row r="1190" spans="1:9" ht="18" customHeight="1" thickBot="1" x14ac:dyDescent="0.35">
      <c r="A1190" s="1"/>
      <c r="B1190" s="1"/>
      <c r="C1190" s="812"/>
      <c r="D1190" s="812"/>
      <c r="E1190" s="813"/>
      <c r="F1190" s="812"/>
      <c r="G1190" s="812"/>
      <c r="H1190" s="962" t="str">
        <f t="array" ref="H1190">IF(ISERROR(INDEX(גיליון3!$U$15:$X$29,MATCH('דיווח פרטני'!G1190,גיליון3!$T$15:$T$29,0),MATCH('דיווח פרטני'!C1190,גיליון3!$U$14:$X$14,0)))," ", INDEX(גיליון3!$U$15:$X$29,MATCH('דיווח פרטני'!G1190,גיליון3!$T$15:$T$29,0),MATCH('דיווח פרטני'!C1190,גיליון3!$U$14:$X$14,0)))</f>
        <v xml:space="preserve"> </v>
      </c>
      <c r="I1190" s="1"/>
    </row>
    <row r="1191" spans="1:9" ht="18" customHeight="1" thickBot="1" x14ac:dyDescent="0.35">
      <c r="A1191" s="1"/>
      <c r="B1191" s="1"/>
      <c r="C1191" s="812"/>
      <c r="D1191" s="812"/>
      <c r="E1191" s="813"/>
      <c r="F1191" s="812"/>
      <c r="G1191" s="812"/>
      <c r="H1191" s="962" t="str">
        <f t="array" ref="H1191">IF(ISERROR(INDEX(גיליון3!$U$15:$X$29,MATCH('דיווח פרטני'!G1191,גיליון3!$T$15:$T$29,0),MATCH('דיווח פרטני'!C1191,גיליון3!$U$14:$X$14,0)))," ", INDEX(גיליון3!$U$15:$X$29,MATCH('דיווח פרטני'!G1191,גיליון3!$T$15:$T$29,0),MATCH('דיווח פרטני'!C1191,גיליון3!$U$14:$X$14,0)))</f>
        <v xml:space="preserve"> </v>
      </c>
      <c r="I1191" s="1"/>
    </row>
    <row r="1192" spans="1:9" ht="18" customHeight="1" thickBot="1" x14ac:dyDescent="0.35">
      <c r="A1192" s="1"/>
      <c r="B1192" s="1"/>
      <c r="C1192" s="812"/>
      <c r="D1192" s="812"/>
      <c r="E1192" s="813"/>
      <c r="F1192" s="812"/>
      <c r="G1192" s="812"/>
      <c r="H1192" s="962" t="str">
        <f t="array" ref="H1192">IF(ISERROR(INDEX(גיליון3!$U$15:$X$29,MATCH('דיווח פרטני'!G1192,גיליון3!$T$15:$T$29,0),MATCH('דיווח פרטני'!C1192,גיליון3!$U$14:$X$14,0)))," ", INDEX(גיליון3!$U$15:$X$29,MATCH('דיווח פרטני'!G1192,גיליון3!$T$15:$T$29,0),MATCH('דיווח פרטני'!C1192,גיליון3!$U$14:$X$14,0)))</f>
        <v xml:space="preserve"> </v>
      </c>
      <c r="I1192" s="1"/>
    </row>
    <row r="1193" spans="1:9" ht="18" customHeight="1" thickBot="1" x14ac:dyDescent="0.35">
      <c r="A1193" s="1"/>
      <c r="B1193" s="1"/>
      <c r="C1193" s="812"/>
      <c r="D1193" s="812"/>
      <c r="E1193" s="813"/>
      <c r="F1193" s="812"/>
      <c r="G1193" s="812"/>
      <c r="H1193" s="962" t="str">
        <f t="array" ref="H1193">IF(ISERROR(INDEX(גיליון3!$U$15:$X$29,MATCH('דיווח פרטני'!G1193,גיליון3!$T$15:$T$29,0),MATCH('דיווח פרטני'!C1193,גיליון3!$U$14:$X$14,0)))," ", INDEX(גיליון3!$U$15:$X$29,MATCH('דיווח פרטני'!G1193,גיליון3!$T$15:$T$29,0),MATCH('דיווח פרטני'!C1193,גיליון3!$U$14:$X$14,0)))</f>
        <v xml:space="preserve"> </v>
      </c>
      <c r="I1193" s="1"/>
    </row>
    <row r="1194" spans="1:9" ht="18" customHeight="1" thickBot="1" x14ac:dyDescent="0.35">
      <c r="A1194" s="1"/>
      <c r="B1194" s="1"/>
      <c r="C1194" s="812"/>
      <c r="D1194" s="812"/>
      <c r="E1194" s="813"/>
      <c r="F1194" s="812"/>
      <c r="G1194" s="812"/>
      <c r="H1194" s="962" t="str">
        <f t="array" ref="H1194">IF(ISERROR(INDEX(גיליון3!$U$15:$X$29,MATCH('דיווח פרטני'!G1194,גיליון3!$T$15:$T$29,0),MATCH('דיווח פרטני'!C1194,גיליון3!$U$14:$X$14,0)))," ", INDEX(גיליון3!$U$15:$X$29,MATCH('דיווח פרטני'!G1194,גיליון3!$T$15:$T$29,0),MATCH('דיווח פרטני'!C1194,גיליון3!$U$14:$X$14,0)))</f>
        <v xml:space="preserve"> </v>
      </c>
      <c r="I1194" s="1"/>
    </row>
    <row r="1195" spans="1:9" ht="18" customHeight="1" thickBot="1" x14ac:dyDescent="0.35">
      <c r="A1195" s="1"/>
      <c r="B1195" s="1"/>
      <c r="C1195" s="812"/>
      <c r="D1195" s="812"/>
      <c r="E1195" s="813"/>
      <c r="F1195" s="812"/>
      <c r="G1195" s="812"/>
      <c r="H1195" s="962" t="str">
        <f t="array" ref="H1195">IF(ISERROR(INDEX(גיליון3!$U$15:$X$29,MATCH('דיווח פרטני'!G1195,גיליון3!$T$15:$T$29,0),MATCH('דיווח פרטני'!C1195,גיליון3!$U$14:$X$14,0)))," ", INDEX(גיליון3!$U$15:$X$29,MATCH('דיווח פרטני'!G1195,גיליון3!$T$15:$T$29,0),MATCH('דיווח פרטני'!C1195,גיליון3!$U$14:$X$14,0)))</f>
        <v xml:space="preserve"> </v>
      </c>
      <c r="I1195" s="1"/>
    </row>
    <row r="1196" spans="1:9" ht="18" customHeight="1" thickBot="1" x14ac:dyDescent="0.35">
      <c r="A1196" s="1"/>
      <c r="B1196" s="1"/>
      <c r="C1196" s="812"/>
      <c r="D1196" s="812"/>
      <c r="E1196" s="813"/>
      <c r="F1196" s="812"/>
      <c r="G1196" s="812"/>
      <c r="H1196" s="962" t="str">
        <f t="array" ref="H1196">IF(ISERROR(INDEX(גיליון3!$U$15:$X$29,MATCH('דיווח פרטני'!G1196,גיליון3!$T$15:$T$29,0),MATCH('דיווח פרטני'!C1196,גיליון3!$U$14:$X$14,0)))," ", INDEX(גיליון3!$U$15:$X$29,MATCH('דיווח פרטני'!G1196,גיליון3!$T$15:$T$29,0),MATCH('דיווח פרטני'!C1196,גיליון3!$U$14:$X$14,0)))</f>
        <v xml:space="preserve"> </v>
      </c>
      <c r="I1196" s="1"/>
    </row>
    <row r="1197" spans="1:9" ht="18" customHeight="1" thickBot="1" x14ac:dyDescent="0.35">
      <c r="A1197" s="1"/>
      <c r="B1197" s="1"/>
      <c r="C1197" s="812"/>
      <c r="D1197" s="812"/>
      <c r="E1197" s="813"/>
      <c r="F1197" s="812"/>
      <c r="G1197" s="812"/>
      <c r="H1197" s="962" t="str">
        <f t="array" ref="H1197">IF(ISERROR(INDEX(גיליון3!$U$15:$X$29,MATCH('דיווח פרטני'!G1197,גיליון3!$T$15:$T$29,0),MATCH('דיווח פרטני'!C1197,גיליון3!$U$14:$X$14,0)))," ", INDEX(גיליון3!$U$15:$X$29,MATCH('דיווח פרטני'!G1197,גיליון3!$T$15:$T$29,0),MATCH('דיווח פרטני'!C1197,גיליון3!$U$14:$X$14,0)))</f>
        <v xml:space="preserve"> </v>
      </c>
      <c r="I1197" s="1"/>
    </row>
    <row r="1198" spans="1:9" ht="18" customHeight="1" thickBot="1" x14ac:dyDescent="0.35">
      <c r="A1198" s="1"/>
      <c r="B1198" s="1"/>
      <c r="C1198" s="812"/>
      <c r="D1198" s="812"/>
      <c r="E1198" s="813"/>
      <c r="F1198" s="812"/>
      <c r="G1198" s="812"/>
      <c r="H1198" s="962" t="str">
        <f t="array" ref="H1198">IF(ISERROR(INDEX(גיליון3!$U$15:$X$29,MATCH('דיווח פרטני'!G1198,גיליון3!$T$15:$T$29,0),MATCH('דיווח פרטני'!C1198,גיליון3!$U$14:$X$14,0)))," ", INDEX(גיליון3!$U$15:$X$29,MATCH('דיווח פרטני'!G1198,גיליון3!$T$15:$T$29,0),MATCH('דיווח פרטני'!C1198,גיליון3!$U$14:$X$14,0)))</f>
        <v xml:space="preserve"> </v>
      </c>
      <c r="I1198" s="1"/>
    </row>
    <row r="1199" spans="1:9" ht="18" customHeight="1" thickBot="1" x14ac:dyDescent="0.35">
      <c r="A1199" s="1"/>
      <c r="B1199" s="1"/>
      <c r="C1199" s="812"/>
      <c r="D1199" s="812"/>
      <c r="E1199" s="813"/>
      <c r="F1199" s="812"/>
      <c r="G1199" s="812"/>
      <c r="H1199" s="962" t="str">
        <f t="array" ref="H1199">IF(ISERROR(INDEX(גיליון3!$U$15:$X$29,MATCH('דיווח פרטני'!G1199,גיליון3!$T$15:$T$29,0),MATCH('דיווח פרטני'!C1199,גיליון3!$U$14:$X$14,0)))," ", INDEX(גיליון3!$U$15:$X$29,MATCH('דיווח פרטני'!G1199,גיליון3!$T$15:$T$29,0),MATCH('דיווח פרטני'!C1199,גיליון3!$U$14:$X$14,0)))</f>
        <v xml:space="preserve"> </v>
      </c>
      <c r="I1199" s="1"/>
    </row>
    <row r="1200" spans="1:9" ht="18" customHeight="1" thickBot="1" x14ac:dyDescent="0.35">
      <c r="A1200" s="1"/>
      <c r="B1200" s="1"/>
      <c r="C1200" s="812"/>
      <c r="D1200" s="812"/>
      <c r="E1200" s="813"/>
      <c r="F1200" s="812"/>
      <c r="G1200" s="812"/>
      <c r="H1200" s="962" t="str">
        <f t="array" ref="H1200">IF(ISERROR(INDEX(גיליון3!$U$15:$X$29,MATCH('דיווח פרטני'!G1200,גיליון3!$T$15:$T$29,0),MATCH('דיווח פרטני'!C1200,גיליון3!$U$14:$X$14,0)))," ", INDEX(גיליון3!$U$15:$X$29,MATCH('דיווח פרטני'!G1200,גיליון3!$T$15:$T$29,0),MATCH('דיווח פרטני'!C1200,גיליון3!$U$14:$X$14,0)))</f>
        <v xml:space="preserve"> </v>
      </c>
      <c r="I1200" s="1"/>
    </row>
    <row r="1201" spans="1:9" ht="18" customHeight="1" thickBot="1" x14ac:dyDescent="0.35">
      <c r="A1201" s="1"/>
      <c r="B1201" s="1"/>
      <c r="C1201" s="812"/>
      <c r="D1201" s="812"/>
      <c r="E1201" s="813"/>
      <c r="F1201" s="812"/>
      <c r="G1201" s="812"/>
      <c r="H1201" s="962" t="str">
        <f t="array" ref="H1201">IF(ISERROR(INDEX(גיליון3!$U$15:$X$29,MATCH('דיווח פרטני'!G1201,גיליון3!$T$15:$T$29,0),MATCH('דיווח פרטני'!C1201,גיליון3!$U$14:$X$14,0)))," ", INDEX(גיליון3!$U$15:$X$29,MATCH('דיווח פרטני'!G1201,גיליון3!$T$15:$T$29,0),MATCH('דיווח פרטני'!C1201,גיליון3!$U$14:$X$14,0)))</f>
        <v xml:space="preserve"> </v>
      </c>
      <c r="I1201" s="1"/>
    </row>
    <row r="1202" spans="1:9" ht="18" customHeight="1" thickBot="1" x14ac:dyDescent="0.35">
      <c r="A1202" s="1"/>
      <c r="B1202" s="1"/>
      <c r="C1202" s="812"/>
      <c r="D1202" s="812"/>
      <c r="E1202" s="813"/>
      <c r="F1202" s="812"/>
      <c r="G1202" s="812"/>
      <c r="H1202" s="962" t="str">
        <f t="array" ref="H1202">IF(ISERROR(INDEX(גיליון3!$U$15:$X$29,MATCH('דיווח פרטני'!G1202,גיליון3!$T$15:$T$29,0),MATCH('דיווח פרטני'!C1202,גיליון3!$U$14:$X$14,0)))," ", INDEX(גיליון3!$U$15:$X$29,MATCH('דיווח פרטני'!G1202,גיליון3!$T$15:$T$29,0),MATCH('דיווח פרטני'!C1202,גיליון3!$U$14:$X$14,0)))</f>
        <v xml:space="preserve"> </v>
      </c>
      <c r="I1202" s="1"/>
    </row>
    <row r="1203" spans="1:9" ht="18" customHeight="1" thickBot="1" x14ac:dyDescent="0.35">
      <c r="A1203" s="1"/>
      <c r="B1203" s="1"/>
      <c r="C1203" s="812"/>
      <c r="D1203" s="812"/>
      <c r="E1203" s="813"/>
      <c r="F1203" s="812"/>
      <c r="G1203" s="812"/>
      <c r="H1203" s="962" t="str">
        <f t="array" ref="H1203">IF(ISERROR(INDEX(גיליון3!$U$15:$X$29,MATCH('דיווח פרטני'!G1203,גיליון3!$T$15:$T$29,0),MATCH('דיווח פרטני'!C1203,גיליון3!$U$14:$X$14,0)))," ", INDEX(גיליון3!$U$15:$X$29,MATCH('דיווח פרטני'!G1203,גיליון3!$T$15:$T$29,0),MATCH('דיווח פרטני'!C1203,גיליון3!$U$14:$X$14,0)))</f>
        <v xml:space="preserve"> </v>
      </c>
      <c r="I1203" s="1"/>
    </row>
    <row r="1204" spans="1:9" ht="18" customHeight="1" thickBot="1" x14ac:dyDescent="0.35">
      <c r="A1204" s="1"/>
      <c r="B1204" s="1"/>
      <c r="C1204" s="812"/>
      <c r="D1204" s="812"/>
      <c r="E1204" s="813"/>
      <c r="F1204" s="812"/>
      <c r="G1204" s="812"/>
      <c r="H1204" s="962" t="str">
        <f t="array" ref="H1204">IF(ISERROR(INDEX(גיליון3!$U$15:$X$29,MATCH('דיווח פרטני'!G1204,גיליון3!$T$15:$T$29,0),MATCH('דיווח פרטני'!C1204,גיליון3!$U$14:$X$14,0)))," ", INDEX(גיליון3!$U$15:$X$29,MATCH('דיווח פרטני'!G1204,גיליון3!$T$15:$T$29,0),MATCH('דיווח פרטני'!C1204,גיליון3!$U$14:$X$14,0)))</f>
        <v xml:space="preserve"> </v>
      </c>
      <c r="I1204" s="1"/>
    </row>
    <row r="1205" spans="1:9" ht="18" customHeight="1" thickBot="1" x14ac:dyDescent="0.35">
      <c r="A1205" s="1"/>
      <c r="B1205" s="1"/>
      <c r="C1205" s="812"/>
      <c r="D1205" s="812"/>
      <c r="E1205" s="813"/>
      <c r="F1205" s="812"/>
      <c r="G1205" s="812"/>
      <c r="H1205" s="962" t="str">
        <f t="array" ref="H1205">IF(ISERROR(INDEX(גיליון3!$U$15:$X$29,MATCH('דיווח פרטני'!G1205,גיליון3!$T$15:$T$29,0),MATCH('דיווח פרטני'!C1205,גיליון3!$U$14:$X$14,0)))," ", INDEX(גיליון3!$U$15:$X$29,MATCH('דיווח פרטני'!G1205,גיליון3!$T$15:$T$29,0),MATCH('דיווח פרטני'!C1205,גיליון3!$U$14:$X$14,0)))</f>
        <v xml:space="preserve"> </v>
      </c>
      <c r="I1205" s="1"/>
    </row>
    <row r="1206" spans="1:9" ht="18" customHeight="1" thickBot="1" x14ac:dyDescent="0.35">
      <c r="A1206" s="1"/>
      <c r="B1206" s="1"/>
      <c r="C1206" s="812"/>
      <c r="D1206" s="812"/>
      <c r="E1206" s="813"/>
      <c r="F1206" s="812"/>
      <c r="G1206" s="812"/>
      <c r="H1206" s="962" t="str">
        <f t="array" ref="H1206">IF(ISERROR(INDEX(גיליון3!$U$15:$X$29,MATCH('דיווח פרטני'!G1206,גיליון3!$T$15:$T$29,0),MATCH('דיווח פרטני'!C1206,גיליון3!$U$14:$X$14,0)))," ", INDEX(גיליון3!$U$15:$X$29,MATCH('דיווח פרטני'!G1206,גיליון3!$T$15:$T$29,0),MATCH('דיווח פרטני'!C1206,גיליון3!$U$14:$X$14,0)))</f>
        <v xml:space="preserve"> </v>
      </c>
      <c r="I1206" s="1"/>
    </row>
    <row r="1207" spans="1:9" ht="18" customHeight="1" thickBot="1" x14ac:dyDescent="0.35">
      <c r="A1207" s="1"/>
      <c r="B1207" s="1"/>
      <c r="C1207" s="812"/>
      <c r="D1207" s="812"/>
      <c r="E1207" s="813"/>
      <c r="F1207" s="812"/>
      <c r="G1207" s="812"/>
      <c r="H1207" s="962" t="str">
        <f t="array" ref="H1207">IF(ISERROR(INDEX(גיליון3!$U$15:$X$29,MATCH('דיווח פרטני'!G1207,גיליון3!$T$15:$T$29,0),MATCH('דיווח פרטני'!C1207,גיליון3!$U$14:$X$14,0)))," ", INDEX(גיליון3!$U$15:$X$29,MATCH('דיווח פרטני'!G1207,גיליון3!$T$15:$T$29,0),MATCH('דיווח פרטני'!C1207,גיליון3!$U$14:$X$14,0)))</f>
        <v xml:space="preserve"> </v>
      </c>
      <c r="I1207" s="1"/>
    </row>
    <row r="1208" spans="1:9" ht="18" customHeight="1" thickBot="1" x14ac:dyDescent="0.35">
      <c r="A1208" s="1"/>
      <c r="B1208" s="1"/>
      <c r="C1208" s="812"/>
      <c r="D1208" s="812"/>
      <c r="E1208" s="813"/>
      <c r="F1208" s="812"/>
      <c r="G1208" s="812"/>
      <c r="H1208" s="962" t="str">
        <f t="array" ref="H1208">IF(ISERROR(INDEX(גיליון3!$U$15:$X$29,MATCH('דיווח פרטני'!G1208,גיליון3!$T$15:$T$29,0),MATCH('דיווח פרטני'!C1208,גיליון3!$U$14:$X$14,0)))," ", INDEX(גיליון3!$U$15:$X$29,MATCH('דיווח פרטני'!G1208,גיליון3!$T$15:$T$29,0),MATCH('דיווח פרטני'!C1208,גיליון3!$U$14:$X$14,0)))</f>
        <v xml:space="preserve"> </v>
      </c>
      <c r="I1208" s="1"/>
    </row>
    <row r="1209" spans="1:9" ht="18" customHeight="1" thickBot="1" x14ac:dyDescent="0.35">
      <c r="A1209" s="1"/>
      <c r="B1209" s="1"/>
      <c r="C1209" s="812"/>
      <c r="D1209" s="812"/>
      <c r="E1209" s="813"/>
      <c r="F1209" s="812"/>
      <c r="G1209" s="812"/>
      <c r="H1209" s="962" t="str">
        <f t="array" ref="H1209">IF(ISERROR(INDEX(גיליון3!$U$15:$X$29,MATCH('דיווח פרטני'!G1209,גיליון3!$T$15:$T$29,0),MATCH('דיווח פרטני'!C1209,גיליון3!$U$14:$X$14,0)))," ", INDEX(גיליון3!$U$15:$X$29,MATCH('דיווח פרטני'!G1209,גיליון3!$T$15:$T$29,0),MATCH('דיווח פרטני'!C1209,גיליון3!$U$14:$X$14,0)))</f>
        <v xml:space="preserve"> </v>
      </c>
      <c r="I1209" s="1"/>
    </row>
    <row r="1210" spans="1:9" ht="18" customHeight="1" thickBot="1" x14ac:dyDescent="0.35">
      <c r="A1210" s="1"/>
      <c r="B1210" s="1"/>
      <c r="C1210" s="812"/>
      <c r="D1210" s="812"/>
      <c r="E1210" s="813"/>
      <c r="F1210" s="812"/>
      <c r="G1210" s="812"/>
      <c r="H1210" s="962" t="str">
        <f t="array" ref="H1210">IF(ISERROR(INDEX(גיליון3!$U$15:$X$29,MATCH('דיווח פרטני'!G1210,גיליון3!$T$15:$T$29,0),MATCH('דיווח פרטני'!C1210,גיליון3!$U$14:$X$14,0)))," ", INDEX(גיליון3!$U$15:$X$29,MATCH('דיווח פרטני'!G1210,גיליון3!$T$15:$T$29,0),MATCH('דיווח פרטני'!C1210,גיליון3!$U$14:$X$14,0)))</f>
        <v xml:space="preserve"> </v>
      </c>
      <c r="I1210" s="1"/>
    </row>
    <row r="1211" spans="1:9" ht="18" customHeight="1" thickBot="1" x14ac:dyDescent="0.35">
      <c r="A1211" s="1"/>
      <c r="B1211" s="1"/>
      <c r="C1211" s="812"/>
      <c r="D1211" s="812"/>
      <c r="E1211" s="813"/>
      <c r="F1211" s="812"/>
      <c r="G1211" s="812"/>
      <c r="H1211" s="962" t="str">
        <f t="array" ref="H1211">IF(ISERROR(INDEX(גיליון3!$U$15:$X$29,MATCH('דיווח פרטני'!G1211,גיליון3!$T$15:$T$29,0),MATCH('דיווח פרטני'!C1211,גיליון3!$U$14:$X$14,0)))," ", INDEX(גיליון3!$U$15:$X$29,MATCH('דיווח פרטני'!G1211,גיליון3!$T$15:$T$29,0),MATCH('דיווח פרטני'!C1211,גיליון3!$U$14:$X$14,0)))</f>
        <v xml:space="preserve"> </v>
      </c>
      <c r="I1211" s="1"/>
    </row>
    <row r="1212" spans="1:9" ht="18" customHeight="1" thickBot="1" x14ac:dyDescent="0.35">
      <c r="A1212" s="1"/>
      <c r="B1212" s="1"/>
      <c r="C1212" s="812"/>
      <c r="D1212" s="812"/>
      <c r="E1212" s="813"/>
      <c r="F1212" s="812"/>
      <c r="G1212" s="812"/>
      <c r="H1212" s="962" t="str">
        <f t="array" ref="H1212">IF(ISERROR(INDEX(גיליון3!$U$15:$X$29,MATCH('דיווח פרטני'!G1212,גיליון3!$T$15:$T$29,0),MATCH('דיווח פרטני'!C1212,גיליון3!$U$14:$X$14,0)))," ", INDEX(גיליון3!$U$15:$X$29,MATCH('דיווח פרטני'!G1212,גיליון3!$T$15:$T$29,0),MATCH('דיווח פרטני'!C1212,גיליון3!$U$14:$X$14,0)))</f>
        <v xml:space="preserve"> </v>
      </c>
      <c r="I1212" s="1"/>
    </row>
    <row r="1213" spans="1:9" ht="18" customHeight="1" thickBot="1" x14ac:dyDescent="0.35">
      <c r="A1213" s="1"/>
      <c r="B1213" s="1"/>
      <c r="C1213" s="812"/>
      <c r="D1213" s="812"/>
      <c r="E1213" s="813"/>
      <c r="F1213" s="812"/>
      <c r="G1213" s="812"/>
      <c r="H1213" s="962" t="str">
        <f t="array" ref="H1213">IF(ISERROR(INDEX(גיליון3!$U$15:$X$29,MATCH('דיווח פרטני'!G1213,גיליון3!$T$15:$T$29,0),MATCH('דיווח פרטני'!C1213,גיליון3!$U$14:$X$14,0)))," ", INDEX(גיליון3!$U$15:$X$29,MATCH('דיווח פרטני'!G1213,גיליון3!$T$15:$T$29,0),MATCH('דיווח פרטני'!C1213,גיליון3!$U$14:$X$14,0)))</f>
        <v xml:space="preserve"> </v>
      </c>
      <c r="I1213" s="1"/>
    </row>
    <row r="1214" spans="1:9" ht="18" customHeight="1" thickBot="1" x14ac:dyDescent="0.35">
      <c r="A1214" s="1"/>
      <c r="B1214" s="1"/>
      <c r="C1214" s="812"/>
      <c r="D1214" s="812"/>
      <c r="E1214" s="813"/>
      <c r="F1214" s="812"/>
      <c r="G1214" s="812"/>
      <c r="H1214" s="962" t="str">
        <f t="array" ref="H1214">IF(ISERROR(INDEX(גיליון3!$U$15:$X$29,MATCH('דיווח פרטני'!G1214,גיליון3!$T$15:$T$29,0),MATCH('דיווח פרטני'!C1214,גיליון3!$U$14:$X$14,0)))," ", INDEX(גיליון3!$U$15:$X$29,MATCH('דיווח פרטני'!G1214,גיליון3!$T$15:$T$29,0),MATCH('דיווח פרטני'!C1214,גיליון3!$U$14:$X$14,0)))</f>
        <v xml:space="preserve"> </v>
      </c>
      <c r="I1214" s="1"/>
    </row>
    <row r="1215" spans="1:9" ht="18" customHeight="1" thickBot="1" x14ac:dyDescent="0.35">
      <c r="A1215" s="1"/>
      <c r="B1215" s="1"/>
      <c r="C1215" s="812"/>
      <c r="D1215" s="812"/>
      <c r="E1215" s="813"/>
      <c r="F1215" s="812"/>
      <c r="G1215" s="812"/>
      <c r="H1215" s="962" t="str">
        <f t="array" ref="H1215">IF(ISERROR(INDEX(גיליון3!$U$15:$X$29,MATCH('דיווח פרטני'!G1215,גיליון3!$T$15:$T$29,0),MATCH('דיווח פרטני'!C1215,גיליון3!$U$14:$X$14,0)))," ", INDEX(גיליון3!$U$15:$X$29,MATCH('דיווח פרטני'!G1215,גיליון3!$T$15:$T$29,0),MATCH('דיווח פרטני'!C1215,גיליון3!$U$14:$X$14,0)))</f>
        <v xml:space="preserve"> </v>
      </c>
      <c r="I1215" s="1"/>
    </row>
    <row r="1216" spans="1:9" ht="18" customHeight="1" thickBot="1" x14ac:dyDescent="0.35">
      <c r="A1216" s="1"/>
      <c r="B1216" s="1"/>
      <c r="C1216" s="812"/>
      <c r="D1216" s="812"/>
      <c r="E1216" s="813"/>
      <c r="F1216" s="812"/>
      <c r="G1216" s="812"/>
      <c r="H1216" s="962" t="str">
        <f t="array" ref="H1216">IF(ISERROR(INDEX(גיליון3!$U$15:$X$29,MATCH('דיווח פרטני'!G1216,גיליון3!$T$15:$T$29,0),MATCH('דיווח פרטני'!C1216,גיליון3!$U$14:$X$14,0)))," ", INDEX(גיליון3!$U$15:$X$29,MATCH('דיווח פרטני'!G1216,גיליון3!$T$15:$T$29,0),MATCH('דיווח פרטני'!C1216,גיליון3!$U$14:$X$14,0)))</f>
        <v xml:space="preserve"> </v>
      </c>
      <c r="I1216" s="1"/>
    </row>
    <row r="1217" spans="1:9" ht="18" customHeight="1" thickBot="1" x14ac:dyDescent="0.35">
      <c r="A1217" s="1"/>
      <c r="B1217" s="1"/>
      <c r="C1217" s="812"/>
      <c r="D1217" s="812"/>
      <c r="E1217" s="813"/>
      <c r="F1217" s="812"/>
      <c r="G1217" s="812"/>
      <c r="H1217" s="962" t="str">
        <f t="array" ref="H1217">IF(ISERROR(INDEX(גיליון3!$U$15:$X$29,MATCH('דיווח פרטני'!G1217,גיליון3!$T$15:$T$29,0),MATCH('דיווח פרטני'!C1217,גיליון3!$U$14:$X$14,0)))," ", INDEX(גיליון3!$U$15:$X$29,MATCH('דיווח פרטני'!G1217,גיליון3!$T$15:$T$29,0),MATCH('דיווח פרטני'!C1217,גיליון3!$U$14:$X$14,0)))</f>
        <v xml:space="preserve"> </v>
      </c>
      <c r="I1217" s="1"/>
    </row>
    <row r="1218" spans="1:9" ht="18" customHeight="1" thickBot="1" x14ac:dyDescent="0.35">
      <c r="A1218" s="1"/>
      <c r="B1218" s="1"/>
      <c r="C1218" s="812"/>
      <c r="D1218" s="812"/>
      <c r="E1218" s="813"/>
      <c r="F1218" s="812"/>
      <c r="G1218" s="812"/>
      <c r="H1218" s="962" t="str">
        <f t="array" ref="H1218">IF(ISERROR(INDEX(גיליון3!$U$15:$X$29,MATCH('דיווח פרטני'!G1218,גיליון3!$T$15:$T$29,0),MATCH('דיווח פרטני'!C1218,גיליון3!$U$14:$X$14,0)))," ", INDEX(גיליון3!$U$15:$X$29,MATCH('דיווח פרטני'!G1218,גיליון3!$T$15:$T$29,0),MATCH('דיווח פרטני'!C1218,גיליון3!$U$14:$X$14,0)))</f>
        <v xml:space="preserve"> </v>
      </c>
      <c r="I1218" s="1"/>
    </row>
    <row r="1219" spans="1:9" ht="18" customHeight="1" thickBot="1" x14ac:dyDescent="0.35">
      <c r="A1219" s="1"/>
      <c r="B1219" s="1"/>
      <c r="C1219" s="812"/>
      <c r="D1219" s="812"/>
      <c r="E1219" s="813"/>
      <c r="F1219" s="812"/>
      <c r="G1219" s="812"/>
      <c r="H1219" s="962" t="str">
        <f t="array" ref="H1219">IF(ISERROR(INDEX(גיליון3!$U$15:$X$29,MATCH('דיווח פרטני'!G1219,גיליון3!$T$15:$T$29,0),MATCH('דיווח פרטני'!C1219,גיליון3!$U$14:$X$14,0)))," ", INDEX(גיליון3!$U$15:$X$29,MATCH('דיווח פרטני'!G1219,גיליון3!$T$15:$T$29,0),MATCH('דיווח פרטני'!C1219,גיליון3!$U$14:$X$14,0)))</f>
        <v xml:space="preserve"> </v>
      </c>
      <c r="I1219" s="1"/>
    </row>
    <row r="1220" spans="1:9" ht="18" customHeight="1" thickBot="1" x14ac:dyDescent="0.35">
      <c r="A1220" s="1"/>
      <c r="B1220" s="1"/>
      <c r="C1220" s="812"/>
      <c r="D1220" s="812"/>
      <c r="E1220" s="813"/>
      <c r="F1220" s="812"/>
      <c r="G1220" s="812"/>
      <c r="H1220" s="962" t="str">
        <f t="array" ref="H1220">IF(ISERROR(INDEX(גיליון3!$U$15:$X$29,MATCH('דיווח פרטני'!G1220,גיליון3!$T$15:$T$29,0),MATCH('דיווח פרטני'!C1220,גיליון3!$U$14:$X$14,0)))," ", INDEX(גיליון3!$U$15:$X$29,MATCH('דיווח פרטני'!G1220,גיליון3!$T$15:$T$29,0),MATCH('דיווח פרטני'!C1220,גיליון3!$U$14:$X$14,0)))</f>
        <v xml:space="preserve"> </v>
      </c>
      <c r="I1220" s="1"/>
    </row>
    <row r="1221" spans="1:9" ht="18" customHeight="1" thickBot="1" x14ac:dyDescent="0.35">
      <c r="A1221" s="1"/>
      <c r="B1221" s="1"/>
      <c r="C1221" s="812"/>
      <c r="D1221" s="812"/>
      <c r="E1221" s="813"/>
      <c r="F1221" s="812"/>
      <c r="G1221" s="812"/>
      <c r="H1221" s="962" t="str">
        <f t="array" ref="H1221">IF(ISERROR(INDEX(גיליון3!$U$15:$X$29,MATCH('דיווח פרטני'!G1221,גיליון3!$T$15:$T$29,0),MATCH('דיווח פרטני'!C1221,גיליון3!$U$14:$X$14,0)))," ", INDEX(גיליון3!$U$15:$X$29,MATCH('דיווח פרטני'!G1221,גיליון3!$T$15:$T$29,0),MATCH('דיווח פרטני'!C1221,גיליון3!$U$14:$X$14,0)))</f>
        <v xml:space="preserve"> </v>
      </c>
      <c r="I1221" s="1"/>
    </row>
    <row r="1222" spans="1:9" ht="18" customHeight="1" thickBot="1" x14ac:dyDescent="0.35">
      <c r="A1222" s="1"/>
      <c r="B1222" s="1"/>
      <c r="C1222" s="812"/>
      <c r="D1222" s="812"/>
      <c r="E1222" s="813"/>
      <c r="F1222" s="812"/>
      <c r="G1222" s="812"/>
      <c r="H1222" s="962" t="str">
        <f t="array" ref="H1222">IF(ISERROR(INDEX(גיליון3!$U$15:$X$29,MATCH('דיווח פרטני'!G1222,גיליון3!$T$15:$T$29,0),MATCH('דיווח פרטני'!C1222,גיליון3!$U$14:$X$14,0)))," ", INDEX(גיליון3!$U$15:$X$29,MATCH('דיווח פרטני'!G1222,גיליון3!$T$15:$T$29,0),MATCH('דיווח פרטני'!C1222,גיליון3!$U$14:$X$14,0)))</f>
        <v xml:space="preserve"> </v>
      </c>
      <c r="I1222" s="1"/>
    </row>
    <row r="1223" spans="1:9" ht="18" customHeight="1" thickBot="1" x14ac:dyDescent="0.35">
      <c r="A1223" s="1"/>
      <c r="B1223" s="1"/>
      <c r="C1223" s="812"/>
      <c r="D1223" s="812"/>
      <c r="E1223" s="813"/>
      <c r="F1223" s="812"/>
      <c r="G1223" s="812"/>
      <c r="H1223" s="962" t="str">
        <f t="array" ref="H1223">IF(ISERROR(INDEX(גיליון3!$U$15:$X$29,MATCH('דיווח פרטני'!G1223,גיליון3!$T$15:$T$29,0),MATCH('דיווח פרטני'!C1223,גיליון3!$U$14:$X$14,0)))," ", INDEX(גיליון3!$U$15:$X$29,MATCH('דיווח פרטני'!G1223,גיליון3!$T$15:$T$29,0),MATCH('דיווח פרטני'!C1223,גיליון3!$U$14:$X$14,0)))</f>
        <v xml:space="preserve"> </v>
      </c>
      <c r="I1223" s="1"/>
    </row>
    <row r="1224" spans="1:9" ht="18" customHeight="1" thickBot="1" x14ac:dyDescent="0.35">
      <c r="A1224" s="1"/>
      <c r="B1224" s="1"/>
      <c r="C1224" s="812"/>
      <c r="D1224" s="812"/>
      <c r="E1224" s="813"/>
      <c r="F1224" s="812"/>
      <c r="G1224" s="812"/>
      <c r="H1224" s="962" t="str">
        <f t="array" ref="H1224">IF(ISERROR(INDEX(גיליון3!$U$15:$X$29,MATCH('דיווח פרטני'!G1224,גיליון3!$T$15:$T$29,0),MATCH('דיווח פרטני'!C1224,גיליון3!$U$14:$X$14,0)))," ", INDEX(גיליון3!$U$15:$X$29,MATCH('דיווח פרטני'!G1224,גיליון3!$T$15:$T$29,0),MATCH('דיווח פרטני'!C1224,גיליון3!$U$14:$X$14,0)))</f>
        <v xml:space="preserve"> </v>
      </c>
      <c r="I1224" s="1"/>
    </row>
    <row r="1225" spans="1:9" ht="18" customHeight="1" thickBot="1" x14ac:dyDescent="0.35">
      <c r="A1225" s="1"/>
      <c r="B1225" s="1"/>
      <c r="C1225" s="812"/>
      <c r="D1225" s="812"/>
      <c r="E1225" s="813"/>
      <c r="F1225" s="812"/>
      <c r="G1225" s="812"/>
      <c r="H1225" s="962" t="str">
        <f t="array" ref="H1225">IF(ISERROR(INDEX(גיליון3!$U$15:$X$29,MATCH('דיווח פרטני'!G1225,גיליון3!$T$15:$T$29,0),MATCH('דיווח פרטני'!C1225,גיליון3!$U$14:$X$14,0)))," ", INDEX(גיליון3!$U$15:$X$29,MATCH('דיווח פרטני'!G1225,גיליון3!$T$15:$T$29,0),MATCH('דיווח פרטני'!C1225,גיליון3!$U$14:$X$14,0)))</f>
        <v xml:space="preserve"> </v>
      </c>
      <c r="I1225" s="1"/>
    </row>
    <row r="1226" spans="1:9" ht="18" customHeight="1" thickBot="1" x14ac:dyDescent="0.35">
      <c r="A1226" s="1"/>
      <c r="B1226" s="1"/>
      <c r="C1226" s="812"/>
      <c r="D1226" s="812"/>
      <c r="E1226" s="813"/>
      <c r="F1226" s="812"/>
      <c r="G1226" s="812"/>
      <c r="H1226" s="962" t="str">
        <f t="array" ref="H1226">IF(ISERROR(INDEX(גיליון3!$U$15:$X$29,MATCH('דיווח פרטני'!G1226,גיליון3!$T$15:$T$29,0),MATCH('דיווח פרטני'!C1226,גיליון3!$U$14:$X$14,0)))," ", INDEX(גיליון3!$U$15:$X$29,MATCH('דיווח פרטני'!G1226,גיליון3!$T$15:$T$29,0),MATCH('דיווח פרטני'!C1226,גיליון3!$U$14:$X$14,0)))</f>
        <v xml:space="preserve"> </v>
      </c>
      <c r="I1226" s="1"/>
    </row>
    <row r="1227" spans="1:9" ht="18" customHeight="1" thickBot="1" x14ac:dyDescent="0.35">
      <c r="A1227" s="1"/>
      <c r="B1227" s="1"/>
      <c r="C1227" s="812"/>
      <c r="D1227" s="812"/>
      <c r="E1227" s="813"/>
      <c r="F1227" s="812"/>
      <c r="G1227" s="812"/>
      <c r="H1227" s="962" t="str">
        <f t="array" ref="H1227">IF(ISERROR(INDEX(גיליון3!$U$15:$X$29,MATCH('דיווח פרטני'!G1227,גיליון3!$T$15:$T$29,0),MATCH('דיווח פרטני'!C1227,גיליון3!$U$14:$X$14,0)))," ", INDEX(גיליון3!$U$15:$X$29,MATCH('דיווח פרטני'!G1227,גיליון3!$T$15:$T$29,0),MATCH('דיווח פרטני'!C1227,גיליון3!$U$14:$X$14,0)))</f>
        <v xml:space="preserve"> </v>
      </c>
      <c r="I1227" s="1"/>
    </row>
    <row r="1228" spans="1:9" ht="18" customHeight="1" thickBot="1" x14ac:dyDescent="0.35">
      <c r="A1228" s="1"/>
      <c r="B1228" s="1"/>
      <c r="C1228" s="812"/>
      <c r="D1228" s="812"/>
      <c r="E1228" s="813"/>
      <c r="F1228" s="812"/>
      <c r="G1228" s="812"/>
      <c r="H1228" s="962" t="str">
        <f t="array" ref="H1228">IF(ISERROR(INDEX(גיליון3!$U$15:$X$29,MATCH('דיווח פרטני'!G1228,גיליון3!$T$15:$T$29,0),MATCH('דיווח פרטני'!C1228,גיליון3!$U$14:$X$14,0)))," ", INDEX(גיליון3!$U$15:$X$29,MATCH('דיווח פרטני'!G1228,גיליון3!$T$15:$T$29,0),MATCH('דיווח פרטני'!C1228,גיליון3!$U$14:$X$14,0)))</f>
        <v xml:space="preserve"> </v>
      </c>
      <c r="I1228" s="1"/>
    </row>
    <row r="1229" spans="1:9" ht="18" customHeight="1" thickBot="1" x14ac:dyDescent="0.35">
      <c r="A1229" s="1"/>
      <c r="B1229" s="1"/>
      <c r="C1229" s="812"/>
      <c r="D1229" s="812"/>
      <c r="E1229" s="813"/>
      <c r="F1229" s="812"/>
      <c r="G1229" s="812"/>
      <c r="H1229" s="962" t="str">
        <f t="array" ref="H1229">IF(ISERROR(INDEX(גיליון3!$U$15:$X$29,MATCH('דיווח פרטני'!G1229,גיליון3!$T$15:$T$29,0),MATCH('דיווח פרטני'!C1229,גיליון3!$U$14:$X$14,0)))," ", INDEX(גיליון3!$U$15:$X$29,MATCH('דיווח פרטני'!G1229,גיליון3!$T$15:$T$29,0),MATCH('דיווח פרטני'!C1229,גיליון3!$U$14:$X$14,0)))</f>
        <v xml:space="preserve"> </v>
      </c>
      <c r="I1229" s="1"/>
    </row>
    <row r="1230" spans="1:9" ht="18" customHeight="1" thickBot="1" x14ac:dyDescent="0.35">
      <c r="A1230" s="1"/>
      <c r="B1230" s="1"/>
      <c r="C1230" s="812"/>
      <c r="D1230" s="812"/>
      <c r="E1230" s="813"/>
      <c r="F1230" s="812"/>
      <c r="G1230" s="812"/>
      <c r="H1230" s="962" t="str">
        <f t="array" ref="H1230">IF(ISERROR(INDEX(גיליון3!$U$15:$X$29,MATCH('דיווח פרטני'!G1230,גיליון3!$T$15:$T$29,0),MATCH('דיווח פרטני'!C1230,גיליון3!$U$14:$X$14,0)))," ", INDEX(גיליון3!$U$15:$X$29,MATCH('דיווח פרטני'!G1230,גיליון3!$T$15:$T$29,0),MATCH('דיווח פרטני'!C1230,גיליון3!$U$14:$X$14,0)))</f>
        <v xml:space="preserve"> </v>
      </c>
      <c r="I1230" s="1"/>
    </row>
    <row r="1231" spans="1:9" ht="18" customHeight="1" thickBot="1" x14ac:dyDescent="0.35">
      <c r="A1231" s="1"/>
      <c r="B1231" s="1"/>
      <c r="C1231" s="812"/>
      <c r="D1231" s="812"/>
      <c r="E1231" s="813"/>
      <c r="F1231" s="812"/>
      <c r="G1231" s="812"/>
      <c r="H1231" s="962" t="str">
        <f t="array" ref="H1231">IF(ISERROR(INDEX(גיליון3!$U$15:$X$29,MATCH('דיווח פרטני'!G1231,גיליון3!$T$15:$T$29,0),MATCH('דיווח פרטני'!C1231,גיליון3!$U$14:$X$14,0)))," ", INDEX(גיליון3!$U$15:$X$29,MATCH('דיווח פרטני'!G1231,גיליון3!$T$15:$T$29,0),MATCH('דיווח פרטני'!C1231,גיליון3!$U$14:$X$14,0)))</f>
        <v xml:space="preserve"> </v>
      </c>
      <c r="I1231" s="1"/>
    </row>
    <row r="1232" spans="1:9" ht="18" customHeight="1" thickBot="1" x14ac:dyDescent="0.35">
      <c r="A1232" s="1"/>
      <c r="B1232" s="1"/>
      <c r="C1232" s="812"/>
      <c r="D1232" s="812"/>
      <c r="E1232" s="813"/>
      <c r="F1232" s="812"/>
      <c r="G1232" s="812"/>
      <c r="H1232" s="962" t="str">
        <f t="array" ref="H1232">IF(ISERROR(INDEX(גיליון3!$U$15:$X$29,MATCH('דיווח פרטני'!G1232,גיליון3!$T$15:$T$29,0),MATCH('דיווח פרטני'!C1232,גיליון3!$U$14:$X$14,0)))," ", INDEX(גיליון3!$U$15:$X$29,MATCH('דיווח פרטני'!G1232,גיליון3!$T$15:$T$29,0),MATCH('דיווח פרטני'!C1232,גיליון3!$U$14:$X$14,0)))</f>
        <v xml:space="preserve"> </v>
      </c>
      <c r="I1232" s="1"/>
    </row>
    <row r="1233" spans="1:9" ht="18" customHeight="1" thickBot="1" x14ac:dyDescent="0.35">
      <c r="A1233" s="1"/>
      <c r="B1233" s="1"/>
      <c r="C1233" s="812"/>
      <c r="D1233" s="812"/>
      <c r="E1233" s="813"/>
      <c r="F1233" s="812"/>
      <c r="G1233" s="812"/>
      <c r="H1233" s="962" t="str">
        <f t="array" ref="H1233">IF(ISERROR(INDEX(גיליון3!$U$15:$X$29,MATCH('דיווח פרטני'!G1233,גיליון3!$T$15:$T$29,0),MATCH('דיווח פרטני'!C1233,גיליון3!$U$14:$X$14,0)))," ", INDEX(גיליון3!$U$15:$X$29,MATCH('דיווח פרטני'!G1233,גיליון3!$T$15:$T$29,0),MATCH('דיווח פרטני'!C1233,גיליון3!$U$14:$X$14,0)))</f>
        <v xml:space="preserve"> </v>
      </c>
      <c r="I1233" s="1"/>
    </row>
    <row r="1234" spans="1:9" ht="18" customHeight="1" thickBot="1" x14ac:dyDescent="0.35">
      <c r="A1234" s="1"/>
      <c r="B1234" s="1"/>
      <c r="C1234" s="812"/>
      <c r="D1234" s="812"/>
      <c r="E1234" s="813"/>
      <c r="F1234" s="812"/>
      <c r="G1234" s="812"/>
      <c r="H1234" s="962" t="str">
        <f t="array" ref="H1234">IF(ISERROR(INDEX(גיליון3!$U$15:$X$29,MATCH('דיווח פרטני'!G1234,גיליון3!$T$15:$T$29,0),MATCH('דיווח פרטני'!C1234,גיליון3!$U$14:$X$14,0)))," ", INDEX(גיליון3!$U$15:$X$29,MATCH('דיווח פרטני'!G1234,גיליון3!$T$15:$T$29,0),MATCH('דיווח פרטני'!C1234,גיליון3!$U$14:$X$14,0)))</f>
        <v xml:space="preserve"> </v>
      </c>
      <c r="I1234" s="1"/>
    </row>
    <row r="1235" spans="1:9" ht="18" customHeight="1" thickBot="1" x14ac:dyDescent="0.35">
      <c r="A1235" s="1"/>
      <c r="B1235" s="1"/>
      <c r="C1235" s="812"/>
      <c r="D1235" s="812"/>
      <c r="E1235" s="813"/>
      <c r="F1235" s="812"/>
      <c r="G1235" s="812"/>
      <c r="H1235" s="962" t="str">
        <f t="array" ref="H1235">IF(ISERROR(INDEX(גיליון3!$U$15:$X$29,MATCH('דיווח פרטני'!G1235,גיליון3!$T$15:$T$29,0),MATCH('דיווח פרטני'!C1235,גיליון3!$U$14:$X$14,0)))," ", INDEX(גיליון3!$U$15:$X$29,MATCH('דיווח פרטני'!G1235,גיליון3!$T$15:$T$29,0),MATCH('דיווח פרטני'!C1235,גיליון3!$U$14:$X$14,0)))</f>
        <v xml:space="preserve"> </v>
      </c>
      <c r="I1235" s="1"/>
    </row>
    <row r="1236" spans="1:9" ht="18" customHeight="1" thickBot="1" x14ac:dyDescent="0.35">
      <c r="A1236" s="1"/>
      <c r="B1236" s="1"/>
      <c r="C1236" s="812"/>
      <c r="D1236" s="812"/>
      <c r="E1236" s="813"/>
      <c r="F1236" s="812"/>
      <c r="G1236" s="812"/>
      <c r="H1236" s="962" t="str">
        <f t="array" ref="H1236">IF(ISERROR(INDEX(גיליון3!$U$15:$X$29,MATCH('דיווח פרטני'!G1236,גיליון3!$T$15:$T$29,0),MATCH('דיווח פרטני'!C1236,גיליון3!$U$14:$X$14,0)))," ", INDEX(גיליון3!$U$15:$X$29,MATCH('דיווח פרטני'!G1236,גיליון3!$T$15:$T$29,0),MATCH('דיווח פרטני'!C1236,גיליון3!$U$14:$X$14,0)))</f>
        <v xml:space="preserve"> </v>
      </c>
      <c r="I1236" s="1"/>
    </row>
    <row r="1237" spans="1:9" ht="18" customHeight="1" thickBot="1" x14ac:dyDescent="0.35">
      <c r="A1237" s="1"/>
      <c r="B1237" s="1"/>
      <c r="C1237" s="812"/>
      <c r="D1237" s="812"/>
      <c r="E1237" s="813"/>
      <c r="F1237" s="812"/>
      <c r="G1237" s="812"/>
      <c r="H1237" s="962" t="str">
        <f t="array" ref="H1237">IF(ISERROR(INDEX(גיליון3!$U$15:$X$29,MATCH('דיווח פרטני'!G1237,גיליון3!$T$15:$T$29,0),MATCH('דיווח פרטני'!C1237,גיליון3!$U$14:$X$14,0)))," ", INDEX(גיליון3!$U$15:$X$29,MATCH('דיווח פרטני'!G1237,גיליון3!$T$15:$T$29,0),MATCH('דיווח פרטני'!C1237,גיליון3!$U$14:$X$14,0)))</f>
        <v xml:space="preserve"> </v>
      </c>
      <c r="I1237" s="1"/>
    </row>
    <row r="1238" spans="1:9" ht="18" customHeight="1" thickBot="1" x14ac:dyDescent="0.35">
      <c r="A1238" s="1"/>
      <c r="B1238" s="1"/>
      <c r="C1238" s="812"/>
      <c r="D1238" s="812"/>
      <c r="E1238" s="813"/>
      <c r="F1238" s="812"/>
      <c r="G1238" s="812"/>
      <c r="H1238" s="962" t="str">
        <f t="array" ref="H1238">IF(ISERROR(INDEX(גיליון3!$U$15:$X$29,MATCH('דיווח פרטני'!G1238,גיליון3!$T$15:$T$29,0),MATCH('דיווח פרטני'!C1238,גיליון3!$U$14:$X$14,0)))," ", INDEX(גיליון3!$U$15:$X$29,MATCH('דיווח פרטני'!G1238,גיליון3!$T$15:$T$29,0),MATCH('דיווח פרטני'!C1238,גיליון3!$U$14:$X$14,0)))</f>
        <v xml:space="preserve"> </v>
      </c>
      <c r="I1238" s="1"/>
    </row>
    <row r="1239" spans="1:9" ht="18" customHeight="1" thickBot="1" x14ac:dyDescent="0.35">
      <c r="A1239" s="1"/>
      <c r="B1239" s="1"/>
      <c r="C1239" s="812"/>
      <c r="D1239" s="812"/>
      <c r="E1239" s="813"/>
      <c r="F1239" s="812"/>
      <c r="G1239" s="812"/>
      <c r="H1239" s="962" t="str">
        <f t="array" ref="H1239">IF(ISERROR(INDEX(גיליון3!$U$15:$X$29,MATCH('דיווח פרטני'!G1239,גיליון3!$T$15:$T$29,0),MATCH('דיווח פרטני'!C1239,גיליון3!$U$14:$X$14,0)))," ", INDEX(גיליון3!$U$15:$X$29,MATCH('דיווח פרטני'!G1239,גיליון3!$T$15:$T$29,0),MATCH('דיווח פרטני'!C1239,גיליון3!$U$14:$X$14,0)))</f>
        <v xml:space="preserve"> </v>
      </c>
      <c r="I1239" s="1"/>
    </row>
    <row r="1240" spans="1:9" ht="18" customHeight="1" thickBot="1" x14ac:dyDescent="0.35">
      <c r="A1240" s="1"/>
      <c r="B1240" s="1"/>
      <c r="C1240" s="812"/>
      <c r="D1240" s="812"/>
      <c r="E1240" s="813"/>
      <c r="F1240" s="812"/>
      <c r="G1240" s="812"/>
      <c r="H1240" s="962" t="str">
        <f t="array" ref="H1240">IF(ISERROR(INDEX(גיליון3!$U$15:$X$29,MATCH('דיווח פרטני'!G1240,גיליון3!$T$15:$T$29,0),MATCH('דיווח פרטני'!C1240,גיליון3!$U$14:$X$14,0)))," ", INDEX(גיליון3!$U$15:$X$29,MATCH('דיווח פרטני'!G1240,גיליון3!$T$15:$T$29,0),MATCH('דיווח פרטני'!C1240,גיליון3!$U$14:$X$14,0)))</f>
        <v xml:space="preserve"> </v>
      </c>
      <c r="I1240" s="1"/>
    </row>
    <row r="1241" spans="1:9" ht="18" customHeight="1" thickBot="1" x14ac:dyDescent="0.35">
      <c r="A1241" s="1"/>
      <c r="B1241" s="1"/>
      <c r="C1241" s="812"/>
      <c r="D1241" s="812"/>
      <c r="E1241" s="813"/>
      <c r="F1241" s="812"/>
      <c r="G1241" s="812"/>
      <c r="H1241" s="962" t="str">
        <f t="array" ref="H1241">IF(ISERROR(INDEX(גיליון3!$U$15:$X$29,MATCH('דיווח פרטני'!G1241,גיליון3!$T$15:$T$29,0),MATCH('דיווח פרטני'!C1241,גיליון3!$U$14:$X$14,0)))," ", INDEX(גיליון3!$U$15:$X$29,MATCH('דיווח פרטני'!G1241,גיליון3!$T$15:$T$29,0),MATCH('דיווח פרטני'!C1241,גיליון3!$U$14:$X$14,0)))</f>
        <v xml:space="preserve"> </v>
      </c>
      <c r="I1241" s="1"/>
    </row>
    <row r="1242" spans="1:9" ht="18" customHeight="1" thickBot="1" x14ac:dyDescent="0.35">
      <c r="A1242" s="1"/>
      <c r="B1242" s="1"/>
      <c r="C1242" s="812"/>
      <c r="D1242" s="812"/>
      <c r="E1242" s="813"/>
      <c r="F1242" s="812"/>
      <c r="G1242" s="812"/>
      <c r="H1242" s="962" t="str">
        <f t="array" ref="H1242">IF(ISERROR(INDEX(גיליון3!$U$15:$X$29,MATCH('דיווח פרטני'!G1242,גיליון3!$T$15:$T$29,0),MATCH('דיווח פרטני'!C1242,גיליון3!$U$14:$X$14,0)))," ", INDEX(גיליון3!$U$15:$X$29,MATCH('דיווח פרטני'!G1242,גיליון3!$T$15:$T$29,0),MATCH('דיווח פרטני'!C1242,גיליון3!$U$14:$X$14,0)))</f>
        <v xml:space="preserve"> </v>
      </c>
      <c r="I1242" s="1"/>
    </row>
    <row r="1243" spans="1:9" ht="18" customHeight="1" thickBot="1" x14ac:dyDescent="0.35">
      <c r="A1243" s="1"/>
      <c r="B1243" s="1"/>
      <c r="C1243" s="812"/>
      <c r="D1243" s="812"/>
      <c r="E1243" s="813"/>
      <c r="F1243" s="812"/>
      <c r="G1243" s="812"/>
      <c r="H1243" s="962" t="str">
        <f t="array" ref="H1243">IF(ISERROR(INDEX(גיליון3!$U$15:$X$29,MATCH('דיווח פרטני'!G1243,גיליון3!$T$15:$T$29,0),MATCH('דיווח פרטני'!C1243,גיליון3!$U$14:$X$14,0)))," ", INDEX(גיליון3!$U$15:$X$29,MATCH('דיווח פרטני'!G1243,גיליון3!$T$15:$T$29,0),MATCH('דיווח פרטני'!C1243,גיליון3!$U$14:$X$14,0)))</f>
        <v xml:space="preserve"> </v>
      </c>
      <c r="I1243" s="1"/>
    </row>
    <row r="1244" spans="1:9" ht="18" customHeight="1" thickBot="1" x14ac:dyDescent="0.35">
      <c r="A1244" s="1"/>
      <c r="B1244" s="1"/>
      <c r="C1244" s="812"/>
      <c r="D1244" s="812"/>
      <c r="E1244" s="813"/>
      <c r="F1244" s="812"/>
      <c r="G1244" s="812"/>
      <c r="H1244" s="962" t="str">
        <f t="array" ref="H1244">IF(ISERROR(INDEX(גיליון3!$U$15:$X$29,MATCH('דיווח פרטני'!G1244,גיליון3!$T$15:$T$29,0),MATCH('דיווח פרטני'!C1244,גיליון3!$U$14:$X$14,0)))," ", INDEX(גיליון3!$U$15:$X$29,MATCH('דיווח פרטני'!G1244,גיליון3!$T$15:$T$29,0),MATCH('דיווח פרטני'!C1244,גיליון3!$U$14:$X$14,0)))</f>
        <v xml:space="preserve"> </v>
      </c>
      <c r="I1244" s="1"/>
    </row>
    <row r="1245" spans="1:9" ht="18" customHeight="1" thickBot="1" x14ac:dyDescent="0.35">
      <c r="A1245" s="1"/>
      <c r="B1245" s="1"/>
      <c r="C1245" s="812"/>
      <c r="D1245" s="812"/>
      <c r="E1245" s="813"/>
      <c r="F1245" s="812"/>
      <c r="G1245" s="812"/>
      <c r="H1245" s="962" t="str">
        <f t="array" ref="H1245">IF(ISERROR(INDEX(גיליון3!$U$15:$X$29,MATCH('דיווח פרטני'!G1245,גיליון3!$T$15:$T$29,0),MATCH('דיווח פרטני'!C1245,גיליון3!$U$14:$X$14,0)))," ", INDEX(גיליון3!$U$15:$X$29,MATCH('דיווח פרטני'!G1245,גיליון3!$T$15:$T$29,0),MATCH('דיווח פרטני'!C1245,גיליון3!$U$14:$X$14,0)))</f>
        <v xml:space="preserve"> </v>
      </c>
      <c r="I1245" s="1"/>
    </row>
    <row r="1246" spans="1:9" ht="18" customHeight="1" thickBot="1" x14ac:dyDescent="0.35">
      <c r="A1246" s="1"/>
      <c r="B1246" s="1"/>
      <c r="C1246" s="812"/>
      <c r="D1246" s="812"/>
      <c r="E1246" s="813"/>
      <c r="F1246" s="812"/>
      <c r="G1246" s="812"/>
      <c r="H1246" s="962" t="str">
        <f t="array" ref="H1246">IF(ISERROR(INDEX(גיליון3!$U$15:$X$29,MATCH('דיווח פרטני'!G1246,גיליון3!$T$15:$T$29,0),MATCH('דיווח פרטני'!C1246,גיליון3!$U$14:$X$14,0)))," ", INDEX(גיליון3!$U$15:$X$29,MATCH('דיווח פרטני'!G1246,גיליון3!$T$15:$T$29,0),MATCH('דיווח פרטני'!C1246,גיליון3!$U$14:$X$14,0)))</f>
        <v xml:space="preserve"> </v>
      </c>
      <c r="I1246" s="1"/>
    </row>
    <row r="1247" spans="1:9" ht="18" customHeight="1" thickBot="1" x14ac:dyDescent="0.35">
      <c r="A1247" s="1"/>
      <c r="B1247" s="1"/>
      <c r="C1247" s="812"/>
      <c r="D1247" s="812"/>
      <c r="E1247" s="813"/>
      <c r="F1247" s="812"/>
      <c r="G1247" s="812"/>
      <c r="H1247" s="962" t="str">
        <f t="array" ref="H1247">IF(ISERROR(INDEX(גיליון3!$U$15:$X$29,MATCH('דיווח פרטני'!G1247,גיליון3!$T$15:$T$29,0),MATCH('דיווח פרטני'!C1247,גיליון3!$U$14:$X$14,0)))," ", INDEX(גיליון3!$U$15:$X$29,MATCH('דיווח פרטני'!G1247,גיליון3!$T$15:$T$29,0),MATCH('דיווח פרטני'!C1247,גיליון3!$U$14:$X$14,0)))</f>
        <v xml:space="preserve"> </v>
      </c>
      <c r="I1247" s="1"/>
    </row>
    <row r="1248" spans="1:9" ht="18" customHeight="1" thickBot="1" x14ac:dyDescent="0.35">
      <c r="A1248" s="1"/>
      <c r="B1248" s="1"/>
      <c r="C1248" s="812"/>
      <c r="D1248" s="812"/>
      <c r="E1248" s="813"/>
      <c r="F1248" s="812"/>
      <c r="G1248" s="812"/>
      <c r="H1248" s="962" t="str">
        <f t="array" ref="H1248">IF(ISERROR(INDEX(גיליון3!$U$15:$X$29,MATCH('דיווח פרטני'!G1248,גיליון3!$T$15:$T$29,0),MATCH('דיווח פרטני'!C1248,גיליון3!$U$14:$X$14,0)))," ", INDEX(גיליון3!$U$15:$X$29,MATCH('דיווח פרטני'!G1248,גיליון3!$T$15:$T$29,0),MATCH('דיווח פרטני'!C1248,גיליון3!$U$14:$X$14,0)))</f>
        <v xml:space="preserve"> </v>
      </c>
      <c r="I1248" s="1"/>
    </row>
    <row r="1249" spans="1:9" ht="18" customHeight="1" thickBot="1" x14ac:dyDescent="0.35">
      <c r="A1249" s="1"/>
      <c r="B1249" s="1"/>
      <c r="C1249" s="812"/>
      <c r="D1249" s="812"/>
      <c r="E1249" s="813"/>
      <c r="F1249" s="812"/>
      <c r="G1249" s="812"/>
      <c r="H1249" s="962" t="str">
        <f t="array" ref="H1249">IF(ISERROR(INDEX(גיליון3!$U$15:$X$29,MATCH('דיווח פרטני'!G1249,גיליון3!$T$15:$T$29,0),MATCH('דיווח פרטני'!C1249,גיליון3!$U$14:$X$14,0)))," ", INDEX(גיליון3!$U$15:$X$29,MATCH('דיווח פרטני'!G1249,גיליון3!$T$15:$T$29,0),MATCH('דיווח פרטני'!C1249,גיליון3!$U$14:$X$14,0)))</f>
        <v xml:space="preserve"> </v>
      </c>
      <c r="I1249" s="1"/>
    </row>
    <row r="1250" spans="1:9" ht="18" customHeight="1" thickBot="1" x14ac:dyDescent="0.35">
      <c r="A1250" s="1"/>
      <c r="B1250" s="1"/>
      <c r="C1250" s="812"/>
      <c r="D1250" s="812"/>
      <c r="E1250" s="813"/>
      <c r="F1250" s="812"/>
      <c r="G1250" s="812"/>
      <c r="H1250" s="962" t="str">
        <f t="array" ref="H1250">IF(ISERROR(INDEX(גיליון3!$U$15:$X$29,MATCH('דיווח פרטני'!G1250,גיליון3!$T$15:$T$29,0),MATCH('דיווח פרטני'!C1250,גיליון3!$U$14:$X$14,0)))," ", INDEX(גיליון3!$U$15:$X$29,MATCH('דיווח פרטני'!G1250,גיליון3!$T$15:$T$29,0),MATCH('דיווח פרטני'!C1250,גיליון3!$U$14:$X$14,0)))</f>
        <v xml:space="preserve"> </v>
      </c>
      <c r="I1250" s="1"/>
    </row>
    <row r="1251" spans="1:9" ht="18" customHeight="1" thickBot="1" x14ac:dyDescent="0.35">
      <c r="A1251" s="1"/>
      <c r="B1251" s="1"/>
      <c r="C1251" s="812"/>
      <c r="D1251" s="812"/>
      <c r="E1251" s="813"/>
      <c r="F1251" s="812"/>
      <c r="G1251" s="812"/>
      <c r="H1251" s="962" t="str">
        <f t="array" ref="H1251">IF(ISERROR(INDEX(גיליון3!$U$15:$X$29,MATCH('דיווח פרטני'!G1251,גיליון3!$T$15:$T$29,0),MATCH('דיווח פרטני'!C1251,גיליון3!$U$14:$X$14,0)))," ", INDEX(גיליון3!$U$15:$X$29,MATCH('דיווח פרטני'!G1251,גיליון3!$T$15:$T$29,0),MATCH('דיווח פרטני'!C1251,גיליון3!$U$14:$X$14,0)))</f>
        <v xml:space="preserve"> </v>
      </c>
      <c r="I1251" s="1"/>
    </row>
    <row r="1252" spans="1:9" ht="18" customHeight="1" thickBot="1" x14ac:dyDescent="0.35">
      <c r="A1252" s="1"/>
      <c r="B1252" s="1"/>
      <c r="C1252" s="812"/>
      <c r="D1252" s="812"/>
      <c r="E1252" s="813"/>
      <c r="F1252" s="812"/>
      <c r="G1252" s="812"/>
      <c r="H1252" s="962" t="str">
        <f t="array" ref="H1252">IF(ISERROR(INDEX(גיליון3!$U$15:$X$29,MATCH('דיווח פרטני'!G1252,גיליון3!$T$15:$T$29,0),MATCH('דיווח פרטני'!C1252,גיליון3!$U$14:$X$14,0)))," ", INDEX(גיליון3!$U$15:$X$29,MATCH('דיווח פרטני'!G1252,גיליון3!$T$15:$T$29,0),MATCH('דיווח פרטני'!C1252,גיליון3!$U$14:$X$14,0)))</f>
        <v xml:space="preserve"> </v>
      </c>
      <c r="I1252" s="1"/>
    </row>
    <row r="1253" spans="1:9" ht="18" customHeight="1" thickBot="1" x14ac:dyDescent="0.35">
      <c r="A1253" s="1"/>
      <c r="B1253" s="1"/>
      <c r="C1253" s="812"/>
      <c r="D1253" s="812"/>
      <c r="E1253" s="813"/>
      <c r="F1253" s="812"/>
      <c r="G1253" s="812"/>
      <c r="H1253" s="962" t="str">
        <f t="array" ref="H1253">IF(ISERROR(INDEX(גיליון3!$U$15:$X$29,MATCH('דיווח פרטני'!G1253,גיליון3!$T$15:$T$29,0),MATCH('דיווח פרטני'!C1253,גיליון3!$U$14:$X$14,0)))," ", INDEX(גיליון3!$U$15:$X$29,MATCH('דיווח פרטני'!G1253,גיליון3!$T$15:$T$29,0),MATCH('דיווח פרטני'!C1253,גיליון3!$U$14:$X$14,0)))</f>
        <v xml:space="preserve"> </v>
      </c>
      <c r="I1253" s="1"/>
    </row>
    <row r="1254" spans="1:9" ht="18" customHeight="1" thickBot="1" x14ac:dyDescent="0.35">
      <c r="A1254" s="1"/>
      <c r="B1254" s="1"/>
      <c r="C1254" s="812"/>
      <c r="D1254" s="812"/>
      <c r="E1254" s="813"/>
      <c r="F1254" s="812"/>
      <c r="G1254" s="812"/>
      <c r="H1254" s="962" t="str">
        <f t="array" ref="H1254">IF(ISERROR(INDEX(גיליון3!$U$15:$X$29,MATCH('דיווח פרטני'!G1254,גיליון3!$T$15:$T$29,0),MATCH('דיווח פרטני'!C1254,גיליון3!$U$14:$X$14,0)))," ", INDEX(גיליון3!$U$15:$X$29,MATCH('דיווח פרטני'!G1254,גיליון3!$T$15:$T$29,0),MATCH('דיווח פרטני'!C1254,גיליון3!$U$14:$X$14,0)))</f>
        <v xml:space="preserve"> </v>
      </c>
      <c r="I1254" s="1"/>
    </row>
    <row r="1255" spans="1:9" ht="18" customHeight="1" thickBot="1" x14ac:dyDescent="0.35">
      <c r="A1255" s="1"/>
      <c r="B1255" s="1"/>
      <c r="C1255" s="812"/>
      <c r="D1255" s="812"/>
      <c r="E1255" s="813"/>
      <c r="F1255" s="812"/>
      <c r="G1255" s="812"/>
      <c r="H1255" s="962" t="str">
        <f t="array" ref="H1255">IF(ISERROR(INDEX(גיליון3!$U$15:$X$29,MATCH('דיווח פרטני'!G1255,גיליון3!$T$15:$T$29,0),MATCH('דיווח פרטני'!C1255,גיליון3!$U$14:$X$14,0)))," ", INDEX(גיליון3!$U$15:$X$29,MATCH('דיווח פרטני'!G1255,גיליון3!$T$15:$T$29,0),MATCH('דיווח פרטני'!C1255,גיליון3!$U$14:$X$14,0)))</f>
        <v xml:space="preserve"> </v>
      </c>
      <c r="I1255" s="1"/>
    </row>
    <row r="1256" spans="1:9" ht="18" customHeight="1" thickBot="1" x14ac:dyDescent="0.35">
      <c r="A1256" s="1"/>
      <c r="B1256" s="1"/>
      <c r="C1256" s="812"/>
      <c r="D1256" s="812"/>
      <c r="E1256" s="813"/>
      <c r="F1256" s="812"/>
      <c r="G1256" s="812"/>
      <c r="H1256" s="962" t="str">
        <f t="array" ref="H1256">IF(ISERROR(INDEX(גיליון3!$U$15:$X$29,MATCH('דיווח פרטני'!G1256,גיליון3!$T$15:$T$29,0),MATCH('דיווח פרטני'!C1256,גיליון3!$U$14:$X$14,0)))," ", INDEX(גיליון3!$U$15:$X$29,MATCH('דיווח פרטני'!G1256,גיליון3!$T$15:$T$29,0),MATCH('דיווח פרטני'!C1256,גיליון3!$U$14:$X$14,0)))</f>
        <v xml:space="preserve"> </v>
      </c>
      <c r="I1256" s="1"/>
    </row>
    <row r="1257" spans="1:9" ht="18" customHeight="1" thickBot="1" x14ac:dyDescent="0.35">
      <c r="A1257" s="1"/>
      <c r="B1257" s="1"/>
      <c r="C1257" s="812"/>
      <c r="D1257" s="812"/>
      <c r="E1257" s="813"/>
      <c r="F1257" s="812"/>
      <c r="G1257" s="812"/>
      <c r="H1257" s="962" t="str">
        <f t="array" ref="H1257">IF(ISERROR(INDEX(גיליון3!$U$15:$X$29,MATCH('דיווח פרטני'!G1257,גיליון3!$T$15:$T$29,0),MATCH('דיווח פרטני'!C1257,גיליון3!$U$14:$X$14,0)))," ", INDEX(גיליון3!$U$15:$X$29,MATCH('דיווח פרטני'!G1257,גיליון3!$T$15:$T$29,0),MATCH('דיווח פרטני'!C1257,גיליון3!$U$14:$X$14,0)))</f>
        <v xml:space="preserve"> </v>
      </c>
      <c r="I1257" s="1"/>
    </row>
    <row r="1258" spans="1:9" ht="18" customHeight="1" thickBot="1" x14ac:dyDescent="0.35">
      <c r="A1258" s="1"/>
      <c r="B1258" s="1"/>
      <c r="C1258" s="812"/>
      <c r="D1258" s="812"/>
      <c r="E1258" s="813"/>
      <c r="F1258" s="812"/>
      <c r="G1258" s="812"/>
      <c r="H1258" s="962" t="str">
        <f t="array" ref="H1258">IF(ISERROR(INDEX(גיליון3!$U$15:$X$29,MATCH('דיווח פרטני'!G1258,גיליון3!$T$15:$T$29,0),MATCH('דיווח פרטני'!C1258,גיליון3!$U$14:$X$14,0)))," ", INDEX(גיליון3!$U$15:$X$29,MATCH('דיווח פרטני'!G1258,גיליון3!$T$15:$T$29,0),MATCH('דיווח פרטני'!C1258,גיליון3!$U$14:$X$14,0)))</f>
        <v xml:space="preserve"> </v>
      </c>
      <c r="I1258" s="1"/>
    </row>
    <row r="1259" spans="1:9" ht="18" customHeight="1" thickBot="1" x14ac:dyDescent="0.35">
      <c r="A1259" s="1"/>
      <c r="B1259" s="1"/>
      <c r="C1259" s="812"/>
      <c r="D1259" s="812"/>
      <c r="E1259" s="813"/>
      <c r="F1259" s="812"/>
      <c r="G1259" s="812"/>
      <c r="H1259" s="962" t="str">
        <f t="array" ref="H1259">IF(ISERROR(INDEX(גיליון3!$U$15:$X$29,MATCH('דיווח פרטני'!G1259,גיליון3!$T$15:$T$29,0),MATCH('דיווח פרטני'!C1259,גיליון3!$U$14:$X$14,0)))," ", INDEX(גיליון3!$U$15:$X$29,MATCH('דיווח פרטני'!G1259,גיליון3!$T$15:$T$29,0),MATCH('דיווח פרטני'!C1259,גיליון3!$U$14:$X$14,0)))</f>
        <v xml:space="preserve"> </v>
      </c>
      <c r="I1259" s="1"/>
    </row>
    <row r="1260" spans="1:9" ht="18" customHeight="1" thickBot="1" x14ac:dyDescent="0.35">
      <c r="A1260" s="1"/>
      <c r="B1260" s="1"/>
      <c r="C1260" s="812"/>
      <c r="D1260" s="812"/>
      <c r="E1260" s="813"/>
      <c r="F1260" s="812"/>
      <c r="G1260" s="812"/>
      <c r="H1260" s="962" t="str">
        <f t="array" ref="H1260">IF(ISERROR(INDEX(גיליון3!$U$15:$X$29,MATCH('דיווח פרטני'!G1260,גיליון3!$T$15:$T$29,0),MATCH('דיווח פרטני'!C1260,גיליון3!$U$14:$X$14,0)))," ", INDEX(גיליון3!$U$15:$X$29,MATCH('דיווח פרטני'!G1260,גיליון3!$T$15:$T$29,0),MATCH('דיווח פרטני'!C1260,גיליון3!$U$14:$X$14,0)))</f>
        <v xml:space="preserve"> </v>
      </c>
      <c r="I1260" s="1"/>
    </row>
    <row r="1261" spans="1:9" ht="18" customHeight="1" thickBot="1" x14ac:dyDescent="0.35">
      <c r="A1261" s="1"/>
      <c r="B1261" s="1"/>
      <c r="C1261" s="812"/>
      <c r="D1261" s="812"/>
      <c r="E1261" s="813"/>
      <c r="F1261" s="812"/>
      <c r="G1261" s="812"/>
      <c r="H1261" s="962" t="str">
        <f t="array" ref="H1261">IF(ISERROR(INDEX(גיליון3!$U$15:$X$29,MATCH('דיווח פרטני'!G1261,גיליון3!$T$15:$T$29,0),MATCH('דיווח פרטני'!C1261,גיליון3!$U$14:$X$14,0)))," ", INDEX(גיליון3!$U$15:$X$29,MATCH('דיווח פרטני'!G1261,גיליון3!$T$15:$T$29,0),MATCH('דיווח פרטני'!C1261,גיליון3!$U$14:$X$14,0)))</f>
        <v xml:space="preserve"> </v>
      </c>
      <c r="I1261" s="1"/>
    </row>
    <row r="1262" spans="1:9" ht="18" customHeight="1" thickBot="1" x14ac:dyDescent="0.35">
      <c r="A1262" s="1"/>
      <c r="B1262" s="1"/>
      <c r="C1262" s="812"/>
      <c r="D1262" s="812"/>
      <c r="E1262" s="813"/>
      <c r="F1262" s="812"/>
      <c r="G1262" s="812"/>
      <c r="H1262" s="962" t="str">
        <f t="array" ref="H1262">IF(ISERROR(INDEX(גיליון3!$U$15:$X$29,MATCH('דיווח פרטני'!G1262,גיליון3!$T$15:$T$29,0),MATCH('דיווח פרטני'!C1262,גיליון3!$U$14:$X$14,0)))," ", INDEX(גיליון3!$U$15:$X$29,MATCH('דיווח פרטני'!G1262,גיליון3!$T$15:$T$29,0),MATCH('דיווח פרטני'!C1262,גיליון3!$U$14:$X$14,0)))</f>
        <v xml:space="preserve"> </v>
      </c>
      <c r="I1262" s="1"/>
    </row>
    <row r="1263" spans="1:9" ht="18" customHeight="1" thickBot="1" x14ac:dyDescent="0.35">
      <c r="A1263" s="1"/>
      <c r="B1263" s="1"/>
      <c r="C1263" s="812"/>
      <c r="D1263" s="812"/>
      <c r="E1263" s="813"/>
      <c r="F1263" s="812"/>
      <c r="G1263" s="812"/>
      <c r="H1263" s="962" t="str">
        <f t="array" ref="H1263">IF(ISERROR(INDEX(גיליון3!$U$15:$X$29,MATCH('דיווח פרטני'!G1263,גיליון3!$T$15:$T$29,0),MATCH('דיווח פרטני'!C1263,גיליון3!$U$14:$X$14,0)))," ", INDEX(גיליון3!$U$15:$X$29,MATCH('דיווח פרטני'!G1263,גיליון3!$T$15:$T$29,0),MATCH('דיווח פרטני'!C1263,גיליון3!$U$14:$X$14,0)))</f>
        <v xml:space="preserve"> </v>
      </c>
      <c r="I1263" s="1"/>
    </row>
    <row r="1264" spans="1:9" ht="18" customHeight="1" thickBot="1" x14ac:dyDescent="0.35">
      <c r="A1264" s="1"/>
      <c r="B1264" s="1"/>
      <c r="C1264" s="812"/>
      <c r="D1264" s="812"/>
      <c r="E1264" s="813"/>
      <c r="F1264" s="812"/>
      <c r="G1264" s="812"/>
      <c r="H1264" s="962" t="str">
        <f t="array" ref="H1264">IF(ISERROR(INDEX(גיליון3!$U$15:$X$29,MATCH('דיווח פרטני'!G1264,גיליון3!$T$15:$T$29,0),MATCH('דיווח פרטני'!C1264,גיליון3!$U$14:$X$14,0)))," ", INDEX(גיליון3!$U$15:$X$29,MATCH('דיווח פרטני'!G1264,גיליון3!$T$15:$T$29,0),MATCH('דיווח פרטני'!C1264,גיליון3!$U$14:$X$14,0)))</f>
        <v xml:space="preserve"> </v>
      </c>
      <c r="I1264" s="1"/>
    </row>
    <row r="1265" spans="1:9" ht="18" customHeight="1" thickBot="1" x14ac:dyDescent="0.35">
      <c r="A1265" s="1"/>
      <c r="B1265" s="1"/>
      <c r="C1265" s="812"/>
      <c r="D1265" s="812"/>
      <c r="E1265" s="813"/>
      <c r="F1265" s="812"/>
      <c r="G1265" s="812"/>
      <c r="H1265" s="962" t="str">
        <f t="array" ref="H1265">IF(ISERROR(INDEX(גיליון3!$U$15:$X$29,MATCH('דיווח פרטני'!G1265,גיליון3!$T$15:$T$29,0),MATCH('דיווח פרטני'!C1265,גיליון3!$U$14:$X$14,0)))," ", INDEX(גיליון3!$U$15:$X$29,MATCH('דיווח פרטני'!G1265,גיליון3!$T$15:$T$29,0),MATCH('דיווח פרטני'!C1265,גיליון3!$U$14:$X$14,0)))</f>
        <v xml:space="preserve"> </v>
      </c>
      <c r="I1265" s="1"/>
    </row>
    <row r="1266" spans="1:9" ht="18" customHeight="1" thickBot="1" x14ac:dyDescent="0.35">
      <c r="A1266" s="1"/>
      <c r="B1266" s="1"/>
      <c r="C1266" s="812"/>
      <c r="D1266" s="812"/>
      <c r="E1266" s="813"/>
      <c r="F1266" s="812"/>
      <c r="G1266" s="812"/>
      <c r="H1266" s="962" t="str">
        <f t="array" ref="H1266">IF(ISERROR(INDEX(גיליון3!$U$15:$X$29,MATCH('דיווח פרטני'!G1266,גיליון3!$T$15:$T$29,0),MATCH('דיווח פרטני'!C1266,גיליון3!$U$14:$X$14,0)))," ", INDEX(גיליון3!$U$15:$X$29,MATCH('דיווח פרטני'!G1266,גיליון3!$T$15:$T$29,0),MATCH('דיווח פרטני'!C1266,גיליון3!$U$14:$X$14,0)))</f>
        <v xml:space="preserve"> </v>
      </c>
      <c r="I1266" s="1"/>
    </row>
    <row r="1267" spans="1:9" ht="18" customHeight="1" thickBot="1" x14ac:dyDescent="0.35">
      <c r="A1267" s="1"/>
      <c r="B1267" s="1"/>
      <c r="C1267" s="812"/>
      <c r="D1267" s="812"/>
      <c r="E1267" s="813"/>
      <c r="F1267" s="812"/>
      <c r="G1267" s="812"/>
      <c r="H1267" s="962" t="str">
        <f t="array" ref="H1267">IF(ISERROR(INDEX(גיליון3!$U$15:$X$29,MATCH('דיווח פרטני'!G1267,גיליון3!$T$15:$T$29,0),MATCH('דיווח פרטני'!C1267,גיליון3!$U$14:$X$14,0)))," ", INDEX(גיליון3!$U$15:$X$29,MATCH('דיווח פרטני'!G1267,גיליון3!$T$15:$T$29,0),MATCH('דיווח פרטני'!C1267,גיליון3!$U$14:$X$14,0)))</f>
        <v xml:space="preserve"> </v>
      </c>
      <c r="I1267" s="1"/>
    </row>
    <row r="1268" spans="1:9" ht="18" customHeight="1" thickBot="1" x14ac:dyDescent="0.35">
      <c r="A1268" s="1"/>
      <c r="B1268" s="1"/>
      <c r="C1268" s="812"/>
      <c r="D1268" s="812"/>
      <c r="E1268" s="813"/>
      <c r="F1268" s="812"/>
      <c r="G1268" s="812"/>
      <c r="H1268" s="962" t="str">
        <f t="array" ref="H1268">IF(ISERROR(INDEX(גיליון3!$U$15:$X$29,MATCH('דיווח פרטני'!G1268,גיליון3!$T$15:$T$29,0),MATCH('דיווח פרטני'!C1268,גיליון3!$U$14:$X$14,0)))," ", INDEX(גיליון3!$U$15:$X$29,MATCH('דיווח פרטני'!G1268,גיליון3!$T$15:$T$29,0),MATCH('דיווח פרטני'!C1268,גיליון3!$U$14:$X$14,0)))</f>
        <v xml:space="preserve"> </v>
      </c>
      <c r="I1268" s="1"/>
    </row>
    <row r="1269" spans="1:9" ht="18" customHeight="1" thickBot="1" x14ac:dyDescent="0.35">
      <c r="A1269" s="1"/>
      <c r="B1269" s="1"/>
      <c r="C1269" s="812"/>
      <c r="D1269" s="812"/>
      <c r="E1269" s="813"/>
      <c r="F1269" s="812"/>
      <c r="G1269" s="812"/>
      <c r="H1269" s="962" t="str">
        <f t="array" ref="H1269">IF(ISERROR(INDEX(גיליון3!$U$15:$X$29,MATCH('דיווח פרטני'!G1269,גיליון3!$T$15:$T$29,0),MATCH('דיווח פרטני'!C1269,גיליון3!$U$14:$X$14,0)))," ", INDEX(גיליון3!$U$15:$X$29,MATCH('דיווח פרטני'!G1269,גיליון3!$T$15:$T$29,0),MATCH('דיווח פרטני'!C1269,גיליון3!$U$14:$X$14,0)))</f>
        <v xml:space="preserve"> </v>
      </c>
      <c r="I1269" s="1"/>
    </row>
    <row r="1270" spans="1:9" ht="18" customHeight="1" thickBot="1" x14ac:dyDescent="0.35">
      <c r="A1270" s="1"/>
      <c r="B1270" s="1"/>
      <c r="C1270" s="812"/>
      <c r="D1270" s="812"/>
      <c r="E1270" s="813"/>
      <c r="F1270" s="812"/>
      <c r="G1270" s="812"/>
      <c r="H1270" s="962" t="str">
        <f t="array" ref="H1270">IF(ISERROR(INDEX(גיליון3!$U$15:$X$29,MATCH('דיווח פרטני'!G1270,גיליון3!$T$15:$T$29,0),MATCH('דיווח פרטני'!C1270,גיליון3!$U$14:$X$14,0)))," ", INDEX(גיליון3!$U$15:$X$29,MATCH('דיווח פרטני'!G1270,גיליון3!$T$15:$T$29,0),MATCH('דיווח פרטני'!C1270,גיליון3!$U$14:$X$14,0)))</f>
        <v xml:space="preserve"> </v>
      </c>
      <c r="I1270" s="1"/>
    </row>
    <row r="1271" spans="1:9" ht="18" customHeight="1" thickBot="1" x14ac:dyDescent="0.35">
      <c r="A1271" s="1"/>
      <c r="B1271" s="1"/>
      <c r="C1271" s="812"/>
      <c r="D1271" s="812"/>
      <c r="E1271" s="813"/>
      <c r="F1271" s="812"/>
      <c r="G1271" s="812"/>
      <c r="H1271" s="962" t="str">
        <f t="array" ref="H1271">IF(ISERROR(INDEX(גיליון3!$U$15:$X$29,MATCH('דיווח פרטני'!G1271,גיליון3!$T$15:$T$29,0),MATCH('דיווח פרטני'!C1271,גיליון3!$U$14:$X$14,0)))," ", INDEX(גיליון3!$U$15:$X$29,MATCH('דיווח פרטני'!G1271,גיליון3!$T$15:$T$29,0),MATCH('דיווח פרטני'!C1271,גיליון3!$U$14:$X$14,0)))</f>
        <v xml:space="preserve"> </v>
      </c>
      <c r="I1271" s="1"/>
    </row>
    <row r="1272" spans="1:9" ht="18" customHeight="1" thickBot="1" x14ac:dyDescent="0.35">
      <c r="A1272" s="1"/>
      <c r="B1272" s="1"/>
      <c r="C1272" s="812"/>
      <c r="D1272" s="812"/>
      <c r="E1272" s="813"/>
      <c r="F1272" s="812"/>
      <c r="G1272" s="812"/>
      <c r="H1272" s="962" t="str">
        <f t="array" ref="H1272">IF(ISERROR(INDEX(גיליון3!$U$15:$X$29,MATCH('דיווח פרטני'!G1272,גיליון3!$T$15:$T$29,0),MATCH('דיווח פרטני'!C1272,גיליון3!$U$14:$X$14,0)))," ", INDEX(גיליון3!$U$15:$X$29,MATCH('דיווח פרטני'!G1272,גיליון3!$T$15:$T$29,0),MATCH('דיווח פרטני'!C1272,גיליון3!$U$14:$X$14,0)))</f>
        <v xml:space="preserve"> </v>
      </c>
      <c r="I1272" s="1"/>
    </row>
    <row r="1273" spans="1:9" ht="18" customHeight="1" thickBot="1" x14ac:dyDescent="0.35">
      <c r="A1273" s="1"/>
      <c r="B1273" s="1"/>
      <c r="C1273" s="812"/>
      <c r="D1273" s="812"/>
      <c r="E1273" s="813"/>
      <c r="F1273" s="812"/>
      <c r="G1273" s="812"/>
      <c r="H1273" s="962" t="str">
        <f t="array" ref="H1273">IF(ISERROR(INDEX(גיליון3!$U$15:$X$29,MATCH('דיווח פרטני'!G1273,גיליון3!$T$15:$T$29,0),MATCH('דיווח פרטני'!C1273,גיליון3!$U$14:$X$14,0)))," ", INDEX(גיליון3!$U$15:$X$29,MATCH('דיווח פרטני'!G1273,גיליון3!$T$15:$T$29,0),MATCH('דיווח פרטני'!C1273,גיליון3!$U$14:$X$14,0)))</f>
        <v xml:space="preserve"> </v>
      </c>
      <c r="I1273" s="1"/>
    </row>
    <row r="1274" spans="1:9" ht="18" customHeight="1" thickBot="1" x14ac:dyDescent="0.35">
      <c r="A1274" s="1"/>
      <c r="B1274" s="1"/>
      <c r="C1274" s="812"/>
      <c r="D1274" s="812"/>
      <c r="E1274" s="813"/>
      <c r="F1274" s="812"/>
      <c r="G1274" s="812"/>
      <c r="H1274" s="962" t="str">
        <f t="array" ref="H1274">IF(ISERROR(INDEX(גיליון3!$U$15:$X$29,MATCH('דיווח פרטני'!G1274,גיליון3!$T$15:$T$29,0),MATCH('דיווח פרטני'!C1274,גיליון3!$U$14:$X$14,0)))," ", INDEX(גיליון3!$U$15:$X$29,MATCH('דיווח פרטני'!G1274,גיליון3!$T$15:$T$29,0),MATCH('דיווח פרטני'!C1274,גיליון3!$U$14:$X$14,0)))</f>
        <v xml:space="preserve"> </v>
      </c>
      <c r="I1274" s="1"/>
    </row>
    <row r="1275" spans="1:9" ht="18" customHeight="1" thickBot="1" x14ac:dyDescent="0.35">
      <c r="A1275" s="1"/>
      <c r="B1275" s="1"/>
      <c r="C1275" s="812"/>
      <c r="D1275" s="812"/>
      <c r="E1275" s="813"/>
      <c r="F1275" s="812"/>
      <c r="G1275" s="812"/>
      <c r="H1275" s="962" t="str">
        <f t="array" ref="H1275">IF(ISERROR(INDEX(גיליון3!$U$15:$X$29,MATCH('דיווח פרטני'!G1275,גיליון3!$T$15:$T$29,0),MATCH('דיווח פרטני'!C1275,גיליון3!$U$14:$X$14,0)))," ", INDEX(גיליון3!$U$15:$X$29,MATCH('דיווח פרטני'!G1275,גיליון3!$T$15:$T$29,0),MATCH('דיווח פרטני'!C1275,גיליון3!$U$14:$X$14,0)))</f>
        <v xml:space="preserve"> </v>
      </c>
      <c r="I1275" s="1"/>
    </row>
    <row r="1276" spans="1:9" ht="18" customHeight="1" thickBot="1" x14ac:dyDescent="0.35">
      <c r="A1276" s="1"/>
      <c r="B1276" s="1"/>
      <c r="C1276" s="812"/>
      <c r="D1276" s="812"/>
      <c r="E1276" s="813"/>
      <c r="F1276" s="812"/>
      <c r="G1276" s="812"/>
      <c r="H1276" s="962" t="str">
        <f t="array" ref="H1276">IF(ISERROR(INDEX(גיליון3!$U$15:$X$29,MATCH('דיווח פרטני'!G1276,גיליון3!$T$15:$T$29,0),MATCH('דיווח פרטני'!C1276,גיליון3!$U$14:$X$14,0)))," ", INDEX(גיליון3!$U$15:$X$29,MATCH('דיווח פרטני'!G1276,גיליון3!$T$15:$T$29,0),MATCH('דיווח פרטני'!C1276,גיליון3!$U$14:$X$14,0)))</f>
        <v xml:space="preserve"> </v>
      </c>
      <c r="I1276" s="1"/>
    </row>
    <row r="1277" spans="1:9" ht="18" customHeight="1" thickBot="1" x14ac:dyDescent="0.35">
      <c r="A1277" s="1"/>
      <c r="B1277" s="1"/>
      <c r="C1277" s="812"/>
      <c r="D1277" s="812"/>
      <c r="E1277" s="813"/>
      <c r="F1277" s="812"/>
      <c r="G1277" s="812"/>
      <c r="H1277" s="962" t="str">
        <f t="array" ref="H1277">IF(ISERROR(INDEX(גיליון3!$U$15:$X$29,MATCH('דיווח פרטני'!G1277,גיליון3!$T$15:$T$29,0),MATCH('דיווח פרטני'!C1277,גיליון3!$U$14:$X$14,0)))," ", INDEX(גיליון3!$U$15:$X$29,MATCH('דיווח פרטני'!G1277,גיליון3!$T$15:$T$29,0),MATCH('דיווח פרטני'!C1277,גיליון3!$U$14:$X$14,0)))</f>
        <v xml:space="preserve"> </v>
      </c>
      <c r="I1277" s="1"/>
    </row>
    <row r="1278" spans="1:9" ht="18" customHeight="1" thickBot="1" x14ac:dyDescent="0.35">
      <c r="A1278" s="1"/>
      <c r="B1278" s="1"/>
      <c r="C1278" s="812"/>
      <c r="D1278" s="812"/>
      <c r="E1278" s="813"/>
      <c r="F1278" s="812"/>
      <c r="G1278" s="812"/>
      <c r="H1278" s="962" t="str">
        <f t="array" ref="H1278">IF(ISERROR(INDEX(גיליון3!$U$15:$X$29,MATCH('דיווח פרטני'!G1278,גיליון3!$T$15:$T$29,0),MATCH('דיווח פרטני'!C1278,גיליון3!$U$14:$X$14,0)))," ", INDEX(גיליון3!$U$15:$X$29,MATCH('דיווח פרטני'!G1278,גיליון3!$T$15:$T$29,0),MATCH('דיווח פרטני'!C1278,גיליון3!$U$14:$X$14,0)))</f>
        <v xml:space="preserve"> </v>
      </c>
      <c r="I1278" s="1"/>
    </row>
    <row r="1279" spans="1:9" ht="18" customHeight="1" thickBot="1" x14ac:dyDescent="0.35">
      <c r="A1279" s="1"/>
      <c r="B1279" s="1"/>
      <c r="C1279" s="812"/>
      <c r="D1279" s="812"/>
      <c r="E1279" s="813"/>
      <c r="F1279" s="812"/>
      <c r="G1279" s="812"/>
      <c r="H1279" s="962" t="str">
        <f t="array" ref="H1279">IF(ISERROR(INDEX(גיליון3!$U$15:$X$29,MATCH('דיווח פרטני'!G1279,גיליון3!$T$15:$T$29,0),MATCH('דיווח פרטני'!C1279,גיליון3!$U$14:$X$14,0)))," ", INDEX(גיליון3!$U$15:$X$29,MATCH('דיווח פרטני'!G1279,גיליון3!$T$15:$T$29,0),MATCH('דיווח פרטני'!C1279,גיליון3!$U$14:$X$14,0)))</f>
        <v xml:space="preserve"> </v>
      </c>
      <c r="I1279" s="1"/>
    </row>
    <row r="1280" spans="1:9" ht="18" customHeight="1" thickBot="1" x14ac:dyDescent="0.35">
      <c r="A1280" s="1"/>
      <c r="B1280" s="1"/>
      <c r="C1280" s="812"/>
      <c r="D1280" s="812"/>
      <c r="E1280" s="813"/>
      <c r="F1280" s="812"/>
      <c r="G1280" s="812"/>
      <c r="H1280" s="962" t="str">
        <f t="array" ref="H1280">IF(ISERROR(INDEX(גיליון3!$U$15:$X$29,MATCH('דיווח פרטני'!G1280,גיליון3!$T$15:$T$29,0),MATCH('דיווח פרטני'!C1280,גיליון3!$U$14:$X$14,0)))," ", INDEX(גיליון3!$U$15:$X$29,MATCH('דיווח פרטני'!G1280,גיליון3!$T$15:$T$29,0),MATCH('דיווח פרטני'!C1280,גיליון3!$U$14:$X$14,0)))</f>
        <v xml:space="preserve"> </v>
      </c>
      <c r="I1280" s="1"/>
    </row>
    <row r="1281" spans="1:9" ht="18" customHeight="1" thickBot="1" x14ac:dyDescent="0.35">
      <c r="A1281" s="1"/>
      <c r="B1281" s="1"/>
      <c r="C1281" s="812"/>
      <c r="D1281" s="812"/>
      <c r="E1281" s="813"/>
      <c r="F1281" s="812"/>
      <c r="G1281" s="812"/>
      <c r="H1281" s="962" t="str">
        <f t="array" ref="H1281">IF(ISERROR(INDEX(גיליון3!$U$15:$X$29,MATCH('דיווח פרטני'!G1281,גיליון3!$T$15:$T$29,0),MATCH('דיווח פרטני'!C1281,גיליון3!$U$14:$X$14,0)))," ", INDEX(גיליון3!$U$15:$X$29,MATCH('דיווח פרטני'!G1281,גיליון3!$T$15:$T$29,0),MATCH('דיווח פרטני'!C1281,גיליון3!$U$14:$X$14,0)))</f>
        <v xml:space="preserve"> </v>
      </c>
      <c r="I1281" s="1"/>
    </row>
    <row r="1282" spans="1:9" ht="18" customHeight="1" thickBot="1" x14ac:dyDescent="0.35">
      <c r="A1282" s="1"/>
      <c r="B1282" s="1"/>
      <c r="C1282" s="812"/>
      <c r="D1282" s="812"/>
      <c r="E1282" s="813"/>
      <c r="F1282" s="812"/>
      <c r="G1282" s="812"/>
      <c r="H1282" s="962" t="str">
        <f t="array" ref="H1282">IF(ISERROR(INDEX(גיליון3!$U$15:$X$29,MATCH('דיווח פרטני'!G1282,גיליון3!$T$15:$T$29,0),MATCH('דיווח פרטני'!C1282,גיליון3!$U$14:$X$14,0)))," ", INDEX(גיליון3!$U$15:$X$29,MATCH('דיווח פרטני'!G1282,גיליון3!$T$15:$T$29,0),MATCH('דיווח פרטני'!C1282,גיליון3!$U$14:$X$14,0)))</f>
        <v xml:space="preserve"> </v>
      </c>
      <c r="I1282" s="1"/>
    </row>
    <row r="1283" spans="1:9" ht="18" customHeight="1" thickBot="1" x14ac:dyDescent="0.35">
      <c r="A1283" s="1"/>
      <c r="B1283" s="1"/>
      <c r="C1283" s="812"/>
      <c r="D1283" s="812"/>
      <c r="E1283" s="813"/>
      <c r="F1283" s="812"/>
      <c r="G1283" s="812"/>
      <c r="H1283" s="962" t="str">
        <f t="array" ref="H1283">IF(ISERROR(INDEX(גיליון3!$U$15:$X$29,MATCH('דיווח פרטני'!G1283,גיליון3!$T$15:$T$29,0),MATCH('דיווח פרטני'!C1283,גיליון3!$U$14:$X$14,0)))," ", INDEX(גיליון3!$U$15:$X$29,MATCH('דיווח פרטני'!G1283,גיליון3!$T$15:$T$29,0),MATCH('דיווח פרטני'!C1283,גיליון3!$U$14:$X$14,0)))</f>
        <v xml:space="preserve"> </v>
      </c>
      <c r="I1283" s="1"/>
    </row>
    <row r="1284" spans="1:9" ht="18" customHeight="1" thickBot="1" x14ac:dyDescent="0.35">
      <c r="A1284" s="1"/>
      <c r="B1284" s="1"/>
      <c r="C1284" s="812"/>
      <c r="D1284" s="812"/>
      <c r="E1284" s="813"/>
      <c r="F1284" s="812"/>
      <c r="G1284" s="812"/>
      <c r="H1284" s="962" t="str">
        <f t="array" ref="H1284">IF(ISERROR(INDEX(גיליון3!$U$15:$X$29,MATCH('דיווח פרטני'!G1284,גיליון3!$T$15:$T$29,0),MATCH('דיווח פרטני'!C1284,גיליון3!$U$14:$X$14,0)))," ", INDEX(גיליון3!$U$15:$X$29,MATCH('דיווח פרטני'!G1284,גיליון3!$T$15:$T$29,0),MATCH('דיווח פרטני'!C1284,גיליון3!$U$14:$X$14,0)))</f>
        <v xml:space="preserve"> </v>
      </c>
      <c r="I1284" s="1"/>
    </row>
    <row r="1285" spans="1:9" ht="18" customHeight="1" thickBot="1" x14ac:dyDescent="0.35">
      <c r="A1285" s="1"/>
      <c r="B1285" s="1"/>
      <c r="C1285" s="812"/>
      <c r="D1285" s="812"/>
      <c r="E1285" s="813"/>
      <c r="F1285" s="812"/>
      <c r="G1285" s="812"/>
      <c r="H1285" s="962" t="str">
        <f t="array" ref="H1285">IF(ISERROR(INDEX(גיליון3!$U$15:$X$29,MATCH('דיווח פרטני'!G1285,גיליון3!$T$15:$T$29,0),MATCH('דיווח פרטני'!C1285,גיליון3!$U$14:$X$14,0)))," ", INDEX(גיליון3!$U$15:$X$29,MATCH('דיווח פרטני'!G1285,גיליון3!$T$15:$T$29,0),MATCH('דיווח פרטני'!C1285,גיליון3!$U$14:$X$14,0)))</f>
        <v xml:space="preserve"> </v>
      </c>
      <c r="I1285" s="1"/>
    </row>
    <row r="1286" spans="1:9" ht="18" customHeight="1" thickBot="1" x14ac:dyDescent="0.35">
      <c r="A1286" s="1"/>
      <c r="B1286" s="1"/>
      <c r="C1286" s="812"/>
      <c r="D1286" s="812"/>
      <c r="E1286" s="813"/>
      <c r="F1286" s="812"/>
      <c r="G1286" s="812"/>
      <c r="H1286" s="962" t="str">
        <f t="array" ref="H1286">IF(ISERROR(INDEX(גיליון3!$U$15:$X$29,MATCH('דיווח פרטני'!G1286,גיליון3!$T$15:$T$29,0),MATCH('דיווח פרטני'!C1286,גיליון3!$U$14:$X$14,0)))," ", INDEX(גיליון3!$U$15:$X$29,MATCH('דיווח פרטני'!G1286,גיליון3!$T$15:$T$29,0),MATCH('דיווח פרטני'!C1286,גיליון3!$U$14:$X$14,0)))</f>
        <v xml:space="preserve"> </v>
      </c>
      <c r="I1286" s="1"/>
    </row>
    <row r="1287" spans="1:9" ht="18" customHeight="1" thickBot="1" x14ac:dyDescent="0.35">
      <c r="A1287" s="1"/>
      <c r="B1287" s="1"/>
      <c r="C1287" s="812"/>
      <c r="D1287" s="812"/>
      <c r="E1287" s="813"/>
      <c r="F1287" s="812"/>
      <c r="G1287" s="812"/>
      <c r="H1287" s="962" t="str">
        <f t="array" ref="H1287">IF(ISERROR(INDEX(גיליון3!$U$15:$X$29,MATCH('דיווח פרטני'!G1287,גיליון3!$T$15:$T$29,0),MATCH('דיווח פרטני'!C1287,גיליון3!$U$14:$X$14,0)))," ", INDEX(גיליון3!$U$15:$X$29,MATCH('דיווח פרטני'!G1287,גיליון3!$T$15:$T$29,0),MATCH('דיווח פרטני'!C1287,גיליון3!$U$14:$X$14,0)))</f>
        <v xml:space="preserve"> </v>
      </c>
      <c r="I1287" s="1"/>
    </row>
    <row r="1288" spans="1:9" ht="18" customHeight="1" thickBot="1" x14ac:dyDescent="0.35">
      <c r="A1288" s="1"/>
      <c r="B1288" s="1"/>
      <c r="C1288" s="812"/>
      <c r="D1288" s="812"/>
      <c r="E1288" s="813"/>
      <c r="F1288" s="812"/>
      <c r="G1288" s="812"/>
      <c r="H1288" s="962" t="str">
        <f t="array" ref="H1288">IF(ISERROR(INDEX(גיליון3!$U$15:$X$29,MATCH('דיווח פרטני'!G1288,גיליון3!$T$15:$T$29,0),MATCH('דיווח פרטני'!C1288,גיליון3!$U$14:$X$14,0)))," ", INDEX(גיליון3!$U$15:$X$29,MATCH('דיווח פרטני'!G1288,גיליון3!$T$15:$T$29,0),MATCH('דיווח פרטני'!C1288,גיליון3!$U$14:$X$14,0)))</f>
        <v xml:space="preserve"> </v>
      </c>
      <c r="I1288" s="1"/>
    </row>
    <row r="1289" spans="1:9" ht="18" customHeight="1" thickBot="1" x14ac:dyDescent="0.35">
      <c r="A1289" s="1"/>
      <c r="B1289" s="1"/>
      <c r="C1289" s="812"/>
      <c r="D1289" s="812"/>
      <c r="E1289" s="813"/>
      <c r="F1289" s="812"/>
      <c r="G1289" s="812"/>
      <c r="H1289" s="962" t="str">
        <f t="array" ref="H1289">IF(ISERROR(INDEX(גיליון3!$U$15:$X$29,MATCH('דיווח פרטני'!G1289,גיליון3!$T$15:$T$29,0),MATCH('דיווח פרטני'!C1289,גיליון3!$U$14:$X$14,0)))," ", INDEX(גיליון3!$U$15:$X$29,MATCH('דיווח פרטני'!G1289,גיליון3!$T$15:$T$29,0),MATCH('דיווח פרטני'!C1289,גיליון3!$U$14:$X$14,0)))</f>
        <v xml:space="preserve"> </v>
      </c>
      <c r="I1289" s="1"/>
    </row>
    <row r="1290" spans="1:9" ht="18" customHeight="1" thickBot="1" x14ac:dyDescent="0.35">
      <c r="A1290" s="1"/>
      <c r="B1290" s="1"/>
      <c r="C1290" s="812"/>
      <c r="D1290" s="812"/>
      <c r="E1290" s="813"/>
      <c r="F1290" s="812"/>
      <c r="G1290" s="812"/>
      <c r="H1290" s="962" t="str">
        <f t="array" ref="H1290">IF(ISERROR(INDEX(גיליון3!$U$15:$X$29,MATCH('דיווח פרטני'!G1290,גיליון3!$T$15:$T$29,0),MATCH('דיווח פרטני'!C1290,גיליון3!$U$14:$X$14,0)))," ", INDEX(גיליון3!$U$15:$X$29,MATCH('דיווח פרטני'!G1290,גיליון3!$T$15:$T$29,0),MATCH('דיווח פרטני'!C1290,גיליון3!$U$14:$X$14,0)))</f>
        <v xml:space="preserve"> </v>
      </c>
      <c r="I1290" s="1"/>
    </row>
    <row r="1291" spans="1:9" ht="18" customHeight="1" thickBot="1" x14ac:dyDescent="0.35">
      <c r="A1291" s="1"/>
      <c r="B1291" s="1"/>
      <c r="C1291" s="812"/>
      <c r="D1291" s="812"/>
      <c r="E1291" s="813"/>
      <c r="F1291" s="812"/>
      <c r="G1291" s="812"/>
      <c r="H1291" s="962" t="str">
        <f t="array" ref="H1291">IF(ISERROR(INDEX(גיליון3!$U$15:$X$29,MATCH('דיווח פרטני'!G1291,גיליון3!$T$15:$T$29,0),MATCH('דיווח פרטני'!C1291,גיליון3!$U$14:$X$14,0)))," ", INDEX(גיליון3!$U$15:$X$29,MATCH('דיווח פרטני'!G1291,גיליון3!$T$15:$T$29,0),MATCH('דיווח פרטני'!C1291,גיליון3!$U$14:$X$14,0)))</f>
        <v xml:space="preserve"> </v>
      </c>
      <c r="I1291" s="1"/>
    </row>
    <row r="1292" spans="1:9" ht="18" customHeight="1" thickBot="1" x14ac:dyDescent="0.35">
      <c r="A1292" s="1"/>
      <c r="B1292" s="1"/>
      <c r="C1292" s="812"/>
      <c r="D1292" s="812"/>
      <c r="E1292" s="813"/>
      <c r="F1292" s="812"/>
      <c r="G1292" s="812"/>
      <c r="H1292" s="962" t="str">
        <f t="array" ref="H1292">IF(ISERROR(INDEX(גיליון3!$U$15:$X$29,MATCH('דיווח פרטני'!G1292,גיליון3!$T$15:$T$29,0),MATCH('דיווח פרטני'!C1292,גיליון3!$U$14:$X$14,0)))," ", INDEX(גיליון3!$U$15:$X$29,MATCH('דיווח פרטני'!G1292,גיליון3!$T$15:$T$29,0),MATCH('דיווח פרטני'!C1292,גיליון3!$U$14:$X$14,0)))</f>
        <v xml:space="preserve"> </v>
      </c>
      <c r="I1292" s="1"/>
    </row>
    <row r="1293" spans="1:9" ht="18" customHeight="1" thickBot="1" x14ac:dyDescent="0.35">
      <c r="A1293" s="1"/>
      <c r="B1293" s="1"/>
      <c r="C1293" s="812"/>
      <c r="D1293" s="812"/>
      <c r="E1293" s="813"/>
      <c r="F1293" s="812"/>
      <c r="G1293" s="812"/>
      <c r="H1293" s="962" t="str">
        <f t="array" ref="H1293">IF(ISERROR(INDEX(גיליון3!$U$15:$X$29,MATCH('דיווח פרטני'!G1293,גיליון3!$T$15:$T$29,0),MATCH('דיווח פרטני'!C1293,גיליון3!$U$14:$X$14,0)))," ", INDEX(גיליון3!$U$15:$X$29,MATCH('דיווח פרטני'!G1293,גיליון3!$T$15:$T$29,0),MATCH('דיווח פרטני'!C1293,גיליון3!$U$14:$X$14,0)))</f>
        <v xml:space="preserve"> </v>
      </c>
      <c r="I1293" s="1"/>
    </row>
    <row r="1294" spans="1:9" ht="18" customHeight="1" thickBot="1" x14ac:dyDescent="0.35">
      <c r="A1294" s="1"/>
      <c r="B1294" s="1"/>
      <c r="C1294" s="812"/>
      <c r="D1294" s="812"/>
      <c r="E1294" s="813"/>
      <c r="F1294" s="812"/>
      <c r="G1294" s="812"/>
      <c r="H1294" s="962" t="str">
        <f t="array" ref="H1294">IF(ISERROR(INDEX(גיליון3!$U$15:$X$29,MATCH('דיווח פרטני'!G1294,גיליון3!$T$15:$T$29,0),MATCH('דיווח פרטני'!C1294,גיליון3!$U$14:$X$14,0)))," ", INDEX(גיליון3!$U$15:$X$29,MATCH('דיווח פרטני'!G1294,גיליון3!$T$15:$T$29,0),MATCH('דיווח פרטני'!C1294,גיליון3!$U$14:$X$14,0)))</f>
        <v xml:space="preserve"> </v>
      </c>
      <c r="I1294" s="1"/>
    </row>
    <row r="1295" spans="1:9" ht="18" customHeight="1" thickBot="1" x14ac:dyDescent="0.35">
      <c r="A1295" s="1"/>
      <c r="B1295" s="1"/>
      <c r="C1295" s="812"/>
      <c r="D1295" s="812"/>
      <c r="E1295" s="813"/>
      <c r="F1295" s="812"/>
      <c r="G1295" s="812"/>
      <c r="H1295" s="962" t="str">
        <f t="array" ref="H1295">IF(ISERROR(INDEX(גיליון3!$U$15:$X$29,MATCH('דיווח פרטני'!G1295,גיליון3!$T$15:$T$29,0),MATCH('דיווח פרטני'!C1295,גיליון3!$U$14:$X$14,0)))," ", INDEX(גיליון3!$U$15:$X$29,MATCH('דיווח פרטני'!G1295,גיליון3!$T$15:$T$29,0),MATCH('דיווח פרטני'!C1295,גיליון3!$U$14:$X$14,0)))</f>
        <v xml:space="preserve"> </v>
      </c>
      <c r="I1295" s="1"/>
    </row>
    <row r="1296" spans="1:9" ht="18" customHeight="1" thickBot="1" x14ac:dyDescent="0.35">
      <c r="A1296" s="1"/>
      <c r="B1296" s="1"/>
      <c r="C1296" s="812"/>
      <c r="D1296" s="812"/>
      <c r="E1296" s="813"/>
      <c r="F1296" s="812"/>
      <c r="G1296" s="812"/>
      <c r="H1296" s="962" t="str">
        <f t="array" ref="H1296">IF(ISERROR(INDEX(גיליון3!$U$15:$X$29,MATCH('דיווח פרטני'!G1296,גיליון3!$T$15:$T$29,0),MATCH('דיווח פרטני'!C1296,גיליון3!$U$14:$X$14,0)))," ", INDEX(גיליון3!$U$15:$X$29,MATCH('דיווח פרטני'!G1296,גיליון3!$T$15:$T$29,0),MATCH('דיווח פרטני'!C1296,גיליון3!$U$14:$X$14,0)))</f>
        <v xml:space="preserve"> </v>
      </c>
      <c r="I1296" s="1"/>
    </row>
    <row r="1297" spans="1:9" ht="18" customHeight="1" thickBot="1" x14ac:dyDescent="0.35">
      <c r="A1297" s="1"/>
      <c r="B1297" s="1"/>
      <c r="C1297" s="812"/>
      <c r="D1297" s="812"/>
      <c r="E1297" s="813"/>
      <c r="F1297" s="812"/>
      <c r="G1297" s="812"/>
      <c r="H1297" s="962" t="str">
        <f t="array" ref="H1297">IF(ISERROR(INDEX(גיליון3!$U$15:$X$29,MATCH('דיווח פרטני'!G1297,גיליון3!$T$15:$T$29,0),MATCH('דיווח פרטני'!C1297,גיליון3!$U$14:$X$14,0)))," ", INDEX(גיליון3!$U$15:$X$29,MATCH('דיווח פרטני'!G1297,גיליון3!$T$15:$T$29,0),MATCH('דיווח פרטני'!C1297,גיליון3!$U$14:$X$14,0)))</f>
        <v xml:space="preserve"> </v>
      </c>
      <c r="I1297" s="1"/>
    </row>
    <row r="1298" spans="1:9" ht="18" customHeight="1" thickBot="1" x14ac:dyDescent="0.35">
      <c r="A1298" s="1"/>
      <c r="B1298" s="1"/>
      <c r="C1298" s="812"/>
      <c r="D1298" s="812"/>
      <c r="E1298" s="813"/>
      <c r="F1298" s="812"/>
      <c r="G1298" s="812"/>
      <c r="H1298" s="962" t="str">
        <f t="array" ref="H1298">IF(ISERROR(INDEX(גיליון3!$U$15:$X$29,MATCH('דיווח פרטני'!G1298,גיליון3!$T$15:$T$29,0),MATCH('דיווח פרטני'!C1298,גיליון3!$U$14:$X$14,0)))," ", INDEX(גיליון3!$U$15:$X$29,MATCH('דיווח פרטני'!G1298,גיליון3!$T$15:$T$29,0),MATCH('דיווח פרטני'!C1298,גיליון3!$U$14:$X$14,0)))</f>
        <v xml:space="preserve"> </v>
      </c>
      <c r="I1298" s="1"/>
    </row>
    <row r="1299" spans="1:9" ht="18" customHeight="1" thickBot="1" x14ac:dyDescent="0.35">
      <c r="A1299" s="1"/>
      <c r="B1299" s="1"/>
      <c r="C1299" s="812"/>
      <c r="D1299" s="812"/>
      <c r="E1299" s="813"/>
      <c r="F1299" s="812"/>
      <c r="G1299" s="812"/>
      <c r="H1299" s="962" t="str">
        <f t="array" ref="H1299">IF(ISERROR(INDEX(גיליון3!$U$15:$X$29,MATCH('דיווח פרטני'!G1299,גיליון3!$T$15:$T$29,0),MATCH('דיווח פרטני'!C1299,גיליון3!$U$14:$X$14,0)))," ", INDEX(גיליון3!$U$15:$X$29,MATCH('דיווח פרטני'!G1299,גיליון3!$T$15:$T$29,0),MATCH('דיווח פרטני'!C1299,גיליון3!$U$14:$X$14,0)))</f>
        <v xml:space="preserve"> </v>
      </c>
      <c r="I1299" s="1"/>
    </row>
    <row r="1300" spans="1:9" ht="18" customHeight="1" thickBot="1" x14ac:dyDescent="0.35">
      <c r="A1300" s="1"/>
      <c r="B1300" s="1"/>
      <c r="C1300" s="812"/>
      <c r="D1300" s="812"/>
      <c r="E1300" s="813"/>
      <c r="F1300" s="812"/>
      <c r="G1300" s="812"/>
      <c r="H1300" s="962" t="str">
        <f t="array" ref="H1300">IF(ISERROR(INDEX(גיליון3!$U$15:$X$29,MATCH('דיווח פרטני'!G1300,גיליון3!$T$15:$T$29,0),MATCH('דיווח פרטני'!C1300,גיליון3!$U$14:$X$14,0)))," ", INDEX(גיליון3!$U$15:$X$29,MATCH('דיווח פרטני'!G1300,גיליון3!$T$15:$T$29,0),MATCH('דיווח פרטני'!C1300,גיליון3!$U$14:$X$14,0)))</f>
        <v xml:space="preserve"> </v>
      </c>
      <c r="I1300" s="1"/>
    </row>
    <row r="1301" spans="1:9" ht="18" customHeight="1" thickBot="1" x14ac:dyDescent="0.35">
      <c r="A1301" s="1"/>
      <c r="B1301" s="1"/>
      <c r="C1301" s="812"/>
      <c r="D1301" s="812"/>
      <c r="E1301" s="813"/>
      <c r="F1301" s="812"/>
      <c r="G1301" s="812"/>
      <c r="H1301" s="962" t="str">
        <f t="array" ref="H1301">IF(ISERROR(INDEX(גיליון3!$U$15:$X$29,MATCH('דיווח פרטני'!G1301,גיליון3!$T$15:$T$29,0),MATCH('דיווח פרטני'!C1301,גיליון3!$U$14:$X$14,0)))," ", INDEX(גיליון3!$U$15:$X$29,MATCH('דיווח פרטני'!G1301,גיליון3!$T$15:$T$29,0),MATCH('דיווח פרטני'!C1301,גיליון3!$U$14:$X$14,0)))</f>
        <v xml:space="preserve"> </v>
      </c>
      <c r="I1301" s="1"/>
    </row>
    <row r="1302" spans="1:9" ht="18" customHeight="1" thickBot="1" x14ac:dyDescent="0.35">
      <c r="A1302" s="1"/>
      <c r="B1302" s="1"/>
      <c r="C1302" s="812"/>
      <c r="D1302" s="812"/>
      <c r="E1302" s="813"/>
      <c r="F1302" s="812"/>
      <c r="G1302" s="812"/>
      <c r="H1302" s="962" t="str">
        <f t="array" ref="H1302">IF(ISERROR(INDEX(גיליון3!$U$15:$X$29,MATCH('דיווח פרטני'!G1302,גיליון3!$T$15:$T$29,0),MATCH('דיווח פרטני'!C1302,גיליון3!$U$14:$X$14,0)))," ", INDEX(גיליון3!$U$15:$X$29,MATCH('דיווח פרטני'!G1302,גיליון3!$T$15:$T$29,0),MATCH('דיווח פרטני'!C1302,גיליון3!$U$14:$X$14,0)))</f>
        <v xml:space="preserve"> </v>
      </c>
      <c r="I1302" s="1"/>
    </row>
    <row r="1303" spans="1:9" ht="18" customHeight="1" thickBot="1" x14ac:dyDescent="0.35">
      <c r="A1303" s="1"/>
      <c r="B1303" s="1"/>
      <c r="C1303" s="812"/>
      <c r="D1303" s="812"/>
      <c r="E1303" s="813"/>
      <c r="F1303" s="812"/>
      <c r="G1303" s="812"/>
      <c r="H1303" s="962" t="str">
        <f t="array" ref="H1303">IF(ISERROR(INDEX(גיליון3!$U$15:$X$29,MATCH('דיווח פרטני'!G1303,גיליון3!$T$15:$T$29,0),MATCH('דיווח פרטני'!C1303,גיליון3!$U$14:$X$14,0)))," ", INDEX(גיליון3!$U$15:$X$29,MATCH('דיווח פרטני'!G1303,גיליון3!$T$15:$T$29,0),MATCH('דיווח פרטני'!C1303,גיליון3!$U$14:$X$14,0)))</f>
        <v xml:space="preserve"> </v>
      </c>
      <c r="I1303" s="1"/>
    </row>
    <row r="1304" spans="1:9" ht="18" customHeight="1" thickBot="1" x14ac:dyDescent="0.35">
      <c r="A1304" s="1"/>
      <c r="B1304" s="1"/>
      <c r="C1304" s="812"/>
      <c r="D1304" s="812"/>
      <c r="E1304" s="813"/>
      <c r="F1304" s="812"/>
      <c r="G1304" s="812"/>
      <c r="H1304" s="962" t="str">
        <f t="array" ref="H1304">IF(ISERROR(INDEX(גיליון3!$U$15:$X$29,MATCH('דיווח פרטני'!G1304,גיליון3!$T$15:$T$29,0),MATCH('דיווח פרטני'!C1304,גיליון3!$U$14:$X$14,0)))," ", INDEX(גיליון3!$U$15:$X$29,MATCH('דיווח פרטני'!G1304,גיליון3!$T$15:$T$29,0),MATCH('דיווח פרטני'!C1304,גיליון3!$U$14:$X$14,0)))</f>
        <v xml:space="preserve"> </v>
      </c>
      <c r="I1304" s="1"/>
    </row>
    <row r="1305" spans="1:9" ht="18" customHeight="1" thickBot="1" x14ac:dyDescent="0.35">
      <c r="A1305" s="1"/>
      <c r="B1305" s="1"/>
      <c r="C1305" s="812"/>
      <c r="D1305" s="812"/>
      <c r="E1305" s="813"/>
      <c r="F1305" s="812"/>
      <c r="G1305" s="812"/>
      <c r="H1305" s="962" t="str">
        <f t="array" ref="H1305">IF(ISERROR(INDEX(גיליון3!$U$15:$X$29,MATCH('דיווח פרטני'!G1305,גיליון3!$T$15:$T$29,0),MATCH('דיווח פרטני'!C1305,גיליון3!$U$14:$X$14,0)))," ", INDEX(גיליון3!$U$15:$X$29,MATCH('דיווח פרטני'!G1305,גיליון3!$T$15:$T$29,0),MATCH('דיווח פרטני'!C1305,גיליון3!$U$14:$X$14,0)))</f>
        <v xml:space="preserve"> </v>
      </c>
      <c r="I1305" s="1"/>
    </row>
    <row r="1306" spans="1:9" ht="18" customHeight="1" thickBot="1" x14ac:dyDescent="0.35">
      <c r="A1306" s="1"/>
      <c r="B1306" s="1"/>
      <c r="C1306" s="812"/>
      <c r="D1306" s="812"/>
      <c r="E1306" s="813"/>
      <c r="F1306" s="812"/>
      <c r="G1306" s="812"/>
      <c r="H1306" s="962" t="str">
        <f t="array" ref="H1306">IF(ISERROR(INDEX(גיליון3!$U$15:$X$29,MATCH('דיווח פרטני'!G1306,גיליון3!$T$15:$T$29,0),MATCH('דיווח פרטני'!C1306,גיליון3!$U$14:$X$14,0)))," ", INDEX(גיליון3!$U$15:$X$29,MATCH('דיווח פרטני'!G1306,גיליון3!$T$15:$T$29,0),MATCH('דיווח פרטני'!C1306,גיליון3!$U$14:$X$14,0)))</f>
        <v xml:space="preserve"> </v>
      </c>
      <c r="I1306" s="1"/>
    </row>
    <row r="1307" spans="1:9" ht="18" customHeight="1" thickBot="1" x14ac:dyDescent="0.35">
      <c r="A1307" s="1"/>
      <c r="B1307" s="1"/>
      <c r="C1307" s="812"/>
      <c r="D1307" s="812"/>
      <c r="E1307" s="813"/>
      <c r="F1307" s="812"/>
      <c r="G1307" s="812"/>
      <c r="H1307" s="962" t="str">
        <f t="array" ref="H1307">IF(ISERROR(INDEX(גיליון3!$U$15:$X$29,MATCH('דיווח פרטני'!G1307,גיליון3!$T$15:$T$29,0),MATCH('דיווח פרטני'!C1307,גיליון3!$U$14:$X$14,0)))," ", INDEX(גיליון3!$U$15:$X$29,MATCH('דיווח פרטני'!G1307,גיליון3!$T$15:$T$29,0),MATCH('דיווח פרטני'!C1307,גיליון3!$U$14:$X$14,0)))</f>
        <v xml:space="preserve"> </v>
      </c>
      <c r="I1307" s="1"/>
    </row>
    <row r="1308" spans="1:9" ht="18" customHeight="1" thickBot="1" x14ac:dyDescent="0.35">
      <c r="A1308" s="1"/>
      <c r="B1308" s="1"/>
      <c r="C1308" s="812"/>
      <c r="D1308" s="812"/>
      <c r="E1308" s="813"/>
      <c r="F1308" s="812"/>
      <c r="G1308" s="812"/>
      <c r="H1308" s="962" t="str">
        <f t="array" ref="H1308">IF(ISERROR(INDEX(גיליון3!$U$15:$X$29,MATCH('דיווח פרטני'!G1308,גיליון3!$T$15:$T$29,0),MATCH('דיווח פרטני'!C1308,גיליון3!$U$14:$X$14,0)))," ", INDEX(גיליון3!$U$15:$X$29,MATCH('דיווח פרטני'!G1308,גיליון3!$T$15:$T$29,0),MATCH('דיווח פרטני'!C1308,גיליון3!$U$14:$X$14,0)))</f>
        <v xml:space="preserve"> </v>
      </c>
      <c r="I1308" s="1"/>
    </row>
    <row r="1309" spans="1:9" ht="18" customHeight="1" thickBot="1" x14ac:dyDescent="0.35">
      <c r="A1309" s="1"/>
      <c r="B1309" s="1"/>
      <c r="C1309" s="812"/>
      <c r="D1309" s="812"/>
      <c r="E1309" s="813"/>
      <c r="F1309" s="812"/>
      <c r="G1309" s="812"/>
      <c r="H1309" s="962" t="str">
        <f t="array" ref="H1309">IF(ISERROR(INDEX(גיליון3!$U$15:$X$29,MATCH('דיווח פרטני'!G1309,גיליון3!$T$15:$T$29,0),MATCH('דיווח פרטני'!C1309,גיליון3!$U$14:$X$14,0)))," ", INDEX(גיליון3!$U$15:$X$29,MATCH('דיווח פרטני'!G1309,גיליון3!$T$15:$T$29,0),MATCH('דיווח פרטני'!C1309,גיליון3!$U$14:$X$14,0)))</f>
        <v xml:space="preserve"> </v>
      </c>
      <c r="I1309" s="1"/>
    </row>
    <row r="1310" spans="1:9" ht="18" customHeight="1" thickBot="1" x14ac:dyDescent="0.35">
      <c r="A1310" s="1"/>
      <c r="B1310" s="1"/>
      <c r="C1310" s="812"/>
      <c r="D1310" s="812"/>
      <c r="E1310" s="813"/>
      <c r="F1310" s="812"/>
      <c r="G1310" s="812"/>
      <c r="H1310" s="962" t="str">
        <f t="array" ref="H1310">IF(ISERROR(INDEX(גיליון3!$U$15:$X$29,MATCH('דיווח פרטני'!G1310,גיליון3!$T$15:$T$29,0),MATCH('דיווח פרטני'!C1310,גיליון3!$U$14:$X$14,0)))," ", INDEX(גיליון3!$U$15:$X$29,MATCH('דיווח פרטני'!G1310,גיליון3!$T$15:$T$29,0),MATCH('דיווח פרטני'!C1310,גיליון3!$U$14:$X$14,0)))</f>
        <v xml:space="preserve"> </v>
      </c>
      <c r="I1310" s="1"/>
    </row>
    <row r="1311" spans="1:9" ht="18" customHeight="1" thickBot="1" x14ac:dyDescent="0.35">
      <c r="A1311" s="1"/>
      <c r="B1311" s="1"/>
      <c r="C1311" s="812"/>
      <c r="D1311" s="812"/>
      <c r="E1311" s="813"/>
      <c r="F1311" s="812"/>
      <c r="G1311" s="812"/>
      <c r="H1311" s="962" t="str">
        <f t="array" ref="H1311">IF(ISERROR(INDEX(גיליון3!$U$15:$X$29,MATCH('דיווח פרטני'!G1311,גיליון3!$T$15:$T$29,0),MATCH('דיווח פרטני'!C1311,גיליון3!$U$14:$X$14,0)))," ", INDEX(גיליון3!$U$15:$X$29,MATCH('דיווח פרטני'!G1311,גיליון3!$T$15:$T$29,0),MATCH('דיווח פרטני'!C1311,גיליון3!$U$14:$X$14,0)))</f>
        <v xml:space="preserve"> </v>
      </c>
      <c r="I1311" s="1"/>
    </row>
    <row r="1312" spans="1:9" ht="18" customHeight="1" thickBot="1" x14ac:dyDescent="0.35">
      <c r="A1312" s="1"/>
      <c r="B1312" s="1"/>
      <c r="C1312" s="812"/>
      <c r="D1312" s="812"/>
      <c r="E1312" s="813"/>
      <c r="F1312" s="812"/>
      <c r="G1312" s="812"/>
      <c r="H1312" s="962" t="str">
        <f t="array" ref="H1312">IF(ISERROR(INDEX(גיליון3!$U$15:$X$29,MATCH('דיווח פרטני'!G1312,גיליון3!$T$15:$T$29,0),MATCH('דיווח פרטני'!C1312,גיליון3!$U$14:$X$14,0)))," ", INDEX(גיליון3!$U$15:$X$29,MATCH('דיווח פרטני'!G1312,גיליון3!$T$15:$T$29,0),MATCH('דיווח פרטני'!C1312,גיליון3!$U$14:$X$14,0)))</f>
        <v xml:space="preserve"> </v>
      </c>
      <c r="I1312" s="1"/>
    </row>
    <row r="1313" spans="1:9" ht="18" customHeight="1" thickBot="1" x14ac:dyDescent="0.35">
      <c r="A1313" s="1"/>
      <c r="B1313" s="1"/>
      <c r="C1313" s="812"/>
      <c r="D1313" s="812"/>
      <c r="E1313" s="813"/>
      <c r="F1313" s="812"/>
      <c r="G1313" s="812"/>
      <c r="H1313" s="962" t="str">
        <f t="array" ref="H1313">IF(ISERROR(INDEX(גיליון3!$U$15:$X$29,MATCH('דיווח פרטני'!G1313,גיליון3!$T$15:$T$29,0),MATCH('דיווח פרטני'!C1313,גיליון3!$U$14:$X$14,0)))," ", INDEX(גיליון3!$U$15:$X$29,MATCH('דיווח פרטני'!G1313,גיליון3!$T$15:$T$29,0),MATCH('דיווח פרטני'!C1313,גיליון3!$U$14:$X$14,0)))</f>
        <v xml:space="preserve"> </v>
      </c>
      <c r="I1313" s="1"/>
    </row>
    <row r="1314" spans="1:9" ht="18" customHeight="1" thickBot="1" x14ac:dyDescent="0.35">
      <c r="A1314" s="1"/>
      <c r="B1314" s="1"/>
      <c r="C1314" s="812"/>
      <c r="D1314" s="812"/>
      <c r="E1314" s="813"/>
      <c r="F1314" s="812"/>
      <c r="G1314" s="812"/>
      <c r="H1314" s="962" t="str">
        <f t="array" ref="H1314">IF(ISERROR(INDEX(גיליון3!$U$15:$X$29,MATCH('דיווח פרטני'!G1314,גיליון3!$T$15:$T$29,0),MATCH('דיווח פרטני'!C1314,גיליון3!$U$14:$X$14,0)))," ", INDEX(גיליון3!$U$15:$X$29,MATCH('דיווח פרטני'!G1314,גיליון3!$T$15:$T$29,0),MATCH('דיווח פרטני'!C1314,גיליון3!$U$14:$X$14,0)))</f>
        <v xml:space="preserve"> </v>
      </c>
      <c r="I1314" s="1"/>
    </row>
    <row r="1315" spans="1:9" ht="18" customHeight="1" thickBot="1" x14ac:dyDescent="0.35">
      <c r="A1315" s="1"/>
      <c r="B1315" s="1"/>
      <c r="C1315" s="812"/>
      <c r="D1315" s="812"/>
      <c r="E1315" s="813"/>
      <c r="F1315" s="812"/>
      <c r="G1315" s="812"/>
      <c r="H1315" s="962" t="str">
        <f t="array" ref="H1315">IF(ISERROR(INDEX(גיליון3!$U$15:$X$29,MATCH('דיווח פרטני'!G1315,גיליון3!$T$15:$T$29,0),MATCH('דיווח פרטני'!C1315,גיליון3!$U$14:$X$14,0)))," ", INDEX(גיליון3!$U$15:$X$29,MATCH('דיווח פרטני'!G1315,גיליון3!$T$15:$T$29,0),MATCH('דיווח פרטני'!C1315,גיליון3!$U$14:$X$14,0)))</f>
        <v xml:space="preserve"> </v>
      </c>
      <c r="I1315" s="1"/>
    </row>
    <row r="1316" spans="1:9" ht="18" customHeight="1" thickBot="1" x14ac:dyDescent="0.35">
      <c r="A1316" s="1"/>
      <c r="B1316" s="1"/>
      <c r="C1316" s="812"/>
      <c r="D1316" s="812"/>
      <c r="E1316" s="813"/>
      <c r="F1316" s="812"/>
      <c r="G1316" s="812"/>
      <c r="H1316" s="962" t="str">
        <f t="array" ref="H1316">IF(ISERROR(INDEX(גיליון3!$U$15:$X$29,MATCH('דיווח פרטני'!G1316,גיליון3!$T$15:$T$29,0),MATCH('דיווח פרטני'!C1316,גיליון3!$U$14:$X$14,0)))," ", INDEX(גיליון3!$U$15:$X$29,MATCH('דיווח פרטני'!G1316,גיליון3!$T$15:$T$29,0),MATCH('דיווח פרטני'!C1316,גיליון3!$U$14:$X$14,0)))</f>
        <v xml:space="preserve"> </v>
      </c>
      <c r="I1316" s="1"/>
    </row>
    <row r="1317" spans="1:9" ht="18" customHeight="1" thickBot="1" x14ac:dyDescent="0.35">
      <c r="A1317" s="1"/>
      <c r="B1317" s="1"/>
      <c r="C1317" s="812"/>
      <c r="D1317" s="812"/>
      <c r="E1317" s="813"/>
      <c r="F1317" s="812"/>
      <c r="G1317" s="812"/>
      <c r="H1317" s="962" t="str">
        <f t="array" ref="H1317">IF(ISERROR(INDEX(גיליון3!$U$15:$X$29,MATCH('דיווח פרטני'!G1317,גיליון3!$T$15:$T$29,0),MATCH('דיווח פרטני'!C1317,גיליון3!$U$14:$X$14,0)))," ", INDEX(גיליון3!$U$15:$X$29,MATCH('דיווח פרטני'!G1317,גיליון3!$T$15:$T$29,0),MATCH('דיווח פרטני'!C1317,גיליון3!$U$14:$X$14,0)))</f>
        <v xml:space="preserve"> </v>
      </c>
      <c r="I1317" s="1"/>
    </row>
    <row r="1318" spans="1:9" ht="18" customHeight="1" thickBot="1" x14ac:dyDescent="0.35">
      <c r="A1318" s="1"/>
      <c r="B1318" s="1"/>
      <c r="C1318" s="812"/>
      <c r="D1318" s="812"/>
      <c r="E1318" s="813"/>
      <c r="F1318" s="812"/>
      <c r="G1318" s="812"/>
      <c r="H1318" s="962" t="str">
        <f t="array" ref="H1318">IF(ISERROR(INDEX(גיליון3!$U$15:$X$29,MATCH('דיווח פרטני'!G1318,גיליון3!$T$15:$T$29,0),MATCH('דיווח פרטני'!C1318,גיליון3!$U$14:$X$14,0)))," ", INDEX(גיליון3!$U$15:$X$29,MATCH('דיווח פרטני'!G1318,גיליון3!$T$15:$T$29,0),MATCH('דיווח פרטני'!C1318,גיליון3!$U$14:$X$14,0)))</f>
        <v xml:space="preserve"> </v>
      </c>
      <c r="I1318" s="1"/>
    </row>
    <row r="1319" spans="1:9" ht="18" customHeight="1" thickBot="1" x14ac:dyDescent="0.35">
      <c r="A1319" s="1"/>
      <c r="B1319" s="1"/>
      <c r="C1319" s="812"/>
      <c r="D1319" s="812"/>
      <c r="E1319" s="813"/>
      <c r="F1319" s="812"/>
      <c r="G1319" s="812"/>
      <c r="H1319" s="962" t="str">
        <f t="array" ref="H1319">IF(ISERROR(INDEX(גיליון3!$U$15:$X$29,MATCH('דיווח פרטני'!G1319,גיליון3!$T$15:$T$29,0),MATCH('דיווח פרטני'!C1319,גיליון3!$U$14:$X$14,0)))," ", INDEX(גיליון3!$U$15:$X$29,MATCH('דיווח פרטני'!G1319,גיליון3!$T$15:$T$29,0),MATCH('דיווח פרטני'!C1319,גיליון3!$U$14:$X$14,0)))</f>
        <v xml:space="preserve"> </v>
      </c>
      <c r="I1319" s="1"/>
    </row>
    <row r="1320" spans="1:9" ht="18" customHeight="1" thickBot="1" x14ac:dyDescent="0.35">
      <c r="A1320" s="1"/>
      <c r="B1320" s="1"/>
      <c r="C1320" s="812"/>
      <c r="D1320" s="812"/>
      <c r="E1320" s="813"/>
      <c r="F1320" s="812"/>
      <c r="G1320" s="812"/>
      <c r="H1320" s="962" t="str">
        <f t="array" ref="H1320">IF(ISERROR(INDEX(גיליון3!$U$15:$X$29,MATCH('דיווח פרטני'!G1320,גיליון3!$T$15:$T$29,0),MATCH('דיווח פרטני'!C1320,גיליון3!$U$14:$X$14,0)))," ", INDEX(גיליון3!$U$15:$X$29,MATCH('דיווח פרטני'!G1320,גיליון3!$T$15:$T$29,0),MATCH('דיווח פרטני'!C1320,גיליון3!$U$14:$X$14,0)))</f>
        <v xml:space="preserve"> </v>
      </c>
      <c r="I1320" s="1"/>
    </row>
    <row r="1321" spans="1:9" ht="18" customHeight="1" thickBot="1" x14ac:dyDescent="0.35">
      <c r="A1321" s="1"/>
      <c r="B1321" s="1"/>
      <c r="C1321" s="812"/>
      <c r="D1321" s="812"/>
      <c r="E1321" s="813"/>
      <c r="F1321" s="812"/>
      <c r="G1321" s="812"/>
      <c r="H1321" s="962" t="str">
        <f t="array" ref="H1321">IF(ISERROR(INDEX(גיליון3!$U$15:$X$29,MATCH('דיווח פרטני'!G1321,גיליון3!$T$15:$T$29,0),MATCH('דיווח פרטני'!C1321,גיליון3!$U$14:$X$14,0)))," ", INDEX(גיליון3!$U$15:$X$29,MATCH('דיווח פרטני'!G1321,גיליון3!$T$15:$T$29,0),MATCH('דיווח פרטני'!C1321,גיליון3!$U$14:$X$14,0)))</f>
        <v xml:space="preserve"> </v>
      </c>
      <c r="I1321" s="1"/>
    </row>
    <row r="1322" spans="1:9" ht="18" customHeight="1" thickBot="1" x14ac:dyDescent="0.35">
      <c r="A1322" s="1"/>
      <c r="B1322" s="1"/>
      <c r="C1322" s="812"/>
      <c r="D1322" s="812"/>
      <c r="E1322" s="813"/>
      <c r="F1322" s="812"/>
      <c r="G1322" s="812"/>
      <c r="H1322" s="962" t="str">
        <f t="array" ref="H1322">IF(ISERROR(INDEX(גיליון3!$U$15:$X$29,MATCH('דיווח פרטני'!G1322,גיליון3!$T$15:$T$29,0),MATCH('דיווח פרטני'!C1322,גיליון3!$U$14:$X$14,0)))," ", INDEX(גיליון3!$U$15:$X$29,MATCH('דיווח פרטני'!G1322,גיליון3!$T$15:$T$29,0),MATCH('דיווח פרטני'!C1322,גיליון3!$U$14:$X$14,0)))</f>
        <v xml:space="preserve"> </v>
      </c>
      <c r="I1322" s="1"/>
    </row>
    <row r="1323" spans="1:9" ht="18" customHeight="1" thickBot="1" x14ac:dyDescent="0.35">
      <c r="A1323" s="1"/>
      <c r="B1323" s="1"/>
      <c r="C1323" s="812"/>
      <c r="D1323" s="812"/>
      <c r="E1323" s="813"/>
      <c r="F1323" s="812"/>
      <c r="G1323" s="812"/>
      <c r="H1323" s="962" t="str">
        <f t="array" ref="H1323">IF(ISERROR(INDEX(גיליון3!$U$15:$X$29,MATCH('דיווח פרטני'!G1323,גיליון3!$T$15:$T$29,0),MATCH('דיווח פרטני'!C1323,גיליון3!$U$14:$X$14,0)))," ", INDEX(גיליון3!$U$15:$X$29,MATCH('דיווח פרטני'!G1323,גיליון3!$T$15:$T$29,0),MATCH('דיווח פרטני'!C1323,גיליון3!$U$14:$X$14,0)))</f>
        <v xml:space="preserve"> </v>
      </c>
      <c r="I1323" s="1"/>
    </row>
    <row r="1324" spans="1:9" ht="18" customHeight="1" thickBot="1" x14ac:dyDescent="0.35">
      <c r="A1324" s="1"/>
      <c r="B1324" s="1"/>
      <c r="C1324" s="812"/>
      <c r="D1324" s="812"/>
      <c r="E1324" s="813"/>
      <c r="F1324" s="812"/>
      <c r="G1324" s="812"/>
      <c r="H1324" s="962" t="str">
        <f t="array" ref="H1324">IF(ISERROR(INDEX(גיליון3!$U$15:$X$29,MATCH('דיווח פרטני'!G1324,גיליון3!$T$15:$T$29,0),MATCH('דיווח פרטני'!C1324,גיליון3!$U$14:$X$14,0)))," ", INDEX(גיליון3!$U$15:$X$29,MATCH('דיווח פרטני'!G1324,גיליון3!$T$15:$T$29,0),MATCH('דיווח פרטני'!C1324,גיליון3!$U$14:$X$14,0)))</f>
        <v xml:space="preserve"> </v>
      </c>
      <c r="I1324" s="1"/>
    </row>
    <row r="1325" spans="1:9" ht="18" customHeight="1" thickBot="1" x14ac:dyDescent="0.35">
      <c r="A1325" s="1"/>
      <c r="B1325" s="1"/>
      <c r="C1325" s="812"/>
      <c r="D1325" s="812"/>
      <c r="E1325" s="813"/>
      <c r="F1325" s="812"/>
      <c r="G1325" s="812"/>
      <c r="H1325" s="962" t="str">
        <f t="array" ref="H1325">IF(ISERROR(INDEX(גיליון3!$U$15:$X$29,MATCH('דיווח פרטני'!G1325,גיליון3!$T$15:$T$29,0),MATCH('דיווח פרטני'!C1325,גיליון3!$U$14:$X$14,0)))," ", INDEX(גיליון3!$U$15:$X$29,MATCH('דיווח פרטני'!G1325,גיליון3!$T$15:$T$29,0),MATCH('דיווח פרטני'!C1325,גיליון3!$U$14:$X$14,0)))</f>
        <v xml:space="preserve"> </v>
      </c>
      <c r="I1325" s="1"/>
    </row>
    <row r="1326" spans="1:9" ht="18" customHeight="1" thickBot="1" x14ac:dyDescent="0.35">
      <c r="A1326" s="1"/>
      <c r="B1326" s="1"/>
      <c r="C1326" s="812"/>
      <c r="D1326" s="812"/>
      <c r="E1326" s="813"/>
      <c r="F1326" s="812"/>
      <c r="G1326" s="812"/>
      <c r="H1326" s="962" t="str">
        <f t="array" ref="H1326">IF(ISERROR(INDEX(גיליון3!$U$15:$X$29,MATCH('דיווח פרטני'!G1326,גיליון3!$T$15:$T$29,0),MATCH('דיווח פרטני'!C1326,גיליון3!$U$14:$X$14,0)))," ", INDEX(גיליון3!$U$15:$X$29,MATCH('דיווח פרטני'!G1326,גיליון3!$T$15:$T$29,0),MATCH('דיווח פרטני'!C1326,גיליון3!$U$14:$X$14,0)))</f>
        <v xml:space="preserve"> </v>
      </c>
      <c r="I1326" s="1"/>
    </row>
    <row r="1327" spans="1:9" ht="18" customHeight="1" thickBot="1" x14ac:dyDescent="0.35">
      <c r="A1327" s="1"/>
      <c r="B1327" s="1"/>
      <c r="C1327" s="812"/>
      <c r="D1327" s="812"/>
      <c r="E1327" s="813"/>
      <c r="F1327" s="812"/>
      <c r="G1327" s="812"/>
      <c r="H1327" s="962" t="str">
        <f t="array" ref="H1327">IF(ISERROR(INDEX(גיליון3!$U$15:$X$29,MATCH('דיווח פרטני'!G1327,גיליון3!$T$15:$T$29,0),MATCH('דיווח פרטני'!C1327,גיליון3!$U$14:$X$14,0)))," ", INDEX(גיליון3!$U$15:$X$29,MATCH('דיווח פרטני'!G1327,גיליון3!$T$15:$T$29,0),MATCH('דיווח פרטני'!C1327,גיליון3!$U$14:$X$14,0)))</f>
        <v xml:space="preserve"> </v>
      </c>
      <c r="I1327" s="1"/>
    </row>
    <row r="1328" spans="1:9" ht="18" customHeight="1" thickBot="1" x14ac:dyDescent="0.35">
      <c r="A1328" s="1"/>
      <c r="B1328" s="1"/>
      <c r="C1328" s="812"/>
      <c r="D1328" s="812"/>
      <c r="E1328" s="813"/>
      <c r="F1328" s="812"/>
      <c r="G1328" s="812"/>
      <c r="H1328" s="962" t="str">
        <f t="array" ref="H1328">IF(ISERROR(INDEX(גיליון3!$U$15:$X$29,MATCH('דיווח פרטני'!G1328,גיליון3!$T$15:$T$29,0),MATCH('דיווח פרטני'!C1328,גיליון3!$U$14:$X$14,0)))," ", INDEX(גיליון3!$U$15:$X$29,MATCH('דיווח פרטני'!G1328,גיליון3!$T$15:$T$29,0),MATCH('דיווח פרטני'!C1328,גיליון3!$U$14:$X$14,0)))</f>
        <v xml:space="preserve"> </v>
      </c>
      <c r="I1328" s="1"/>
    </row>
    <row r="1329" spans="1:9" ht="18" customHeight="1" thickBot="1" x14ac:dyDescent="0.35">
      <c r="A1329" s="1"/>
      <c r="B1329" s="1"/>
      <c r="C1329" s="812"/>
      <c r="D1329" s="812"/>
      <c r="E1329" s="813"/>
      <c r="F1329" s="812"/>
      <c r="G1329" s="812"/>
      <c r="H1329" s="962" t="str">
        <f t="array" ref="H1329">IF(ISERROR(INDEX(גיליון3!$U$15:$X$29,MATCH('דיווח פרטני'!G1329,גיליון3!$T$15:$T$29,0),MATCH('דיווח פרטני'!C1329,גיליון3!$U$14:$X$14,0)))," ", INDEX(גיליון3!$U$15:$X$29,MATCH('דיווח פרטני'!G1329,גיליון3!$T$15:$T$29,0),MATCH('דיווח פרטני'!C1329,גיליון3!$U$14:$X$14,0)))</f>
        <v xml:space="preserve"> </v>
      </c>
      <c r="I1329" s="1"/>
    </row>
    <row r="1330" spans="1:9" ht="18" customHeight="1" thickBot="1" x14ac:dyDescent="0.35">
      <c r="A1330" s="1"/>
      <c r="B1330" s="1"/>
      <c r="C1330" s="812"/>
      <c r="D1330" s="812"/>
      <c r="E1330" s="813"/>
      <c r="F1330" s="812"/>
      <c r="G1330" s="812"/>
      <c r="H1330" s="962" t="str">
        <f t="array" ref="H1330">IF(ISERROR(INDEX(גיליון3!$U$15:$X$29,MATCH('דיווח פרטני'!G1330,גיליון3!$T$15:$T$29,0),MATCH('דיווח פרטני'!C1330,גיליון3!$U$14:$X$14,0)))," ", INDEX(גיליון3!$U$15:$X$29,MATCH('דיווח פרטני'!G1330,גיליון3!$T$15:$T$29,0),MATCH('דיווח פרטני'!C1330,גיליון3!$U$14:$X$14,0)))</f>
        <v xml:space="preserve"> </v>
      </c>
      <c r="I1330" s="1"/>
    </row>
    <row r="1331" spans="1:9" ht="18" customHeight="1" thickBot="1" x14ac:dyDescent="0.35">
      <c r="A1331" s="1"/>
      <c r="B1331" s="1"/>
      <c r="C1331" s="812"/>
      <c r="D1331" s="812"/>
      <c r="E1331" s="813"/>
      <c r="F1331" s="812"/>
      <c r="G1331" s="812"/>
      <c r="H1331" s="962" t="str">
        <f t="array" ref="H1331">IF(ISERROR(INDEX(גיליון3!$U$15:$X$29,MATCH('דיווח פרטני'!G1331,גיליון3!$T$15:$T$29,0),MATCH('דיווח פרטני'!C1331,גיליון3!$U$14:$X$14,0)))," ", INDEX(גיליון3!$U$15:$X$29,MATCH('דיווח פרטני'!G1331,גיליון3!$T$15:$T$29,0),MATCH('דיווח פרטני'!C1331,גיליון3!$U$14:$X$14,0)))</f>
        <v xml:space="preserve"> </v>
      </c>
      <c r="I1331" s="1"/>
    </row>
    <row r="1332" spans="1:9" ht="18" customHeight="1" thickBot="1" x14ac:dyDescent="0.35">
      <c r="A1332" s="1"/>
      <c r="B1332" s="1"/>
      <c r="C1332" s="812"/>
      <c r="D1332" s="812"/>
      <c r="E1332" s="813"/>
      <c r="F1332" s="812"/>
      <c r="G1332" s="812"/>
      <c r="H1332" s="962" t="str">
        <f t="array" ref="H1332">IF(ISERROR(INDEX(גיליון3!$U$15:$X$29,MATCH('דיווח פרטני'!G1332,גיליון3!$T$15:$T$29,0),MATCH('דיווח פרטני'!C1332,גיליון3!$U$14:$X$14,0)))," ", INDEX(גיליון3!$U$15:$X$29,MATCH('דיווח פרטני'!G1332,גיליון3!$T$15:$T$29,0),MATCH('דיווח פרטני'!C1332,גיליון3!$U$14:$X$14,0)))</f>
        <v xml:space="preserve"> </v>
      </c>
      <c r="I1332" s="1"/>
    </row>
    <row r="1333" spans="1:9" ht="18" customHeight="1" thickBot="1" x14ac:dyDescent="0.35">
      <c r="A1333" s="1"/>
      <c r="B1333" s="1"/>
      <c r="C1333" s="812"/>
      <c r="D1333" s="812"/>
      <c r="E1333" s="813"/>
      <c r="F1333" s="812"/>
      <c r="G1333" s="812"/>
      <c r="H1333" s="962" t="str">
        <f t="array" ref="H1333">IF(ISERROR(INDEX(גיליון3!$U$15:$X$29,MATCH('דיווח פרטני'!G1333,גיליון3!$T$15:$T$29,0),MATCH('דיווח פרטני'!C1333,גיליון3!$U$14:$X$14,0)))," ", INDEX(גיליון3!$U$15:$X$29,MATCH('דיווח פרטני'!G1333,גיליון3!$T$15:$T$29,0),MATCH('דיווח פרטני'!C1333,גיליון3!$U$14:$X$14,0)))</f>
        <v xml:space="preserve"> </v>
      </c>
      <c r="I1333" s="1"/>
    </row>
    <row r="1334" spans="1:9" ht="18" customHeight="1" thickBot="1" x14ac:dyDescent="0.35">
      <c r="A1334" s="1"/>
      <c r="B1334" s="1"/>
      <c r="C1334" s="812"/>
      <c r="D1334" s="812"/>
      <c r="E1334" s="813"/>
      <c r="F1334" s="812"/>
      <c r="G1334" s="812"/>
      <c r="H1334" s="962" t="str">
        <f t="array" ref="H1334">IF(ISERROR(INDEX(גיליון3!$U$15:$X$29,MATCH('דיווח פרטני'!G1334,גיליון3!$T$15:$T$29,0),MATCH('דיווח פרטני'!C1334,גיליון3!$U$14:$X$14,0)))," ", INDEX(גיליון3!$U$15:$X$29,MATCH('דיווח פרטני'!G1334,גיליון3!$T$15:$T$29,0),MATCH('דיווח פרטני'!C1334,גיליון3!$U$14:$X$14,0)))</f>
        <v xml:space="preserve"> </v>
      </c>
      <c r="I1334" s="1"/>
    </row>
    <row r="1335" spans="1:9" ht="18" customHeight="1" thickBot="1" x14ac:dyDescent="0.35">
      <c r="A1335" s="1"/>
      <c r="B1335" s="1"/>
      <c r="C1335" s="812"/>
      <c r="D1335" s="812"/>
      <c r="E1335" s="813"/>
      <c r="F1335" s="812"/>
      <c r="G1335" s="812"/>
      <c r="H1335" s="962" t="str">
        <f t="array" ref="H1335">IF(ISERROR(INDEX(גיליון3!$U$15:$X$29,MATCH('דיווח פרטני'!G1335,גיליון3!$T$15:$T$29,0),MATCH('דיווח פרטני'!C1335,גיליון3!$U$14:$X$14,0)))," ", INDEX(גיליון3!$U$15:$X$29,MATCH('דיווח פרטני'!G1335,גיליון3!$T$15:$T$29,0),MATCH('דיווח פרטני'!C1335,גיליון3!$U$14:$X$14,0)))</f>
        <v xml:space="preserve"> </v>
      </c>
      <c r="I1335" s="1"/>
    </row>
    <row r="1336" spans="1:9" ht="18" customHeight="1" thickBot="1" x14ac:dyDescent="0.35">
      <c r="A1336" s="1"/>
      <c r="B1336" s="1"/>
      <c r="C1336" s="812"/>
      <c r="D1336" s="812"/>
      <c r="E1336" s="813"/>
      <c r="F1336" s="812"/>
      <c r="G1336" s="812"/>
      <c r="H1336" s="962" t="str">
        <f t="array" ref="H1336">IF(ISERROR(INDEX(גיליון3!$U$15:$X$29,MATCH('דיווח פרטני'!G1336,גיליון3!$T$15:$T$29,0),MATCH('דיווח פרטני'!C1336,גיליון3!$U$14:$X$14,0)))," ", INDEX(גיליון3!$U$15:$X$29,MATCH('דיווח פרטני'!G1336,גיליון3!$T$15:$T$29,0),MATCH('דיווח פרטני'!C1336,גיליון3!$U$14:$X$14,0)))</f>
        <v xml:space="preserve"> </v>
      </c>
      <c r="I1336" s="1"/>
    </row>
    <row r="1337" spans="1:9" ht="18" customHeight="1" thickBot="1" x14ac:dyDescent="0.35">
      <c r="A1337" s="1"/>
      <c r="B1337" s="1"/>
      <c r="C1337" s="812"/>
      <c r="D1337" s="812"/>
      <c r="E1337" s="813"/>
      <c r="F1337" s="812"/>
      <c r="G1337" s="812"/>
      <c r="H1337" s="962" t="str">
        <f t="array" ref="H1337">IF(ISERROR(INDEX(גיליון3!$U$15:$X$29,MATCH('דיווח פרטני'!G1337,גיליון3!$T$15:$T$29,0),MATCH('דיווח פרטני'!C1337,גיליון3!$U$14:$X$14,0)))," ", INDEX(גיליון3!$U$15:$X$29,MATCH('דיווח פרטני'!G1337,גיליון3!$T$15:$T$29,0),MATCH('דיווח פרטני'!C1337,גיליון3!$U$14:$X$14,0)))</f>
        <v xml:space="preserve"> </v>
      </c>
      <c r="I1337" s="1"/>
    </row>
    <row r="1338" spans="1:9" ht="18" customHeight="1" thickBot="1" x14ac:dyDescent="0.35">
      <c r="A1338" s="1"/>
      <c r="B1338" s="1"/>
      <c r="C1338" s="812"/>
      <c r="D1338" s="812"/>
      <c r="E1338" s="813"/>
      <c r="F1338" s="812"/>
      <c r="G1338" s="812"/>
      <c r="H1338" s="962" t="str">
        <f t="array" ref="H1338">IF(ISERROR(INDEX(גיליון3!$U$15:$X$29,MATCH('דיווח פרטני'!G1338,גיליון3!$T$15:$T$29,0),MATCH('דיווח פרטני'!C1338,גיליון3!$U$14:$X$14,0)))," ", INDEX(גיליון3!$U$15:$X$29,MATCH('דיווח פרטני'!G1338,גיליון3!$T$15:$T$29,0),MATCH('דיווח פרטני'!C1338,גיליון3!$U$14:$X$14,0)))</f>
        <v xml:space="preserve"> </v>
      </c>
      <c r="I1338" s="1"/>
    </row>
    <row r="1339" spans="1:9" ht="18" customHeight="1" thickBot="1" x14ac:dyDescent="0.35">
      <c r="A1339" s="1"/>
      <c r="B1339" s="1"/>
      <c r="C1339" s="812"/>
      <c r="D1339" s="812"/>
      <c r="E1339" s="813"/>
      <c r="F1339" s="812"/>
      <c r="G1339" s="812"/>
      <c r="H1339" s="962" t="str">
        <f t="array" ref="H1339">IF(ISERROR(INDEX(גיליון3!$U$15:$X$29,MATCH('דיווח פרטני'!G1339,גיליון3!$T$15:$T$29,0),MATCH('דיווח פרטני'!C1339,גיליון3!$U$14:$X$14,0)))," ", INDEX(גיליון3!$U$15:$X$29,MATCH('דיווח פרטני'!G1339,גיליון3!$T$15:$T$29,0),MATCH('דיווח פרטני'!C1339,גיליון3!$U$14:$X$14,0)))</f>
        <v xml:space="preserve"> </v>
      </c>
      <c r="I1339" s="1"/>
    </row>
    <row r="1340" spans="1:9" ht="18" customHeight="1" thickBot="1" x14ac:dyDescent="0.35">
      <c r="A1340" s="1"/>
      <c r="B1340" s="1"/>
      <c r="C1340" s="812"/>
      <c r="D1340" s="812"/>
      <c r="E1340" s="813"/>
      <c r="F1340" s="812"/>
      <c r="G1340" s="812"/>
      <c r="H1340" s="962" t="str">
        <f t="array" ref="H1340">IF(ISERROR(INDEX(גיליון3!$U$15:$X$29,MATCH('דיווח פרטני'!G1340,גיליון3!$T$15:$T$29,0),MATCH('דיווח פרטני'!C1340,גיליון3!$U$14:$X$14,0)))," ", INDEX(גיליון3!$U$15:$X$29,MATCH('דיווח פרטני'!G1340,גיליון3!$T$15:$T$29,0),MATCH('דיווח פרטני'!C1340,גיליון3!$U$14:$X$14,0)))</f>
        <v xml:space="preserve"> </v>
      </c>
      <c r="I1340" s="1"/>
    </row>
    <row r="1341" spans="1:9" ht="18" customHeight="1" thickBot="1" x14ac:dyDescent="0.35">
      <c r="A1341" s="1"/>
      <c r="B1341" s="1"/>
      <c r="C1341" s="812"/>
      <c r="D1341" s="812"/>
      <c r="E1341" s="813"/>
      <c r="F1341" s="812"/>
      <c r="G1341" s="812"/>
      <c r="H1341" s="962" t="str">
        <f t="array" ref="H1341">IF(ISERROR(INDEX(גיליון3!$U$15:$X$29,MATCH('דיווח פרטני'!G1341,גיליון3!$T$15:$T$29,0),MATCH('דיווח פרטני'!C1341,גיליון3!$U$14:$X$14,0)))," ", INDEX(גיליון3!$U$15:$X$29,MATCH('דיווח פרטני'!G1341,גיליון3!$T$15:$T$29,0),MATCH('דיווח פרטני'!C1341,גיליון3!$U$14:$X$14,0)))</f>
        <v xml:space="preserve"> </v>
      </c>
      <c r="I1341" s="1"/>
    </row>
    <row r="1342" spans="1:9" ht="18" customHeight="1" thickBot="1" x14ac:dyDescent="0.35">
      <c r="A1342" s="1"/>
      <c r="B1342" s="1"/>
      <c r="C1342" s="812"/>
      <c r="D1342" s="812"/>
      <c r="E1342" s="813"/>
      <c r="F1342" s="812"/>
      <c r="G1342" s="812"/>
      <c r="H1342" s="962" t="str">
        <f t="array" ref="H1342">IF(ISERROR(INDEX(גיליון3!$U$15:$X$29,MATCH('דיווח פרטני'!G1342,גיליון3!$T$15:$T$29,0),MATCH('דיווח פרטני'!C1342,גיליון3!$U$14:$X$14,0)))," ", INDEX(גיליון3!$U$15:$X$29,MATCH('דיווח פרטני'!G1342,גיליון3!$T$15:$T$29,0),MATCH('דיווח פרטני'!C1342,גיליון3!$U$14:$X$14,0)))</f>
        <v xml:space="preserve"> </v>
      </c>
      <c r="I1342" s="1"/>
    </row>
    <row r="1343" spans="1:9" ht="18" customHeight="1" thickBot="1" x14ac:dyDescent="0.35">
      <c r="A1343" s="1"/>
      <c r="B1343" s="1"/>
      <c r="C1343" s="812"/>
      <c r="D1343" s="812"/>
      <c r="E1343" s="813"/>
      <c r="F1343" s="812"/>
      <c r="G1343" s="812"/>
      <c r="H1343" s="962" t="str">
        <f t="array" ref="H1343">IF(ISERROR(INDEX(גיליון3!$U$15:$X$29,MATCH('דיווח פרטני'!G1343,גיליון3!$T$15:$T$29,0),MATCH('דיווח פרטני'!C1343,גיליון3!$U$14:$X$14,0)))," ", INDEX(גיליון3!$U$15:$X$29,MATCH('דיווח פרטני'!G1343,גיליון3!$T$15:$T$29,0),MATCH('דיווח פרטני'!C1343,גיליון3!$U$14:$X$14,0)))</f>
        <v xml:space="preserve"> </v>
      </c>
      <c r="I1343" s="1"/>
    </row>
    <row r="1344" spans="1:9" ht="18" customHeight="1" thickBot="1" x14ac:dyDescent="0.35">
      <c r="A1344" s="1"/>
      <c r="B1344" s="1"/>
      <c r="C1344" s="812"/>
      <c r="D1344" s="812"/>
      <c r="E1344" s="813"/>
      <c r="F1344" s="812"/>
      <c r="G1344" s="812"/>
      <c r="H1344" s="962" t="str">
        <f t="array" ref="H1344">IF(ISERROR(INDEX(גיליון3!$U$15:$X$29,MATCH('דיווח פרטני'!G1344,גיליון3!$T$15:$T$29,0),MATCH('דיווח פרטני'!C1344,גיליון3!$U$14:$X$14,0)))," ", INDEX(גיליון3!$U$15:$X$29,MATCH('דיווח פרטני'!G1344,גיליון3!$T$15:$T$29,0),MATCH('דיווח פרטני'!C1344,גיליון3!$U$14:$X$14,0)))</f>
        <v xml:space="preserve"> </v>
      </c>
      <c r="I1344" s="1"/>
    </row>
    <row r="1345" spans="1:9" ht="18" customHeight="1" thickBot="1" x14ac:dyDescent="0.35">
      <c r="A1345" s="1"/>
      <c r="B1345" s="1"/>
      <c r="C1345" s="812"/>
      <c r="D1345" s="812"/>
      <c r="E1345" s="813"/>
      <c r="F1345" s="812"/>
      <c r="G1345" s="812"/>
      <c r="H1345" s="962" t="str">
        <f t="array" ref="H1345">IF(ISERROR(INDEX(גיליון3!$U$15:$X$29,MATCH('דיווח פרטני'!G1345,גיליון3!$T$15:$T$29,0),MATCH('דיווח פרטני'!C1345,גיליון3!$U$14:$X$14,0)))," ", INDEX(גיליון3!$U$15:$X$29,MATCH('דיווח פרטני'!G1345,גיליון3!$T$15:$T$29,0),MATCH('דיווח פרטני'!C1345,גיליון3!$U$14:$X$14,0)))</f>
        <v xml:space="preserve"> </v>
      </c>
      <c r="I1345" s="1"/>
    </row>
    <row r="1346" spans="1:9" ht="18" customHeight="1" thickBot="1" x14ac:dyDescent="0.35">
      <c r="A1346" s="1"/>
      <c r="B1346" s="1"/>
      <c r="C1346" s="812"/>
      <c r="D1346" s="812"/>
      <c r="E1346" s="813"/>
      <c r="F1346" s="812"/>
      <c r="G1346" s="812"/>
      <c r="H1346" s="962" t="str">
        <f t="array" ref="H1346">IF(ISERROR(INDEX(גיליון3!$U$15:$X$29,MATCH('דיווח פרטני'!G1346,גיליון3!$T$15:$T$29,0),MATCH('דיווח פרטני'!C1346,גיליון3!$U$14:$X$14,0)))," ", INDEX(גיליון3!$U$15:$X$29,MATCH('דיווח פרטני'!G1346,גיליון3!$T$15:$T$29,0),MATCH('דיווח פרטני'!C1346,גיליון3!$U$14:$X$14,0)))</f>
        <v xml:space="preserve"> </v>
      </c>
      <c r="I1346" s="1"/>
    </row>
    <row r="1347" spans="1:9" ht="18" customHeight="1" thickBot="1" x14ac:dyDescent="0.35">
      <c r="A1347" s="1"/>
      <c r="B1347" s="1"/>
      <c r="C1347" s="812"/>
      <c r="D1347" s="812"/>
      <c r="E1347" s="813"/>
      <c r="F1347" s="812"/>
      <c r="G1347" s="812"/>
      <c r="H1347" s="962" t="str">
        <f t="array" ref="H1347">IF(ISERROR(INDEX(גיליון3!$U$15:$X$29,MATCH('דיווח פרטני'!G1347,גיליון3!$T$15:$T$29,0),MATCH('דיווח פרטני'!C1347,גיליון3!$U$14:$X$14,0)))," ", INDEX(גיליון3!$U$15:$X$29,MATCH('דיווח פרטני'!G1347,גיליון3!$T$15:$T$29,0),MATCH('דיווח פרטני'!C1347,גיליון3!$U$14:$X$14,0)))</f>
        <v xml:space="preserve"> </v>
      </c>
      <c r="I1347" s="1"/>
    </row>
    <row r="1348" spans="1:9" ht="18" customHeight="1" thickBot="1" x14ac:dyDescent="0.35">
      <c r="A1348" s="1"/>
      <c r="B1348" s="1"/>
      <c r="C1348" s="812"/>
      <c r="D1348" s="812"/>
      <c r="E1348" s="813"/>
      <c r="F1348" s="812"/>
      <c r="G1348" s="812"/>
      <c r="H1348" s="962" t="str">
        <f t="array" ref="H1348">IF(ISERROR(INDEX(גיליון3!$U$15:$X$29,MATCH('דיווח פרטני'!G1348,גיליון3!$T$15:$T$29,0),MATCH('דיווח פרטני'!C1348,גיליון3!$U$14:$X$14,0)))," ", INDEX(גיליון3!$U$15:$X$29,MATCH('דיווח פרטני'!G1348,גיליון3!$T$15:$T$29,0),MATCH('דיווח פרטני'!C1348,גיליון3!$U$14:$X$14,0)))</f>
        <v xml:space="preserve"> </v>
      </c>
      <c r="I1348" s="1"/>
    </row>
    <row r="1349" spans="1:9" ht="18" customHeight="1" thickBot="1" x14ac:dyDescent="0.35">
      <c r="A1349" s="1"/>
      <c r="B1349" s="1"/>
      <c r="C1349" s="812"/>
      <c r="D1349" s="812"/>
      <c r="E1349" s="813"/>
      <c r="F1349" s="812"/>
      <c r="G1349" s="812"/>
      <c r="H1349" s="962" t="str">
        <f t="array" ref="H1349">IF(ISERROR(INDEX(גיליון3!$U$15:$X$29,MATCH('דיווח פרטני'!G1349,גיליון3!$T$15:$T$29,0),MATCH('דיווח פרטני'!C1349,גיליון3!$U$14:$X$14,0)))," ", INDEX(גיליון3!$U$15:$X$29,MATCH('דיווח פרטני'!G1349,גיליון3!$T$15:$T$29,0),MATCH('דיווח פרטני'!C1349,גיליון3!$U$14:$X$14,0)))</f>
        <v xml:space="preserve"> </v>
      </c>
      <c r="I1349" s="1"/>
    </row>
    <row r="1350" spans="1:9" ht="18" customHeight="1" thickBot="1" x14ac:dyDescent="0.35">
      <c r="A1350" s="1"/>
      <c r="B1350" s="1"/>
      <c r="C1350" s="812"/>
      <c r="D1350" s="812"/>
      <c r="E1350" s="813"/>
      <c r="F1350" s="812"/>
      <c r="G1350" s="812"/>
      <c r="H1350" s="962" t="str">
        <f t="array" ref="H1350">IF(ISERROR(INDEX(גיליון3!$U$15:$X$29,MATCH('דיווח פרטני'!G1350,גיליון3!$T$15:$T$29,0),MATCH('דיווח פרטני'!C1350,גיליון3!$U$14:$X$14,0)))," ", INDEX(גיליון3!$U$15:$X$29,MATCH('דיווח פרטני'!G1350,גיליון3!$T$15:$T$29,0),MATCH('דיווח פרטני'!C1350,גיליון3!$U$14:$X$14,0)))</f>
        <v xml:space="preserve"> </v>
      </c>
      <c r="I1350" s="1"/>
    </row>
    <row r="1351" spans="1:9" ht="18" customHeight="1" thickBot="1" x14ac:dyDescent="0.35">
      <c r="A1351" s="1"/>
      <c r="B1351" s="1"/>
      <c r="C1351" s="812"/>
      <c r="D1351" s="812"/>
      <c r="E1351" s="813"/>
      <c r="F1351" s="812"/>
      <c r="G1351" s="812"/>
      <c r="H1351" s="962" t="str">
        <f t="array" ref="H1351">IF(ISERROR(INDEX(גיליון3!$U$15:$X$29,MATCH('דיווח פרטני'!G1351,גיליון3!$T$15:$T$29,0),MATCH('דיווח פרטני'!C1351,גיליון3!$U$14:$X$14,0)))," ", INDEX(גיליון3!$U$15:$X$29,MATCH('דיווח פרטני'!G1351,גיליון3!$T$15:$T$29,0),MATCH('דיווח פרטני'!C1351,גיליון3!$U$14:$X$14,0)))</f>
        <v xml:space="preserve"> </v>
      </c>
      <c r="I1351" s="1"/>
    </row>
    <row r="1352" spans="1:9" ht="18" customHeight="1" thickBot="1" x14ac:dyDescent="0.35">
      <c r="A1352" s="1"/>
      <c r="B1352" s="1"/>
      <c r="C1352" s="812"/>
      <c r="D1352" s="812"/>
      <c r="E1352" s="813"/>
      <c r="F1352" s="812"/>
      <c r="G1352" s="812"/>
      <c r="H1352" s="962" t="str">
        <f t="array" ref="H1352">IF(ISERROR(INDEX(גיליון3!$U$15:$X$29,MATCH('דיווח פרטני'!G1352,גיליון3!$T$15:$T$29,0),MATCH('דיווח פרטני'!C1352,גיליון3!$U$14:$X$14,0)))," ", INDEX(גיליון3!$U$15:$X$29,MATCH('דיווח פרטני'!G1352,גיליון3!$T$15:$T$29,0),MATCH('דיווח פרטני'!C1352,גיליון3!$U$14:$X$14,0)))</f>
        <v xml:space="preserve"> </v>
      </c>
      <c r="I1352" s="1"/>
    </row>
    <row r="1353" spans="1:9" ht="18" customHeight="1" thickBot="1" x14ac:dyDescent="0.35">
      <c r="A1353" s="1"/>
      <c r="B1353" s="1"/>
      <c r="C1353" s="812"/>
      <c r="D1353" s="812"/>
      <c r="E1353" s="813"/>
      <c r="F1353" s="812"/>
      <c r="G1353" s="812"/>
      <c r="H1353" s="962" t="str">
        <f t="array" ref="H1353">IF(ISERROR(INDEX(גיליון3!$U$15:$X$29,MATCH('דיווח פרטני'!G1353,גיליון3!$T$15:$T$29,0),MATCH('דיווח פרטני'!C1353,גיליון3!$U$14:$X$14,0)))," ", INDEX(גיליון3!$U$15:$X$29,MATCH('דיווח פרטני'!G1353,גיליון3!$T$15:$T$29,0),MATCH('דיווח פרטני'!C1353,גיליון3!$U$14:$X$14,0)))</f>
        <v xml:space="preserve"> </v>
      </c>
      <c r="I1353" s="1"/>
    </row>
    <row r="1354" spans="1:9" ht="18" customHeight="1" thickBot="1" x14ac:dyDescent="0.35">
      <c r="A1354" s="1"/>
      <c r="B1354" s="1"/>
      <c r="C1354" s="812"/>
      <c r="D1354" s="812"/>
      <c r="E1354" s="813"/>
      <c r="F1354" s="812"/>
      <c r="G1354" s="812"/>
      <c r="H1354" s="962" t="str">
        <f t="array" ref="H1354">IF(ISERROR(INDEX(גיליון3!$U$15:$X$29,MATCH('דיווח פרטני'!G1354,גיליון3!$T$15:$T$29,0),MATCH('דיווח פרטני'!C1354,גיליון3!$U$14:$X$14,0)))," ", INDEX(גיליון3!$U$15:$X$29,MATCH('דיווח פרטני'!G1354,גיליון3!$T$15:$T$29,0),MATCH('דיווח פרטני'!C1354,גיליון3!$U$14:$X$14,0)))</f>
        <v xml:space="preserve"> </v>
      </c>
      <c r="I1354" s="1"/>
    </row>
    <row r="1355" spans="1:9" ht="18" customHeight="1" thickBot="1" x14ac:dyDescent="0.35">
      <c r="A1355" s="1"/>
      <c r="B1355" s="1"/>
      <c r="C1355" s="812"/>
      <c r="D1355" s="812"/>
      <c r="E1355" s="813"/>
      <c r="F1355" s="812"/>
      <c r="G1355" s="812"/>
      <c r="H1355" s="962" t="str">
        <f t="array" ref="H1355">IF(ISERROR(INDEX(גיליון3!$U$15:$X$29,MATCH('דיווח פרטני'!G1355,גיליון3!$T$15:$T$29,0),MATCH('דיווח פרטני'!C1355,גיליון3!$U$14:$X$14,0)))," ", INDEX(גיליון3!$U$15:$X$29,MATCH('דיווח פרטני'!G1355,גיליון3!$T$15:$T$29,0),MATCH('דיווח פרטני'!C1355,גיליון3!$U$14:$X$14,0)))</f>
        <v xml:space="preserve"> </v>
      </c>
      <c r="I1355" s="1"/>
    </row>
    <row r="1356" spans="1:9" ht="18" customHeight="1" thickBot="1" x14ac:dyDescent="0.35">
      <c r="A1356" s="1"/>
      <c r="B1356" s="1"/>
      <c r="C1356" s="812"/>
      <c r="D1356" s="812"/>
      <c r="E1356" s="813"/>
      <c r="F1356" s="812"/>
      <c r="G1356" s="812"/>
      <c r="H1356" s="962" t="str">
        <f t="array" ref="H1356">IF(ISERROR(INDEX(גיליון3!$U$15:$X$29,MATCH('דיווח פרטני'!G1356,גיליון3!$T$15:$T$29,0),MATCH('דיווח פרטני'!C1356,גיליון3!$U$14:$X$14,0)))," ", INDEX(גיליון3!$U$15:$X$29,MATCH('דיווח פרטני'!G1356,גיליון3!$T$15:$T$29,0),MATCH('דיווח פרטני'!C1356,גיליון3!$U$14:$X$14,0)))</f>
        <v xml:space="preserve"> </v>
      </c>
      <c r="I1356" s="1"/>
    </row>
    <row r="1357" spans="1:9" ht="18" customHeight="1" thickBot="1" x14ac:dyDescent="0.35">
      <c r="A1357" s="1"/>
      <c r="B1357" s="1"/>
      <c r="C1357" s="812"/>
      <c r="D1357" s="812"/>
      <c r="E1357" s="813"/>
      <c r="F1357" s="812"/>
      <c r="G1357" s="812"/>
      <c r="H1357" s="962" t="str">
        <f t="array" ref="H1357">IF(ISERROR(INDEX(גיליון3!$U$15:$X$29,MATCH('דיווח פרטני'!G1357,גיליון3!$T$15:$T$29,0),MATCH('דיווח פרטני'!C1357,גיליון3!$U$14:$X$14,0)))," ", INDEX(גיליון3!$U$15:$X$29,MATCH('דיווח פרטני'!G1357,גיליון3!$T$15:$T$29,0),MATCH('דיווח פרטני'!C1357,גיליון3!$U$14:$X$14,0)))</f>
        <v xml:space="preserve"> </v>
      </c>
      <c r="I1357" s="1"/>
    </row>
    <row r="1358" spans="1:9" ht="18" customHeight="1" thickBot="1" x14ac:dyDescent="0.35">
      <c r="A1358" s="1"/>
      <c r="B1358" s="1"/>
      <c r="C1358" s="812"/>
      <c r="D1358" s="812"/>
      <c r="E1358" s="813"/>
      <c r="F1358" s="812"/>
      <c r="G1358" s="812"/>
      <c r="H1358" s="962" t="str">
        <f t="array" ref="H1358">IF(ISERROR(INDEX(גיליון3!$U$15:$X$29,MATCH('דיווח פרטני'!G1358,גיליון3!$T$15:$T$29,0),MATCH('דיווח פרטני'!C1358,גיליון3!$U$14:$X$14,0)))," ", INDEX(גיליון3!$U$15:$X$29,MATCH('דיווח פרטני'!G1358,גיליון3!$T$15:$T$29,0),MATCH('דיווח פרטני'!C1358,גיליון3!$U$14:$X$14,0)))</f>
        <v xml:space="preserve"> </v>
      </c>
      <c r="I1358" s="1"/>
    </row>
    <row r="1359" spans="1:9" ht="18" customHeight="1" thickBot="1" x14ac:dyDescent="0.35">
      <c r="A1359" s="1"/>
      <c r="B1359" s="1"/>
      <c r="C1359" s="812"/>
      <c r="D1359" s="812"/>
      <c r="E1359" s="813"/>
      <c r="F1359" s="812"/>
      <c r="G1359" s="812"/>
      <c r="H1359" s="962" t="str">
        <f t="array" ref="H1359">IF(ISERROR(INDEX(גיליון3!$U$15:$X$29,MATCH('דיווח פרטני'!G1359,גיליון3!$T$15:$T$29,0),MATCH('דיווח פרטני'!C1359,גיליון3!$U$14:$X$14,0)))," ", INDEX(גיליון3!$U$15:$X$29,MATCH('דיווח פרטני'!G1359,גיליון3!$T$15:$T$29,0),MATCH('דיווח פרטני'!C1359,גיליון3!$U$14:$X$14,0)))</f>
        <v xml:space="preserve"> </v>
      </c>
      <c r="I1359" s="1"/>
    </row>
    <row r="1360" spans="1:9" ht="18" customHeight="1" thickBot="1" x14ac:dyDescent="0.35">
      <c r="A1360" s="1"/>
      <c r="B1360" s="1"/>
      <c r="C1360" s="812"/>
      <c r="D1360" s="812"/>
      <c r="E1360" s="813"/>
      <c r="F1360" s="812"/>
      <c r="G1360" s="812"/>
      <c r="H1360" s="962" t="str">
        <f t="array" ref="H1360">IF(ISERROR(INDEX(גיליון3!$U$15:$X$29,MATCH('דיווח פרטני'!G1360,גיליון3!$T$15:$T$29,0),MATCH('דיווח פרטני'!C1360,גיליון3!$U$14:$X$14,0)))," ", INDEX(גיליון3!$U$15:$X$29,MATCH('דיווח פרטני'!G1360,גיליון3!$T$15:$T$29,0),MATCH('דיווח פרטני'!C1360,גיליון3!$U$14:$X$14,0)))</f>
        <v xml:space="preserve"> </v>
      </c>
      <c r="I1360" s="1"/>
    </row>
    <row r="1361" spans="1:9" ht="18" customHeight="1" thickBot="1" x14ac:dyDescent="0.35">
      <c r="A1361" s="1"/>
      <c r="B1361" s="1"/>
      <c r="C1361" s="812"/>
      <c r="D1361" s="812"/>
      <c r="E1361" s="813"/>
      <c r="F1361" s="812"/>
      <c r="G1361" s="812"/>
      <c r="H1361" s="962" t="str">
        <f t="array" ref="H1361">IF(ISERROR(INDEX(גיליון3!$U$15:$X$29,MATCH('דיווח פרטני'!G1361,גיליון3!$T$15:$T$29,0),MATCH('דיווח פרטני'!C1361,גיליון3!$U$14:$X$14,0)))," ", INDEX(גיליון3!$U$15:$X$29,MATCH('דיווח פרטני'!G1361,גיליון3!$T$15:$T$29,0),MATCH('דיווח פרטני'!C1361,גיליון3!$U$14:$X$14,0)))</f>
        <v xml:space="preserve"> </v>
      </c>
      <c r="I1361" s="1"/>
    </row>
    <row r="1362" spans="1:9" ht="18" customHeight="1" thickBot="1" x14ac:dyDescent="0.35">
      <c r="A1362" s="1"/>
      <c r="B1362" s="1"/>
      <c r="C1362" s="812"/>
      <c r="D1362" s="812"/>
      <c r="E1362" s="813"/>
      <c r="F1362" s="812"/>
      <c r="G1362" s="812"/>
      <c r="H1362" s="962" t="str">
        <f t="array" ref="H1362">IF(ISERROR(INDEX(גיליון3!$U$15:$X$29,MATCH('דיווח פרטני'!G1362,גיליון3!$T$15:$T$29,0),MATCH('דיווח פרטני'!C1362,גיליון3!$U$14:$X$14,0)))," ", INDEX(גיליון3!$U$15:$X$29,MATCH('דיווח פרטני'!G1362,גיליון3!$T$15:$T$29,0),MATCH('דיווח פרטני'!C1362,גיליון3!$U$14:$X$14,0)))</f>
        <v xml:space="preserve"> </v>
      </c>
      <c r="I1362" s="1"/>
    </row>
    <row r="1363" spans="1:9" ht="18" customHeight="1" thickBot="1" x14ac:dyDescent="0.35">
      <c r="A1363" s="1"/>
      <c r="B1363" s="1"/>
      <c r="C1363" s="812"/>
      <c r="D1363" s="812"/>
      <c r="E1363" s="813"/>
      <c r="F1363" s="812"/>
      <c r="G1363" s="812"/>
      <c r="H1363" s="962" t="str">
        <f t="array" ref="H1363">IF(ISERROR(INDEX(גיליון3!$U$15:$X$29,MATCH('דיווח פרטני'!G1363,גיליון3!$T$15:$T$29,0),MATCH('דיווח פרטני'!C1363,גיליון3!$U$14:$X$14,0)))," ", INDEX(גיליון3!$U$15:$X$29,MATCH('דיווח פרטני'!G1363,גיליון3!$T$15:$T$29,0),MATCH('דיווח פרטני'!C1363,גיליון3!$U$14:$X$14,0)))</f>
        <v xml:space="preserve"> </v>
      </c>
      <c r="I1363" s="1"/>
    </row>
    <row r="1364" spans="1:9" ht="18" customHeight="1" thickBot="1" x14ac:dyDescent="0.35">
      <c r="A1364" s="1"/>
      <c r="B1364" s="1"/>
      <c r="C1364" s="812"/>
      <c r="D1364" s="812"/>
      <c r="E1364" s="813"/>
      <c r="F1364" s="812"/>
      <c r="G1364" s="812"/>
      <c r="H1364" s="962" t="str">
        <f t="array" ref="H1364">IF(ISERROR(INDEX(גיליון3!$U$15:$X$29,MATCH('דיווח פרטני'!G1364,גיליון3!$T$15:$T$29,0),MATCH('דיווח פרטני'!C1364,גיליון3!$U$14:$X$14,0)))," ", INDEX(גיליון3!$U$15:$X$29,MATCH('דיווח פרטני'!G1364,גיליון3!$T$15:$T$29,0),MATCH('דיווח פרטני'!C1364,גיליון3!$U$14:$X$14,0)))</f>
        <v xml:space="preserve"> </v>
      </c>
      <c r="I1364" s="1"/>
    </row>
    <row r="1365" spans="1:9" ht="18" customHeight="1" thickBot="1" x14ac:dyDescent="0.35">
      <c r="A1365" s="1"/>
      <c r="B1365" s="1"/>
      <c r="C1365" s="812"/>
      <c r="D1365" s="812"/>
      <c r="E1365" s="813"/>
      <c r="F1365" s="812"/>
      <c r="G1365" s="812"/>
      <c r="H1365" s="962" t="str">
        <f t="array" ref="H1365">IF(ISERROR(INDEX(גיליון3!$U$15:$X$29,MATCH('דיווח פרטני'!G1365,גיליון3!$T$15:$T$29,0),MATCH('דיווח פרטני'!C1365,גיליון3!$U$14:$X$14,0)))," ", INDEX(גיליון3!$U$15:$X$29,MATCH('דיווח פרטני'!G1365,גיליון3!$T$15:$T$29,0),MATCH('דיווח פרטני'!C1365,גיליון3!$U$14:$X$14,0)))</f>
        <v xml:space="preserve"> </v>
      </c>
      <c r="I1365" s="1"/>
    </row>
    <row r="1366" spans="1:9" ht="18" customHeight="1" thickBot="1" x14ac:dyDescent="0.35">
      <c r="A1366" s="1"/>
      <c r="B1366" s="1"/>
      <c r="C1366" s="812"/>
      <c r="D1366" s="812"/>
      <c r="E1366" s="813"/>
      <c r="F1366" s="812"/>
      <c r="G1366" s="812"/>
      <c r="H1366" s="962" t="str">
        <f t="array" ref="H1366">IF(ISERROR(INDEX(גיליון3!$U$15:$X$29,MATCH('דיווח פרטני'!G1366,גיליון3!$T$15:$T$29,0),MATCH('דיווח פרטני'!C1366,גיליון3!$U$14:$X$14,0)))," ", INDEX(גיליון3!$U$15:$X$29,MATCH('דיווח פרטני'!G1366,גיליון3!$T$15:$T$29,0),MATCH('דיווח פרטני'!C1366,גיליון3!$U$14:$X$14,0)))</f>
        <v xml:space="preserve"> </v>
      </c>
      <c r="I1366" s="1"/>
    </row>
    <row r="1367" spans="1:9" ht="18" customHeight="1" thickBot="1" x14ac:dyDescent="0.35">
      <c r="A1367" s="1"/>
      <c r="B1367" s="1"/>
      <c r="C1367" s="812"/>
      <c r="D1367" s="812"/>
      <c r="E1367" s="813"/>
      <c r="F1367" s="812"/>
      <c r="G1367" s="812"/>
      <c r="H1367" s="962" t="str">
        <f t="array" ref="H1367">IF(ISERROR(INDEX(גיליון3!$U$15:$X$29,MATCH('דיווח פרטני'!G1367,גיליון3!$T$15:$T$29,0),MATCH('דיווח פרטני'!C1367,גיליון3!$U$14:$X$14,0)))," ", INDEX(גיליון3!$U$15:$X$29,MATCH('דיווח פרטני'!G1367,גיליון3!$T$15:$T$29,0),MATCH('דיווח פרטני'!C1367,גיליון3!$U$14:$X$14,0)))</f>
        <v xml:space="preserve"> </v>
      </c>
      <c r="I1367" s="1"/>
    </row>
    <row r="1368" spans="1:9" ht="18" customHeight="1" thickBot="1" x14ac:dyDescent="0.35">
      <c r="A1368" s="1"/>
      <c r="B1368" s="1"/>
      <c r="C1368" s="812"/>
      <c r="D1368" s="812"/>
      <c r="E1368" s="813"/>
      <c r="F1368" s="812"/>
      <c r="G1368" s="812"/>
      <c r="H1368" s="962" t="str">
        <f t="array" ref="H1368">IF(ISERROR(INDEX(גיליון3!$U$15:$X$29,MATCH('דיווח פרטני'!G1368,גיליון3!$T$15:$T$29,0),MATCH('דיווח פרטני'!C1368,גיליון3!$U$14:$X$14,0)))," ", INDEX(גיליון3!$U$15:$X$29,MATCH('דיווח פרטני'!G1368,גיליון3!$T$15:$T$29,0),MATCH('דיווח פרטני'!C1368,גיליון3!$U$14:$X$14,0)))</f>
        <v xml:space="preserve"> </v>
      </c>
      <c r="I1368" s="1"/>
    </row>
    <row r="1369" spans="1:9" ht="18" customHeight="1" thickBot="1" x14ac:dyDescent="0.35">
      <c r="A1369" s="1"/>
      <c r="B1369" s="1"/>
      <c r="C1369" s="812"/>
      <c r="D1369" s="812"/>
      <c r="E1369" s="813"/>
      <c r="F1369" s="812"/>
      <c r="G1369" s="812"/>
      <c r="H1369" s="962" t="str">
        <f t="array" ref="H1369">IF(ISERROR(INDEX(גיליון3!$U$15:$X$29,MATCH('דיווח פרטני'!G1369,גיליון3!$T$15:$T$29,0),MATCH('דיווח פרטני'!C1369,גיליון3!$U$14:$X$14,0)))," ", INDEX(גיליון3!$U$15:$X$29,MATCH('דיווח פרטני'!G1369,גיליון3!$T$15:$T$29,0),MATCH('דיווח פרטני'!C1369,גיליון3!$U$14:$X$14,0)))</f>
        <v xml:space="preserve"> </v>
      </c>
      <c r="I1369" s="1"/>
    </row>
    <row r="1370" spans="1:9" ht="18" customHeight="1" thickBot="1" x14ac:dyDescent="0.35">
      <c r="A1370" s="1"/>
      <c r="B1370" s="1"/>
      <c r="C1370" s="812"/>
      <c r="D1370" s="812"/>
      <c r="E1370" s="813"/>
      <c r="F1370" s="812"/>
      <c r="G1370" s="812"/>
      <c r="H1370" s="962" t="str">
        <f t="array" ref="H1370">IF(ISERROR(INDEX(גיליון3!$U$15:$X$29,MATCH('דיווח פרטני'!G1370,גיליון3!$T$15:$T$29,0),MATCH('דיווח פרטני'!C1370,גיליון3!$U$14:$X$14,0)))," ", INDEX(גיליון3!$U$15:$X$29,MATCH('דיווח פרטני'!G1370,גיליון3!$T$15:$T$29,0),MATCH('דיווח פרטני'!C1370,גיליון3!$U$14:$X$14,0)))</f>
        <v xml:space="preserve"> </v>
      </c>
      <c r="I1370" s="1"/>
    </row>
    <row r="1371" spans="1:9" ht="18" customHeight="1" thickBot="1" x14ac:dyDescent="0.35">
      <c r="A1371" s="1"/>
      <c r="B1371" s="1"/>
      <c r="C1371" s="812"/>
      <c r="D1371" s="812"/>
      <c r="E1371" s="813"/>
      <c r="F1371" s="812"/>
      <c r="G1371" s="812"/>
      <c r="H1371" s="962" t="str">
        <f t="array" ref="H1371">IF(ISERROR(INDEX(גיליון3!$U$15:$X$29,MATCH('דיווח פרטני'!G1371,גיליון3!$T$15:$T$29,0),MATCH('דיווח פרטני'!C1371,גיליון3!$U$14:$X$14,0)))," ", INDEX(גיליון3!$U$15:$X$29,MATCH('דיווח פרטני'!G1371,גיליון3!$T$15:$T$29,0),MATCH('דיווח פרטני'!C1371,גיליון3!$U$14:$X$14,0)))</f>
        <v xml:space="preserve"> </v>
      </c>
      <c r="I1371" s="1"/>
    </row>
    <row r="1372" spans="1:9" ht="18" customHeight="1" thickBot="1" x14ac:dyDescent="0.35">
      <c r="A1372" s="1"/>
      <c r="B1372" s="1"/>
      <c r="C1372" s="812"/>
      <c r="D1372" s="812"/>
      <c r="E1372" s="813"/>
      <c r="F1372" s="812"/>
      <c r="G1372" s="812"/>
      <c r="H1372" s="962" t="str">
        <f t="array" ref="H1372">IF(ISERROR(INDEX(גיליון3!$U$15:$X$29,MATCH('דיווח פרטני'!G1372,גיליון3!$T$15:$T$29,0),MATCH('דיווח פרטני'!C1372,גיליון3!$U$14:$X$14,0)))," ", INDEX(גיליון3!$U$15:$X$29,MATCH('דיווח פרטני'!G1372,גיליון3!$T$15:$T$29,0),MATCH('דיווח פרטני'!C1372,גיליון3!$U$14:$X$14,0)))</f>
        <v xml:space="preserve"> </v>
      </c>
      <c r="I1372" s="1"/>
    </row>
    <row r="1373" spans="1:9" ht="18" customHeight="1" thickBot="1" x14ac:dyDescent="0.35">
      <c r="A1373" s="1"/>
      <c r="B1373" s="1"/>
      <c r="C1373" s="812"/>
      <c r="D1373" s="812"/>
      <c r="E1373" s="813"/>
      <c r="F1373" s="812"/>
      <c r="G1373" s="812"/>
      <c r="H1373" s="962" t="str">
        <f t="array" ref="H1373">IF(ISERROR(INDEX(גיליון3!$U$15:$X$29,MATCH('דיווח פרטני'!G1373,גיליון3!$T$15:$T$29,0),MATCH('דיווח פרטני'!C1373,גיליון3!$U$14:$X$14,0)))," ", INDEX(גיליון3!$U$15:$X$29,MATCH('דיווח פרטני'!G1373,גיליון3!$T$15:$T$29,0),MATCH('דיווח פרטני'!C1373,גיליון3!$U$14:$X$14,0)))</f>
        <v xml:space="preserve"> </v>
      </c>
      <c r="I1373" s="1"/>
    </row>
    <row r="1374" spans="1:9" ht="18" customHeight="1" thickBot="1" x14ac:dyDescent="0.35">
      <c r="A1374" s="1"/>
      <c r="B1374" s="1"/>
      <c r="C1374" s="812"/>
      <c r="D1374" s="812"/>
      <c r="E1374" s="813"/>
      <c r="F1374" s="812"/>
      <c r="G1374" s="812"/>
      <c r="H1374" s="962" t="str">
        <f t="array" ref="H1374">IF(ISERROR(INDEX(גיליון3!$U$15:$X$29,MATCH('דיווח פרטני'!G1374,גיליון3!$T$15:$T$29,0),MATCH('דיווח פרטני'!C1374,גיליון3!$U$14:$X$14,0)))," ", INDEX(גיליון3!$U$15:$X$29,MATCH('דיווח פרטני'!G1374,גיליון3!$T$15:$T$29,0),MATCH('דיווח פרטני'!C1374,גיליון3!$U$14:$X$14,0)))</f>
        <v xml:space="preserve"> </v>
      </c>
      <c r="I1374" s="1"/>
    </row>
    <row r="1375" spans="1:9" ht="18" customHeight="1" thickBot="1" x14ac:dyDescent="0.35">
      <c r="A1375" s="1"/>
      <c r="B1375" s="1"/>
      <c r="C1375" s="812"/>
      <c r="D1375" s="812"/>
      <c r="E1375" s="813"/>
      <c r="F1375" s="812"/>
      <c r="G1375" s="812"/>
      <c r="H1375" s="962" t="str">
        <f t="array" ref="H1375">IF(ISERROR(INDEX(גיליון3!$U$15:$X$29,MATCH('דיווח פרטני'!G1375,גיליון3!$T$15:$T$29,0),MATCH('דיווח פרטני'!C1375,גיליון3!$U$14:$X$14,0)))," ", INDEX(גיליון3!$U$15:$X$29,MATCH('דיווח פרטני'!G1375,גיליון3!$T$15:$T$29,0),MATCH('דיווח פרטני'!C1375,גיליון3!$U$14:$X$14,0)))</f>
        <v xml:space="preserve"> </v>
      </c>
      <c r="I1375" s="1"/>
    </row>
    <row r="1376" spans="1:9" ht="18" customHeight="1" thickBot="1" x14ac:dyDescent="0.35">
      <c r="A1376" s="1"/>
      <c r="B1376" s="1"/>
      <c r="C1376" s="812"/>
      <c r="D1376" s="812"/>
      <c r="E1376" s="813"/>
      <c r="F1376" s="812"/>
      <c r="G1376" s="812"/>
      <c r="H1376" s="962" t="str">
        <f t="array" ref="H1376">IF(ISERROR(INDEX(גיליון3!$U$15:$X$29,MATCH('דיווח פרטני'!G1376,גיליון3!$T$15:$T$29,0),MATCH('דיווח פרטני'!C1376,גיליון3!$U$14:$X$14,0)))," ", INDEX(גיליון3!$U$15:$X$29,MATCH('דיווח פרטני'!G1376,גיליון3!$T$15:$T$29,0),MATCH('דיווח פרטני'!C1376,גיליון3!$U$14:$X$14,0)))</f>
        <v xml:space="preserve"> </v>
      </c>
      <c r="I1376" s="1"/>
    </row>
    <row r="1377" spans="1:9" ht="18" customHeight="1" thickBot="1" x14ac:dyDescent="0.35">
      <c r="A1377" s="1"/>
      <c r="B1377" s="1"/>
      <c r="C1377" s="812"/>
      <c r="D1377" s="812"/>
      <c r="E1377" s="813"/>
      <c r="F1377" s="812"/>
      <c r="G1377" s="812"/>
      <c r="H1377" s="962" t="str">
        <f t="array" ref="H1377">IF(ISERROR(INDEX(גיליון3!$U$15:$X$29,MATCH('דיווח פרטני'!G1377,גיליון3!$T$15:$T$29,0),MATCH('דיווח פרטני'!C1377,גיליון3!$U$14:$X$14,0)))," ", INDEX(גיליון3!$U$15:$X$29,MATCH('דיווח פרטני'!G1377,גיליון3!$T$15:$T$29,0),MATCH('דיווח פרטני'!C1377,גיליון3!$U$14:$X$14,0)))</f>
        <v xml:space="preserve"> </v>
      </c>
      <c r="I1377" s="1"/>
    </row>
    <row r="1378" spans="1:9" ht="18" customHeight="1" thickBot="1" x14ac:dyDescent="0.35">
      <c r="A1378" s="1"/>
      <c r="B1378" s="1"/>
      <c r="C1378" s="812"/>
      <c r="D1378" s="812"/>
      <c r="E1378" s="813"/>
      <c r="F1378" s="812"/>
      <c r="G1378" s="812"/>
      <c r="H1378" s="962" t="str">
        <f t="array" ref="H1378">IF(ISERROR(INDEX(גיליון3!$U$15:$X$29,MATCH('דיווח פרטני'!G1378,גיליון3!$T$15:$T$29,0),MATCH('דיווח פרטני'!C1378,גיליון3!$U$14:$X$14,0)))," ", INDEX(גיליון3!$U$15:$X$29,MATCH('דיווח פרטני'!G1378,גיליון3!$T$15:$T$29,0),MATCH('דיווח פרטני'!C1378,גיליון3!$U$14:$X$14,0)))</f>
        <v xml:space="preserve"> </v>
      </c>
      <c r="I1378" s="1"/>
    </row>
    <row r="1379" spans="1:9" ht="18" customHeight="1" thickBot="1" x14ac:dyDescent="0.35">
      <c r="A1379" s="1"/>
      <c r="B1379" s="1"/>
      <c r="C1379" s="812"/>
      <c r="D1379" s="812"/>
      <c r="E1379" s="813"/>
      <c r="F1379" s="812"/>
      <c r="G1379" s="812"/>
      <c r="H1379" s="962" t="str">
        <f t="array" ref="H1379">IF(ISERROR(INDEX(גיליון3!$U$15:$X$29,MATCH('דיווח פרטני'!G1379,גיליון3!$T$15:$T$29,0),MATCH('דיווח פרטני'!C1379,גיליון3!$U$14:$X$14,0)))," ", INDEX(גיליון3!$U$15:$X$29,MATCH('דיווח פרטני'!G1379,גיליון3!$T$15:$T$29,0),MATCH('דיווח פרטני'!C1379,גיליון3!$U$14:$X$14,0)))</f>
        <v xml:space="preserve"> </v>
      </c>
      <c r="I1379" s="1"/>
    </row>
    <row r="1380" spans="1:9" ht="18" customHeight="1" thickBot="1" x14ac:dyDescent="0.35">
      <c r="A1380" s="1"/>
      <c r="B1380" s="1"/>
      <c r="C1380" s="812"/>
      <c r="D1380" s="812"/>
      <c r="E1380" s="813"/>
      <c r="F1380" s="812"/>
      <c r="G1380" s="812"/>
      <c r="H1380" s="962" t="str">
        <f t="array" ref="H1380">IF(ISERROR(INDEX(גיליון3!$U$15:$X$29,MATCH('דיווח פרטני'!G1380,גיליון3!$T$15:$T$29,0),MATCH('דיווח פרטני'!C1380,גיליון3!$U$14:$X$14,0)))," ", INDEX(גיליון3!$U$15:$X$29,MATCH('דיווח פרטני'!G1380,גיליון3!$T$15:$T$29,0),MATCH('דיווח פרטני'!C1380,גיליון3!$U$14:$X$14,0)))</f>
        <v xml:space="preserve"> </v>
      </c>
      <c r="I1380" s="1"/>
    </row>
    <row r="1381" spans="1:9" ht="18" customHeight="1" thickBot="1" x14ac:dyDescent="0.35">
      <c r="A1381" s="1"/>
      <c r="B1381" s="1"/>
      <c r="C1381" s="812"/>
      <c r="D1381" s="812"/>
      <c r="E1381" s="813"/>
      <c r="F1381" s="812"/>
      <c r="G1381" s="812"/>
      <c r="H1381" s="962" t="str">
        <f t="array" ref="H1381">IF(ISERROR(INDEX(גיליון3!$U$15:$X$29,MATCH('דיווח פרטני'!G1381,גיליון3!$T$15:$T$29,0),MATCH('דיווח פרטני'!C1381,גיליון3!$U$14:$X$14,0)))," ", INDEX(גיליון3!$U$15:$X$29,MATCH('דיווח פרטני'!G1381,גיליון3!$T$15:$T$29,0),MATCH('דיווח פרטני'!C1381,גיליון3!$U$14:$X$14,0)))</f>
        <v xml:space="preserve"> </v>
      </c>
      <c r="I1381" s="1"/>
    </row>
    <row r="1382" spans="1:9" ht="18" customHeight="1" thickBot="1" x14ac:dyDescent="0.35">
      <c r="A1382" s="1"/>
      <c r="B1382" s="1"/>
      <c r="C1382" s="812"/>
      <c r="D1382" s="812"/>
      <c r="E1382" s="813"/>
      <c r="F1382" s="812"/>
      <c r="G1382" s="812"/>
      <c r="H1382" s="962" t="str">
        <f t="array" ref="H1382">IF(ISERROR(INDEX(גיליון3!$U$15:$X$29,MATCH('דיווח פרטני'!G1382,גיליון3!$T$15:$T$29,0),MATCH('דיווח פרטני'!C1382,גיליון3!$U$14:$X$14,0)))," ", INDEX(גיליון3!$U$15:$X$29,MATCH('דיווח פרטני'!G1382,גיליון3!$T$15:$T$29,0),MATCH('דיווח פרטני'!C1382,גיליון3!$U$14:$X$14,0)))</f>
        <v xml:space="preserve"> </v>
      </c>
      <c r="I1382" s="1"/>
    </row>
    <row r="1383" spans="1:9" ht="18" customHeight="1" thickBot="1" x14ac:dyDescent="0.35">
      <c r="A1383" s="1"/>
      <c r="B1383" s="1"/>
      <c r="C1383" s="812"/>
      <c r="D1383" s="812"/>
      <c r="E1383" s="813"/>
      <c r="F1383" s="812"/>
      <c r="G1383" s="812"/>
      <c r="H1383" s="962" t="str">
        <f t="array" ref="H1383">IF(ISERROR(INDEX(גיליון3!$U$15:$X$29,MATCH('דיווח פרטני'!G1383,גיליון3!$T$15:$T$29,0),MATCH('דיווח פרטני'!C1383,גיליון3!$U$14:$X$14,0)))," ", INDEX(גיליון3!$U$15:$X$29,MATCH('דיווח פרטני'!G1383,גיליון3!$T$15:$T$29,0),MATCH('דיווח פרטני'!C1383,גיליון3!$U$14:$X$14,0)))</f>
        <v xml:space="preserve"> </v>
      </c>
      <c r="I1383" s="1"/>
    </row>
    <row r="1384" spans="1:9" ht="18" customHeight="1" thickBot="1" x14ac:dyDescent="0.35">
      <c r="A1384" s="1"/>
      <c r="B1384" s="1"/>
      <c r="C1384" s="812"/>
      <c r="D1384" s="812"/>
      <c r="E1384" s="813"/>
      <c r="F1384" s="812"/>
      <c r="G1384" s="812"/>
      <c r="H1384" s="962" t="str">
        <f t="array" ref="H1384">IF(ISERROR(INDEX(גיליון3!$U$15:$X$29,MATCH('דיווח פרטני'!G1384,גיליון3!$T$15:$T$29,0),MATCH('דיווח פרטני'!C1384,גיליון3!$U$14:$X$14,0)))," ", INDEX(גיליון3!$U$15:$X$29,MATCH('דיווח פרטני'!G1384,גיליון3!$T$15:$T$29,0),MATCH('דיווח פרטני'!C1384,גיליון3!$U$14:$X$14,0)))</f>
        <v xml:space="preserve"> </v>
      </c>
      <c r="I1384" s="1"/>
    </row>
    <row r="1385" spans="1:9" ht="18" customHeight="1" thickBot="1" x14ac:dyDescent="0.35">
      <c r="A1385" s="1"/>
      <c r="B1385" s="1"/>
      <c r="C1385" s="812"/>
      <c r="D1385" s="812"/>
      <c r="E1385" s="813"/>
      <c r="F1385" s="812"/>
      <c r="G1385" s="812"/>
      <c r="H1385" s="962" t="str">
        <f t="array" ref="H1385">IF(ISERROR(INDEX(גיליון3!$U$15:$X$29,MATCH('דיווח פרטני'!G1385,גיליון3!$T$15:$T$29,0),MATCH('דיווח פרטני'!C1385,גיליון3!$U$14:$X$14,0)))," ", INDEX(גיליון3!$U$15:$X$29,MATCH('דיווח פרטני'!G1385,גיליון3!$T$15:$T$29,0),MATCH('דיווח פרטני'!C1385,גיליון3!$U$14:$X$14,0)))</f>
        <v xml:space="preserve"> </v>
      </c>
      <c r="I1385" s="1"/>
    </row>
    <row r="1386" spans="1:9" ht="18" customHeight="1" thickBot="1" x14ac:dyDescent="0.35">
      <c r="A1386" s="1"/>
      <c r="B1386" s="1"/>
      <c r="C1386" s="812"/>
      <c r="D1386" s="812"/>
      <c r="E1386" s="813"/>
      <c r="F1386" s="812"/>
      <c r="G1386" s="812"/>
      <c r="H1386" s="962" t="str">
        <f t="array" ref="H1386">IF(ISERROR(INDEX(גיליון3!$U$15:$X$29,MATCH('דיווח פרטני'!G1386,גיליון3!$T$15:$T$29,0),MATCH('דיווח פרטני'!C1386,גיליון3!$U$14:$X$14,0)))," ", INDEX(גיליון3!$U$15:$X$29,MATCH('דיווח פרטני'!G1386,גיליון3!$T$15:$T$29,0),MATCH('דיווח פרטני'!C1386,גיליון3!$U$14:$X$14,0)))</f>
        <v xml:space="preserve"> </v>
      </c>
      <c r="I1386" s="1"/>
    </row>
    <row r="1387" spans="1:9" ht="18" customHeight="1" thickBot="1" x14ac:dyDescent="0.35">
      <c r="A1387" s="1"/>
      <c r="B1387" s="1"/>
      <c r="C1387" s="812"/>
      <c r="D1387" s="812"/>
      <c r="E1387" s="813"/>
      <c r="F1387" s="812"/>
      <c r="G1387" s="812"/>
      <c r="H1387" s="962" t="str">
        <f t="array" ref="H1387">IF(ISERROR(INDEX(גיליון3!$U$15:$X$29,MATCH('דיווח פרטני'!G1387,גיליון3!$T$15:$T$29,0),MATCH('דיווח פרטני'!C1387,גיליון3!$U$14:$X$14,0)))," ", INDEX(גיליון3!$U$15:$X$29,MATCH('דיווח פרטני'!G1387,גיליון3!$T$15:$T$29,0),MATCH('דיווח פרטני'!C1387,גיליון3!$U$14:$X$14,0)))</f>
        <v xml:space="preserve"> </v>
      </c>
      <c r="I1387" s="1"/>
    </row>
    <row r="1388" spans="1:9" ht="18" customHeight="1" thickBot="1" x14ac:dyDescent="0.35">
      <c r="A1388" s="1"/>
      <c r="B1388" s="1"/>
      <c r="C1388" s="812"/>
      <c r="D1388" s="812"/>
      <c r="E1388" s="813"/>
      <c r="F1388" s="812"/>
      <c r="G1388" s="812"/>
      <c r="H1388" s="962" t="str">
        <f t="array" ref="H1388">IF(ISERROR(INDEX(גיליון3!$U$15:$X$29,MATCH('דיווח פרטני'!G1388,גיליון3!$T$15:$T$29,0),MATCH('דיווח פרטני'!C1388,גיליון3!$U$14:$X$14,0)))," ", INDEX(גיליון3!$U$15:$X$29,MATCH('דיווח פרטני'!G1388,גיליון3!$T$15:$T$29,0),MATCH('דיווח פרטני'!C1388,גיליון3!$U$14:$X$14,0)))</f>
        <v xml:space="preserve"> </v>
      </c>
      <c r="I1388" s="1"/>
    </row>
    <row r="1389" spans="1:9" ht="18" customHeight="1" thickBot="1" x14ac:dyDescent="0.35">
      <c r="A1389" s="1"/>
      <c r="B1389" s="1"/>
      <c r="C1389" s="812"/>
      <c r="D1389" s="812"/>
      <c r="E1389" s="813"/>
      <c r="F1389" s="812"/>
      <c r="G1389" s="812"/>
      <c r="H1389" s="962" t="str">
        <f t="array" ref="H1389">IF(ISERROR(INDEX(גיליון3!$U$15:$X$29,MATCH('דיווח פרטני'!G1389,גיליון3!$T$15:$T$29,0),MATCH('דיווח פרטני'!C1389,גיליון3!$U$14:$X$14,0)))," ", INDEX(גיליון3!$U$15:$X$29,MATCH('דיווח פרטני'!G1389,גיליון3!$T$15:$T$29,0),MATCH('דיווח פרטני'!C1389,גיליון3!$U$14:$X$14,0)))</f>
        <v xml:space="preserve"> </v>
      </c>
      <c r="I1389" s="1"/>
    </row>
    <row r="1390" spans="1:9" ht="18" customHeight="1" thickBot="1" x14ac:dyDescent="0.35">
      <c r="A1390" s="1"/>
      <c r="B1390" s="1"/>
      <c r="C1390" s="812"/>
      <c r="D1390" s="812"/>
      <c r="E1390" s="813"/>
      <c r="F1390" s="812"/>
      <c r="G1390" s="812"/>
      <c r="H1390" s="962" t="str">
        <f t="array" ref="H1390">IF(ISERROR(INDEX(גיליון3!$U$15:$X$29,MATCH('דיווח פרטני'!G1390,גיליון3!$T$15:$T$29,0),MATCH('דיווח פרטני'!C1390,גיליון3!$U$14:$X$14,0)))," ", INDEX(גיליון3!$U$15:$X$29,MATCH('דיווח פרטני'!G1390,גיליון3!$T$15:$T$29,0),MATCH('דיווח פרטני'!C1390,גיליון3!$U$14:$X$14,0)))</f>
        <v xml:space="preserve"> </v>
      </c>
      <c r="I1390" s="1"/>
    </row>
    <row r="1391" spans="1:9" ht="18" customHeight="1" thickBot="1" x14ac:dyDescent="0.35">
      <c r="A1391" s="1"/>
      <c r="B1391" s="1"/>
      <c r="C1391" s="812"/>
      <c r="D1391" s="812"/>
      <c r="E1391" s="813"/>
      <c r="F1391" s="812"/>
      <c r="G1391" s="812"/>
      <c r="H1391" s="962" t="str">
        <f t="array" ref="H1391">IF(ISERROR(INDEX(גיליון3!$U$15:$X$29,MATCH('דיווח פרטני'!G1391,גיליון3!$T$15:$T$29,0),MATCH('דיווח פרטני'!C1391,גיליון3!$U$14:$X$14,0)))," ", INDEX(גיליון3!$U$15:$X$29,MATCH('דיווח פרטני'!G1391,גיליון3!$T$15:$T$29,0),MATCH('דיווח פרטני'!C1391,גיליון3!$U$14:$X$14,0)))</f>
        <v xml:space="preserve"> </v>
      </c>
      <c r="I1391" s="1"/>
    </row>
    <row r="1392" spans="1:9" ht="18" customHeight="1" thickBot="1" x14ac:dyDescent="0.35">
      <c r="A1392" s="1"/>
      <c r="B1392" s="1"/>
      <c r="C1392" s="812"/>
      <c r="D1392" s="812"/>
      <c r="E1392" s="813"/>
      <c r="F1392" s="812"/>
      <c r="G1392" s="812"/>
      <c r="H1392" s="962" t="str">
        <f t="array" ref="H1392">IF(ISERROR(INDEX(גיליון3!$U$15:$X$29,MATCH('דיווח פרטני'!G1392,גיליון3!$T$15:$T$29,0),MATCH('דיווח פרטני'!C1392,גיליון3!$U$14:$X$14,0)))," ", INDEX(גיליון3!$U$15:$X$29,MATCH('דיווח פרטני'!G1392,גיליון3!$T$15:$T$29,0),MATCH('דיווח פרטני'!C1392,גיליון3!$U$14:$X$14,0)))</f>
        <v xml:space="preserve"> </v>
      </c>
      <c r="I1392" s="1"/>
    </row>
    <row r="1393" spans="1:9" ht="18" customHeight="1" thickBot="1" x14ac:dyDescent="0.35">
      <c r="A1393" s="1"/>
      <c r="B1393" s="1"/>
      <c r="C1393" s="812"/>
      <c r="D1393" s="812"/>
      <c r="E1393" s="813"/>
      <c r="F1393" s="812"/>
      <c r="G1393" s="812"/>
      <c r="H1393" s="962" t="str">
        <f t="array" ref="H1393">IF(ISERROR(INDEX(גיליון3!$U$15:$X$29,MATCH('דיווח פרטני'!G1393,גיליון3!$T$15:$T$29,0),MATCH('דיווח פרטני'!C1393,גיליון3!$U$14:$X$14,0)))," ", INDEX(גיליון3!$U$15:$X$29,MATCH('דיווח פרטני'!G1393,גיליון3!$T$15:$T$29,0),MATCH('דיווח פרטני'!C1393,גיליון3!$U$14:$X$14,0)))</f>
        <v xml:space="preserve"> </v>
      </c>
      <c r="I1393" s="1"/>
    </row>
    <row r="1394" spans="1:9" ht="18" customHeight="1" thickBot="1" x14ac:dyDescent="0.35">
      <c r="A1394" s="1"/>
      <c r="B1394" s="1"/>
      <c r="C1394" s="812"/>
      <c r="D1394" s="812"/>
      <c r="E1394" s="813"/>
      <c r="F1394" s="812"/>
      <c r="G1394" s="812"/>
      <c r="H1394" s="962" t="str">
        <f t="array" ref="H1394">IF(ISERROR(INDEX(גיליון3!$U$15:$X$29,MATCH('דיווח פרטני'!G1394,גיליון3!$T$15:$T$29,0),MATCH('דיווח פרטני'!C1394,גיליון3!$U$14:$X$14,0)))," ", INDEX(גיליון3!$U$15:$X$29,MATCH('דיווח פרטני'!G1394,גיליון3!$T$15:$T$29,0),MATCH('דיווח פרטני'!C1394,גיליון3!$U$14:$X$14,0)))</f>
        <v xml:space="preserve"> </v>
      </c>
      <c r="I1394" s="1"/>
    </row>
    <row r="1395" spans="1:9" ht="18" customHeight="1" thickBot="1" x14ac:dyDescent="0.35">
      <c r="A1395" s="1"/>
      <c r="B1395" s="1"/>
      <c r="C1395" s="812"/>
      <c r="D1395" s="812"/>
      <c r="E1395" s="813"/>
      <c r="F1395" s="812"/>
      <c r="G1395" s="812"/>
      <c r="H1395" s="962" t="str">
        <f t="array" ref="H1395">IF(ISERROR(INDEX(גיליון3!$U$15:$X$29,MATCH('דיווח פרטני'!G1395,גיליון3!$T$15:$T$29,0),MATCH('דיווח פרטני'!C1395,גיליון3!$U$14:$X$14,0)))," ", INDEX(גיליון3!$U$15:$X$29,MATCH('דיווח פרטני'!G1395,גיליון3!$T$15:$T$29,0),MATCH('דיווח פרטני'!C1395,גיליון3!$U$14:$X$14,0)))</f>
        <v xml:space="preserve"> </v>
      </c>
      <c r="I1395" s="1"/>
    </row>
    <row r="1396" spans="1:9" ht="18" customHeight="1" thickBot="1" x14ac:dyDescent="0.35">
      <c r="A1396" s="1"/>
      <c r="B1396" s="1"/>
      <c r="C1396" s="812"/>
      <c r="D1396" s="812"/>
      <c r="E1396" s="813"/>
      <c r="F1396" s="812"/>
      <c r="G1396" s="812"/>
      <c r="H1396" s="962" t="str">
        <f t="array" ref="H1396">IF(ISERROR(INDEX(גיליון3!$U$15:$X$29,MATCH('דיווח פרטני'!G1396,גיליון3!$T$15:$T$29,0),MATCH('דיווח פרטני'!C1396,גיליון3!$U$14:$X$14,0)))," ", INDEX(גיליון3!$U$15:$X$29,MATCH('דיווח פרטני'!G1396,גיליון3!$T$15:$T$29,0),MATCH('דיווח פרטני'!C1396,גיליון3!$U$14:$X$14,0)))</f>
        <v xml:space="preserve"> </v>
      </c>
      <c r="I1396" s="1"/>
    </row>
    <row r="1397" spans="1:9" ht="18" customHeight="1" thickBot="1" x14ac:dyDescent="0.35">
      <c r="A1397" s="1"/>
      <c r="B1397" s="1"/>
      <c r="C1397" s="812"/>
      <c r="D1397" s="812"/>
      <c r="E1397" s="813"/>
      <c r="F1397" s="812"/>
      <c r="G1397" s="812"/>
      <c r="H1397" s="962" t="str">
        <f t="array" ref="H1397">IF(ISERROR(INDEX(גיליון3!$U$15:$X$29,MATCH('דיווח פרטני'!G1397,גיליון3!$T$15:$T$29,0),MATCH('דיווח פרטני'!C1397,גיליון3!$U$14:$X$14,0)))," ", INDEX(גיליון3!$U$15:$X$29,MATCH('דיווח פרטני'!G1397,גיליון3!$T$15:$T$29,0),MATCH('דיווח פרטני'!C1397,גיליון3!$U$14:$X$14,0)))</f>
        <v xml:space="preserve"> </v>
      </c>
      <c r="I1397" s="1"/>
    </row>
    <row r="1398" spans="1:9" ht="18" customHeight="1" thickBot="1" x14ac:dyDescent="0.35">
      <c r="A1398" s="1"/>
      <c r="B1398" s="1"/>
      <c r="C1398" s="812"/>
      <c r="D1398" s="812"/>
      <c r="E1398" s="813"/>
      <c r="F1398" s="812"/>
      <c r="G1398" s="812"/>
      <c r="H1398" s="962" t="str">
        <f t="array" ref="H1398">IF(ISERROR(INDEX(גיליון3!$U$15:$X$29,MATCH('דיווח פרטני'!G1398,גיליון3!$T$15:$T$29,0),MATCH('דיווח פרטני'!C1398,גיליון3!$U$14:$X$14,0)))," ", INDEX(גיליון3!$U$15:$X$29,MATCH('דיווח פרטני'!G1398,גיליון3!$T$15:$T$29,0),MATCH('דיווח פרטני'!C1398,גיליון3!$U$14:$X$14,0)))</f>
        <v xml:space="preserve"> </v>
      </c>
      <c r="I1398" s="1"/>
    </row>
    <row r="1399" spans="1:9" ht="18" customHeight="1" thickBot="1" x14ac:dyDescent="0.35">
      <c r="A1399" s="1"/>
      <c r="B1399" s="1"/>
      <c r="C1399" s="812"/>
      <c r="D1399" s="812"/>
      <c r="E1399" s="813"/>
      <c r="F1399" s="812"/>
      <c r="G1399" s="812"/>
      <c r="H1399" s="962" t="str">
        <f t="array" ref="H1399">IF(ISERROR(INDEX(גיליון3!$U$15:$X$29,MATCH('דיווח פרטני'!G1399,גיליון3!$T$15:$T$29,0),MATCH('דיווח פרטני'!C1399,גיליון3!$U$14:$X$14,0)))," ", INDEX(גיליון3!$U$15:$X$29,MATCH('דיווח פרטני'!G1399,גיליון3!$T$15:$T$29,0),MATCH('דיווח פרטני'!C1399,גיליון3!$U$14:$X$14,0)))</f>
        <v xml:space="preserve"> </v>
      </c>
      <c r="I1399" s="1"/>
    </row>
    <row r="1400" spans="1:9" ht="18" customHeight="1" thickBot="1" x14ac:dyDescent="0.35">
      <c r="A1400" s="1"/>
      <c r="B1400" s="1"/>
      <c r="C1400" s="812"/>
      <c r="D1400" s="812"/>
      <c r="E1400" s="813"/>
      <c r="F1400" s="812"/>
      <c r="G1400" s="812"/>
      <c r="H1400" s="962" t="str">
        <f t="array" ref="H1400">IF(ISERROR(INDEX(גיליון3!$U$15:$X$29,MATCH('דיווח פרטני'!G1400,גיליון3!$T$15:$T$29,0),MATCH('דיווח פרטני'!C1400,גיליון3!$U$14:$X$14,0)))," ", INDEX(גיליון3!$U$15:$X$29,MATCH('דיווח פרטני'!G1400,גיליון3!$T$15:$T$29,0),MATCH('דיווח פרטני'!C1400,גיליון3!$U$14:$X$14,0)))</f>
        <v xml:space="preserve"> </v>
      </c>
      <c r="I1400" s="1"/>
    </row>
    <row r="1401" spans="1:9" ht="18" customHeight="1" thickBot="1" x14ac:dyDescent="0.35">
      <c r="A1401" s="1"/>
      <c r="B1401" s="1"/>
      <c r="C1401" s="812"/>
      <c r="D1401" s="812"/>
      <c r="E1401" s="813"/>
      <c r="F1401" s="812"/>
      <c r="G1401" s="812"/>
      <c r="H1401" s="962" t="str">
        <f t="array" ref="H1401">IF(ISERROR(INDEX(גיליון3!$U$15:$X$29,MATCH('דיווח פרטני'!G1401,גיליון3!$T$15:$T$29,0),MATCH('דיווח פרטני'!C1401,גיליון3!$U$14:$X$14,0)))," ", INDEX(גיליון3!$U$15:$X$29,MATCH('דיווח פרטני'!G1401,גיליון3!$T$15:$T$29,0),MATCH('דיווח פרטני'!C1401,גיליון3!$U$14:$X$14,0)))</f>
        <v xml:space="preserve"> </v>
      </c>
      <c r="I1401" s="1"/>
    </row>
    <row r="1402" spans="1:9" ht="18" customHeight="1" thickBot="1" x14ac:dyDescent="0.35">
      <c r="A1402" s="1"/>
      <c r="B1402" s="1"/>
      <c r="C1402" s="812"/>
      <c r="D1402" s="812"/>
      <c r="E1402" s="813"/>
      <c r="F1402" s="812"/>
      <c r="G1402" s="812"/>
      <c r="H1402" s="962" t="str">
        <f t="array" ref="H1402">IF(ISERROR(INDEX(גיליון3!$U$15:$X$29,MATCH('דיווח פרטני'!G1402,גיליון3!$T$15:$T$29,0),MATCH('דיווח פרטני'!C1402,גיליון3!$U$14:$X$14,0)))," ", INDEX(גיליון3!$U$15:$X$29,MATCH('דיווח פרטני'!G1402,גיליון3!$T$15:$T$29,0),MATCH('דיווח פרטני'!C1402,גיליון3!$U$14:$X$14,0)))</f>
        <v xml:space="preserve"> </v>
      </c>
      <c r="I1402" s="1"/>
    </row>
    <row r="1403" spans="1:9" ht="18" customHeight="1" thickBot="1" x14ac:dyDescent="0.35">
      <c r="A1403" s="1"/>
      <c r="B1403" s="1"/>
      <c r="C1403" s="812"/>
      <c r="D1403" s="812"/>
      <c r="E1403" s="813"/>
      <c r="F1403" s="812"/>
      <c r="G1403" s="812"/>
      <c r="H1403" s="962" t="str">
        <f t="array" ref="H1403">IF(ISERROR(INDEX(גיליון3!$U$15:$X$29,MATCH('דיווח פרטני'!G1403,גיליון3!$T$15:$T$29,0),MATCH('דיווח פרטני'!C1403,גיליון3!$U$14:$X$14,0)))," ", INDEX(גיליון3!$U$15:$X$29,MATCH('דיווח פרטני'!G1403,גיליון3!$T$15:$T$29,0),MATCH('דיווח פרטני'!C1403,גיליון3!$U$14:$X$14,0)))</f>
        <v xml:space="preserve"> </v>
      </c>
      <c r="I1403" s="1"/>
    </row>
    <row r="1404" spans="1:9" ht="18" customHeight="1" thickBot="1" x14ac:dyDescent="0.35">
      <c r="A1404" s="1"/>
      <c r="B1404" s="1"/>
      <c r="C1404" s="812"/>
      <c r="D1404" s="812"/>
      <c r="E1404" s="813"/>
      <c r="F1404" s="812"/>
      <c r="G1404" s="812"/>
      <c r="H1404" s="962" t="str">
        <f t="array" ref="H1404">IF(ISERROR(INDEX(גיליון3!$U$15:$X$29,MATCH('דיווח פרטני'!G1404,גיליון3!$T$15:$T$29,0),MATCH('דיווח פרטני'!C1404,גיליון3!$U$14:$X$14,0)))," ", INDEX(גיליון3!$U$15:$X$29,MATCH('דיווח פרטני'!G1404,גיליון3!$T$15:$T$29,0),MATCH('דיווח פרטני'!C1404,גיליון3!$U$14:$X$14,0)))</f>
        <v xml:space="preserve"> </v>
      </c>
      <c r="I1404" s="1"/>
    </row>
    <row r="1405" spans="1:9" ht="18" customHeight="1" thickBot="1" x14ac:dyDescent="0.35">
      <c r="A1405" s="1"/>
      <c r="B1405" s="1"/>
      <c r="C1405" s="812"/>
      <c r="D1405" s="812"/>
      <c r="E1405" s="813"/>
      <c r="F1405" s="812"/>
      <c r="G1405" s="812"/>
      <c r="H1405" s="962" t="str">
        <f t="array" ref="H1405">IF(ISERROR(INDEX(גיליון3!$U$15:$X$29,MATCH('דיווח פרטני'!G1405,גיליון3!$T$15:$T$29,0),MATCH('דיווח פרטני'!C1405,גיליון3!$U$14:$X$14,0)))," ", INDEX(גיליון3!$U$15:$X$29,MATCH('דיווח פרטני'!G1405,גיליון3!$T$15:$T$29,0),MATCH('דיווח פרטני'!C1405,גיליון3!$U$14:$X$14,0)))</f>
        <v xml:space="preserve"> </v>
      </c>
      <c r="I1405" s="1"/>
    </row>
    <row r="1406" spans="1:9" ht="18" customHeight="1" thickBot="1" x14ac:dyDescent="0.35">
      <c r="A1406" s="1"/>
      <c r="B1406" s="1"/>
      <c r="C1406" s="812"/>
      <c r="D1406" s="812"/>
      <c r="E1406" s="813"/>
      <c r="F1406" s="812"/>
      <c r="G1406" s="812"/>
      <c r="H1406" s="962" t="str">
        <f t="array" ref="H1406">IF(ISERROR(INDEX(גיליון3!$U$15:$X$29,MATCH('דיווח פרטני'!G1406,גיליון3!$T$15:$T$29,0),MATCH('דיווח פרטני'!C1406,גיליון3!$U$14:$X$14,0)))," ", INDEX(גיליון3!$U$15:$X$29,MATCH('דיווח פרטני'!G1406,גיליון3!$T$15:$T$29,0),MATCH('דיווח פרטני'!C1406,גיליון3!$U$14:$X$14,0)))</f>
        <v xml:space="preserve"> </v>
      </c>
      <c r="I1406" s="1"/>
    </row>
    <row r="1407" spans="1:9" ht="18" customHeight="1" thickBot="1" x14ac:dyDescent="0.35">
      <c r="A1407" s="1"/>
      <c r="B1407" s="1"/>
      <c r="C1407" s="812"/>
      <c r="D1407" s="812"/>
      <c r="E1407" s="813"/>
      <c r="F1407" s="812"/>
      <c r="G1407" s="812"/>
      <c r="H1407" s="962" t="str">
        <f t="array" ref="H1407">IF(ISERROR(INDEX(גיליון3!$U$15:$X$29,MATCH('דיווח פרטני'!G1407,גיליון3!$T$15:$T$29,0),MATCH('דיווח פרטני'!C1407,גיליון3!$U$14:$X$14,0)))," ", INDEX(גיליון3!$U$15:$X$29,MATCH('דיווח פרטני'!G1407,גיליון3!$T$15:$T$29,0),MATCH('דיווח פרטני'!C1407,גיליון3!$U$14:$X$14,0)))</f>
        <v xml:space="preserve"> </v>
      </c>
      <c r="I1407" s="1"/>
    </row>
    <row r="1408" spans="1:9" ht="18" customHeight="1" thickBot="1" x14ac:dyDescent="0.35">
      <c r="A1408" s="1"/>
      <c r="B1408" s="1"/>
      <c r="C1408" s="812"/>
      <c r="D1408" s="812"/>
      <c r="E1408" s="813"/>
      <c r="F1408" s="812"/>
      <c r="G1408" s="812"/>
      <c r="H1408" s="962" t="str">
        <f t="array" ref="H1408">IF(ISERROR(INDEX(גיליון3!$U$15:$X$29,MATCH('דיווח פרטני'!G1408,גיליון3!$T$15:$T$29,0),MATCH('דיווח פרטני'!C1408,גיליון3!$U$14:$X$14,0)))," ", INDEX(גיליון3!$U$15:$X$29,MATCH('דיווח פרטני'!G1408,גיליון3!$T$15:$T$29,0),MATCH('דיווח פרטני'!C1408,גיליון3!$U$14:$X$14,0)))</f>
        <v xml:space="preserve"> </v>
      </c>
      <c r="I1408" s="1"/>
    </row>
    <row r="1409" spans="1:9" ht="18" customHeight="1" thickBot="1" x14ac:dyDescent="0.35">
      <c r="A1409" s="1"/>
      <c r="B1409" s="1"/>
      <c r="C1409" s="812"/>
      <c r="D1409" s="812"/>
      <c r="E1409" s="813"/>
      <c r="F1409" s="812"/>
      <c r="G1409" s="812"/>
      <c r="H1409" s="962" t="str">
        <f t="array" ref="H1409">IF(ISERROR(INDEX(גיליון3!$U$15:$X$29,MATCH('דיווח פרטני'!G1409,גיליון3!$T$15:$T$29,0),MATCH('דיווח פרטני'!C1409,גיליון3!$U$14:$X$14,0)))," ", INDEX(גיליון3!$U$15:$X$29,MATCH('דיווח פרטני'!G1409,גיליון3!$T$15:$T$29,0),MATCH('דיווח פרטני'!C1409,גיליון3!$U$14:$X$14,0)))</f>
        <v xml:space="preserve"> </v>
      </c>
      <c r="I1409" s="1"/>
    </row>
    <row r="1410" spans="1:9" ht="18" customHeight="1" thickBot="1" x14ac:dyDescent="0.35">
      <c r="A1410" s="1"/>
      <c r="B1410" s="1"/>
      <c r="C1410" s="812"/>
      <c r="D1410" s="812"/>
      <c r="E1410" s="813"/>
      <c r="F1410" s="812"/>
      <c r="G1410" s="812"/>
      <c r="H1410" s="962" t="str">
        <f t="array" ref="H1410">IF(ISERROR(INDEX(גיליון3!$U$15:$X$29,MATCH('דיווח פרטני'!G1410,גיליון3!$T$15:$T$29,0),MATCH('דיווח פרטני'!C1410,גיליון3!$U$14:$X$14,0)))," ", INDEX(גיליון3!$U$15:$X$29,MATCH('דיווח פרטני'!G1410,גיליון3!$T$15:$T$29,0),MATCH('דיווח פרטני'!C1410,גיליון3!$U$14:$X$14,0)))</f>
        <v xml:space="preserve"> </v>
      </c>
      <c r="I1410" s="1"/>
    </row>
    <row r="1411" spans="1:9" ht="18" customHeight="1" thickBot="1" x14ac:dyDescent="0.35">
      <c r="A1411" s="1"/>
      <c r="B1411" s="1"/>
      <c r="C1411" s="812"/>
      <c r="D1411" s="812"/>
      <c r="E1411" s="813"/>
      <c r="F1411" s="812"/>
      <c r="G1411" s="812"/>
      <c r="H1411" s="962" t="str">
        <f t="array" ref="H1411">IF(ISERROR(INDEX(גיליון3!$U$15:$X$29,MATCH('דיווח פרטני'!G1411,גיליון3!$T$15:$T$29,0),MATCH('דיווח פרטני'!C1411,גיליון3!$U$14:$X$14,0)))," ", INDEX(גיליון3!$U$15:$X$29,MATCH('דיווח פרטני'!G1411,גיליון3!$T$15:$T$29,0),MATCH('דיווח פרטני'!C1411,גיליון3!$U$14:$X$14,0)))</f>
        <v xml:space="preserve"> </v>
      </c>
      <c r="I1411" s="1"/>
    </row>
    <row r="1412" spans="1:9" ht="18" customHeight="1" thickBot="1" x14ac:dyDescent="0.35">
      <c r="A1412" s="1"/>
      <c r="B1412" s="1"/>
      <c r="C1412" s="812"/>
      <c r="D1412" s="812"/>
      <c r="E1412" s="813"/>
      <c r="F1412" s="812"/>
      <c r="G1412" s="812"/>
      <c r="H1412" s="962" t="str">
        <f t="array" ref="H1412">IF(ISERROR(INDEX(גיליון3!$U$15:$X$29,MATCH('דיווח פרטני'!G1412,גיליון3!$T$15:$T$29,0),MATCH('דיווח פרטני'!C1412,גיליון3!$U$14:$X$14,0)))," ", INDEX(גיליון3!$U$15:$X$29,MATCH('דיווח פרטני'!G1412,גיליון3!$T$15:$T$29,0),MATCH('דיווח פרטני'!C1412,גיליון3!$U$14:$X$14,0)))</f>
        <v xml:space="preserve"> </v>
      </c>
      <c r="I1412" s="1"/>
    </row>
    <row r="1413" spans="1:9" ht="18" customHeight="1" thickBot="1" x14ac:dyDescent="0.35">
      <c r="A1413" s="1"/>
      <c r="B1413" s="1"/>
      <c r="C1413" s="812"/>
      <c r="D1413" s="812"/>
      <c r="E1413" s="813"/>
      <c r="F1413" s="812"/>
      <c r="G1413" s="812"/>
      <c r="H1413" s="962" t="str">
        <f t="array" ref="H1413">IF(ISERROR(INDEX(גיליון3!$U$15:$X$29,MATCH('דיווח פרטני'!G1413,גיליון3!$T$15:$T$29,0),MATCH('דיווח פרטני'!C1413,גיליון3!$U$14:$X$14,0)))," ", INDEX(גיליון3!$U$15:$X$29,MATCH('דיווח פרטני'!G1413,גיליון3!$T$15:$T$29,0),MATCH('דיווח פרטני'!C1413,גיליון3!$U$14:$X$14,0)))</f>
        <v xml:space="preserve"> </v>
      </c>
      <c r="I1413" s="1"/>
    </row>
    <row r="1414" spans="1:9" ht="18" customHeight="1" thickBot="1" x14ac:dyDescent="0.35">
      <c r="A1414" s="1"/>
      <c r="B1414" s="1"/>
      <c r="C1414" s="812"/>
      <c r="D1414" s="812"/>
      <c r="E1414" s="813"/>
      <c r="F1414" s="812"/>
      <c r="G1414" s="812"/>
      <c r="H1414" s="962" t="str">
        <f t="array" ref="H1414">IF(ISERROR(INDEX(גיליון3!$U$15:$X$29,MATCH('דיווח פרטני'!G1414,גיליון3!$T$15:$T$29,0),MATCH('דיווח פרטני'!C1414,גיליון3!$U$14:$X$14,0)))," ", INDEX(גיליון3!$U$15:$X$29,MATCH('דיווח פרטני'!G1414,גיליון3!$T$15:$T$29,0),MATCH('דיווח פרטני'!C1414,גיליון3!$U$14:$X$14,0)))</f>
        <v xml:space="preserve"> </v>
      </c>
      <c r="I1414" s="1"/>
    </row>
    <row r="1415" spans="1:9" ht="18" customHeight="1" thickBot="1" x14ac:dyDescent="0.35">
      <c r="A1415" s="1"/>
      <c r="B1415" s="1"/>
      <c r="C1415" s="812"/>
      <c r="D1415" s="812"/>
      <c r="E1415" s="813"/>
      <c r="F1415" s="812"/>
      <c r="G1415" s="812"/>
      <c r="H1415" s="962" t="str">
        <f t="array" ref="H1415">IF(ISERROR(INDEX(גיליון3!$U$15:$X$29,MATCH('דיווח פרטני'!G1415,גיליון3!$T$15:$T$29,0),MATCH('דיווח פרטני'!C1415,גיליון3!$U$14:$X$14,0)))," ", INDEX(גיליון3!$U$15:$X$29,MATCH('דיווח פרטני'!G1415,גיליון3!$T$15:$T$29,0),MATCH('דיווח פרטני'!C1415,גיליון3!$U$14:$X$14,0)))</f>
        <v xml:space="preserve"> </v>
      </c>
      <c r="I1415" s="1"/>
    </row>
    <row r="1416" spans="1:9" ht="18" customHeight="1" thickBot="1" x14ac:dyDescent="0.35">
      <c r="A1416" s="1"/>
      <c r="B1416" s="1"/>
      <c r="C1416" s="812"/>
      <c r="D1416" s="812"/>
      <c r="E1416" s="813"/>
      <c r="F1416" s="812"/>
      <c r="G1416" s="812"/>
      <c r="H1416" s="962" t="str">
        <f t="array" ref="H1416">IF(ISERROR(INDEX(גיליון3!$U$15:$X$29,MATCH('דיווח פרטני'!G1416,גיליון3!$T$15:$T$29,0),MATCH('דיווח פרטני'!C1416,גיליון3!$U$14:$X$14,0)))," ", INDEX(גיליון3!$U$15:$X$29,MATCH('דיווח פרטני'!G1416,גיליון3!$T$15:$T$29,0),MATCH('דיווח פרטני'!C1416,גיליון3!$U$14:$X$14,0)))</f>
        <v xml:space="preserve"> </v>
      </c>
      <c r="I1416" s="1"/>
    </row>
    <row r="1417" spans="1:9" ht="18" customHeight="1" thickBot="1" x14ac:dyDescent="0.35">
      <c r="A1417" s="1"/>
      <c r="B1417" s="1"/>
      <c r="C1417" s="812"/>
      <c r="D1417" s="812"/>
      <c r="E1417" s="813"/>
      <c r="F1417" s="812"/>
      <c r="G1417" s="812"/>
      <c r="H1417" s="962" t="str">
        <f t="array" ref="H1417">IF(ISERROR(INDEX(גיליון3!$U$15:$X$29,MATCH('דיווח פרטני'!G1417,גיליון3!$T$15:$T$29,0),MATCH('דיווח פרטני'!C1417,גיליון3!$U$14:$X$14,0)))," ", INDEX(גיליון3!$U$15:$X$29,MATCH('דיווח פרטני'!G1417,גיליון3!$T$15:$T$29,0),MATCH('דיווח פרטני'!C1417,גיליון3!$U$14:$X$14,0)))</f>
        <v xml:space="preserve"> </v>
      </c>
      <c r="I1417" s="1"/>
    </row>
    <row r="1418" spans="1:9" ht="18" customHeight="1" thickBot="1" x14ac:dyDescent="0.35">
      <c r="A1418" s="1"/>
      <c r="B1418" s="1"/>
      <c r="C1418" s="812"/>
      <c r="D1418" s="812"/>
      <c r="E1418" s="813"/>
      <c r="F1418" s="812"/>
      <c r="G1418" s="812"/>
      <c r="H1418" s="962" t="str">
        <f t="array" ref="H1418">IF(ISERROR(INDEX(גיליון3!$U$15:$X$29,MATCH('דיווח פרטני'!G1418,גיליון3!$T$15:$T$29,0),MATCH('דיווח פרטני'!C1418,גיליון3!$U$14:$X$14,0)))," ", INDEX(גיליון3!$U$15:$X$29,MATCH('דיווח פרטני'!G1418,גיליון3!$T$15:$T$29,0),MATCH('דיווח פרטני'!C1418,גיליון3!$U$14:$X$14,0)))</f>
        <v xml:space="preserve"> </v>
      </c>
      <c r="I1418" s="1"/>
    </row>
    <row r="1419" spans="1:9" ht="18" customHeight="1" thickBot="1" x14ac:dyDescent="0.35">
      <c r="A1419" s="1"/>
      <c r="B1419" s="1"/>
      <c r="C1419" s="812"/>
      <c r="D1419" s="812"/>
      <c r="E1419" s="813"/>
      <c r="F1419" s="812"/>
      <c r="G1419" s="812"/>
      <c r="H1419" s="962" t="str">
        <f t="array" ref="H1419">IF(ISERROR(INDEX(גיליון3!$U$15:$X$29,MATCH('דיווח פרטני'!G1419,גיליון3!$T$15:$T$29,0),MATCH('דיווח פרטני'!C1419,גיליון3!$U$14:$X$14,0)))," ", INDEX(גיליון3!$U$15:$X$29,MATCH('דיווח פרטני'!G1419,גיליון3!$T$15:$T$29,0),MATCH('דיווח פרטני'!C1419,גיליון3!$U$14:$X$14,0)))</f>
        <v xml:space="preserve"> </v>
      </c>
      <c r="I1419" s="1"/>
    </row>
    <row r="1420" spans="1:9" ht="18" customHeight="1" thickBot="1" x14ac:dyDescent="0.35">
      <c r="A1420" s="1"/>
      <c r="B1420" s="1"/>
      <c r="C1420" s="812"/>
      <c r="D1420" s="812"/>
      <c r="E1420" s="813"/>
      <c r="F1420" s="812"/>
      <c r="G1420" s="812"/>
      <c r="H1420" s="962" t="str">
        <f t="array" ref="H1420">IF(ISERROR(INDEX(גיליון3!$U$15:$X$29,MATCH('דיווח פרטני'!G1420,גיליון3!$T$15:$T$29,0),MATCH('דיווח פרטני'!C1420,גיליון3!$U$14:$X$14,0)))," ", INDEX(גיליון3!$U$15:$X$29,MATCH('דיווח פרטני'!G1420,גיליון3!$T$15:$T$29,0),MATCH('דיווח פרטני'!C1420,גיליון3!$U$14:$X$14,0)))</f>
        <v xml:space="preserve"> </v>
      </c>
      <c r="I1420" s="1"/>
    </row>
    <row r="1421" spans="1:9" ht="18" customHeight="1" thickBot="1" x14ac:dyDescent="0.35">
      <c r="A1421" s="1"/>
      <c r="B1421" s="1"/>
      <c r="C1421" s="812"/>
      <c r="D1421" s="812"/>
      <c r="E1421" s="813"/>
      <c r="F1421" s="812"/>
      <c r="G1421" s="812"/>
      <c r="H1421" s="962" t="str">
        <f t="array" ref="H1421">IF(ISERROR(INDEX(גיליון3!$U$15:$X$29,MATCH('דיווח פרטני'!G1421,גיליון3!$T$15:$T$29,0),MATCH('דיווח פרטני'!C1421,גיליון3!$U$14:$X$14,0)))," ", INDEX(גיליון3!$U$15:$X$29,MATCH('דיווח פרטני'!G1421,גיליון3!$T$15:$T$29,0),MATCH('דיווח פרטני'!C1421,גיליון3!$U$14:$X$14,0)))</f>
        <v xml:space="preserve"> </v>
      </c>
      <c r="I1421" s="1"/>
    </row>
    <row r="1422" spans="1:9" ht="18" customHeight="1" thickBot="1" x14ac:dyDescent="0.35">
      <c r="A1422" s="1"/>
      <c r="B1422" s="1"/>
      <c r="C1422" s="812"/>
      <c r="D1422" s="812"/>
      <c r="E1422" s="813"/>
      <c r="F1422" s="812"/>
      <c r="G1422" s="812"/>
      <c r="H1422" s="962" t="str">
        <f t="array" ref="H1422">IF(ISERROR(INDEX(גיליון3!$U$15:$X$29,MATCH('דיווח פרטני'!G1422,גיליון3!$T$15:$T$29,0),MATCH('דיווח פרטני'!C1422,גיליון3!$U$14:$X$14,0)))," ", INDEX(גיליון3!$U$15:$X$29,MATCH('דיווח פרטני'!G1422,גיליון3!$T$15:$T$29,0),MATCH('דיווח פרטני'!C1422,גיליון3!$U$14:$X$14,0)))</f>
        <v xml:space="preserve"> </v>
      </c>
      <c r="I1422" s="1"/>
    </row>
    <row r="1423" spans="1:9" ht="18" customHeight="1" thickBot="1" x14ac:dyDescent="0.35">
      <c r="A1423" s="1"/>
      <c r="B1423" s="1"/>
      <c r="C1423" s="812"/>
      <c r="D1423" s="812"/>
      <c r="E1423" s="813"/>
      <c r="F1423" s="812"/>
      <c r="G1423" s="812"/>
      <c r="H1423" s="962" t="str">
        <f t="array" ref="H1423">IF(ISERROR(INDEX(גיליון3!$U$15:$X$29,MATCH('דיווח פרטני'!G1423,גיליון3!$T$15:$T$29,0),MATCH('דיווח פרטני'!C1423,גיליון3!$U$14:$X$14,0)))," ", INDEX(גיליון3!$U$15:$X$29,MATCH('דיווח פרטני'!G1423,גיליון3!$T$15:$T$29,0),MATCH('דיווח פרטני'!C1423,גיליון3!$U$14:$X$14,0)))</f>
        <v xml:space="preserve"> </v>
      </c>
      <c r="I1423" s="1"/>
    </row>
    <row r="1424" spans="1:9" ht="18" customHeight="1" thickBot="1" x14ac:dyDescent="0.35">
      <c r="A1424" s="1"/>
      <c r="B1424" s="1"/>
      <c r="C1424" s="812"/>
      <c r="D1424" s="812"/>
      <c r="E1424" s="813"/>
      <c r="F1424" s="812"/>
      <c r="G1424" s="812"/>
      <c r="H1424" s="962" t="str">
        <f t="array" ref="H1424">IF(ISERROR(INDEX(גיליון3!$U$15:$X$29,MATCH('דיווח פרטני'!G1424,גיליון3!$T$15:$T$29,0),MATCH('דיווח פרטני'!C1424,גיליון3!$U$14:$X$14,0)))," ", INDEX(גיליון3!$U$15:$X$29,MATCH('דיווח פרטני'!G1424,גיליון3!$T$15:$T$29,0),MATCH('דיווח פרטני'!C1424,גיליון3!$U$14:$X$14,0)))</f>
        <v xml:space="preserve"> </v>
      </c>
      <c r="I1424" s="1"/>
    </row>
    <row r="1425" spans="1:9" ht="18" customHeight="1" thickBot="1" x14ac:dyDescent="0.35">
      <c r="A1425" s="1"/>
      <c r="B1425" s="1"/>
      <c r="C1425" s="812"/>
      <c r="D1425" s="812"/>
      <c r="E1425" s="813"/>
      <c r="F1425" s="812"/>
      <c r="G1425" s="812"/>
      <c r="H1425" s="962" t="str">
        <f t="array" ref="H1425">IF(ISERROR(INDEX(גיליון3!$U$15:$X$29,MATCH('דיווח פרטני'!G1425,גיליון3!$T$15:$T$29,0),MATCH('דיווח פרטני'!C1425,גיליון3!$U$14:$X$14,0)))," ", INDEX(גיליון3!$U$15:$X$29,MATCH('דיווח פרטני'!G1425,גיליון3!$T$15:$T$29,0),MATCH('דיווח פרטני'!C1425,גיליון3!$U$14:$X$14,0)))</f>
        <v xml:space="preserve"> </v>
      </c>
      <c r="I1425" s="1"/>
    </row>
    <row r="1426" spans="1:9" ht="18" customHeight="1" thickBot="1" x14ac:dyDescent="0.35">
      <c r="A1426" s="1"/>
      <c r="B1426" s="1"/>
      <c r="C1426" s="812"/>
      <c r="D1426" s="812"/>
      <c r="E1426" s="813"/>
      <c r="F1426" s="812"/>
      <c r="G1426" s="812"/>
      <c r="H1426" s="962" t="str">
        <f t="array" ref="H1426">IF(ISERROR(INDEX(גיליון3!$U$15:$X$29,MATCH('דיווח פרטני'!G1426,גיליון3!$T$15:$T$29,0),MATCH('דיווח פרטני'!C1426,גיליון3!$U$14:$X$14,0)))," ", INDEX(גיליון3!$U$15:$X$29,MATCH('דיווח פרטני'!G1426,גיליון3!$T$15:$T$29,0),MATCH('דיווח פרטני'!C1426,גיליון3!$U$14:$X$14,0)))</f>
        <v xml:space="preserve"> </v>
      </c>
      <c r="I1426" s="1"/>
    </row>
    <row r="1427" spans="1:9" ht="18" customHeight="1" thickBot="1" x14ac:dyDescent="0.35">
      <c r="A1427" s="1"/>
      <c r="B1427" s="1"/>
      <c r="C1427" s="812"/>
      <c r="D1427" s="812"/>
      <c r="E1427" s="813"/>
      <c r="F1427" s="812"/>
      <c r="G1427" s="812"/>
      <c r="H1427" s="962" t="str">
        <f t="array" ref="H1427">IF(ISERROR(INDEX(גיליון3!$U$15:$X$29,MATCH('דיווח פרטני'!G1427,גיליון3!$T$15:$T$29,0),MATCH('דיווח פרטני'!C1427,גיליון3!$U$14:$X$14,0)))," ", INDEX(גיליון3!$U$15:$X$29,MATCH('דיווח פרטני'!G1427,גיליון3!$T$15:$T$29,0),MATCH('דיווח פרטני'!C1427,גיליון3!$U$14:$X$14,0)))</f>
        <v xml:space="preserve"> </v>
      </c>
      <c r="I1427" s="1"/>
    </row>
    <row r="1428" spans="1:9" ht="18" customHeight="1" thickBot="1" x14ac:dyDescent="0.35">
      <c r="A1428" s="1"/>
      <c r="B1428" s="1"/>
      <c r="C1428" s="812"/>
      <c r="D1428" s="812"/>
      <c r="E1428" s="813"/>
      <c r="F1428" s="812"/>
      <c r="G1428" s="812"/>
      <c r="H1428" s="962" t="str">
        <f t="array" ref="H1428">IF(ISERROR(INDEX(גיליון3!$U$15:$X$29,MATCH('דיווח פרטני'!G1428,גיליון3!$T$15:$T$29,0),MATCH('דיווח פרטני'!C1428,גיליון3!$U$14:$X$14,0)))," ", INDEX(גיליון3!$U$15:$X$29,MATCH('דיווח פרטני'!G1428,גיליון3!$T$15:$T$29,0),MATCH('דיווח פרטני'!C1428,גיליון3!$U$14:$X$14,0)))</f>
        <v xml:space="preserve"> </v>
      </c>
      <c r="I1428" s="1"/>
    </row>
    <row r="1429" spans="1:9" ht="18" customHeight="1" thickBot="1" x14ac:dyDescent="0.35">
      <c r="A1429" s="1"/>
      <c r="B1429" s="1"/>
      <c r="C1429" s="812"/>
      <c r="D1429" s="812"/>
      <c r="E1429" s="813"/>
      <c r="F1429" s="812"/>
      <c r="G1429" s="812"/>
      <c r="H1429" s="962" t="str">
        <f t="array" ref="H1429">IF(ISERROR(INDEX(גיליון3!$U$15:$X$29,MATCH('דיווח פרטני'!G1429,גיליון3!$T$15:$T$29,0),MATCH('דיווח פרטני'!C1429,גיליון3!$U$14:$X$14,0)))," ", INDEX(גיליון3!$U$15:$X$29,MATCH('דיווח פרטני'!G1429,גיליון3!$T$15:$T$29,0),MATCH('דיווח פרטני'!C1429,גיליון3!$U$14:$X$14,0)))</f>
        <v xml:space="preserve"> </v>
      </c>
      <c r="I1429" s="1"/>
    </row>
    <row r="1430" spans="1:9" ht="18" customHeight="1" thickBot="1" x14ac:dyDescent="0.35">
      <c r="A1430" s="1"/>
      <c r="B1430" s="1"/>
      <c r="C1430" s="812"/>
      <c r="D1430" s="812"/>
      <c r="E1430" s="813"/>
      <c r="F1430" s="812"/>
      <c r="G1430" s="812"/>
      <c r="H1430" s="962" t="str">
        <f t="array" ref="H1430">IF(ISERROR(INDEX(גיליון3!$U$15:$X$29,MATCH('דיווח פרטני'!G1430,גיליון3!$T$15:$T$29,0),MATCH('דיווח פרטני'!C1430,גיליון3!$U$14:$X$14,0)))," ", INDEX(גיליון3!$U$15:$X$29,MATCH('דיווח פרטני'!G1430,גיליון3!$T$15:$T$29,0),MATCH('דיווח פרטני'!C1430,גיליון3!$U$14:$X$14,0)))</f>
        <v xml:space="preserve"> </v>
      </c>
      <c r="I1430" s="1"/>
    </row>
    <row r="1431" spans="1:9" ht="18" customHeight="1" thickBot="1" x14ac:dyDescent="0.35">
      <c r="A1431" s="1"/>
      <c r="B1431" s="1"/>
      <c r="C1431" s="812"/>
      <c r="D1431" s="812"/>
      <c r="E1431" s="813"/>
      <c r="F1431" s="812"/>
      <c r="G1431" s="812"/>
      <c r="H1431" s="962" t="str">
        <f t="array" ref="H1431">IF(ISERROR(INDEX(גיליון3!$U$15:$X$29,MATCH('דיווח פרטני'!G1431,גיליון3!$T$15:$T$29,0),MATCH('דיווח פרטני'!C1431,גיליון3!$U$14:$X$14,0)))," ", INDEX(גיליון3!$U$15:$X$29,MATCH('דיווח פרטני'!G1431,גיליון3!$T$15:$T$29,0),MATCH('דיווח פרטני'!C1431,גיליון3!$U$14:$X$14,0)))</f>
        <v xml:space="preserve"> </v>
      </c>
      <c r="I1431" s="1"/>
    </row>
    <row r="1432" spans="1:9" ht="18" customHeight="1" thickBot="1" x14ac:dyDescent="0.35">
      <c r="A1432" s="1"/>
      <c r="B1432" s="1"/>
      <c r="C1432" s="812"/>
      <c r="D1432" s="812"/>
      <c r="E1432" s="813"/>
      <c r="F1432" s="812"/>
      <c r="G1432" s="812"/>
      <c r="H1432" s="962" t="str">
        <f t="array" ref="H1432">IF(ISERROR(INDEX(גיליון3!$U$15:$X$29,MATCH('דיווח פרטני'!G1432,גיליון3!$T$15:$T$29,0),MATCH('דיווח פרטני'!C1432,גיליון3!$U$14:$X$14,0)))," ", INDEX(גיליון3!$U$15:$X$29,MATCH('דיווח פרטני'!G1432,גיליון3!$T$15:$T$29,0),MATCH('דיווח פרטני'!C1432,גיליון3!$U$14:$X$14,0)))</f>
        <v xml:space="preserve"> </v>
      </c>
      <c r="I1432" s="1"/>
    </row>
    <row r="1433" spans="1:9" ht="18" customHeight="1" thickBot="1" x14ac:dyDescent="0.35">
      <c r="A1433" s="1"/>
      <c r="B1433" s="1"/>
      <c r="C1433" s="812"/>
      <c r="D1433" s="812"/>
      <c r="E1433" s="813"/>
      <c r="F1433" s="812"/>
      <c r="G1433" s="812"/>
      <c r="H1433" s="962" t="str">
        <f t="array" ref="H1433">IF(ISERROR(INDEX(גיליון3!$U$15:$X$29,MATCH('דיווח פרטני'!G1433,גיליון3!$T$15:$T$29,0),MATCH('דיווח פרטני'!C1433,גיליון3!$U$14:$X$14,0)))," ", INDEX(גיליון3!$U$15:$X$29,MATCH('דיווח פרטני'!G1433,גיליון3!$T$15:$T$29,0),MATCH('דיווח פרטני'!C1433,גיליון3!$U$14:$X$14,0)))</f>
        <v xml:space="preserve"> </v>
      </c>
      <c r="I1433" s="1"/>
    </row>
    <row r="1434" spans="1:9" ht="18" customHeight="1" thickBot="1" x14ac:dyDescent="0.35">
      <c r="A1434" s="1"/>
      <c r="B1434" s="1"/>
      <c r="C1434" s="812"/>
      <c r="D1434" s="812"/>
      <c r="E1434" s="813"/>
      <c r="F1434" s="812"/>
      <c r="G1434" s="812"/>
      <c r="H1434" s="962" t="str">
        <f t="array" ref="H1434">IF(ISERROR(INDEX(גיליון3!$U$15:$X$29,MATCH('דיווח פרטני'!G1434,גיליון3!$T$15:$T$29,0),MATCH('דיווח פרטני'!C1434,גיליון3!$U$14:$X$14,0)))," ", INDEX(גיליון3!$U$15:$X$29,MATCH('דיווח פרטני'!G1434,גיליון3!$T$15:$T$29,0),MATCH('דיווח פרטני'!C1434,גיליון3!$U$14:$X$14,0)))</f>
        <v xml:space="preserve"> </v>
      </c>
      <c r="I1434" s="1"/>
    </row>
    <row r="1435" spans="1:9" ht="18" customHeight="1" thickBot="1" x14ac:dyDescent="0.35">
      <c r="A1435" s="1"/>
      <c r="B1435" s="1"/>
      <c r="C1435" s="812"/>
      <c r="D1435" s="812"/>
      <c r="E1435" s="813"/>
      <c r="F1435" s="812"/>
      <c r="G1435" s="812"/>
      <c r="H1435" s="962" t="str">
        <f t="array" ref="H1435">IF(ISERROR(INDEX(גיליון3!$U$15:$X$29,MATCH('דיווח פרטני'!G1435,גיליון3!$T$15:$T$29,0),MATCH('דיווח פרטני'!C1435,גיליון3!$U$14:$X$14,0)))," ", INDEX(גיליון3!$U$15:$X$29,MATCH('דיווח פרטני'!G1435,גיליון3!$T$15:$T$29,0),MATCH('דיווח פרטני'!C1435,גיליון3!$U$14:$X$14,0)))</f>
        <v xml:space="preserve"> </v>
      </c>
      <c r="I1435" s="1"/>
    </row>
    <row r="1436" spans="1:9" ht="18" customHeight="1" thickBot="1" x14ac:dyDescent="0.35">
      <c r="A1436" s="1"/>
      <c r="B1436" s="1"/>
      <c r="C1436" s="812"/>
      <c r="D1436" s="812"/>
      <c r="E1436" s="813"/>
      <c r="F1436" s="812"/>
      <c r="G1436" s="812"/>
      <c r="H1436" s="962" t="str">
        <f t="array" ref="H1436">IF(ISERROR(INDEX(גיליון3!$U$15:$X$29,MATCH('דיווח פרטני'!G1436,גיליון3!$T$15:$T$29,0),MATCH('דיווח פרטני'!C1436,גיליון3!$U$14:$X$14,0)))," ", INDEX(גיליון3!$U$15:$X$29,MATCH('דיווח פרטני'!G1436,גיליון3!$T$15:$T$29,0),MATCH('דיווח פרטני'!C1436,גיליון3!$U$14:$X$14,0)))</f>
        <v xml:space="preserve"> </v>
      </c>
      <c r="I1436" s="1"/>
    </row>
    <row r="1437" spans="1:9" ht="18" customHeight="1" thickBot="1" x14ac:dyDescent="0.35">
      <c r="A1437" s="1"/>
      <c r="B1437" s="1"/>
      <c r="C1437" s="812"/>
      <c r="D1437" s="812"/>
      <c r="E1437" s="813"/>
      <c r="F1437" s="812"/>
      <c r="G1437" s="812"/>
      <c r="H1437" s="962" t="str">
        <f t="array" ref="H1437">IF(ISERROR(INDEX(גיליון3!$U$15:$X$29,MATCH('דיווח פרטני'!G1437,גיליון3!$T$15:$T$29,0),MATCH('דיווח פרטני'!C1437,גיליון3!$U$14:$X$14,0)))," ", INDEX(גיליון3!$U$15:$X$29,MATCH('דיווח פרטני'!G1437,גיליון3!$T$15:$T$29,0),MATCH('דיווח פרטני'!C1437,גיליון3!$U$14:$X$14,0)))</f>
        <v xml:space="preserve"> </v>
      </c>
      <c r="I1437" s="1"/>
    </row>
    <row r="1438" spans="1:9" ht="18" customHeight="1" thickBot="1" x14ac:dyDescent="0.35">
      <c r="A1438" s="1"/>
      <c r="B1438" s="1"/>
      <c r="C1438" s="812"/>
      <c r="D1438" s="812"/>
      <c r="E1438" s="813"/>
      <c r="F1438" s="812"/>
      <c r="G1438" s="812"/>
      <c r="H1438" s="962" t="str">
        <f t="array" ref="H1438">IF(ISERROR(INDEX(גיליון3!$U$15:$X$29,MATCH('דיווח פרטני'!G1438,גיליון3!$T$15:$T$29,0),MATCH('דיווח פרטני'!C1438,גיליון3!$U$14:$X$14,0)))," ", INDEX(גיליון3!$U$15:$X$29,MATCH('דיווח פרטני'!G1438,גיליון3!$T$15:$T$29,0),MATCH('דיווח פרטני'!C1438,גיליון3!$U$14:$X$14,0)))</f>
        <v xml:space="preserve"> </v>
      </c>
      <c r="I1438" s="1"/>
    </row>
    <row r="1439" spans="1:9" ht="18" customHeight="1" thickBot="1" x14ac:dyDescent="0.35">
      <c r="A1439" s="1"/>
      <c r="B1439" s="1"/>
      <c r="C1439" s="812"/>
      <c r="D1439" s="812"/>
      <c r="E1439" s="813"/>
      <c r="F1439" s="812"/>
      <c r="G1439" s="812"/>
      <c r="H1439" s="962" t="str">
        <f t="array" ref="H1439">IF(ISERROR(INDEX(גיליון3!$U$15:$X$29,MATCH('דיווח פרטני'!G1439,גיליון3!$T$15:$T$29,0),MATCH('דיווח פרטני'!C1439,גיליון3!$U$14:$X$14,0)))," ", INDEX(גיליון3!$U$15:$X$29,MATCH('דיווח פרטני'!G1439,גיליון3!$T$15:$T$29,0),MATCH('דיווח פרטני'!C1439,גיליון3!$U$14:$X$14,0)))</f>
        <v xml:space="preserve"> </v>
      </c>
      <c r="I1439" s="1"/>
    </row>
    <row r="1440" spans="1:9" ht="18" customHeight="1" thickBot="1" x14ac:dyDescent="0.35">
      <c r="A1440" s="1"/>
      <c r="B1440" s="1"/>
      <c r="C1440" s="812"/>
      <c r="D1440" s="812"/>
      <c r="E1440" s="813"/>
      <c r="F1440" s="812"/>
      <c r="G1440" s="812"/>
      <c r="H1440" s="962" t="str">
        <f t="array" ref="H1440">IF(ISERROR(INDEX(גיליון3!$U$15:$X$29,MATCH('דיווח פרטני'!G1440,גיליון3!$T$15:$T$29,0),MATCH('דיווח פרטני'!C1440,גיליון3!$U$14:$X$14,0)))," ", INDEX(גיליון3!$U$15:$X$29,MATCH('דיווח פרטני'!G1440,גיליון3!$T$15:$T$29,0),MATCH('דיווח פרטני'!C1440,גיליון3!$U$14:$X$14,0)))</f>
        <v xml:space="preserve"> </v>
      </c>
      <c r="I1440" s="1"/>
    </row>
    <row r="1441" spans="1:9" ht="18" customHeight="1" thickBot="1" x14ac:dyDescent="0.35">
      <c r="A1441" s="1"/>
      <c r="B1441" s="1"/>
      <c r="C1441" s="812"/>
      <c r="D1441" s="812"/>
      <c r="E1441" s="813"/>
      <c r="F1441" s="812"/>
      <c r="G1441" s="812"/>
      <c r="H1441" s="962" t="str">
        <f t="array" ref="H1441">IF(ISERROR(INDEX(גיליון3!$U$15:$X$29,MATCH('דיווח פרטני'!G1441,גיליון3!$T$15:$T$29,0),MATCH('דיווח פרטני'!C1441,גיליון3!$U$14:$X$14,0)))," ", INDEX(גיליון3!$U$15:$X$29,MATCH('דיווח פרטני'!G1441,גיליון3!$T$15:$T$29,0),MATCH('דיווח פרטני'!C1441,גיליון3!$U$14:$X$14,0)))</f>
        <v xml:space="preserve"> </v>
      </c>
      <c r="I1441" s="1"/>
    </row>
    <row r="1442" spans="1:9" ht="18" customHeight="1" thickBot="1" x14ac:dyDescent="0.35">
      <c r="A1442" s="1"/>
      <c r="B1442" s="1"/>
      <c r="C1442" s="812"/>
      <c r="D1442" s="812"/>
      <c r="E1442" s="813"/>
      <c r="F1442" s="812"/>
      <c r="G1442" s="812"/>
      <c r="H1442" s="962" t="str">
        <f t="array" ref="H1442">IF(ISERROR(INDEX(גיליון3!$U$15:$X$29,MATCH('דיווח פרטני'!G1442,גיליון3!$T$15:$T$29,0),MATCH('דיווח פרטני'!C1442,גיליון3!$U$14:$X$14,0)))," ", INDEX(גיליון3!$U$15:$X$29,MATCH('דיווח פרטני'!G1442,גיליון3!$T$15:$T$29,0),MATCH('דיווח פרטני'!C1442,גיליון3!$U$14:$X$14,0)))</f>
        <v xml:space="preserve"> </v>
      </c>
      <c r="I1442" s="1"/>
    </row>
    <row r="1443" spans="1:9" ht="18" customHeight="1" thickBot="1" x14ac:dyDescent="0.35">
      <c r="A1443" s="1"/>
      <c r="B1443" s="1"/>
      <c r="C1443" s="812"/>
      <c r="D1443" s="812"/>
      <c r="E1443" s="813"/>
      <c r="F1443" s="812"/>
      <c r="G1443" s="812"/>
      <c r="H1443" s="962" t="str">
        <f t="array" ref="H1443">IF(ISERROR(INDEX(גיליון3!$U$15:$X$29,MATCH('דיווח פרטני'!G1443,גיליון3!$T$15:$T$29,0),MATCH('דיווח פרטני'!C1443,גיליון3!$U$14:$X$14,0)))," ", INDEX(גיליון3!$U$15:$X$29,MATCH('דיווח פרטני'!G1443,גיליון3!$T$15:$T$29,0),MATCH('דיווח פרטני'!C1443,גיליון3!$U$14:$X$14,0)))</f>
        <v xml:space="preserve"> </v>
      </c>
      <c r="I1443" s="1"/>
    </row>
    <row r="1444" spans="1:9" ht="18" customHeight="1" thickBot="1" x14ac:dyDescent="0.35">
      <c r="A1444" s="1"/>
      <c r="B1444" s="1"/>
      <c r="C1444" s="812"/>
      <c r="D1444" s="812"/>
      <c r="E1444" s="813"/>
      <c r="F1444" s="812"/>
      <c r="G1444" s="812"/>
      <c r="H1444" s="962" t="str">
        <f t="array" ref="H1444">IF(ISERROR(INDEX(גיליון3!$U$15:$X$29,MATCH('דיווח פרטני'!G1444,גיליון3!$T$15:$T$29,0),MATCH('דיווח פרטני'!C1444,גיליון3!$U$14:$X$14,0)))," ", INDEX(גיליון3!$U$15:$X$29,MATCH('דיווח פרטני'!G1444,גיליון3!$T$15:$T$29,0),MATCH('דיווח פרטני'!C1444,גיליון3!$U$14:$X$14,0)))</f>
        <v xml:space="preserve"> </v>
      </c>
      <c r="I1444" s="1"/>
    </row>
    <row r="1445" spans="1:9" ht="18" customHeight="1" thickBot="1" x14ac:dyDescent="0.35">
      <c r="A1445" s="1"/>
      <c r="B1445" s="1"/>
      <c r="C1445" s="812"/>
      <c r="D1445" s="812"/>
      <c r="E1445" s="813"/>
      <c r="F1445" s="812"/>
      <c r="G1445" s="812"/>
      <c r="H1445" s="962" t="str">
        <f t="array" ref="H1445">IF(ISERROR(INDEX(גיליון3!$U$15:$X$29,MATCH('דיווח פרטני'!G1445,גיליון3!$T$15:$T$29,0),MATCH('דיווח פרטני'!C1445,גיליון3!$U$14:$X$14,0)))," ", INDEX(גיליון3!$U$15:$X$29,MATCH('דיווח פרטני'!G1445,גיליון3!$T$15:$T$29,0),MATCH('דיווח פרטני'!C1445,גיליון3!$U$14:$X$14,0)))</f>
        <v xml:space="preserve"> </v>
      </c>
      <c r="I1445" s="1"/>
    </row>
    <row r="1446" spans="1:9" ht="18" customHeight="1" thickBot="1" x14ac:dyDescent="0.35">
      <c r="A1446" s="1"/>
      <c r="B1446" s="1"/>
      <c r="C1446" s="812"/>
      <c r="D1446" s="812"/>
      <c r="E1446" s="813"/>
      <c r="F1446" s="812"/>
      <c r="G1446" s="812"/>
      <c r="H1446" s="962" t="str">
        <f t="array" ref="H1446">IF(ISERROR(INDEX(גיליון3!$U$15:$X$29,MATCH('דיווח פרטני'!G1446,גיליון3!$T$15:$T$29,0),MATCH('דיווח פרטני'!C1446,גיליון3!$U$14:$X$14,0)))," ", INDEX(גיליון3!$U$15:$X$29,MATCH('דיווח פרטני'!G1446,גיליון3!$T$15:$T$29,0),MATCH('דיווח פרטני'!C1446,גיליון3!$U$14:$X$14,0)))</f>
        <v xml:space="preserve"> </v>
      </c>
      <c r="I1446" s="1"/>
    </row>
    <row r="1447" spans="1:9" ht="18" customHeight="1" thickBot="1" x14ac:dyDescent="0.35">
      <c r="A1447" s="1"/>
      <c r="B1447" s="1"/>
      <c r="C1447" s="812"/>
      <c r="D1447" s="812"/>
      <c r="E1447" s="813"/>
      <c r="F1447" s="812"/>
      <c r="G1447" s="812"/>
      <c r="H1447" s="962" t="str">
        <f t="array" ref="H1447">IF(ISERROR(INDEX(גיליון3!$U$15:$X$29,MATCH('דיווח פרטני'!G1447,גיליון3!$T$15:$T$29,0),MATCH('דיווח פרטני'!C1447,גיליון3!$U$14:$X$14,0)))," ", INDEX(גיליון3!$U$15:$X$29,MATCH('דיווח פרטני'!G1447,גיליון3!$T$15:$T$29,0),MATCH('דיווח פרטני'!C1447,גיליון3!$U$14:$X$14,0)))</f>
        <v xml:space="preserve"> </v>
      </c>
      <c r="I1447" s="1"/>
    </row>
    <row r="1448" spans="1:9" ht="18" customHeight="1" thickBot="1" x14ac:dyDescent="0.35">
      <c r="A1448" s="1"/>
      <c r="B1448" s="1"/>
      <c r="C1448" s="812"/>
      <c r="D1448" s="812"/>
      <c r="E1448" s="813"/>
      <c r="F1448" s="812"/>
      <c r="G1448" s="812"/>
      <c r="H1448" s="962" t="str">
        <f t="array" ref="H1448">IF(ISERROR(INDEX(גיליון3!$U$15:$X$29,MATCH('דיווח פרטני'!G1448,גיליון3!$T$15:$T$29,0),MATCH('דיווח פרטני'!C1448,גיליון3!$U$14:$X$14,0)))," ", INDEX(גיליון3!$U$15:$X$29,MATCH('דיווח פרטני'!G1448,גיליון3!$T$15:$T$29,0),MATCH('דיווח פרטני'!C1448,גיליון3!$U$14:$X$14,0)))</f>
        <v xml:space="preserve"> </v>
      </c>
      <c r="I1448" s="1"/>
    </row>
    <row r="1449" spans="1:9" ht="18" customHeight="1" thickBot="1" x14ac:dyDescent="0.35">
      <c r="A1449" s="1"/>
      <c r="B1449" s="1"/>
      <c r="C1449" s="812"/>
      <c r="D1449" s="812"/>
      <c r="E1449" s="813"/>
      <c r="F1449" s="812"/>
      <c r="G1449" s="812"/>
      <c r="H1449" s="962" t="str">
        <f t="array" ref="H1449">IF(ISERROR(INDEX(גיליון3!$U$15:$X$29,MATCH('דיווח פרטני'!G1449,גיליון3!$T$15:$T$29,0),MATCH('דיווח פרטני'!C1449,גיליון3!$U$14:$X$14,0)))," ", INDEX(גיליון3!$U$15:$X$29,MATCH('דיווח פרטני'!G1449,גיליון3!$T$15:$T$29,0),MATCH('דיווח פרטני'!C1449,גיליון3!$U$14:$X$14,0)))</f>
        <v xml:space="preserve"> </v>
      </c>
      <c r="I1449" s="1"/>
    </row>
    <row r="1450" spans="1:9" ht="18" customHeight="1" thickBot="1" x14ac:dyDescent="0.35">
      <c r="A1450" s="1"/>
      <c r="B1450" s="1"/>
      <c r="C1450" s="812"/>
      <c r="D1450" s="812"/>
      <c r="E1450" s="813"/>
      <c r="F1450" s="812"/>
      <c r="G1450" s="812"/>
      <c r="H1450" s="962" t="str">
        <f t="array" ref="H1450">IF(ISERROR(INDEX(גיליון3!$U$15:$X$29,MATCH('דיווח פרטני'!G1450,גיליון3!$T$15:$T$29,0),MATCH('דיווח פרטני'!C1450,גיליון3!$U$14:$X$14,0)))," ", INDEX(גיליון3!$U$15:$X$29,MATCH('דיווח פרטני'!G1450,גיליון3!$T$15:$T$29,0),MATCH('דיווח פרטני'!C1450,גיליון3!$U$14:$X$14,0)))</f>
        <v xml:space="preserve"> </v>
      </c>
      <c r="I1450" s="1"/>
    </row>
    <row r="1451" spans="1:9" ht="18" customHeight="1" thickBot="1" x14ac:dyDescent="0.35">
      <c r="A1451" s="1"/>
      <c r="B1451" s="1"/>
      <c r="C1451" s="812"/>
      <c r="D1451" s="812"/>
      <c r="E1451" s="813"/>
      <c r="F1451" s="812"/>
      <c r="G1451" s="812"/>
      <c r="H1451" s="962" t="str">
        <f t="array" ref="H1451">IF(ISERROR(INDEX(גיליון3!$U$15:$X$29,MATCH('דיווח פרטני'!G1451,גיליון3!$T$15:$T$29,0),MATCH('דיווח פרטני'!C1451,גיליון3!$U$14:$X$14,0)))," ", INDEX(גיליון3!$U$15:$X$29,MATCH('דיווח פרטני'!G1451,גיליון3!$T$15:$T$29,0),MATCH('דיווח פרטני'!C1451,גיליון3!$U$14:$X$14,0)))</f>
        <v xml:space="preserve"> </v>
      </c>
      <c r="I1451" s="1"/>
    </row>
    <row r="1452" spans="1:9" ht="18" customHeight="1" thickBot="1" x14ac:dyDescent="0.35">
      <c r="A1452" s="1"/>
      <c r="B1452" s="1"/>
      <c r="C1452" s="812"/>
      <c r="D1452" s="812"/>
      <c r="E1452" s="813"/>
      <c r="F1452" s="812"/>
      <c r="G1452" s="812"/>
      <c r="H1452" s="962" t="str">
        <f t="array" ref="H1452">IF(ISERROR(INDEX(גיליון3!$U$15:$X$29,MATCH('דיווח פרטני'!G1452,גיליון3!$T$15:$T$29,0),MATCH('דיווח פרטני'!C1452,גיליון3!$U$14:$X$14,0)))," ", INDEX(גיליון3!$U$15:$X$29,MATCH('דיווח פרטני'!G1452,גיליון3!$T$15:$T$29,0),MATCH('דיווח פרטני'!C1452,גיליון3!$U$14:$X$14,0)))</f>
        <v xml:space="preserve"> </v>
      </c>
      <c r="I1452" s="1"/>
    </row>
    <row r="1453" spans="1:9" ht="18" customHeight="1" thickBot="1" x14ac:dyDescent="0.35">
      <c r="A1453" s="1"/>
      <c r="B1453" s="1"/>
      <c r="C1453" s="812"/>
      <c r="D1453" s="812"/>
      <c r="E1453" s="813"/>
      <c r="F1453" s="812"/>
      <c r="G1453" s="812"/>
      <c r="H1453" s="962" t="str">
        <f t="array" ref="H1453">IF(ISERROR(INDEX(גיליון3!$U$15:$X$29,MATCH('דיווח פרטני'!G1453,גיליון3!$T$15:$T$29,0),MATCH('דיווח פרטני'!C1453,גיליון3!$U$14:$X$14,0)))," ", INDEX(גיליון3!$U$15:$X$29,MATCH('דיווח פרטני'!G1453,גיליון3!$T$15:$T$29,0),MATCH('דיווח פרטני'!C1453,גיליון3!$U$14:$X$14,0)))</f>
        <v xml:space="preserve"> </v>
      </c>
      <c r="I1453" s="1"/>
    </row>
    <row r="1454" spans="1:9" ht="18" customHeight="1" thickBot="1" x14ac:dyDescent="0.35">
      <c r="A1454" s="1"/>
      <c r="B1454" s="1"/>
      <c r="C1454" s="812"/>
      <c r="D1454" s="812"/>
      <c r="E1454" s="813"/>
      <c r="F1454" s="812"/>
      <c r="G1454" s="812"/>
      <c r="H1454" s="962" t="str">
        <f t="array" ref="H1454">IF(ISERROR(INDEX(גיליון3!$U$15:$X$29,MATCH('דיווח פרטני'!G1454,גיליון3!$T$15:$T$29,0),MATCH('דיווח פרטני'!C1454,גיליון3!$U$14:$X$14,0)))," ", INDEX(גיליון3!$U$15:$X$29,MATCH('דיווח פרטני'!G1454,גיליון3!$T$15:$T$29,0),MATCH('דיווח פרטני'!C1454,גיליון3!$U$14:$X$14,0)))</f>
        <v xml:space="preserve"> </v>
      </c>
      <c r="I1454" s="1"/>
    </row>
    <row r="1455" spans="1:9" ht="18" customHeight="1" thickBot="1" x14ac:dyDescent="0.35">
      <c r="A1455" s="1"/>
      <c r="B1455" s="1"/>
      <c r="C1455" s="812"/>
      <c r="D1455" s="812"/>
      <c r="E1455" s="813"/>
      <c r="F1455" s="812"/>
      <c r="G1455" s="812"/>
      <c r="H1455" s="962" t="str">
        <f t="array" ref="H1455">IF(ISERROR(INDEX(גיליון3!$U$15:$X$29,MATCH('דיווח פרטני'!G1455,גיליון3!$T$15:$T$29,0),MATCH('דיווח פרטני'!C1455,גיליון3!$U$14:$X$14,0)))," ", INDEX(גיליון3!$U$15:$X$29,MATCH('דיווח פרטני'!G1455,גיליון3!$T$15:$T$29,0),MATCH('דיווח פרטני'!C1455,גיליון3!$U$14:$X$14,0)))</f>
        <v xml:space="preserve"> </v>
      </c>
      <c r="I1455" s="1"/>
    </row>
    <row r="1456" spans="1:9" ht="18" customHeight="1" thickBot="1" x14ac:dyDescent="0.35">
      <c r="A1456" s="1"/>
      <c r="B1456" s="1"/>
      <c r="C1456" s="812"/>
      <c r="D1456" s="812"/>
      <c r="E1456" s="813"/>
      <c r="F1456" s="812"/>
      <c r="G1456" s="812"/>
      <c r="H1456" s="962" t="str">
        <f t="array" ref="H1456">IF(ISERROR(INDEX(גיליון3!$U$15:$X$29,MATCH('דיווח פרטני'!G1456,גיליון3!$T$15:$T$29,0),MATCH('דיווח פרטני'!C1456,גיליון3!$U$14:$X$14,0)))," ", INDEX(גיליון3!$U$15:$X$29,MATCH('דיווח פרטני'!G1456,גיליון3!$T$15:$T$29,0),MATCH('דיווח פרטני'!C1456,גיליון3!$U$14:$X$14,0)))</f>
        <v xml:space="preserve"> </v>
      </c>
      <c r="I1456" s="1"/>
    </row>
    <row r="1457" spans="1:9" ht="18" customHeight="1" thickBot="1" x14ac:dyDescent="0.35">
      <c r="A1457" s="1"/>
      <c r="B1457" s="1"/>
      <c r="C1457" s="812"/>
      <c r="D1457" s="812"/>
      <c r="E1457" s="813"/>
      <c r="F1457" s="812"/>
      <c r="G1457" s="812"/>
      <c r="H1457" s="962" t="str">
        <f t="array" ref="H1457">IF(ISERROR(INDEX(גיליון3!$U$15:$X$29,MATCH('דיווח פרטני'!G1457,גיליון3!$T$15:$T$29,0),MATCH('דיווח פרטני'!C1457,גיליון3!$U$14:$X$14,0)))," ", INDEX(גיליון3!$U$15:$X$29,MATCH('דיווח פרטני'!G1457,גיליון3!$T$15:$T$29,0),MATCH('דיווח פרטני'!C1457,גיליון3!$U$14:$X$14,0)))</f>
        <v xml:space="preserve"> </v>
      </c>
      <c r="I1457" s="1"/>
    </row>
    <row r="1458" spans="1:9" ht="18" customHeight="1" thickBot="1" x14ac:dyDescent="0.35">
      <c r="A1458" s="1"/>
      <c r="B1458" s="1"/>
      <c r="C1458" s="812"/>
      <c r="D1458" s="812"/>
      <c r="E1458" s="813"/>
      <c r="F1458" s="812"/>
      <c r="G1458" s="812"/>
      <c r="H1458" s="962" t="str">
        <f t="array" ref="H1458">IF(ISERROR(INDEX(גיליון3!$U$15:$X$29,MATCH('דיווח פרטני'!G1458,גיליון3!$T$15:$T$29,0),MATCH('דיווח פרטני'!C1458,גיליון3!$U$14:$X$14,0)))," ", INDEX(גיליון3!$U$15:$X$29,MATCH('דיווח פרטני'!G1458,גיליון3!$T$15:$T$29,0),MATCH('דיווח פרטני'!C1458,גיליון3!$U$14:$X$14,0)))</f>
        <v xml:space="preserve"> </v>
      </c>
      <c r="I1458" s="1"/>
    </row>
    <row r="1459" spans="1:9" ht="18" customHeight="1" thickBot="1" x14ac:dyDescent="0.35">
      <c r="A1459" s="1"/>
      <c r="B1459" s="1"/>
      <c r="C1459" s="812"/>
      <c r="D1459" s="812"/>
      <c r="E1459" s="813"/>
      <c r="F1459" s="812"/>
      <c r="G1459" s="812"/>
      <c r="H1459" s="962" t="str">
        <f t="array" ref="H1459">IF(ISERROR(INDEX(גיליון3!$U$15:$X$29,MATCH('דיווח פרטני'!G1459,גיליון3!$T$15:$T$29,0),MATCH('דיווח פרטני'!C1459,גיליון3!$U$14:$X$14,0)))," ", INDEX(גיליון3!$U$15:$X$29,MATCH('דיווח פרטני'!G1459,גיליון3!$T$15:$T$29,0),MATCH('דיווח פרטני'!C1459,גיליון3!$U$14:$X$14,0)))</f>
        <v xml:space="preserve"> </v>
      </c>
      <c r="I1459" s="1"/>
    </row>
    <row r="1460" spans="1:9" ht="18" customHeight="1" thickBot="1" x14ac:dyDescent="0.35">
      <c r="A1460" s="1"/>
      <c r="B1460" s="1"/>
      <c r="C1460" s="812"/>
      <c r="D1460" s="812"/>
      <c r="E1460" s="813"/>
      <c r="F1460" s="812"/>
      <c r="G1460" s="812"/>
      <c r="H1460" s="962" t="str">
        <f t="array" ref="H1460">IF(ISERROR(INDEX(גיליון3!$U$15:$X$29,MATCH('דיווח פרטני'!G1460,גיליון3!$T$15:$T$29,0),MATCH('דיווח פרטני'!C1460,גיליון3!$U$14:$X$14,0)))," ", INDEX(גיליון3!$U$15:$X$29,MATCH('דיווח פרטני'!G1460,גיליון3!$T$15:$T$29,0),MATCH('דיווח פרטני'!C1460,גיליון3!$U$14:$X$14,0)))</f>
        <v xml:space="preserve"> </v>
      </c>
      <c r="I1460" s="1"/>
    </row>
    <row r="1461" spans="1:9" ht="18" customHeight="1" thickBot="1" x14ac:dyDescent="0.35">
      <c r="A1461" s="1"/>
      <c r="B1461" s="1"/>
      <c r="C1461" s="812"/>
      <c r="D1461" s="812"/>
      <c r="E1461" s="813"/>
      <c r="F1461" s="812"/>
      <c r="G1461" s="812"/>
      <c r="H1461" s="962" t="str">
        <f t="array" ref="H1461">IF(ISERROR(INDEX(גיליון3!$U$15:$X$29,MATCH('דיווח פרטני'!G1461,גיליון3!$T$15:$T$29,0),MATCH('דיווח פרטני'!C1461,גיליון3!$U$14:$X$14,0)))," ", INDEX(גיליון3!$U$15:$X$29,MATCH('דיווח פרטני'!G1461,גיליון3!$T$15:$T$29,0),MATCH('דיווח פרטני'!C1461,גיליון3!$U$14:$X$14,0)))</f>
        <v xml:space="preserve"> </v>
      </c>
      <c r="I1461" s="1"/>
    </row>
    <row r="1462" spans="1:9" ht="18" customHeight="1" thickBot="1" x14ac:dyDescent="0.35">
      <c r="A1462" s="1"/>
      <c r="B1462" s="1"/>
      <c r="C1462" s="812"/>
      <c r="D1462" s="812"/>
      <c r="E1462" s="813"/>
      <c r="F1462" s="812"/>
      <c r="G1462" s="812"/>
      <c r="H1462" s="962" t="str">
        <f t="array" ref="H1462">IF(ISERROR(INDEX(גיליון3!$U$15:$X$29,MATCH('דיווח פרטני'!G1462,גיליון3!$T$15:$T$29,0),MATCH('דיווח פרטני'!C1462,גיליון3!$U$14:$X$14,0)))," ", INDEX(גיליון3!$U$15:$X$29,MATCH('דיווח פרטני'!G1462,גיליון3!$T$15:$T$29,0),MATCH('דיווח פרטני'!C1462,גיליון3!$U$14:$X$14,0)))</f>
        <v xml:space="preserve"> </v>
      </c>
      <c r="I1462" s="1"/>
    </row>
    <row r="1463" spans="1:9" ht="18" customHeight="1" thickBot="1" x14ac:dyDescent="0.35">
      <c r="A1463" s="1"/>
      <c r="B1463" s="1"/>
      <c r="C1463" s="812"/>
      <c r="D1463" s="812"/>
      <c r="E1463" s="813"/>
      <c r="F1463" s="812"/>
      <c r="G1463" s="812"/>
      <c r="H1463" s="962" t="str">
        <f t="array" ref="H1463">IF(ISERROR(INDEX(גיליון3!$U$15:$X$29,MATCH('דיווח פרטני'!G1463,גיליון3!$T$15:$T$29,0),MATCH('דיווח פרטני'!C1463,גיליון3!$U$14:$X$14,0)))," ", INDEX(גיליון3!$U$15:$X$29,MATCH('דיווח פרטני'!G1463,גיליון3!$T$15:$T$29,0),MATCH('דיווח פרטני'!C1463,גיליון3!$U$14:$X$14,0)))</f>
        <v xml:space="preserve"> </v>
      </c>
      <c r="I1463" s="1"/>
    </row>
    <row r="1464" spans="1:9" ht="18" customHeight="1" thickBot="1" x14ac:dyDescent="0.35">
      <c r="A1464" s="1"/>
      <c r="B1464" s="1"/>
      <c r="C1464" s="812"/>
      <c r="D1464" s="812"/>
      <c r="E1464" s="813"/>
      <c r="F1464" s="812"/>
      <c r="G1464" s="812"/>
      <c r="H1464" s="962" t="str">
        <f t="array" ref="H1464">IF(ISERROR(INDEX(גיליון3!$U$15:$X$29,MATCH('דיווח פרטני'!G1464,גיליון3!$T$15:$T$29,0),MATCH('דיווח פרטני'!C1464,גיליון3!$U$14:$X$14,0)))," ", INDEX(גיליון3!$U$15:$X$29,MATCH('דיווח פרטני'!G1464,גיליון3!$T$15:$T$29,0),MATCH('דיווח פרטני'!C1464,גיליון3!$U$14:$X$14,0)))</f>
        <v xml:space="preserve"> </v>
      </c>
      <c r="I1464" s="1"/>
    </row>
    <row r="1465" spans="1:9" ht="18" customHeight="1" thickBot="1" x14ac:dyDescent="0.35">
      <c r="A1465" s="1"/>
      <c r="B1465" s="1"/>
      <c r="C1465" s="812"/>
      <c r="D1465" s="812"/>
      <c r="E1465" s="813"/>
      <c r="F1465" s="812"/>
      <c r="G1465" s="812"/>
      <c r="H1465" s="962" t="str">
        <f t="array" ref="H1465">IF(ISERROR(INDEX(גיליון3!$U$15:$X$29,MATCH('דיווח פרטני'!G1465,גיליון3!$T$15:$T$29,0),MATCH('דיווח פרטני'!C1465,גיליון3!$U$14:$X$14,0)))," ", INDEX(גיליון3!$U$15:$X$29,MATCH('דיווח פרטני'!G1465,גיליון3!$T$15:$T$29,0),MATCH('דיווח פרטני'!C1465,גיליון3!$U$14:$X$14,0)))</f>
        <v xml:space="preserve"> </v>
      </c>
      <c r="I1465" s="1"/>
    </row>
    <row r="1466" spans="1:9" ht="18" customHeight="1" thickBot="1" x14ac:dyDescent="0.35">
      <c r="A1466" s="1"/>
      <c r="B1466" s="1"/>
      <c r="C1466" s="812"/>
      <c r="D1466" s="812"/>
      <c r="E1466" s="813"/>
      <c r="F1466" s="812"/>
      <c r="G1466" s="812"/>
      <c r="H1466" s="962" t="str">
        <f t="array" ref="H1466">IF(ISERROR(INDEX(גיליון3!$U$15:$X$29,MATCH('דיווח פרטני'!G1466,גיליון3!$T$15:$T$29,0),MATCH('דיווח פרטני'!C1466,גיליון3!$U$14:$X$14,0)))," ", INDEX(גיליון3!$U$15:$X$29,MATCH('דיווח פרטני'!G1466,גיליון3!$T$15:$T$29,0),MATCH('דיווח פרטני'!C1466,גיליון3!$U$14:$X$14,0)))</f>
        <v xml:space="preserve"> </v>
      </c>
      <c r="I1466" s="1"/>
    </row>
    <row r="1467" spans="1:9" ht="18" customHeight="1" thickBot="1" x14ac:dyDescent="0.35">
      <c r="A1467" s="1"/>
      <c r="B1467" s="1"/>
      <c r="C1467" s="812"/>
      <c r="D1467" s="812"/>
      <c r="E1467" s="813"/>
      <c r="F1467" s="812"/>
      <c r="G1467" s="812"/>
      <c r="H1467" s="962" t="str">
        <f t="array" ref="H1467">IF(ISERROR(INDEX(גיליון3!$U$15:$X$29,MATCH('דיווח פרטני'!G1467,גיליון3!$T$15:$T$29,0),MATCH('דיווח פרטני'!C1467,גיליון3!$U$14:$X$14,0)))," ", INDEX(גיליון3!$U$15:$X$29,MATCH('דיווח פרטני'!G1467,גיליון3!$T$15:$T$29,0),MATCH('דיווח פרטני'!C1467,גיליון3!$U$14:$X$14,0)))</f>
        <v xml:space="preserve"> </v>
      </c>
      <c r="I1467" s="1"/>
    </row>
    <row r="1468" spans="1:9" ht="18" customHeight="1" thickBot="1" x14ac:dyDescent="0.35">
      <c r="A1468" s="1"/>
      <c r="B1468" s="1"/>
      <c r="C1468" s="812"/>
      <c r="D1468" s="812"/>
      <c r="E1468" s="813"/>
      <c r="F1468" s="812"/>
      <c r="G1468" s="812"/>
      <c r="H1468" s="962" t="str">
        <f t="array" ref="H1468">IF(ISERROR(INDEX(גיליון3!$U$15:$X$29,MATCH('דיווח פרטני'!G1468,גיליון3!$T$15:$T$29,0),MATCH('דיווח פרטני'!C1468,גיליון3!$U$14:$X$14,0)))," ", INDEX(גיליון3!$U$15:$X$29,MATCH('דיווח פרטני'!G1468,גיליון3!$T$15:$T$29,0),MATCH('דיווח פרטני'!C1468,גיליון3!$U$14:$X$14,0)))</f>
        <v xml:space="preserve"> </v>
      </c>
      <c r="I1468" s="1"/>
    </row>
    <row r="1469" spans="1:9" ht="18" customHeight="1" thickBot="1" x14ac:dyDescent="0.35">
      <c r="A1469" s="1"/>
      <c r="B1469" s="1"/>
      <c r="C1469" s="812"/>
      <c r="D1469" s="812"/>
      <c r="E1469" s="813"/>
      <c r="F1469" s="812"/>
      <c r="G1469" s="812"/>
      <c r="H1469" s="962" t="str">
        <f t="array" ref="H1469">IF(ISERROR(INDEX(גיליון3!$U$15:$X$29,MATCH('דיווח פרטני'!G1469,גיליון3!$T$15:$T$29,0),MATCH('דיווח פרטני'!C1469,גיליון3!$U$14:$X$14,0)))," ", INDEX(גיליון3!$U$15:$X$29,MATCH('דיווח פרטני'!G1469,גיליון3!$T$15:$T$29,0),MATCH('דיווח פרטני'!C1469,גיליון3!$U$14:$X$14,0)))</f>
        <v xml:space="preserve"> </v>
      </c>
      <c r="I1469" s="1"/>
    </row>
    <row r="1470" spans="1:9" ht="18" customHeight="1" thickBot="1" x14ac:dyDescent="0.35">
      <c r="A1470" s="1"/>
      <c r="B1470" s="1"/>
      <c r="C1470" s="812"/>
      <c r="D1470" s="812"/>
      <c r="E1470" s="813"/>
      <c r="F1470" s="812"/>
      <c r="G1470" s="812"/>
      <c r="H1470" s="962" t="str">
        <f t="array" ref="H1470">IF(ISERROR(INDEX(גיליון3!$U$15:$X$29,MATCH('דיווח פרטני'!G1470,גיליון3!$T$15:$T$29,0),MATCH('דיווח פרטני'!C1470,גיליון3!$U$14:$X$14,0)))," ", INDEX(גיליון3!$U$15:$X$29,MATCH('דיווח פרטני'!G1470,גיליון3!$T$15:$T$29,0),MATCH('דיווח פרטני'!C1470,גיליון3!$U$14:$X$14,0)))</f>
        <v xml:space="preserve"> </v>
      </c>
      <c r="I1470" s="1"/>
    </row>
    <row r="1471" spans="1:9" ht="18" customHeight="1" thickBot="1" x14ac:dyDescent="0.35">
      <c r="A1471" s="1"/>
      <c r="B1471" s="1"/>
      <c r="C1471" s="812"/>
      <c r="D1471" s="812"/>
      <c r="E1471" s="813"/>
      <c r="F1471" s="812"/>
      <c r="G1471" s="812"/>
      <c r="H1471" s="962" t="str">
        <f t="array" ref="H1471">IF(ISERROR(INDEX(גיליון3!$U$15:$X$29,MATCH('דיווח פרטני'!G1471,גיליון3!$T$15:$T$29,0),MATCH('דיווח פרטני'!C1471,גיליון3!$U$14:$X$14,0)))," ", INDEX(גיליון3!$U$15:$X$29,MATCH('דיווח פרטני'!G1471,גיליון3!$T$15:$T$29,0),MATCH('דיווח פרטני'!C1471,גיליון3!$U$14:$X$14,0)))</f>
        <v xml:space="preserve"> </v>
      </c>
      <c r="I1471" s="1"/>
    </row>
    <row r="1472" spans="1:9" ht="18" customHeight="1" thickBot="1" x14ac:dyDescent="0.35">
      <c r="A1472" s="1"/>
      <c r="B1472" s="1"/>
      <c r="C1472" s="812"/>
      <c r="D1472" s="812"/>
      <c r="E1472" s="813"/>
      <c r="F1472" s="812"/>
      <c r="G1472" s="812"/>
      <c r="H1472" s="962" t="str">
        <f t="array" ref="H1472">IF(ISERROR(INDEX(גיליון3!$U$15:$X$29,MATCH('דיווח פרטני'!G1472,גיליון3!$T$15:$T$29,0),MATCH('דיווח פרטני'!C1472,גיליון3!$U$14:$X$14,0)))," ", INDEX(גיליון3!$U$15:$X$29,MATCH('דיווח פרטני'!G1472,גיליון3!$T$15:$T$29,0),MATCH('דיווח פרטני'!C1472,גיליון3!$U$14:$X$14,0)))</f>
        <v xml:space="preserve"> </v>
      </c>
      <c r="I1472" s="1"/>
    </row>
    <row r="1473" spans="1:9" ht="18" customHeight="1" thickBot="1" x14ac:dyDescent="0.35">
      <c r="A1473" s="1"/>
      <c r="B1473" s="1"/>
      <c r="C1473" s="812"/>
      <c r="D1473" s="812"/>
      <c r="E1473" s="813"/>
      <c r="F1473" s="812"/>
      <c r="G1473" s="812"/>
      <c r="H1473" s="962" t="str">
        <f t="array" ref="H1473">IF(ISERROR(INDEX(גיליון3!$U$15:$X$29,MATCH('דיווח פרטני'!G1473,גיליון3!$T$15:$T$29,0),MATCH('דיווח פרטני'!C1473,גיליון3!$U$14:$X$14,0)))," ", INDEX(גיליון3!$U$15:$X$29,MATCH('דיווח פרטני'!G1473,גיליון3!$T$15:$T$29,0),MATCH('דיווח פרטני'!C1473,גיליון3!$U$14:$X$14,0)))</f>
        <v xml:space="preserve"> </v>
      </c>
      <c r="I1473" s="1"/>
    </row>
    <row r="1474" spans="1:9" ht="18" customHeight="1" thickBot="1" x14ac:dyDescent="0.35">
      <c r="A1474" s="1"/>
      <c r="B1474" s="1"/>
      <c r="C1474" s="812"/>
      <c r="D1474" s="812"/>
      <c r="E1474" s="813"/>
      <c r="F1474" s="812"/>
      <c r="G1474" s="812"/>
      <c r="H1474" s="962" t="str">
        <f t="array" ref="H1474">IF(ISERROR(INDEX(גיליון3!$U$15:$X$29,MATCH('דיווח פרטני'!G1474,גיליון3!$T$15:$T$29,0),MATCH('דיווח פרטני'!C1474,גיליון3!$U$14:$X$14,0)))," ", INDEX(גיליון3!$U$15:$X$29,MATCH('דיווח פרטני'!G1474,גיליון3!$T$15:$T$29,0),MATCH('דיווח פרטני'!C1474,גיליון3!$U$14:$X$14,0)))</f>
        <v xml:space="preserve"> </v>
      </c>
      <c r="I1474" s="1"/>
    </row>
    <row r="1475" spans="1:9" ht="18" customHeight="1" thickBot="1" x14ac:dyDescent="0.35">
      <c r="A1475" s="1"/>
      <c r="B1475" s="1"/>
      <c r="C1475" s="812"/>
      <c r="D1475" s="812"/>
      <c r="E1475" s="813"/>
      <c r="F1475" s="812"/>
      <c r="G1475" s="812"/>
      <c r="H1475" s="962" t="str">
        <f t="array" ref="H1475">IF(ISERROR(INDEX(גיליון3!$U$15:$X$29,MATCH('דיווח פרטני'!G1475,גיליון3!$T$15:$T$29,0),MATCH('דיווח פרטני'!C1475,גיליון3!$U$14:$X$14,0)))," ", INDEX(גיליון3!$U$15:$X$29,MATCH('דיווח פרטני'!G1475,גיליון3!$T$15:$T$29,0),MATCH('דיווח פרטני'!C1475,גיליון3!$U$14:$X$14,0)))</f>
        <v xml:space="preserve"> </v>
      </c>
      <c r="I1475" s="1"/>
    </row>
    <row r="1476" spans="1:9" ht="18" customHeight="1" thickBot="1" x14ac:dyDescent="0.35">
      <c r="A1476" s="1"/>
      <c r="B1476" s="1"/>
      <c r="C1476" s="812"/>
      <c r="D1476" s="812"/>
      <c r="E1476" s="813"/>
      <c r="F1476" s="812"/>
      <c r="G1476" s="812"/>
      <c r="H1476" s="962" t="str">
        <f t="array" ref="H1476">IF(ISERROR(INDEX(גיליון3!$U$15:$X$29,MATCH('דיווח פרטני'!G1476,גיליון3!$T$15:$T$29,0),MATCH('דיווח פרטני'!C1476,גיליון3!$U$14:$X$14,0)))," ", INDEX(גיליון3!$U$15:$X$29,MATCH('דיווח פרטני'!G1476,גיליון3!$T$15:$T$29,0),MATCH('דיווח פרטני'!C1476,גיליון3!$U$14:$X$14,0)))</f>
        <v xml:space="preserve"> </v>
      </c>
      <c r="I1476" s="1"/>
    </row>
    <row r="1477" spans="1:9" ht="18" customHeight="1" thickBot="1" x14ac:dyDescent="0.35">
      <c r="A1477" s="1"/>
      <c r="B1477" s="1"/>
      <c r="C1477" s="812"/>
      <c r="D1477" s="812"/>
      <c r="E1477" s="813"/>
      <c r="F1477" s="812"/>
      <c r="G1477" s="812"/>
      <c r="H1477" s="962" t="str">
        <f t="array" ref="H1477">IF(ISERROR(INDEX(גיליון3!$U$15:$X$29,MATCH('דיווח פרטני'!G1477,גיליון3!$T$15:$T$29,0),MATCH('דיווח פרטני'!C1477,גיליון3!$U$14:$X$14,0)))," ", INDEX(גיליון3!$U$15:$X$29,MATCH('דיווח פרטני'!G1477,גיליון3!$T$15:$T$29,0),MATCH('דיווח פרטני'!C1477,גיליון3!$U$14:$X$14,0)))</f>
        <v xml:space="preserve"> </v>
      </c>
      <c r="I1477" s="1"/>
    </row>
    <row r="1478" spans="1:9" ht="18" customHeight="1" thickBot="1" x14ac:dyDescent="0.35">
      <c r="A1478" s="1"/>
      <c r="B1478" s="1"/>
      <c r="C1478" s="812"/>
      <c r="D1478" s="812"/>
      <c r="E1478" s="813"/>
      <c r="F1478" s="812"/>
      <c r="G1478" s="812"/>
      <c r="H1478" s="962" t="str">
        <f t="array" ref="H1478">IF(ISERROR(INDEX(גיליון3!$U$15:$X$29,MATCH('דיווח פרטני'!G1478,גיליון3!$T$15:$T$29,0),MATCH('דיווח פרטני'!C1478,גיליון3!$U$14:$X$14,0)))," ", INDEX(גיליון3!$U$15:$X$29,MATCH('דיווח פרטני'!G1478,גיליון3!$T$15:$T$29,0),MATCH('דיווח פרטני'!C1478,גיליון3!$U$14:$X$14,0)))</f>
        <v xml:space="preserve"> </v>
      </c>
      <c r="I1478" s="1"/>
    </row>
    <row r="1479" spans="1:9" ht="18" customHeight="1" thickBot="1" x14ac:dyDescent="0.35">
      <c r="A1479" s="1"/>
      <c r="B1479" s="1"/>
      <c r="C1479" s="812"/>
      <c r="D1479" s="812"/>
      <c r="E1479" s="813"/>
      <c r="F1479" s="812"/>
      <c r="G1479" s="812"/>
      <c r="H1479" s="962" t="str">
        <f t="array" ref="H1479">IF(ISERROR(INDEX(גיליון3!$U$15:$X$29,MATCH('דיווח פרטני'!G1479,גיליון3!$T$15:$T$29,0),MATCH('דיווח פרטני'!C1479,גיליון3!$U$14:$X$14,0)))," ", INDEX(גיליון3!$U$15:$X$29,MATCH('דיווח פרטני'!G1479,גיליון3!$T$15:$T$29,0),MATCH('דיווח פרטני'!C1479,גיליון3!$U$14:$X$14,0)))</f>
        <v xml:space="preserve"> </v>
      </c>
      <c r="I1479" s="1"/>
    </row>
    <row r="1480" spans="1:9" ht="18" customHeight="1" thickBot="1" x14ac:dyDescent="0.35">
      <c r="A1480" s="1"/>
      <c r="B1480" s="1"/>
      <c r="C1480" s="812"/>
      <c r="D1480" s="812"/>
      <c r="E1480" s="813"/>
      <c r="F1480" s="812"/>
      <c r="G1480" s="812"/>
      <c r="H1480" s="962" t="str">
        <f t="array" ref="H1480">IF(ISERROR(INDEX(גיליון3!$U$15:$X$29,MATCH('דיווח פרטני'!G1480,גיליון3!$T$15:$T$29,0),MATCH('דיווח פרטני'!C1480,גיליון3!$U$14:$X$14,0)))," ", INDEX(גיליון3!$U$15:$X$29,MATCH('דיווח פרטני'!G1480,גיליון3!$T$15:$T$29,0),MATCH('דיווח פרטני'!C1480,גיליון3!$U$14:$X$14,0)))</f>
        <v xml:space="preserve"> </v>
      </c>
      <c r="I1480" s="1"/>
    </row>
    <row r="1481" spans="1:9" ht="18" customHeight="1" thickBot="1" x14ac:dyDescent="0.35">
      <c r="A1481" s="1"/>
      <c r="B1481" s="1"/>
      <c r="C1481" s="812"/>
      <c r="D1481" s="812"/>
      <c r="E1481" s="813"/>
      <c r="F1481" s="812"/>
      <c r="G1481" s="812"/>
      <c r="H1481" s="962" t="str">
        <f t="array" ref="H1481">IF(ISERROR(INDEX(גיליון3!$U$15:$X$29,MATCH('דיווח פרטני'!G1481,גיליון3!$T$15:$T$29,0),MATCH('דיווח פרטני'!C1481,גיליון3!$U$14:$X$14,0)))," ", INDEX(גיליון3!$U$15:$X$29,MATCH('דיווח פרטני'!G1481,גיליון3!$T$15:$T$29,0),MATCH('דיווח פרטני'!C1481,גיליון3!$U$14:$X$14,0)))</f>
        <v xml:space="preserve"> </v>
      </c>
      <c r="I1481" s="1"/>
    </row>
    <row r="1482" spans="1:9" ht="18" customHeight="1" thickBot="1" x14ac:dyDescent="0.35">
      <c r="A1482" s="1"/>
      <c r="B1482" s="1"/>
      <c r="C1482" s="812"/>
      <c r="D1482" s="812"/>
      <c r="E1482" s="813"/>
      <c r="F1482" s="812"/>
      <c r="G1482" s="812"/>
      <c r="H1482" s="962" t="str">
        <f t="array" ref="H1482">IF(ISERROR(INDEX(גיליון3!$U$15:$X$29,MATCH('דיווח פרטני'!G1482,גיליון3!$T$15:$T$29,0),MATCH('דיווח פרטני'!C1482,גיליון3!$U$14:$X$14,0)))," ", INDEX(גיליון3!$U$15:$X$29,MATCH('דיווח פרטני'!G1482,גיליון3!$T$15:$T$29,0),MATCH('דיווח פרטני'!C1482,גיליון3!$U$14:$X$14,0)))</f>
        <v xml:space="preserve"> </v>
      </c>
      <c r="I1482" s="1"/>
    </row>
    <row r="1483" spans="1:9" ht="18" customHeight="1" thickBot="1" x14ac:dyDescent="0.35">
      <c r="A1483" s="1"/>
      <c r="B1483" s="1"/>
      <c r="C1483" s="812"/>
      <c r="D1483" s="812"/>
      <c r="E1483" s="813"/>
      <c r="F1483" s="812"/>
      <c r="G1483" s="812"/>
      <c r="H1483" s="962" t="str">
        <f t="array" ref="H1483">IF(ISERROR(INDEX(גיליון3!$U$15:$X$29,MATCH('דיווח פרטני'!G1483,גיליון3!$T$15:$T$29,0),MATCH('דיווח פרטני'!C1483,גיליון3!$U$14:$X$14,0)))," ", INDEX(גיליון3!$U$15:$X$29,MATCH('דיווח פרטני'!G1483,גיליון3!$T$15:$T$29,0),MATCH('דיווח פרטני'!C1483,גיליון3!$U$14:$X$14,0)))</f>
        <v xml:space="preserve"> </v>
      </c>
      <c r="I1483" s="1"/>
    </row>
    <row r="1484" spans="1:9" ht="18" customHeight="1" thickBot="1" x14ac:dyDescent="0.35">
      <c r="A1484" s="1"/>
      <c r="B1484" s="1"/>
      <c r="C1484" s="812"/>
      <c r="D1484" s="812"/>
      <c r="E1484" s="813"/>
      <c r="F1484" s="812"/>
      <c r="G1484" s="812"/>
      <c r="H1484" s="962" t="str">
        <f t="array" ref="H1484">IF(ISERROR(INDEX(גיליון3!$U$15:$X$29,MATCH('דיווח פרטני'!G1484,גיליון3!$T$15:$T$29,0),MATCH('דיווח פרטני'!C1484,גיליון3!$U$14:$X$14,0)))," ", INDEX(גיליון3!$U$15:$X$29,MATCH('דיווח פרטני'!G1484,גיליון3!$T$15:$T$29,0),MATCH('דיווח פרטני'!C1484,גיליון3!$U$14:$X$14,0)))</f>
        <v xml:space="preserve"> </v>
      </c>
      <c r="I1484" s="1"/>
    </row>
    <row r="1485" spans="1:9" ht="18" customHeight="1" thickBot="1" x14ac:dyDescent="0.35">
      <c r="A1485" s="1"/>
      <c r="B1485" s="1"/>
      <c r="C1485" s="812"/>
      <c r="D1485" s="812"/>
      <c r="E1485" s="813"/>
      <c r="F1485" s="812"/>
      <c r="G1485" s="812"/>
      <c r="H1485" s="962" t="str">
        <f t="array" ref="H1485">IF(ISERROR(INDEX(גיליון3!$U$15:$X$29,MATCH('דיווח פרטני'!G1485,גיליון3!$T$15:$T$29,0),MATCH('דיווח פרטני'!C1485,גיליון3!$U$14:$X$14,0)))," ", INDEX(גיליון3!$U$15:$X$29,MATCH('דיווח פרטני'!G1485,גיליון3!$T$15:$T$29,0),MATCH('דיווח פרטני'!C1485,גיליון3!$U$14:$X$14,0)))</f>
        <v xml:space="preserve"> </v>
      </c>
      <c r="I1485" s="1"/>
    </row>
    <row r="1486" spans="1:9" ht="18" customHeight="1" thickBot="1" x14ac:dyDescent="0.35">
      <c r="A1486" s="1"/>
      <c r="B1486" s="1"/>
      <c r="C1486" s="812"/>
      <c r="D1486" s="812"/>
      <c r="E1486" s="813"/>
      <c r="F1486" s="812"/>
      <c r="G1486" s="812"/>
      <c r="H1486" s="962" t="str">
        <f t="array" ref="H1486">IF(ISERROR(INDEX(גיליון3!$U$15:$X$29,MATCH('דיווח פרטני'!G1486,גיליון3!$T$15:$T$29,0),MATCH('דיווח פרטני'!C1486,גיליון3!$U$14:$X$14,0)))," ", INDEX(גיליון3!$U$15:$X$29,MATCH('דיווח פרטני'!G1486,גיליון3!$T$15:$T$29,0),MATCH('דיווח פרטני'!C1486,גיליון3!$U$14:$X$14,0)))</f>
        <v xml:space="preserve"> </v>
      </c>
      <c r="I1486" s="1"/>
    </row>
    <row r="1487" spans="1:9" ht="18" customHeight="1" thickBot="1" x14ac:dyDescent="0.35">
      <c r="A1487" s="1"/>
      <c r="B1487" s="1"/>
      <c r="C1487" s="812"/>
      <c r="D1487" s="812"/>
      <c r="E1487" s="813"/>
      <c r="F1487" s="812"/>
      <c r="G1487" s="812"/>
      <c r="H1487" s="962" t="str">
        <f t="array" ref="H1487">IF(ISERROR(INDEX(גיליון3!$U$15:$X$29,MATCH('דיווח פרטני'!G1487,גיליון3!$T$15:$T$29,0),MATCH('דיווח פרטני'!C1487,גיליון3!$U$14:$X$14,0)))," ", INDEX(גיליון3!$U$15:$X$29,MATCH('דיווח פרטני'!G1487,גיליון3!$T$15:$T$29,0),MATCH('דיווח פרטני'!C1487,גיליון3!$U$14:$X$14,0)))</f>
        <v xml:space="preserve"> </v>
      </c>
      <c r="I1487" s="1"/>
    </row>
    <row r="1488" spans="1:9" ht="18" customHeight="1" thickBot="1" x14ac:dyDescent="0.35">
      <c r="A1488" s="1"/>
      <c r="B1488" s="1"/>
      <c r="C1488" s="812"/>
      <c r="D1488" s="812"/>
      <c r="E1488" s="813"/>
      <c r="F1488" s="812"/>
      <c r="G1488" s="812"/>
      <c r="H1488" s="962" t="str">
        <f t="array" ref="H1488">IF(ISERROR(INDEX(גיליון3!$U$15:$X$29,MATCH('דיווח פרטני'!G1488,גיליון3!$T$15:$T$29,0),MATCH('דיווח פרטני'!C1488,גיליון3!$U$14:$X$14,0)))," ", INDEX(גיליון3!$U$15:$X$29,MATCH('דיווח פרטני'!G1488,גיליון3!$T$15:$T$29,0),MATCH('דיווח פרטני'!C1488,גיליון3!$U$14:$X$14,0)))</f>
        <v xml:space="preserve"> </v>
      </c>
      <c r="I1488" s="1"/>
    </row>
    <row r="1489" spans="1:9" ht="18" customHeight="1" thickBot="1" x14ac:dyDescent="0.35">
      <c r="A1489" s="1"/>
      <c r="B1489" s="1"/>
      <c r="C1489" s="812"/>
      <c r="D1489" s="812"/>
      <c r="E1489" s="813"/>
      <c r="F1489" s="812"/>
      <c r="G1489" s="812"/>
      <c r="H1489" s="962" t="str">
        <f t="array" ref="H1489">IF(ISERROR(INDEX(גיליון3!$U$15:$X$29,MATCH('דיווח פרטני'!G1489,גיליון3!$T$15:$T$29,0),MATCH('דיווח פרטני'!C1489,גיליון3!$U$14:$X$14,0)))," ", INDEX(גיליון3!$U$15:$X$29,MATCH('דיווח פרטני'!G1489,גיליון3!$T$15:$T$29,0),MATCH('דיווח פרטני'!C1489,גיליון3!$U$14:$X$14,0)))</f>
        <v xml:space="preserve"> </v>
      </c>
      <c r="I1489" s="1"/>
    </row>
    <row r="1490" spans="1:9" ht="18" customHeight="1" thickBot="1" x14ac:dyDescent="0.35">
      <c r="A1490" s="1"/>
      <c r="B1490" s="1"/>
      <c r="C1490" s="812"/>
      <c r="D1490" s="812"/>
      <c r="E1490" s="813"/>
      <c r="F1490" s="812"/>
      <c r="G1490" s="812"/>
      <c r="H1490" s="962" t="str">
        <f t="array" ref="H1490">IF(ISERROR(INDEX(גיליון3!$U$15:$X$29,MATCH('דיווח פרטני'!G1490,גיליון3!$T$15:$T$29,0),MATCH('דיווח פרטני'!C1490,גיליון3!$U$14:$X$14,0)))," ", INDEX(גיליון3!$U$15:$X$29,MATCH('דיווח פרטני'!G1490,גיליון3!$T$15:$T$29,0),MATCH('דיווח פרטני'!C1490,גיליון3!$U$14:$X$14,0)))</f>
        <v xml:space="preserve"> </v>
      </c>
      <c r="I1490" s="1"/>
    </row>
    <row r="1491" spans="1:9" ht="18" customHeight="1" thickBot="1" x14ac:dyDescent="0.35">
      <c r="A1491" s="1"/>
      <c r="B1491" s="1"/>
      <c r="C1491" s="812"/>
      <c r="D1491" s="812"/>
      <c r="E1491" s="813"/>
      <c r="F1491" s="812"/>
      <c r="G1491" s="812"/>
      <c r="H1491" s="962" t="str">
        <f t="array" ref="H1491">IF(ISERROR(INDEX(גיליון3!$U$15:$X$29,MATCH('דיווח פרטני'!G1491,גיליון3!$T$15:$T$29,0),MATCH('דיווח פרטני'!C1491,גיליון3!$U$14:$X$14,0)))," ", INDEX(גיליון3!$U$15:$X$29,MATCH('דיווח פרטני'!G1491,גיליון3!$T$15:$T$29,0),MATCH('דיווח פרטני'!C1491,גיליון3!$U$14:$X$14,0)))</f>
        <v xml:space="preserve"> </v>
      </c>
      <c r="I1491" s="1"/>
    </row>
    <row r="1492" spans="1:9" ht="18" customHeight="1" thickBot="1" x14ac:dyDescent="0.35">
      <c r="A1492" s="1"/>
      <c r="B1492" s="1"/>
      <c r="C1492" s="812"/>
      <c r="D1492" s="812"/>
      <c r="E1492" s="813"/>
      <c r="F1492" s="812"/>
      <c r="G1492" s="812"/>
      <c r="H1492" s="962" t="str">
        <f t="array" ref="H1492">IF(ISERROR(INDEX(גיליון3!$U$15:$X$29,MATCH('דיווח פרטני'!G1492,גיליון3!$T$15:$T$29,0),MATCH('דיווח פרטני'!C1492,גיליון3!$U$14:$X$14,0)))," ", INDEX(גיליון3!$U$15:$X$29,MATCH('דיווח פרטני'!G1492,גיליון3!$T$15:$T$29,0),MATCH('דיווח פרטני'!C1492,גיליון3!$U$14:$X$14,0)))</f>
        <v xml:space="preserve"> </v>
      </c>
      <c r="I1492" s="1"/>
    </row>
    <row r="1493" spans="1:9" ht="18" customHeight="1" thickBot="1" x14ac:dyDescent="0.35">
      <c r="A1493" s="1"/>
      <c r="B1493" s="1"/>
      <c r="C1493" s="812"/>
      <c r="D1493" s="812"/>
      <c r="E1493" s="813"/>
      <c r="F1493" s="812"/>
      <c r="G1493" s="812"/>
      <c r="H1493" s="962" t="str">
        <f t="array" ref="H1493">IF(ISERROR(INDEX(גיליון3!$U$15:$X$29,MATCH('דיווח פרטני'!G1493,גיליון3!$T$15:$T$29,0),MATCH('דיווח פרטני'!C1493,גיליון3!$U$14:$X$14,0)))," ", INDEX(גיליון3!$U$15:$X$29,MATCH('דיווח פרטני'!G1493,גיליון3!$T$15:$T$29,0),MATCH('דיווח פרטני'!C1493,גיליון3!$U$14:$X$14,0)))</f>
        <v xml:space="preserve"> </v>
      </c>
      <c r="I1493" s="1"/>
    </row>
    <row r="1494" spans="1:9" ht="18" customHeight="1" thickBot="1" x14ac:dyDescent="0.35">
      <c r="A1494" s="1"/>
      <c r="B1494" s="1"/>
      <c r="C1494" s="812"/>
      <c r="D1494" s="812"/>
      <c r="E1494" s="813"/>
      <c r="F1494" s="812"/>
      <c r="G1494" s="812"/>
      <c r="H1494" s="962" t="str">
        <f t="array" ref="H1494">IF(ISERROR(INDEX(גיליון3!$U$15:$X$29,MATCH('דיווח פרטני'!G1494,גיליון3!$T$15:$T$29,0),MATCH('דיווח פרטני'!C1494,גיליון3!$U$14:$X$14,0)))," ", INDEX(גיליון3!$U$15:$X$29,MATCH('דיווח פרטני'!G1494,גיליון3!$T$15:$T$29,0),MATCH('דיווח פרטני'!C1494,גיליון3!$U$14:$X$14,0)))</f>
        <v xml:space="preserve"> </v>
      </c>
      <c r="I1494" s="1"/>
    </row>
    <row r="1495" spans="1:9" ht="18" customHeight="1" thickBot="1" x14ac:dyDescent="0.35">
      <c r="A1495" s="1"/>
      <c r="B1495" s="1"/>
      <c r="C1495" s="812"/>
      <c r="D1495" s="812"/>
      <c r="E1495" s="813"/>
      <c r="F1495" s="812"/>
      <c r="G1495" s="812"/>
      <c r="H1495" s="962" t="str">
        <f t="array" ref="H1495">IF(ISERROR(INDEX(גיליון3!$U$15:$X$29,MATCH('דיווח פרטני'!G1495,גיליון3!$T$15:$T$29,0),MATCH('דיווח פרטני'!C1495,גיליון3!$U$14:$X$14,0)))," ", INDEX(גיליון3!$U$15:$X$29,MATCH('דיווח פרטני'!G1495,גיליון3!$T$15:$T$29,0),MATCH('דיווח פרטני'!C1495,גיליון3!$U$14:$X$14,0)))</f>
        <v xml:space="preserve"> </v>
      </c>
      <c r="I1495" s="1"/>
    </row>
    <row r="1496" spans="1:9" ht="18" customHeight="1" thickBot="1" x14ac:dyDescent="0.35">
      <c r="A1496" s="1"/>
      <c r="B1496" s="1"/>
      <c r="C1496" s="812"/>
      <c r="D1496" s="812"/>
      <c r="E1496" s="813"/>
      <c r="F1496" s="812"/>
      <c r="G1496" s="812"/>
      <c r="H1496" s="962" t="str">
        <f t="array" ref="H1496">IF(ISERROR(INDEX(גיליון3!$U$15:$X$29,MATCH('דיווח פרטני'!G1496,גיליון3!$T$15:$T$29,0),MATCH('דיווח פרטני'!C1496,גיליון3!$U$14:$X$14,0)))," ", INDEX(גיליון3!$U$15:$X$29,MATCH('דיווח פרטני'!G1496,גיליון3!$T$15:$T$29,0),MATCH('דיווח פרטני'!C1496,גיליון3!$U$14:$X$14,0)))</f>
        <v xml:space="preserve"> </v>
      </c>
      <c r="I1496" s="1"/>
    </row>
    <row r="1497" spans="1:9" ht="18" customHeight="1" thickBot="1" x14ac:dyDescent="0.35">
      <c r="A1497" s="1"/>
      <c r="B1497" s="1"/>
      <c r="C1497" s="812"/>
      <c r="D1497" s="812"/>
      <c r="E1497" s="813"/>
      <c r="F1497" s="812"/>
      <c r="G1497" s="812"/>
      <c r="H1497" s="962" t="str">
        <f t="array" ref="H1497">IF(ISERROR(INDEX(גיליון3!$U$15:$X$29,MATCH('דיווח פרטני'!G1497,גיליון3!$T$15:$T$29,0),MATCH('דיווח פרטני'!C1497,גיליון3!$U$14:$X$14,0)))," ", INDEX(גיליון3!$U$15:$X$29,MATCH('דיווח פרטני'!G1497,גיליון3!$T$15:$T$29,0),MATCH('דיווח פרטני'!C1497,גיליון3!$U$14:$X$14,0)))</f>
        <v xml:space="preserve"> </v>
      </c>
      <c r="I1497" s="1"/>
    </row>
    <row r="1498" spans="1:9" ht="18" customHeight="1" thickBot="1" x14ac:dyDescent="0.35">
      <c r="A1498" s="1"/>
      <c r="B1498" s="1"/>
      <c r="C1498" s="812"/>
      <c r="D1498" s="812"/>
      <c r="E1498" s="813"/>
      <c r="F1498" s="812"/>
      <c r="G1498" s="812"/>
      <c r="H1498" s="962" t="str">
        <f t="array" ref="H1498">IF(ISERROR(INDEX(גיליון3!$U$15:$X$29,MATCH('דיווח פרטני'!G1498,גיליון3!$T$15:$T$29,0),MATCH('דיווח פרטני'!C1498,גיליון3!$U$14:$X$14,0)))," ", INDEX(גיליון3!$U$15:$X$29,MATCH('דיווח פרטני'!G1498,גיליון3!$T$15:$T$29,0),MATCH('דיווח פרטני'!C1498,גיליון3!$U$14:$X$14,0)))</f>
        <v xml:space="preserve"> </v>
      </c>
      <c r="I1498" s="1"/>
    </row>
    <row r="1499" spans="1:9" ht="18" customHeight="1" thickBot="1" x14ac:dyDescent="0.35">
      <c r="A1499" s="1"/>
      <c r="B1499" s="1"/>
      <c r="C1499" s="812"/>
      <c r="D1499" s="812"/>
      <c r="E1499" s="813"/>
      <c r="F1499" s="812"/>
      <c r="G1499" s="812"/>
      <c r="H1499" s="962" t="str">
        <f t="array" ref="H1499">IF(ISERROR(INDEX(גיליון3!$U$15:$X$29,MATCH('דיווח פרטני'!G1499,גיליון3!$T$15:$T$29,0),MATCH('דיווח פרטני'!C1499,גיליון3!$U$14:$X$14,0)))," ", INDEX(גיליון3!$U$15:$X$29,MATCH('דיווח פרטני'!G1499,גיליון3!$T$15:$T$29,0),MATCH('דיווח פרטני'!C1499,גיליון3!$U$14:$X$14,0)))</f>
        <v xml:space="preserve"> </v>
      </c>
      <c r="I1499" s="1"/>
    </row>
    <row r="1500" spans="1:9" ht="18" customHeight="1" thickBot="1" x14ac:dyDescent="0.35">
      <c r="A1500" s="1"/>
      <c r="B1500" s="1"/>
      <c r="C1500" s="812"/>
      <c r="D1500" s="812"/>
      <c r="E1500" s="813"/>
      <c r="F1500" s="812"/>
      <c r="G1500" s="812"/>
      <c r="H1500" s="962" t="str">
        <f t="array" ref="H1500">IF(ISERROR(INDEX(גיליון3!$U$15:$X$29,MATCH('דיווח פרטני'!G1500,גיליון3!$T$15:$T$29,0),MATCH('דיווח פרטני'!C1500,גיליון3!$U$14:$X$14,0)))," ", INDEX(גיליון3!$U$15:$X$29,MATCH('דיווח פרטני'!G1500,גיליון3!$T$15:$T$29,0),MATCH('דיווח פרטני'!C1500,גיליון3!$U$14:$X$14,0)))</f>
        <v xml:space="preserve"> </v>
      </c>
      <c r="I1500" s="1"/>
    </row>
    <row r="1501" spans="1:9" ht="18" customHeight="1" thickBot="1" x14ac:dyDescent="0.35">
      <c r="A1501" s="1"/>
      <c r="B1501" s="1"/>
      <c r="C1501" s="812"/>
      <c r="D1501" s="812"/>
      <c r="E1501" s="813"/>
      <c r="F1501" s="812"/>
      <c r="G1501" s="812"/>
      <c r="H1501" s="962" t="str">
        <f t="array" ref="H1501">IF(ISERROR(INDEX(גיליון3!$U$15:$X$29,MATCH('דיווח פרטני'!G1501,גיליון3!$T$15:$T$29,0),MATCH('דיווח פרטני'!C1501,גיליון3!$U$14:$X$14,0)))," ", INDEX(גיליון3!$U$15:$X$29,MATCH('דיווח פרטני'!G1501,גיליון3!$T$15:$T$29,0),MATCH('דיווח פרטני'!C1501,גיליון3!$U$14:$X$14,0)))</f>
        <v xml:space="preserve"> </v>
      </c>
      <c r="I1501" s="1"/>
    </row>
    <row r="1502" spans="1:9" ht="18" customHeight="1" thickBot="1" x14ac:dyDescent="0.35">
      <c r="A1502" s="1"/>
      <c r="B1502" s="1"/>
      <c r="C1502" s="812"/>
      <c r="D1502" s="812"/>
      <c r="E1502" s="813"/>
      <c r="F1502" s="812"/>
      <c r="G1502" s="812"/>
      <c r="H1502" s="962" t="str">
        <f t="array" ref="H1502">IF(ISERROR(INDEX(גיליון3!$U$15:$X$29,MATCH('דיווח פרטני'!G1502,גיליון3!$T$15:$T$29,0),MATCH('דיווח פרטני'!C1502,גיליון3!$U$14:$X$14,0)))," ", INDEX(גיליון3!$U$15:$X$29,MATCH('דיווח פרטני'!G1502,גיליון3!$T$15:$T$29,0),MATCH('דיווח פרטני'!C1502,גיליון3!$U$14:$X$14,0)))</f>
        <v xml:space="preserve"> </v>
      </c>
      <c r="I1502" s="1"/>
    </row>
    <row r="1503" spans="1:9" ht="18" customHeight="1" thickBot="1" x14ac:dyDescent="0.35">
      <c r="A1503" s="1"/>
      <c r="B1503" s="1"/>
      <c r="C1503" s="812"/>
      <c r="D1503" s="812"/>
      <c r="E1503" s="813"/>
      <c r="F1503" s="812"/>
      <c r="G1503" s="812"/>
      <c r="H1503" s="962" t="str">
        <f t="array" ref="H1503">IF(ISERROR(INDEX(גיליון3!$U$15:$X$29,MATCH('דיווח פרטני'!G1503,גיליון3!$T$15:$T$29,0),MATCH('דיווח פרטני'!C1503,גיליון3!$U$14:$X$14,0)))," ", INDEX(גיליון3!$U$15:$X$29,MATCH('דיווח פרטני'!G1503,גיליון3!$T$15:$T$29,0),MATCH('דיווח פרטני'!C1503,גיליון3!$U$14:$X$14,0)))</f>
        <v xml:space="preserve"> </v>
      </c>
      <c r="I1503" s="1"/>
    </row>
    <row r="1504" spans="1:9" ht="18" customHeight="1" thickBot="1" x14ac:dyDescent="0.35">
      <c r="A1504" s="1"/>
      <c r="B1504" s="1"/>
      <c r="C1504" s="812"/>
      <c r="D1504" s="812"/>
      <c r="E1504" s="813"/>
      <c r="F1504" s="812"/>
      <c r="G1504" s="812"/>
      <c r="H1504" s="962" t="str">
        <f t="array" ref="H1504">IF(ISERROR(INDEX(גיליון3!$U$15:$X$29,MATCH('דיווח פרטני'!G1504,גיליון3!$T$15:$T$29,0),MATCH('דיווח פרטני'!C1504,גיליון3!$U$14:$X$14,0)))," ", INDEX(גיליון3!$U$15:$X$29,MATCH('דיווח פרטני'!G1504,גיליון3!$T$15:$T$29,0),MATCH('דיווח פרטני'!C1504,גיליון3!$U$14:$X$14,0)))</f>
        <v xml:space="preserve"> </v>
      </c>
      <c r="I1504" s="1"/>
    </row>
    <row r="1505" spans="1:9" ht="18" customHeight="1" thickBot="1" x14ac:dyDescent="0.35">
      <c r="A1505" s="1"/>
      <c r="B1505" s="1"/>
      <c r="C1505" s="812"/>
      <c r="D1505" s="812"/>
      <c r="E1505" s="813"/>
      <c r="F1505" s="812"/>
      <c r="G1505" s="812"/>
      <c r="H1505" s="962" t="str">
        <f t="array" ref="H1505">IF(ISERROR(INDEX(גיליון3!$U$15:$X$29,MATCH('דיווח פרטני'!G1505,גיליון3!$T$15:$T$29,0),MATCH('דיווח פרטני'!C1505,גיליון3!$U$14:$X$14,0)))," ", INDEX(גיליון3!$U$15:$X$29,MATCH('דיווח פרטני'!G1505,גיליון3!$T$15:$T$29,0),MATCH('דיווח פרטני'!C1505,גיליון3!$U$14:$X$14,0)))</f>
        <v xml:space="preserve"> </v>
      </c>
      <c r="I1505" s="1"/>
    </row>
    <row r="1506" spans="1:9" ht="18" customHeight="1" thickBot="1" x14ac:dyDescent="0.35">
      <c r="A1506" s="1"/>
      <c r="B1506" s="1"/>
      <c r="C1506" s="812"/>
      <c r="D1506" s="812"/>
      <c r="E1506" s="813"/>
      <c r="F1506" s="812"/>
      <c r="G1506" s="812"/>
      <c r="H1506" s="962" t="str">
        <f t="array" ref="H1506">IF(ISERROR(INDEX(גיליון3!$U$15:$X$29,MATCH('דיווח פרטני'!G1506,גיליון3!$T$15:$T$29,0),MATCH('דיווח פרטני'!C1506,גיליון3!$U$14:$X$14,0)))," ", INDEX(גיליון3!$U$15:$X$29,MATCH('דיווח פרטני'!G1506,גיליון3!$T$15:$T$29,0),MATCH('דיווח פרטני'!C1506,גיליון3!$U$14:$X$14,0)))</f>
        <v xml:space="preserve"> </v>
      </c>
      <c r="I1506" s="1"/>
    </row>
    <row r="1507" spans="1:9" ht="18" customHeight="1" thickBot="1" x14ac:dyDescent="0.35">
      <c r="A1507" s="1"/>
      <c r="B1507" s="1"/>
      <c r="C1507" s="812"/>
      <c r="D1507" s="812"/>
      <c r="E1507" s="813"/>
      <c r="F1507" s="812"/>
      <c r="G1507" s="812"/>
      <c r="H1507" s="962" t="str">
        <f t="array" ref="H1507">IF(ISERROR(INDEX(גיליון3!$U$15:$X$29,MATCH('דיווח פרטני'!G1507,גיליון3!$T$15:$T$29,0),MATCH('דיווח פרטני'!C1507,גיליון3!$U$14:$X$14,0)))," ", INDEX(גיליון3!$U$15:$X$29,MATCH('דיווח פרטני'!G1507,גיליון3!$T$15:$T$29,0),MATCH('דיווח פרטני'!C1507,גיליון3!$U$14:$X$14,0)))</f>
        <v xml:space="preserve"> </v>
      </c>
      <c r="I1507" s="1"/>
    </row>
    <row r="1508" spans="1:9" ht="18" customHeight="1" thickBot="1" x14ac:dyDescent="0.35">
      <c r="A1508" s="1"/>
      <c r="B1508" s="1"/>
      <c r="C1508" s="812"/>
      <c r="D1508" s="812"/>
      <c r="E1508" s="813"/>
      <c r="F1508" s="812"/>
      <c r="G1508" s="812"/>
      <c r="H1508" s="962" t="str">
        <f t="array" ref="H1508">IF(ISERROR(INDEX(גיליון3!$U$15:$X$29,MATCH('דיווח פרטני'!G1508,גיליון3!$T$15:$T$29,0),MATCH('דיווח פרטני'!C1508,גיליון3!$U$14:$X$14,0)))," ", INDEX(גיליון3!$U$15:$X$29,MATCH('דיווח פרטני'!G1508,גיליון3!$T$15:$T$29,0),MATCH('דיווח פרטני'!C1508,גיליון3!$U$14:$X$14,0)))</f>
        <v xml:space="preserve"> </v>
      </c>
      <c r="I1508" s="1"/>
    </row>
    <row r="1509" spans="1:9" ht="18" customHeight="1" thickBot="1" x14ac:dyDescent="0.35">
      <c r="A1509" s="1"/>
      <c r="B1509" s="1"/>
      <c r="C1509" s="812"/>
      <c r="D1509" s="812"/>
      <c r="E1509" s="813"/>
      <c r="F1509" s="812"/>
      <c r="G1509" s="812"/>
      <c r="H1509" s="962" t="str">
        <f t="array" ref="H1509">IF(ISERROR(INDEX(גיליון3!$U$15:$X$29,MATCH('דיווח פרטני'!G1509,גיליון3!$T$15:$T$29,0),MATCH('דיווח פרטני'!C1509,גיליון3!$U$14:$X$14,0)))," ", INDEX(גיליון3!$U$15:$X$29,MATCH('דיווח פרטני'!G1509,גיליון3!$T$15:$T$29,0),MATCH('דיווח פרטני'!C1509,גיליון3!$U$14:$X$14,0)))</f>
        <v xml:space="preserve"> </v>
      </c>
      <c r="I1509" s="1"/>
    </row>
    <row r="1510" spans="1:9" ht="18" customHeight="1" thickBot="1" x14ac:dyDescent="0.35">
      <c r="A1510" s="1"/>
      <c r="B1510" s="1"/>
      <c r="C1510" s="812"/>
      <c r="D1510" s="812"/>
      <c r="E1510" s="813"/>
      <c r="F1510" s="812"/>
      <c r="G1510" s="812"/>
      <c r="H1510" s="962" t="str">
        <f t="array" ref="H1510">IF(ISERROR(INDEX(גיליון3!$U$15:$X$29,MATCH('דיווח פרטני'!G1510,גיליון3!$T$15:$T$29,0),MATCH('דיווח פרטני'!C1510,גיליון3!$U$14:$X$14,0)))," ", INDEX(גיליון3!$U$15:$X$29,MATCH('דיווח פרטני'!G1510,גיליון3!$T$15:$T$29,0),MATCH('דיווח פרטני'!C1510,גיליון3!$U$14:$X$14,0)))</f>
        <v xml:space="preserve"> </v>
      </c>
      <c r="I1510" s="1"/>
    </row>
    <row r="1511" spans="1:9" ht="18" customHeight="1" thickBot="1" x14ac:dyDescent="0.35">
      <c r="A1511" s="1"/>
      <c r="B1511" s="1"/>
      <c r="C1511" s="812"/>
      <c r="D1511" s="812"/>
      <c r="E1511" s="813"/>
      <c r="F1511" s="812"/>
      <c r="G1511" s="812"/>
      <c r="H1511" s="962" t="str">
        <f t="array" ref="H1511">IF(ISERROR(INDEX(גיליון3!$U$15:$X$29,MATCH('דיווח פרטני'!G1511,גיליון3!$T$15:$T$29,0),MATCH('דיווח פרטני'!C1511,גיליון3!$U$14:$X$14,0)))," ", INDEX(גיליון3!$U$15:$X$29,MATCH('דיווח פרטני'!G1511,גיליון3!$T$15:$T$29,0),MATCH('דיווח פרטני'!C1511,גיליון3!$U$14:$X$14,0)))</f>
        <v xml:space="preserve"> </v>
      </c>
      <c r="I1511" s="1"/>
    </row>
    <row r="1512" spans="1:9" ht="18" customHeight="1" thickBot="1" x14ac:dyDescent="0.35">
      <c r="A1512" s="1"/>
      <c r="B1512" s="1"/>
      <c r="C1512" s="812"/>
      <c r="D1512" s="812"/>
      <c r="E1512" s="813"/>
      <c r="F1512" s="812"/>
      <c r="G1512" s="812"/>
      <c r="H1512" s="962" t="str">
        <f t="array" ref="H1512">IF(ISERROR(INDEX(גיליון3!$U$15:$X$29,MATCH('דיווח פרטני'!G1512,גיליון3!$T$15:$T$29,0),MATCH('דיווח פרטני'!C1512,גיליון3!$U$14:$X$14,0)))," ", INDEX(גיליון3!$U$15:$X$29,MATCH('דיווח פרטני'!G1512,גיליון3!$T$15:$T$29,0),MATCH('דיווח פרטני'!C1512,גיליון3!$U$14:$X$14,0)))</f>
        <v xml:space="preserve"> </v>
      </c>
      <c r="I1512" s="1"/>
    </row>
    <row r="1513" spans="1:9" ht="18" customHeight="1" thickBot="1" x14ac:dyDescent="0.35">
      <c r="A1513" s="1"/>
      <c r="B1513" s="1"/>
      <c r="C1513" s="812"/>
      <c r="D1513" s="812"/>
      <c r="E1513" s="813"/>
      <c r="F1513" s="812"/>
      <c r="G1513" s="812"/>
      <c r="H1513" s="962" t="str">
        <f t="array" ref="H1513">IF(ISERROR(INDEX(גיליון3!$U$15:$X$29,MATCH('דיווח פרטני'!G1513,גיליון3!$T$15:$T$29,0),MATCH('דיווח פרטני'!C1513,גיליון3!$U$14:$X$14,0)))," ", INDEX(גיליון3!$U$15:$X$29,MATCH('דיווח פרטני'!G1513,גיליון3!$T$15:$T$29,0),MATCH('דיווח פרטני'!C1513,גיליון3!$U$14:$X$14,0)))</f>
        <v xml:space="preserve"> </v>
      </c>
      <c r="I1513" s="1"/>
    </row>
    <row r="1514" spans="1:9" ht="18" customHeight="1" thickBot="1" x14ac:dyDescent="0.35">
      <c r="A1514" s="1"/>
      <c r="B1514" s="1"/>
      <c r="C1514" s="812"/>
      <c r="D1514" s="812"/>
      <c r="E1514" s="813"/>
      <c r="F1514" s="812"/>
      <c r="G1514" s="812"/>
      <c r="H1514" s="962" t="str">
        <f t="array" ref="H1514">IF(ISERROR(INDEX(גיליון3!$U$15:$X$29,MATCH('דיווח פרטני'!G1514,גיליון3!$T$15:$T$29,0),MATCH('דיווח פרטני'!C1514,גיליון3!$U$14:$X$14,0)))," ", INDEX(גיליון3!$U$15:$X$29,MATCH('דיווח פרטני'!G1514,גיליון3!$T$15:$T$29,0),MATCH('דיווח פרטני'!C1514,גיליון3!$U$14:$X$14,0)))</f>
        <v xml:space="preserve"> </v>
      </c>
      <c r="I1514" s="1"/>
    </row>
    <row r="1515" spans="1:9" ht="18" customHeight="1" thickBot="1" x14ac:dyDescent="0.35">
      <c r="A1515" s="1"/>
      <c r="B1515" s="1"/>
      <c r="C1515" s="812"/>
      <c r="D1515" s="812"/>
      <c r="E1515" s="813"/>
      <c r="F1515" s="812"/>
      <c r="G1515" s="812"/>
      <c r="H1515" s="962" t="str">
        <f t="array" ref="H1515">IF(ISERROR(INDEX(גיליון3!$U$15:$X$29,MATCH('דיווח פרטני'!G1515,גיליון3!$T$15:$T$29,0),MATCH('דיווח פרטני'!C1515,גיליון3!$U$14:$X$14,0)))," ", INDEX(גיליון3!$U$15:$X$29,MATCH('דיווח פרטני'!G1515,גיליון3!$T$15:$T$29,0),MATCH('דיווח פרטני'!C1515,גיליון3!$U$14:$X$14,0)))</f>
        <v xml:space="preserve"> </v>
      </c>
      <c r="I1515" s="1"/>
    </row>
    <row r="1516" spans="1:9" ht="18" customHeight="1" thickBot="1" x14ac:dyDescent="0.35">
      <c r="A1516" s="1"/>
      <c r="B1516" s="1"/>
      <c r="C1516" s="812"/>
      <c r="D1516" s="812"/>
      <c r="E1516" s="813"/>
      <c r="F1516" s="812"/>
      <c r="G1516" s="812"/>
      <c r="H1516" s="962" t="str">
        <f t="array" ref="H1516">IF(ISERROR(INDEX(גיליון3!$U$15:$X$29,MATCH('דיווח פרטני'!G1516,גיליון3!$T$15:$T$29,0),MATCH('דיווח פרטני'!C1516,גיליון3!$U$14:$X$14,0)))," ", INDEX(גיליון3!$U$15:$X$29,MATCH('דיווח פרטני'!G1516,גיליון3!$T$15:$T$29,0),MATCH('דיווח פרטני'!C1516,גיליון3!$U$14:$X$14,0)))</f>
        <v xml:space="preserve"> </v>
      </c>
      <c r="I1516" s="1"/>
    </row>
    <row r="1517" spans="1:9" ht="18" customHeight="1" thickBot="1" x14ac:dyDescent="0.35">
      <c r="A1517" s="1"/>
      <c r="B1517" s="1"/>
      <c r="C1517" s="812"/>
      <c r="D1517" s="812"/>
      <c r="E1517" s="813"/>
      <c r="F1517" s="812"/>
      <c r="G1517" s="812"/>
      <c r="H1517" s="962" t="str">
        <f t="array" ref="H1517">IF(ISERROR(INDEX(גיליון3!$U$15:$X$29,MATCH('דיווח פרטני'!G1517,גיליון3!$T$15:$T$29,0),MATCH('דיווח פרטני'!C1517,גיליון3!$U$14:$X$14,0)))," ", INDEX(גיליון3!$U$15:$X$29,MATCH('דיווח פרטני'!G1517,גיליון3!$T$15:$T$29,0),MATCH('דיווח פרטני'!C1517,גיליון3!$U$14:$X$14,0)))</f>
        <v xml:space="preserve"> </v>
      </c>
      <c r="I1517" s="1"/>
    </row>
    <row r="1518" spans="1:9" ht="18" customHeight="1" thickBot="1" x14ac:dyDescent="0.35">
      <c r="A1518" s="1"/>
      <c r="B1518" s="1"/>
      <c r="C1518" s="812"/>
      <c r="D1518" s="812"/>
      <c r="E1518" s="813"/>
      <c r="F1518" s="812"/>
      <c r="G1518" s="812"/>
      <c r="H1518" s="962" t="str">
        <f t="array" ref="H1518">IF(ISERROR(INDEX(גיליון3!$U$15:$X$29,MATCH('דיווח פרטני'!G1518,גיליון3!$T$15:$T$29,0),MATCH('דיווח פרטני'!C1518,גיליון3!$U$14:$X$14,0)))," ", INDEX(גיליון3!$U$15:$X$29,MATCH('דיווח פרטני'!G1518,גיליון3!$T$15:$T$29,0),MATCH('דיווח פרטני'!C1518,גיליון3!$U$14:$X$14,0)))</f>
        <v xml:space="preserve"> </v>
      </c>
      <c r="I1518" s="1"/>
    </row>
    <row r="1519" spans="1:9" ht="18" customHeight="1" thickBot="1" x14ac:dyDescent="0.35">
      <c r="A1519" s="1"/>
      <c r="B1519" s="1"/>
      <c r="C1519" s="812"/>
      <c r="D1519" s="812"/>
      <c r="E1519" s="813"/>
      <c r="F1519" s="812"/>
      <c r="G1519" s="812"/>
      <c r="H1519" s="962" t="str">
        <f t="array" ref="H1519">IF(ISERROR(INDEX(גיליון3!$U$15:$X$29,MATCH('דיווח פרטני'!G1519,גיליון3!$T$15:$T$29,0),MATCH('דיווח פרטני'!C1519,גיליון3!$U$14:$X$14,0)))," ", INDEX(גיליון3!$U$15:$X$29,MATCH('דיווח פרטני'!G1519,גיליון3!$T$15:$T$29,0),MATCH('דיווח פרטני'!C1519,גיליון3!$U$14:$X$14,0)))</f>
        <v xml:space="preserve"> </v>
      </c>
      <c r="I1519" s="1"/>
    </row>
    <row r="1520" spans="1:9" ht="18" customHeight="1" thickBot="1" x14ac:dyDescent="0.35">
      <c r="A1520" s="1"/>
      <c r="B1520" s="1"/>
      <c r="C1520" s="812"/>
      <c r="D1520" s="812"/>
      <c r="E1520" s="813"/>
      <c r="F1520" s="812"/>
      <c r="G1520" s="812"/>
      <c r="H1520" s="962" t="str">
        <f t="array" ref="H1520">IF(ISERROR(INDEX(גיליון3!$U$15:$X$29,MATCH('דיווח פרטני'!G1520,גיליון3!$T$15:$T$29,0),MATCH('דיווח פרטני'!C1520,גיליון3!$U$14:$X$14,0)))," ", INDEX(גיליון3!$U$15:$X$29,MATCH('דיווח פרטני'!G1520,גיליון3!$T$15:$T$29,0),MATCH('דיווח פרטני'!C1520,גיליון3!$U$14:$X$14,0)))</f>
        <v xml:space="preserve"> </v>
      </c>
      <c r="I1520" s="1"/>
    </row>
    <row r="1521" spans="1:9" ht="18" customHeight="1" thickBot="1" x14ac:dyDescent="0.35">
      <c r="A1521" s="1"/>
      <c r="B1521" s="1"/>
      <c r="C1521" s="812"/>
      <c r="D1521" s="812"/>
      <c r="E1521" s="813"/>
      <c r="F1521" s="812"/>
      <c r="G1521" s="812"/>
      <c r="H1521" s="962" t="str">
        <f t="array" ref="H1521">IF(ISERROR(INDEX(גיליון3!$U$15:$X$29,MATCH('דיווח פרטני'!G1521,גיליון3!$T$15:$T$29,0),MATCH('דיווח פרטני'!C1521,גיליון3!$U$14:$X$14,0)))," ", INDEX(גיליון3!$U$15:$X$29,MATCH('דיווח פרטני'!G1521,גיליון3!$T$15:$T$29,0),MATCH('דיווח פרטני'!C1521,גיליון3!$U$14:$X$14,0)))</f>
        <v xml:space="preserve"> </v>
      </c>
      <c r="I1521" s="1"/>
    </row>
    <row r="1522" spans="1:9" ht="18" customHeight="1" thickBot="1" x14ac:dyDescent="0.35">
      <c r="A1522" s="1"/>
      <c r="B1522" s="1"/>
      <c r="C1522" s="812"/>
      <c r="D1522" s="812"/>
      <c r="E1522" s="813"/>
      <c r="F1522" s="812"/>
      <c r="G1522" s="812"/>
      <c r="H1522" s="962" t="str">
        <f t="array" ref="H1522">IF(ISERROR(INDEX(גיליון3!$U$15:$X$29,MATCH('דיווח פרטני'!G1522,גיליון3!$T$15:$T$29,0),MATCH('דיווח פרטני'!C1522,גיליון3!$U$14:$X$14,0)))," ", INDEX(גיליון3!$U$15:$X$29,MATCH('דיווח פרטני'!G1522,גיליון3!$T$15:$T$29,0),MATCH('דיווח פרטני'!C1522,גיליון3!$U$14:$X$14,0)))</f>
        <v xml:space="preserve"> </v>
      </c>
      <c r="I1522" s="1"/>
    </row>
    <row r="1523" spans="1:9" ht="18" customHeight="1" thickBot="1" x14ac:dyDescent="0.35">
      <c r="A1523" s="1"/>
      <c r="B1523" s="1"/>
      <c r="C1523" s="812"/>
      <c r="D1523" s="812"/>
      <c r="E1523" s="813"/>
      <c r="F1523" s="812"/>
      <c r="G1523" s="812"/>
      <c r="H1523" s="962" t="str">
        <f t="array" ref="H1523">IF(ISERROR(INDEX(גיליון3!$U$15:$X$29,MATCH('דיווח פרטני'!G1523,גיליון3!$T$15:$T$29,0),MATCH('דיווח פרטני'!C1523,גיליון3!$U$14:$X$14,0)))," ", INDEX(גיליון3!$U$15:$X$29,MATCH('דיווח פרטני'!G1523,גיליון3!$T$15:$T$29,0),MATCH('דיווח פרטני'!C1523,גיליון3!$U$14:$X$14,0)))</f>
        <v xml:space="preserve"> </v>
      </c>
      <c r="I1523" s="1"/>
    </row>
    <row r="1524" spans="1:9" ht="18" customHeight="1" thickBot="1" x14ac:dyDescent="0.35">
      <c r="A1524" s="1"/>
      <c r="B1524" s="1"/>
      <c r="C1524" s="812"/>
      <c r="D1524" s="812"/>
      <c r="E1524" s="813"/>
      <c r="F1524" s="812"/>
      <c r="G1524" s="812"/>
      <c r="H1524" s="962" t="str">
        <f t="array" ref="H1524">IF(ISERROR(INDEX(גיליון3!$U$15:$X$29,MATCH('דיווח פרטני'!G1524,גיליון3!$T$15:$T$29,0),MATCH('דיווח פרטני'!C1524,גיליון3!$U$14:$X$14,0)))," ", INDEX(גיליון3!$U$15:$X$29,MATCH('דיווח פרטני'!G1524,גיליון3!$T$15:$T$29,0),MATCH('דיווח פרטני'!C1524,גיליון3!$U$14:$X$14,0)))</f>
        <v xml:space="preserve"> </v>
      </c>
      <c r="I1524" s="1"/>
    </row>
    <row r="1525" spans="1:9" ht="18" customHeight="1" thickBot="1" x14ac:dyDescent="0.35">
      <c r="A1525" s="1"/>
      <c r="B1525" s="1"/>
      <c r="C1525" s="812"/>
      <c r="D1525" s="812"/>
      <c r="E1525" s="813"/>
      <c r="F1525" s="812"/>
      <c r="G1525" s="812"/>
      <c r="H1525" s="962" t="str">
        <f t="array" ref="H1525">IF(ISERROR(INDEX(גיליון3!$U$15:$X$29,MATCH('דיווח פרטני'!G1525,גיליון3!$T$15:$T$29,0),MATCH('דיווח פרטני'!C1525,גיליון3!$U$14:$X$14,0)))," ", INDEX(גיליון3!$U$15:$X$29,MATCH('דיווח פרטני'!G1525,גיליון3!$T$15:$T$29,0),MATCH('דיווח פרטני'!C1525,גיליון3!$U$14:$X$14,0)))</f>
        <v xml:space="preserve"> </v>
      </c>
      <c r="I1525" s="1"/>
    </row>
    <row r="1526" spans="1:9" ht="18" customHeight="1" thickBot="1" x14ac:dyDescent="0.35">
      <c r="A1526" s="1"/>
      <c r="B1526" s="1"/>
      <c r="C1526" s="812"/>
      <c r="D1526" s="812"/>
      <c r="E1526" s="813"/>
      <c r="F1526" s="812"/>
      <c r="G1526" s="812"/>
      <c r="H1526" s="962" t="str">
        <f t="array" ref="H1526">IF(ISERROR(INDEX(גיליון3!$U$15:$X$29,MATCH('דיווח פרטני'!G1526,גיליון3!$T$15:$T$29,0),MATCH('דיווח פרטני'!C1526,גיליון3!$U$14:$X$14,0)))," ", INDEX(גיליון3!$U$15:$X$29,MATCH('דיווח פרטני'!G1526,גיליון3!$T$15:$T$29,0),MATCH('דיווח פרטני'!C1526,גיליון3!$U$14:$X$14,0)))</f>
        <v xml:space="preserve"> </v>
      </c>
      <c r="I1526" s="1"/>
    </row>
    <row r="1527" spans="1:9" ht="18" customHeight="1" thickBot="1" x14ac:dyDescent="0.35">
      <c r="A1527" s="1"/>
      <c r="B1527" s="1"/>
      <c r="C1527" s="812"/>
      <c r="D1527" s="812"/>
      <c r="E1527" s="813"/>
      <c r="F1527" s="812"/>
      <c r="G1527" s="812"/>
      <c r="H1527" s="962" t="str">
        <f t="array" ref="H1527">IF(ISERROR(INDEX(גיליון3!$U$15:$X$29,MATCH('דיווח פרטני'!G1527,גיליון3!$T$15:$T$29,0),MATCH('דיווח פרטני'!C1527,גיליון3!$U$14:$X$14,0)))," ", INDEX(גיליון3!$U$15:$X$29,MATCH('דיווח פרטני'!G1527,גיליון3!$T$15:$T$29,0),MATCH('דיווח פרטני'!C1527,גיליון3!$U$14:$X$14,0)))</f>
        <v xml:space="preserve"> </v>
      </c>
      <c r="I1527" s="1"/>
    </row>
    <row r="1528" spans="1:9" ht="18" customHeight="1" thickBot="1" x14ac:dyDescent="0.35">
      <c r="A1528" s="1"/>
      <c r="B1528" s="1"/>
      <c r="C1528" s="812"/>
      <c r="D1528" s="812"/>
      <c r="E1528" s="813"/>
      <c r="F1528" s="812"/>
      <c r="G1528" s="812"/>
      <c r="H1528" s="962" t="str">
        <f t="array" ref="H1528">IF(ISERROR(INDEX(גיליון3!$U$15:$X$29,MATCH('דיווח פרטני'!G1528,גיליון3!$T$15:$T$29,0),MATCH('דיווח פרטני'!C1528,גיליון3!$U$14:$X$14,0)))," ", INDEX(גיליון3!$U$15:$X$29,MATCH('דיווח פרטני'!G1528,גיליון3!$T$15:$T$29,0),MATCH('דיווח פרטני'!C1528,גיליון3!$U$14:$X$14,0)))</f>
        <v xml:space="preserve"> </v>
      </c>
      <c r="I1528" s="1"/>
    </row>
    <row r="1529" spans="1:9" ht="18" customHeight="1" thickBot="1" x14ac:dyDescent="0.35">
      <c r="A1529" s="1"/>
      <c r="B1529" s="1"/>
      <c r="C1529" s="812"/>
      <c r="D1529" s="812"/>
      <c r="E1529" s="813"/>
      <c r="F1529" s="812"/>
      <c r="G1529" s="812"/>
      <c r="H1529" s="962" t="str">
        <f t="array" ref="H1529">IF(ISERROR(INDEX(גיליון3!$U$15:$X$29,MATCH('דיווח פרטני'!G1529,גיליון3!$T$15:$T$29,0),MATCH('דיווח פרטני'!C1529,גיליון3!$U$14:$X$14,0)))," ", INDEX(גיליון3!$U$15:$X$29,MATCH('דיווח פרטני'!G1529,גיליון3!$T$15:$T$29,0),MATCH('דיווח פרטני'!C1529,גיליון3!$U$14:$X$14,0)))</f>
        <v xml:space="preserve"> </v>
      </c>
      <c r="I1529" s="1"/>
    </row>
    <row r="1530" spans="1:9" ht="18" customHeight="1" thickBot="1" x14ac:dyDescent="0.35">
      <c r="A1530" s="1"/>
      <c r="B1530" s="1"/>
      <c r="C1530" s="812"/>
      <c r="D1530" s="812"/>
      <c r="E1530" s="813"/>
      <c r="F1530" s="812"/>
      <c r="G1530" s="812"/>
      <c r="H1530" s="962" t="str">
        <f t="array" ref="H1530">IF(ISERROR(INDEX(גיליון3!$U$15:$X$29,MATCH('דיווח פרטני'!G1530,גיליון3!$T$15:$T$29,0),MATCH('דיווח פרטני'!C1530,גיליון3!$U$14:$X$14,0)))," ", INDEX(גיליון3!$U$15:$X$29,MATCH('דיווח פרטני'!G1530,גיליון3!$T$15:$T$29,0),MATCH('דיווח פרטני'!C1530,גיליון3!$U$14:$X$14,0)))</f>
        <v xml:space="preserve"> </v>
      </c>
      <c r="I1530" s="1"/>
    </row>
    <row r="1531" spans="1:9" ht="18" customHeight="1" thickBot="1" x14ac:dyDescent="0.35">
      <c r="A1531" s="1"/>
      <c r="B1531" s="1"/>
      <c r="C1531" s="812"/>
      <c r="D1531" s="812"/>
      <c r="E1531" s="813"/>
      <c r="F1531" s="812"/>
      <c r="G1531" s="812"/>
      <c r="H1531" s="962" t="str">
        <f t="array" ref="H1531">IF(ISERROR(INDEX(גיליון3!$U$15:$X$29,MATCH('דיווח פרטני'!G1531,גיליון3!$T$15:$T$29,0),MATCH('דיווח פרטני'!C1531,גיליון3!$U$14:$X$14,0)))," ", INDEX(גיליון3!$U$15:$X$29,MATCH('דיווח פרטני'!G1531,גיליון3!$T$15:$T$29,0),MATCH('דיווח פרטני'!C1531,גיליון3!$U$14:$X$14,0)))</f>
        <v xml:space="preserve"> </v>
      </c>
      <c r="I1531" s="1"/>
    </row>
    <row r="1532" spans="1:9" ht="18" customHeight="1" thickBot="1" x14ac:dyDescent="0.35">
      <c r="A1532" s="1"/>
      <c r="B1532" s="1"/>
      <c r="C1532" s="812"/>
      <c r="D1532" s="812"/>
      <c r="E1532" s="813"/>
      <c r="F1532" s="812"/>
      <c r="G1532" s="812"/>
      <c r="H1532" s="962" t="str">
        <f t="array" ref="H1532">IF(ISERROR(INDEX(גיליון3!$U$15:$X$29,MATCH('דיווח פרטני'!G1532,גיליון3!$T$15:$T$29,0),MATCH('דיווח פרטני'!C1532,גיליון3!$U$14:$X$14,0)))," ", INDEX(גיליון3!$U$15:$X$29,MATCH('דיווח פרטני'!G1532,גיליון3!$T$15:$T$29,0),MATCH('דיווח פרטני'!C1532,גיליון3!$U$14:$X$14,0)))</f>
        <v xml:space="preserve"> </v>
      </c>
      <c r="I1532" s="1"/>
    </row>
    <row r="1533" spans="1:9" ht="18" customHeight="1" thickBot="1" x14ac:dyDescent="0.35">
      <c r="A1533" s="1"/>
      <c r="B1533" s="1"/>
      <c r="C1533" s="812"/>
      <c r="D1533" s="812"/>
      <c r="E1533" s="813"/>
      <c r="F1533" s="812"/>
      <c r="G1533" s="812"/>
      <c r="H1533" s="962" t="str">
        <f t="array" ref="H1533">IF(ISERROR(INDEX(גיליון3!$U$15:$X$29,MATCH('דיווח פרטני'!G1533,גיליון3!$T$15:$T$29,0),MATCH('דיווח פרטני'!C1533,גיליון3!$U$14:$X$14,0)))," ", INDEX(גיליון3!$U$15:$X$29,MATCH('דיווח פרטני'!G1533,גיליון3!$T$15:$T$29,0),MATCH('דיווח פרטני'!C1533,גיליון3!$U$14:$X$14,0)))</f>
        <v xml:space="preserve"> </v>
      </c>
      <c r="I1533" s="1"/>
    </row>
    <row r="1534" spans="1:9" ht="18" customHeight="1" thickBot="1" x14ac:dyDescent="0.35">
      <c r="A1534" s="1"/>
      <c r="B1534" s="1"/>
      <c r="C1534" s="812"/>
      <c r="D1534" s="812"/>
      <c r="E1534" s="813"/>
      <c r="F1534" s="812"/>
      <c r="G1534" s="812"/>
      <c r="H1534" s="962" t="str">
        <f t="array" ref="H1534">IF(ISERROR(INDEX(גיליון3!$U$15:$X$29,MATCH('דיווח פרטני'!G1534,גיליון3!$T$15:$T$29,0),MATCH('דיווח פרטני'!C1534,גיליון3!$U$14:$X$14,0)))," ", INDEX(גיליון3!$U$15:$X$29,MATCH('דיווח פרטני'!G1534,גיליון3!$T$15:$T$29,0),MATCH('דיווח פרטני'!C1534,גיליון3!$U$14:$X$14,0)))</f>
        <v xml:space="preserve"> </v>
      </c>
      <c r="I1534" s="1"/>
    </row>
    <row r="1535" spans="1:9" ht="18" customHeight="1" thickBot="1" x14ac:dyDescent="0.35">
      <c r="A1535" s="1"/>
      <c r="B1535" s="1"/>
      <c r="C1535" s="812"/>
      <c r="D1535" s="812"/>
      <c r="E1535" s="813"/>
      <c r="F1535" s="812"/>
      <c r="G1535" s="812"/>
      <c r="H1535" s="962" t="str">
        <f t="array" ref="H1535">IF(ISERROR(INDEX(גיליון3!$U$15:$X$29,MATCH('דיווח פרטני'!G1535,גיליון3!$T$15:$T$29,0),MATCH('דיווח פרטני'!C1535,גיליון3!$U$14:$X$14,0)))," ", INDEX(גיליון3!$U$15:$X$29,MATCH('דיווח פרטני'!G1535,גיליון3!$T$15:$T$29,0),MATCH('דיווח פרטני'!C1535,גיליון3!$U$14:$X$14,0)))</f>
        <v xml:space="preserve"> </v>
      </c>
      <c r="I1535" s="1"/>
    </row>
    <row r="1536" spans="1:9" ht="18" customHeight="1" thickBot="1" x14ac:dyDescent="0.35">
      <c r="A1536" s="1"/>
      <c r="B1536" s="1"/>
      <c r="C1536" s="812"/>
      <c r="D1536" s="812"/>
      <c r="E1536" s="813"/>
      <c r="F1536" s="812"/>
      <c r="G1536" s="812"/>
      <c r="H1536" s="962" t="str">
        <f t="array" ref="H1536">IF(ISERROR(INDEX(גיליון3!$U$15:$X$29,MATCH('דיווח פרטני'!G1536,גיליון3!$T$15:$T$29,0),MATCH('דיווח פרטני'!C1536,גיליון3!$U$14:$X$14,0)))," ", INDEX(גיליון3!$U$15:$X$29,MATCH('דיווח פרטני'!G1536,גיליון3!$T$15:$T$29,0),MATCH('דיווח פרטני'!C1536,גיליון3!$U$14:$X$14,0)))</f>
        <v xml:space="preserve"> </v>
      </c>
      <c r="I1536" s="1"/>
    </row>
    <row r="1537" spans="1:9" ht="18" customHeight="1" thickBot="1" x14ac:dyDescent="0.35">
      <c r="A1537" s="1"/>
      <c r="B1537" s="1"/>
      <c r="C1537" s="812"/>
      <c r="D1537" s="812"/>
      <c r="E1537" s="813"/>
      <c r="F1537" s="812"/>
      <c r="G1537" s="812"/>
      <c r="H1537" s="962" t="str">
        <f t="array" ref="H1537">IF(ISERROR(INDEX(גיליון3!$U$15:$X$29,MATCH('דיווח פרטני'!G1537,גיליון3!$T$15:$T$29,0),MATCH('דיווח פרטני'!C1537,גיליון3!$U$14:$X$14,0)))," ", INDEX(גיליון3!$U$15:$X$29,MATCH('דיווח פרטני'!G1537,גיליון3!$T$15:$T$29,0),MATCH('דיווח פרטני'!C1537,גיליון3!$U$14:$X$14,0)))</f>
        <v xml:space="preserve"> </v>
      </c>
      <c r="I1537" s="1"/>
    </row>
    <row r="1538" spans="1:9" ht="18" customHeight="1" thickBot="1" x14ac:dyDescent="0.35">
      <c r="A1538" s="1"/>
      <c r="B1538" s="1"/>
      <c r="C1538" s="812"/>
      <c r="D1538" s="812"/>
      <c r="E1538" s="813"/>
      <c r="F1538" s="812"/>
      <c r="G1538" s="812"/>
      <c r="H1538" s="962" t="str">
        <f t="array" ref="H1538">IF(ISERROR(INDEX(גיליון3!$U$15:$X$29,MATCH('דיווח פרטני'!G1538,גיליון3!$T$15:$T$29,0),MATCH('דיווח פרטני'!C1538,גיליון3!$U$14:$X$14,0)))," ", INDEX(גיליון3!$U$15:$X$29,MATCH('דיווח פרטני'!G1538,גיליון3!$T$15:$T$29,0),MATCH('דיווח פרטני'!C1538,גיליון3!$U$14:$X$14,0)))</f>
        <v xml:space="preserve"> </v>
      </c>
      <c r="I1538" s="1"/>
    </row>
    <row r="1539" spans="1:9" ht="18" customHeight="1" thickBot="1" x14ac:dyDescent="0.35">
      <c r="A1539" s="1"/>
      <c r="B1539" s="1"/>
      <c r="C1539" s="812"/>
      <c r="D1539" s="812"/>
      <c r="E1539" s="813"/>
      <c r="F1539" s="812"/>
      <c r="G1539" s="812"/>
      <c r="H1539" s="962" t="str">
        <f t="array" ref="H1539">IF(ISERROR(INDEX(גיליון3!$U$15:$X$29,MATCH('דיווח פרטני'!G1539,גיליון3!$T$15:$T$29,0),MATCH('דיווח פרטני'!C1539,גיליון3!$U$14:$X$14,0)))," ", INDEX(גיליון3!$U$15:$X$29,MATCH('דיווח פרטני'!G1539,גיליון3!$T$15:$T$29,0),MATCH('דיווח פרטני'!C1539,גיליון3!$U$14:$X$14,0)))</f>
        <v xml:space="preserve"> </v>
      </c>
      <c r="I1539" s="1"/>
    </row>
    <row r="1540" spans="1:9" ht="18" customHeight="1" thickBot="1" x14ac:dyDescent="0.35">
      <c r="A1540" s="1"/>
      <c r="B1540" s="1"/>
      <c r="C1540" s="812"/>
      <c r="D1540" s="812"/>
      <c r="E1540" s="813"/>
      <c r="F1540" s="812"/>
      <c r="G1540" s="812"/>
      <c r="H1540" s="962" t="str">
        <f t="array" ref="H1540">IF(ISERROR(INDEX(גיליון3!$U$15:$X$29,MATCH('דיווח פרטני'!G1540,גיליון3!$T$15:$T$29,0),MATCH('דיווח פרטני'!C1540,גיליון3!$U$14:$X$14,0)))," ", INDEX(גיליון3!$U$15:$X$29,MATCH('דיווח פרטני'!G1540,גיליון3!$T$15:$T$29,0),MATCH('דיווח פרטני'!C1540,גיליון3!$U$14:$X$14,0)))</f>
        <v xml:space="preserve"> </v>
      </c>
      <c r="I1540" s="1"/>
    </row>
    <row r="1541" spans="1:9" ht="18" customHeight="1" thickBot="1" x14ac:dyDescent="0.35">
      <c r="A1541" s="1"/>
      <c r="B1541" s="1"/>
      <c r="C1541" s="812"/>
      <c r="D1541" s="812"/>
      <c r="E1541" s="813"/>
      <c r="F1541" s="812"/>
      <c r="G1541" s="812"/>
      <c r="H1541" s="962" t="str">
        <f t="array" ref="H1541">IF(ISERROR(INDEX(גיליון3!$U$15:$X$29,MATCH('דיווח פרטני'!G1541,גיליון3!$T$15:$T$29,0),MATCH('דיווח פרטני'!C1541,גיליון3!$U$14:$X$14,0)))," ", INDEX(גיליון3!$U$15:$X$29,MATCH('דיווח פרטני'!G1541,גיליון3!$T$15:$T$29,0),MATCH('דיווח פרטני'!C1541,גיליון3!$U$14:$X$14,0)))</f>
        <v xml:space="preserve"> </v>
      </c>
      <c r="I1541" s="1"/>
    </row>
    <row r="1542" spans="1:9" ht="18" customHeight="1" thickBot="1" x14ac:dyDescent="0.35">
      <c r="A1542" s="1"/>
      <c r="B1542" s="1"/>
      <c r="C1542" s="812"/>
      <c r="D1542" s="812"/>
      <c r="E1542" s="813"/>
      <c r="F1542" s="812"/>
      <c r="G1542" s="812"/>
      <c r="H1542" s="962" t="str">
        <f t="array" ref="H1542">IF(ISERROR(INDEX(גיליון3!$U$15:$X$29,MATCH('דיווח פרטני'!G1542,גיליון3!$T$15:$T$29,0),MATCH('דיווח פרטני'!C1542,גיליון3!$U$14:$X$14,0)))," ", INDEX(גיליון3!$U$15:$X$29,MATCH('דיווח פרטני'!G1542,גיליון3!$T$15:$T$29,0),MATCH('דיווח פרטני'!C1542,גיליון3!$U$14:$X$14,0)))</f>
        <v xml:space="preserve"> </v>
      </c>
      <c r="I1542" s="1"/>
    </row>
    <row r="1543" spans="1:9" ht="18" customHeight="1" thickBot="1" x14ac:dyDescent="0.35">
      <c r="A1543" s="1"/>
      <c r="B1543" s="1"/>
      <c r="C1543" s="812"/>
      <c r="D1543" s="812"/>
      <c r="E1543" s="813"/>
      <c r="F1543" s="812"/>
      <c r="G1543" s="812"/>
      <c r="H1543" s="962" t="str">
        <f t="array" ref="H1543">IF(ISERROR(INDEX(גיליון3!$U$15:$X$29,MATCH('דיווח פרטני'!G1543,גיליון3!$T$15:$T$29,0),MATCH('דיווח פרטני'!C1543,גיליון3!$U$14:$X$14,0)))," ", INDEX(גיליון3!$U$15:$X$29,MATCH('דיווח פרטני'!G1543,גיליון3!$T$15:$T$29,0),MATCH('דיווח פרטני'!C1543,גיליון3!$U$14:$X$14,0)))</f>
        <v xml:space="preserve"> </v>
      </c>
      <c r="I1543" s="1"/>
    </row>
    <row r="1544" spans="1:9" ht="18" customHeight="1" thickBot="1" x14ac:dyDescent="0.35">
      <c r="A1544" s="1"/>
      <c r="B1544" s="1"/>
      <c r="C1544" s="812"/>
      <c r="D1544" s="812"/>
      <c r="E1544" s="813"/>
      <c r="F1544" s="812"/>
      <c r="G1544" s="812"/>
      <c r="H1544" s="962" t="str">
        <f t="array" ref="H1544">IF(ISERROR(INDEX(גיליון3!$U$15:$X$29,MATCH('דיווח פרטני'!G1544,גיליון3!$T$15:$T$29,0),MATCH('דיווח פרטני'!C1544,גיליון3!$U$14:$X$14,0)))," ", INDEX(גיליון3!$U$15:$X$29,MATCH('דיווח פרטני'!G1544,גיליון3!$T$15:$T$29,0),MATCH('דיווח פרטני'!C1544,גיליון3!$U$14:$X$14,0)))</f>
        <v xml:space="preserve"> </v>
      </c>
      <c r="I1544" s="1"/>
    </row>
    <row r="1545" spans="1:9" ht="18" customHeight="1" thickBot="1" x14ac:dyDescent="0.35">
      <c r="A1545" s="1"/>
      <c r="B1545" s="1"/>
      <c r="C1545" s="812"/>
      <c r="D1545" s="812"/>
      <c r="E1545" s="813"/>
      <c r="F1545" s="812"/>
      <c r="G1545" s="812"/>
      <c r="H1545" s="962" t="str">
        <f t="array" ref="H1545">IF(ISERROR(INDEX(גיליון3!$U$15:$X$29,MATCH('דיווח פרטני'!G1545,גיליון3!$T$15:$T$29,0),MATCH('דיווח פרטני'!C1545,גיליון3!$U$14:$X$14,0)))," ", INDEX(גיליון3!$U$15:$X$29,MATCH('דיווח פרטני'!G1545,גיליון3!$T$15:$T$29,0),MATCH('דיווח פרטני'!C1545,גיליון3!$U$14:$X$14,0)))</f>
        <v xml:space="preserve"> </v>
      </c>
      <c r="I1545" s="1"/>
    </row>
    <row r="1546" spans="1:9" ht="18" customHeight="1" thickBot="1" x14ac:dyDescent="0.35">
      <c r="A1546" s="1"/>
      <c r="B1546" s="1"/>
      <c r="C1546" s="812"/>
      <c r="D1546" s="812"/>
      <c r="E1546" s="813"/>
      <c r="F1546" s="812"/>
      <c r="G1546" s="812"/>
      <c r="H1546" s="962" t="str">
        <f t="array" ref="H1546">IF(ISERROR(INDEX(גיליון3!$U$15:$X$29,MATCH('דיווח פרטני'!G1546,גיליון3!$T$15:$T$29,0),MATCH('דיווח פרטני'!C1546,גיליון3!$U$14:$X$14,0)))," ", INDEX(גיליון3!$U$15:$X$29,MATCH('דיווח פרטני'!G1546,גיליון3!$T$15:$T$29,0),MATCH('דיווח פרטני'!C1546,גיליון3!$U$14:$X$14,0)))</f>
        <v xml:space="preserve"> </v>
      </c>
      <c r="I1546" s="1"/>
    </row>
    <row r="1547" spans="1:9" ht="18" customHeight="1" thickBot="1" x14ac:dyDescent="0.35">
      <c r="A1547" s="1"/>
      <c r="B1547" s="1"/>
      <c r="C1547" s="812"/>
      <c r="D1547" s="812"/>
      <c r="E1547" s="813"/>
      <c r="F1547" s="812"/>
      <c r="G1547" s="812"/>
      <c r="H1547" s="962" t="str">
        <f t="array" ref="H1547">IF(ISERROR(INDEX(גיליון3!$U$15:$X$29,MATCH('דיווח פרטני'!G1547,גיליון3!$T$15:$T$29,0),MATCH('דיווח פרטני'!C1547,גיליון3!$U$14:$X$14,0)))," ", INDEX(גיליון3!$U$15:$X$29,MATCH('דיווח פרטני'!G1547,גיליון3!$T$15:$T$29,0),MATCH('דיווח פרטני'!C1547,גיליון3!$U$14:$X$14,0)))</f>
        <v xml:space="preserve"> </v>
      </c>
      <c r="I1547" s="1"/>
    </row>
    <row r="1548" spans="1:9" ht="18" customHeight="1" thickBot="1" x14ac:dyDescent="0.35">
      <c r="A1548" s="1"/>
      <c r="B1548" s="1"/>
      <c r="C1548" s="812"/>
      <c r="D1548" s="812"/>
      <c r="E1548" s="813"/>
      <c r="F1548" s="812"/>
      <c r="G1548" s="812"/>
      <c r="H1548" s="962" t="str">
        <f t="array" ref="H1548">IF(ISERROR(INDEX(גיליון3!$U$15:$X$29,MATCH('דיווח פרטני'!G1548,גיליון3!$T$15:$T$29,0),MATCH('דיווח פרטני'!C1548,גיליון3!$U$14:$X$14,0)))," ", INDEX(גיליון3!$U$15:$X$29,MATCH('דיווח פרטני'!G1548,גיליון3!$T$15:$T$29,0),MATCH('דיווח פרטני'!C1548,גיליון3!$U$14:$X$14,0)))</f>
        <v xml:space="preserve"> </v>
      </c>
      <c r="I1548" s="1"/>
    </row>
    <row r="1549" spans="1:9" ht="18" customHeight="1" thickBot="1" x14ac:dyDescent="0.35">
      <c r="A1549" s="1"/>
      <c r="B1549" s="1"/>
      <c r="C1549" s="812"/>
      <c r="D1549" s="812"/>
      <c r="E1549" s="813"/>
      <c r="F1549" s="812"/>
      <c r="G1549" s="812"/>
      <c r="H1549" s="962" t="str">
        <f t="array" ref="H1549">IF(ISERROR(INDEX(גיליון3!$U$15:$X$29,MATCH('דיווח פרטני'!G1549,גיליון3!$T$15:$T$29,0),MATCH('דיווח פרטני'!C1549,גיליון3!$U$14:$X$14,0)))," ", INDEX(גיליון3!$U$15:$X$29,MATCH('דיווח פרטני'!G1549,גיליון3!$T$15:$T$29,0),MATCH('דיווח פרטני'!C1549,גיליון3!$U$14:$X$14,0)))</f>
        <v xml:space="preserve"> </v>
      </c>
      <c r="I1549" s="1"/>
    </row>
    <row r="1550" spans="1:9" ht="18" customHeight="1" thickBot="1" x14ac:dyDescent="0.35">
      <c r="A1550" s="1"/>
      <c r="B1550" s="1"/>
      <c r="C1550" s="812"/>
      <c r="D1550" s="812"/>
      <c r="E1550" s="813"/>
      <c r="F1550" s="812"/>
      <c r="G1550" s="812"/>
      <c r="H1550" s="962" t="str">
        <f t="array" ref="H1550">IF(ISERROR(INDEX(גיליון3!$U$15:$X$29,MATCH('דיווח פרטני'!G1550,גיליון3!$T$15:$T$29,0),MATCH('דיווח פרטני'!C1550,גיליון3!$U$14:$X$14,0)))," ", INDEX(גיליון3!$U$15:$X$29,MATCH('דיווח פרטני'!G1550,גיליון3!$T$15:$T$29,0),MATCH('דיווח פרטני'!C1550,גיליון3!$U$14:$X$14,0)))</f>
        <v xml:space="preserve"> </v>
      </c>
      <c r="I1550" s="1"/>
    </row>
    <row r="1551" spans="1:9" ht="18" customHeight="1" thickBot="1" x14ac:dyDescent="0.35">
      <c r="A1551" s="1"/>
      <c r="B1551" s="1"/>
      <c r="C1551" s="812"/>
      <c r="D1551" s="812"/>
      <c r="E1551" s="813"/>
      <c r="F1551" s="812"/>
      <c r="G1551" s="812"/>
      <c r="H1551" s="962" t="str">
        <f t="array" ref="H1551">IF(ISERROR(INDEX(גיליון3!$U$15:$X$29,MATCH('דיווח פרטני'!G1551,גיליון3!$T$15:$T$29,0),MATCH('דיווח פרטני'!C1551,גיליון3!$U$14:$X$14,0)))," ", INDEX(גיליון3!$U$15:$X$29,MATCH('דיווח פרטני'!G1551,גיליון3!$T$15:$T$29,0),MATCH('דיווח פרטני'!C1551,גיליון3!$U$14:$X$14,0)))</f>
        <v xml:space="preserve"> </v>
      </c>
      <c r="I1551" s="1"/>
    </row>
    <row r="1552" spans="1:9" ht="18" customHeight="1" thickBot="1" x14ac:dyDescent="0.35">
      <c r="A1552" s="1"/>
      <c r="B1552" s="1"/>
      <c r="C1552" s="812"/>
      <c r="D1552" s="812"/>
      <c r="E1552" s="813"/>
      <c r="F1552" s="812"/>
      <c r="G1552" s="812"/>
      <c r="H1552" s="962" t="str">
        <f t="array" ref="H1552">IF(ISERROR(INDEX(גיליון3!$U$15:$X$29,MATCH('דיווח פרטני'!G1552,גיליון3!$T$15:$T$29,0),MATCH('דיווח פרטני'!C1552,גיליון3!$U$14:$X$14,0)))," ", INDEX(גיליון3!$U$15:$X$29,MATCH('דיווח פרטני'!G1552,גיליון3!$T$15:$T$29,0),MATCH('דיווח פרטני'!C1552,גיליון3!$U$14:$X$14,0)))</f>
        <v xml:space="preserve"> </v>
      </c>
      <c r="I1552" s="1"/>
    </row>
    <row r="1553" spans="1:9" ht="18" customHeight="1" thickBot="1" x14ac:dyDescent="0.35">
      <c r="A1553" s="1"/>
      <c r="B1553" s="1"/>
      <c r="C1553" s="812"/>
      <c r="D1553" s="812"/>
      <c r="E1553" s="813"/>
      <c r="F1553" s="812"/>
      <c r="G1553" s="812"/>
      <c r="H1553" s="962" t="str">
        <f t="array" ref="H1553">IF(ISERROR(INDEX(גיליון3!$U$15:$X$29,MATCH('דיווח פרטני'!G1553,גיליון3!$T$15:$T$29,0),MATCH('דיווח פרטני'!C1553,גיליון3!$U$14:$X$14,0)))," ", INDEX(גיליון3!$U$15:$X$29,MATCH('דיווח פרטני'!G1553,גיליון3!$T$15:$T$29,0),MATCH('דיווח פרטני'!C1553,גיליון3!$U$14:$X$14,0)))</f>
        <v xml:space="preserve"> </v>
      </c>
      <c r="I1553" s="1"/>
    </row>
    <row r="1554" spans="1:9" ht="18" customHeight="1" thickBot="1" x14ac:dyDescent="0.35">
      <c r="A1554" s="1"/>
      <c r="B1554" s="1"/>
      <c r="C1554" s="812"/>
      <c r="D1554" s="812"/>
      <c r="E1554" s="813"/>
      <c r="F1554" s="812"/>
      <c r="G1554" s="812"/>
      <c r="H1554" s="962" t="str">
        <f t="array" ref="H1554">IF(ISERROR(INDEX(גיליון3!$U$15:$X$29,MATCH('דיווח פרטני'!G1554,גיליון3!$T$15:$T$29,0),MATCH('דיווח פרטני'!C1554,גיליון3!$U$14:$X$14,0)))," ", INDEX(גיליון3!$U$15:$X$29,MATCH('דיווח פרטני'!G1554,גיליון3!$T$15:$T$29,0),MATCH('דיווח פרטני'!C1554,גיליון3!$U$14:$X$14,0)))</f>
        <v xml:space="preserve"> </v>
      </c>
      <c r="I1554" s="1"/>
    </row>
    <row r="1555" spans="1:9" ht="18" customHeight="1" thickBot="1" x14ac:dyDescent="0.35">
      <c r="A1555" s="1"/>
      <c r="B1555" s="1"/>
      <c r="C1555" s="812"/>
      <c r="D1555" s="812"/>
      <c r="E1555" s="813"/>
      <c r="F1555" s="812"/>
      <c r="G1555" s="812"/>
      <c r="H1555" s="962" t="str">
        <f t="array" ref="H1555">IF(ISERROR(INDEX(גיליון3!$U$15:$X$29,MATCH('דיווח פרטני'!G1555,גיליון3!$T$15:$T$29,0),MATCH('דיווח פרטני'!C1555,גיליון3!$U$14:$X$14,0)))," ", INDEX(גיליון3!$U$15:$X$29,MATCH('דיווח פרטני'!G1555,גיליון3!$T$15:$T$29,0),MATCH('דיווח פרטני'!C1555,גיליון3!$U$14:$X$14,0)))</f>
        <v xml:space="preserve"> </v>
      </c>
      <c r="I1555" s="1"/>
    </row>
    <row r="1556" spans="1:9" ht="18" customHeight="1" thickBot="1" x14ac:dyDescent="0.35">
      <c r="A1556" s="1"/>
      <c r="B1556" s="1"/>
      <c r="C1556" s="812"/>
      <c r="D1556" s="812"/>
      <c r="E1556" s="813"/>
      <c r="F1556" s="812"/>
      <c r="G1556" s="812"/>
      <c r="H1556" s="962" t="str">
        <f t="array" ref="H1556">IF(ISERROR(INDEX(גיליון3!$U$15:$X$29,MATCH('דיווח פרטני'!G1556,גיליון3!$T$15:$T$29,0),MATCH('דיווח פרטני'!C1556,גיליון3!$U$14:$X$14,0)))," ", INDEX(גיליון3!$U$15:$X$29,MATCH('דיווח פרטני'!G1556,גיליון3!$T$15:$T$29,0),MATCH('דיווח פרטני'!C1556,גיליון3!$U$14:$X$14,0)))</f>
        <v xml:space="preserve"> </v>
      </c>
      <c r="I1556" s="1"/>
    </row>
    <row r="1557" spans="1:9" ht="18" customHeight="1" thickBot="1" x14ac:dyDescent="0.35">
      <c r="A1557" s="1"/>
      <c r="B1557" s="1"/>
      <c r="C1557" s="812"/>
      <c r="D1557" s="812"/>
      <c r="E1557" s="813"/>
      <c r="F1557" s="812"/>
      <c r="G1557" s="812"/>
      <c r="H1557" s="962" t="str">
        <f t="array" ref="H1557">IF(ISERROR(INDEX(גיליון3!$U$15:$X$29,MATCH('דיווח פרטני'!G1557,גיליון3!$T$15:$T$29,0),MATCH('דיווח פרטני'!C1557,גיליון3!$U$14:$X$14,0)))," ", INDEX(גיליון3!$U$15:$X$29,MATCH('דיווח פרטני'!G1557,גיליון3!$T$15:$T$29,0),MATCH('דיווח פרטני'!C1557,גיליון3!$U$14:$X$14,0)))</f>
        <v xml:space="preserve"> </v>
      </c>
      <c r="I1557" s="1"/>
    </row>
    <row r="1558" spans="1:9" ht="18" customHeight="1" thickBot="1" x14ac:dyDescent="0.35">
      <c r="A1558" s="1"/>
      <c r="B1558" s="1"/>
      <c r="C1558" s="812"/>
      <c r="D1558" s="812"/>
      <c r="E1558" s="813"/>
      <c r="F1558" s="812"/>
      <c r="G1558" s="812"/>
      <c r="H1558" s="962" t="str">
        <f t="array" ref="H1558">IF(ISERROR(INDEX(גיליון3!$U$15:$X$29,MATCH('דיווח פרטני'!G1558,גיליון3!$T$15:$T$29,0),MATCH('דיווח פרטני'!C1558,גיליון3!$U$14:$X$14,0)))," ", INDEX(גיליון3!$U$15:$X$29,MATCH('דיווח פרטני'!G1558,גיליון3!$T$15:$T$29,0),MATCH('דיווח פרטני'!C1558,גיליון3!$U$14:$X$14,0)))</f>
        <v xml:space="preserve"> </v>
      </c>
      <c r="I1558" s="1"/>
    </row>
    <row r="1559" spans="1:9" ht="18" customHeight="1" thickBot="1" x14ac:dyDescent="0.35">
      <c r="A1559" s="1"/>
      <c r="B1559" s="1"/>
      <c r="C1559" s="812"/>
      <c r="D1559" s="812"/>
      <c r="E1559" s="813"/>
      <c r="F1559" s="812"/>
      <c r="G1559" s="812"/>
      <c r="H1559" s="962" t="str">
        <f t="array" ref="H1559">IF(ISERROR(INDEX(גיליון3!$U$15:$X$29,MATCH('דיווח פרטני'!G1559,גיליון3!$T$15:$T$29,0),MATCH('דיווח פרטני'!C1559,גיליון3!$U$14:$X$14,0)))," ", INDEX(גיליון3!$U$15:$X$29,MATCH('דיווח פרטני'!G1559,גיליון3!$T$15:$T$29,0),MATCH('דיווח פרטני'!C1559,גיליון3!$U$14:$X$14,0)))</f>
        <v xml:space="preserve"> </v>
      </c>
      <c r="I1559" s="1"/>
    </row>
    <row r="1560" spans="1:9" ht="18" customHeight="1" thickBot="1" x14ac:dyDescent="0.35">
      <c r="A1560" s="1"/>
      <c r="B1560" s="1"/>
      <c r="C1560" s="812"/>
      <c r="D1560" s="812"/>
      <c r="E1560" s="813"/>
      <c r="F1560" s="812"/>
      <c r="G1560" s="812"/>
      <c r="H1560" s="962" t="str">
        <f t="array" ref="H1560">IF(ISERROR(INDEX(גיליון3!$U$15:$X$29,MATCH('דיווח פרטני'!G1560,גיליון3!$T$15:$T$29,0),MATCH('דיווח פרטני'!C1560,גיליון3!$U$14:$X$14,0)))," ", INDEX(גיליון3!$U$15:$X$29,MATCH('דיווח פרטני'!G1560,גיליון3!$T$15:$T$29,0),MATCH('דיווח פרטני'!C1560,גיליון3!$U$14:$X$14,0)))</f>
        <v xml:space="preserve"> </v>
      </c>
      <c r="I1560" s="1"/>
    </row>
    <row r="1561" spans="1:9" ht="18" customHeight="1" thickBot="1" x14ac:dyDescent="0.35">
      <c r="A1561" s="1"/>
      <c r="B1561" s="1"/>
      <c r="C1561" s="812"/>
      <c r="D1561" s="812"/>
      <c r="E1561" s="813"/>
      <c r="F1561" s="812"/>
      <c r="G1561" s="812"/>
      <c r="H1561" s="962" t="str">
        <f t="array" ref="H1561">IF(ISERROR(INDEX(גיליון3!$U$15:$X$29,MATCH('דיווח פרטני'!G1561,גיליון3!$T$15:$T$29,0),MATCH('דיווח פרטני'!C1561,גיליון3!$U$14:$X$14,0)))," ", INDEX(גיליון3!$U$15:$X$29,MATCH('דיווח פרטני'!G1561,גיליון3!$T$15:$T$29,0),MATCH('דיווח פרטני'!C1561,גיליון3!$U$14:$X$14,0)))</f>
        <v xml:space="preserve"> </v>
      </c>
      <c r="I1561" s="1"/>
    </row>
    <row r="1562" spans="1:9" ht="18" customHeight="1" thickBot="1" x14ac:dyDescent="0.35">
      <c r="A1562" s="1"/>
      <c r="B1562" s="1"/>
      <c r="C1562" s="812"/>
      <c r="D1562" s="812"/>
      <c r="E1562" s="813"/>
      <c r="F1562" s="812"/>
      <c r="G1562" s="812"/>
      <c r="H1562" s="962" t="str">
        <f t="array" ref="H1562">IF(ISERROR(INDEX(גיליון3!$U$15:$X$29,MATCH('דיווח פרטני'!G1562,גיליון3!$T$15:$T$29,0),MATCH('דיווח פרטני'!C1562,גיליון3!$U$14:$X$14,0)))," ", INDEX(גיליון3!$U$15:$X$29,MATCH('דיווח פרטני'!G1562,גיליון3!$T$15:$T$29,0),MATCH('דיווח פרטני'!C1562,גיליון3!$U$14:$X$14,0)))</f>
        <v xml:space="preserve"> </v>
      </c>
      <c r="I1562" s="1"/>
    </row>
    <row r="1563" spans="1:9" ht="18" customHeight="1" thickBot="1" x14ac:dyDescent="0.35">
      <c r="A1563" s="1"/>
      <c r="B1563" s="1"/>
      <c r="C1563" s="812"/>
      <c r="D1563" s="812"/>
      <c r="E1563" s="813"/>
      <c r="F1563" s="812"/>
      <c r="G1563" s="812"/>
      <c r="H1563" s="962" t="str">
        <f t="array" ref="H1563">IF(ISERROR(INDEX(גיליון3!$U$15:$X$29,MATCH('דיווח פרטני'!G1563,גיליון3!$T$15:$T$29,0),MATCH('דיווח פרטני'!C1563,גיליון3!$U$14:$X$14,0)))," ", INDEX(גיליון3!$U$15:$X$29,MATCH('דיווח פרטני'!G1563,גיליון3!$T$15:$T$29,0),MATCH('דיווח פרטני'!C1563,גיליון3!$U$14:$X$14,0)))</f>
        <v xml:space="preserve"> </v>
      </c>
      <c r="I1563" s="1"/>
    </row>
    <row r="1564" spans="1:9" ht="18" customHeight="1" thickBot="1" x14ac:dyDescent="0.35">
      <c r="A1564" s="1"/>
      <c r="B1564" s="1"/>
      <c r="C1564" s="812"/>
      <c r="D1564" s="812"/>
      <c r="E1564" s="813"/>
      <c r="F1564" s="812"/>
      <c r="G1564" s="812"/>
      <c r="H1564" s="962" t="str">
        <f t="array" ref="H1564">IF(ISERROR(INDEX(גיליון3!$U$15:$X$29,MATCH('דיווח פרטני'!G1564,גיליון3!$T$15:$T$29,0),MATCH('דיווח פרטני'!C1564,גיליון3!$U$14:$X$14,0)))," ", INDEX(גיליון3!$U$15:$X$29,MATCH('דיווח פרטני'!G1564,גיליון3!$T$15:$T$29,0),MATCH('דיווח פרטני'!C1564,גיליון3!$U$14:$X$14,0)))</f>
        <v xml:space="preserve"> </v>
      </c>
      <c r="I1564" s="1"/>
    </row>
    <row r="1565" spans="1:9" ht="18" customHeight="1" thickBot="1" x14ac:dyDescent="0.35">
      <c r="A1565" s="1"/>
      <c r="B1565" s="1"/>
      <c r="C1565" s="812"/>
      <c r="D1565" s="812"/>
      <c r="E1565" s="813"/>
      <c r="F1565" s="812"/>
      <c r="G1565" s="812"/>
      <c r="H1565" s="962" t="str">
        <f t="array" ref="H1565">IF(ISERROR(INDEX(גיליון3!$U$15:$X$29,MATCH('דיווח פרטני'!G1565,גיליון3!$T$15:$T$29,0),MATCH('דיווח פרטני'!C1565,גיליון3!$U$14:$X$14,0)))," ", INDEX(גיליון3!$U$15:$X$29,MATCH('דיווח פרטני'!G1565,גיליון3!$T$15:$T$29,0),MATCH('דיווח פרטני'!C1565,גיליון3!$U$14:$X$14,0)))</f>
        <v xml:space="preserve"> </v>
      </c>
      <c r="I1565" s="1"/>
    </row>
    <row r="1566" spans="1:9" ht="18" customHeight="1" thickBot="1" x14ac:dyDescent="0.35">
      <c r="A1566" s="1"/>
      <c r="B1566" s="1"/>
      <c r="C1566" s="812"/>
      <c r="D1566" s="812"/>
      <c r="E1566" s="813"/>
      <c r="F1566" s="812"/>
      <c r="G1566" s="812"/>
      <c r="H1566" s="962" t="str">
        <f t="array" ref="H1566">IF(ISERROR(INDEX(גיליון3!$U$15:$X$29,MATCH('דיווח פרטני'!G1566,גיליון3!$T$15:$T$29,0),MATCH('דיווח פרטני'!C1566,גיליון3!$U$14:$X$14,0)))," ", INDEX(גיליון3!$U$15:$X$29,MATCH('דיווח פרטני'!G1566,גיליון3!$T$15:$T$29,0),MATCH('דיווח פרטני'!C1566,גיליון3!$U$14:$X$14,0)))</f>
        <v xml:space="preserve"> </v>
      </c>
      <c r="I1566" s="1"/>
    </row>
    <row r="1567" spans="1:9" ht="18" customHeight="1" thickBot="1" x14ac:dyDescent="0.35">
      <c r="A1567" s="1"/>
      <c r="B1567" s="1"/>
      <c r="C1567" s="812"/>
      <c r="D1567" s="812"/>
      <c r="E1567" s="813"/>
      <c r="F1567" s="812"/>
      <c r="G1567" s="812"/>
      <c r="H1567" s="962" t="str">
        <f t="array" ref="H1567">IF(ISERROR(INDEX(גיליון3!$U$15:$X$29,MATCH('דיווח פרטני'!G1567,גיליון3!$T$15:$T$29,0),MATCH('דיווח פרטני'!C1567,גיליון3!$U$14:$X$14,0)))," ", INDEX(גיליון3!$U$15:$X$29,MATCH('דיווח פרטני'!G1567,גיליון3!$T$15:$T$29,0),MATCH('דיווח פרטני'!C1567,גיליון3!$U$14:$X$14,0)))</f>
        <v xml:space="preserve"> </v>
      </c>
      <c r="I1567" s="1"/>
    </row>
    <row r="1568" spans="1:9" ht="18" customHeight="1" thickBot="1" x14ac:dyDescent="0.35">
      <c r="A1568" s="1"/>
      <c r="B1568" s="1"/>
      <c r="C1568" s="812"/>
      <c r="D1568" s="812"/>
      <c r="E1568" s="813"/>
      <c r="F1568" s="812"/>
      <c r="G1568" s="812"/>
      <c r="H1568" s="962" t="str">
        <f t="array" ref="H1568">IF(ISERROR(INDEX(גיליון3!$U$15:$X$29,MATCH('דיווח פרטני'!G1568,גיליון3!$T$15:$T$29,0),MATCH('דיווח פרטני'!C1568,גיליון3!$U$14:$X$14,0)))," ", INDEX(גיליון3!$U$15:$X$29,MATCH('דיווח פרטני'!G1568,גיליון3!$T$15:$T$29,0),MATCH('דיווח פרטני'!C1568,גיליון3!$U$14:$X$14,0)))</f>
        <v xml:space="preserve"> </v>
      </c>
      <c r="I1568" s="1"/>
    </row>
    <row r="1569" spans="1:9" ht="18" customHeight="1" thickBot="1" x14ac:dyDescent="0.35">
      <c r="A1569" s="1"/>
      <c r="B1569" s="1"/>
      <c r="C1569" s="812"/>
      <c r="D1569" s="812"/>
      <c r="E1569" s="813"/>
      <c r="F1569" s="812"/>
      <c r="G1569" s="812"/>
      <c r="H1569" s="962" t="str">
        <f t="array" ref="H1569">IF(ISERROR(INDEX(גיליון3!$U$15:$X$29,MATCH('דיווח פרטני'!G1569,גיליון3!$T$15:$T$29,0),MATCH('דיווח פרטני'!C1569,גיליון3!$U$14:$X$14,0)))," ", INDEX(גיליון3!$U$15:$X$29,MATCH('דיווח פרטני'!G1569,גיליון3!$T$15:$T$29,0),MATCH('דיווח פרטני'!C1569,גיליון3!$U$14:$X$14,0)))</f>
        <v xml:space="preserve"> </v>
      </c>
      <c r="I1569" s="1"/>
    </row>
    <row r="1570" spans="1:9" ht="18" customHeight="1" thickBot="1" x14ac:dyDescent="0.35">
      <c r="A1570" s="1"/>
      <c r="B1570" s="1"/>
      <c r="C1570" s="812"/>
      <c r="D1570" s="812"/>
      <c r="E1570" s="813"/>
      <c r="F1570" s="812"/>
      <c r="G1570" s="812"/>
      <c r="H1570" s="962" t="str">
        <f t="array" ref="H1570">IF(ISERROR(INDEX(גיליון3!$U$15:$X$29,MATCH('דיווח פרטני'!G1570,גיליון3!$T$15:$T$29,0),MATCH('דיווח פרטני'!C1570,גיליון3!$U$14:$X$14,0)))," ", INDEX(גיליון3!$U$15:$X$29,MATCH('דיווח פרטני'!G1570,גיליון3!$T$15:$T$29,0),MATCH('דיווח פרטני'!C1570,גיליון3!$U$14:$X$14,0)))</f>
        <v xml:space="preserve"> </v>
      </c>
      <c r="I1570" s="1"/>
    </row>
    <row r="1571" spans="1:9" ht="18" customHeight="1" thickBot="1" x14ac:dyDescent="0.35">
      <c r="A1571" s="1"/>
      <c r="B1571" s="1"/>
      <c r="C1571" s="812"/>
      <c r="D1571" s="812"/>
      <c r="E1571" s="813"/>
      <c r="F1571" s="812"/>
      <c r="G1571" s="812"/>
      <c r="H1571" s="962" t="str">
        <f t="array" ref="H1571">IF(ISERROR(INDEX(גיליון3!$U$15:$X$29,MATCH('דיווח פרטני'!G1571,גיליון3!$T$15:$T$29,0),MATCH('דיווח פרטני'!C1571,גיליון3!$U$14:$X$14,0)))," ", INDEX(גיליון3!$U$15:$X$29,MATCH('דיווח פרטני'!G1571,גיליון3!$T$15:$T$29,0),MATCH('דיווח פרטני'!C1571,גיליון3!$U$14:$X$14,0)))</f>
        <v xml:space="preserve"> </v>
      </c>
      <c r="I1571" s="1"/>
    </row>
    <row r="1572" spans="1:9" ht="18" customHeight="1" thickBot="1" x14ac:dyDescent="0.35">
      <c r="A1572" s="1"/>
      <c r="B1572" s="1"/>
      <c r="C1572" s="812"/>
      <c r="D1572" s="812"/>
      <c r="E1572" s="813"/>
      <c r="F1572" s="812"/>
      <c r="G1572" s="812"/>
      <c r="H1572" s="962" t="str">
        <f t="array" ref="H1572">IF(ISERROR(INDEX(גיליון3!$U$15:$X$29,MATCH('דיווח פרטני'!G1572,גיליון3!$T$15:$T$29,0),MATCH('דיווח פרטני'!C1572,גיליון3!$U$14:$X$14,0)))," ", INDEX(גיליון3!$U$15:$X$29,MATCH('דיווח פרטני'!G1572,גיליון3!$T$15:$T$29,0),MATCH('דיווח פרטני'!C1572,גיליון3!$U$14:$X$14,0)))</f>
        <v xml:space="preserve"> </v>
      </c>
      <c r="I1572" s="1"/>
    </row>
    <row r="1573" spans="1:9" ht="18" customHeight="1" thickBot="1" x14ac:dyDescent="0.35">
      <c r="A1573" s="1"/>
      <c r="B1573" s="1"/>
      <c r="C1573" s="812"/>
      <c r="D1573" s="812"/>
      <c r="E1573" s="813"/>
      <c r="F1573" s="812"/>
      <c r="G1573" s="812"/>
      <c r="H1573" s="962" t="str">
        <f t="array" ref="H1573">IF(ISERROR(INDEX(גיליון3!$U$15:$X$29,MATCH('דיווח פרטני'!G1573,גיליון3!$T$15:$T$29,0),MATCH('דיווח פרטני'!C1573,גיליון3!$U$14:$X$14,0)))," ", INDEX(גיליון3!$U$15:$X$29,MATCH('דיווח פרטני'!G1573,גיליון3!$T$15:$T$29,0),MATCH('דיווח פרטני'!C1573,גיליון3!$U$14:$X$14,0)))</f>
        <v xml:space="preserve"> </v>
      </c>
      <c r="I1573" s="1"/>
    </row>
    <row r="1574" spans="1:9" ht="18" customHeight="1" thickBot="1" x14ac:dyDescent="0.35">
      <c r="A1574" s="1"/>
      <c r="B1574" s="1"/>
      <c r="C1574" s="812"/>
      <c r="D1574" s="812"/>
      <c r="E1574" s="813"/>
      <c r="F1574" s="812"/>
      <c r="G1574" s="812"/>
      <c r="H1574" s="962" t="str">
        <f t="array" ref="H1574">IF(ISERROR(INDEX(גיליון3!$U$15:$X$29,MATCH('דיווח פרטני'!G1574,גיליון3!$T$15:$T$29,0),MATCH('דיווח פרטני'!C1574,גיליון3!$U$14:$X$14,0)))," ", INDEX(גיליון3!$U$15:$X$29,MATCH('דיווח פרטני'!G1574,גיליון3!$T$15:$T$29,0),MATCH('דיווח פרטני'!C1574,גיליון3!$U$14:$X$14,0)))</f>
        <v xml:space="preserve"> </v>
      </c>
      <c r="I1574" s="1"/>
    </row>
    <row r="1575" spans="1:9" ht="18" customHeight="1" thickBot="1" x14ac:dyDescent="0.35">
      <c r="A1575" s="1"/>
      <c r="B1575" s="1"/>
      <c r="C1575" s="812"/>
      <c r="D1575" s="812"/>
      <c r="E1575" s="813"/>
      <c r="F1575" s="812"/>
      <c r="G1575" s="812"/>
      <c r="H1575" s="962" t="str">
        <f t="array" ref="H1575">IF(ISERROR(INDEX(גיליון3!$U$15:$X$29,MATCH('דיווח פרטני'!G1575,גיליון3!$T$15:$T$29,0),MATCH('דיווח פרטני'!C1575,גיליון3!$U$14:$X$14,0)))," ", INDEX(גיליון3!$U$15:$X$29,MATCH('דיווח פרטני'!G1575,גיליון3!$T$15:$T$29,0),MATCH('דיווח פרטני'!C1575,גיליון3!$U$14:$X$14,0)))</f>
        <v xml:space="preserve"> </v>
      </c>
      <c r="I1575" s="1"/>
    </row>
    <row r="1576" spans="1:9" ht="18" customHeight="1" thickBot="1" x14ac:dyDescent="0.35">
      <c r="A1576" s="1"/>
      <c r="B1576" s="1"/>
      <c r="C1576" s="812"/>
      <c r="D1576" s="812"/>
      <c r="E1576" s="813"/>
      <c r="F1576" s="812"/>
      <c r="G1576" s="812"/>
      <c r="H1576" s="962" t="str">
        <f t="array" ref="H1576">IF(ISERROR(INDEX(גיליון3!$U$15:$X$29,MATCH('דיווח פרטני'!G1576,גיליון3!$T$15:$T$29,0),MATCH('דיווח פרטני'!C1576,גיליון3!$U$14:$X$14,0)))," ", INDEX(גיליון3!$U$15:$X$29,MATCH('דיווח פרטני'!G1576,גיליון3!$T$15:$T$29,0),MATCH('דיווח פרטני'!C1576,גיליון3!$U$14:$X$14,0)))</f>
        <v xml:space="preserve"> </v>
      </c>
      <c r="I1576" s="1"/>
    </row>
    <row r="1577" spans="1:9" ht="18" customHeight="1" thickBot="1" x14ac:dyDescent="0.35">
      <c r="A1577" s="1"/>
      <c r="B1577" s="1"/>
      <c r="C1577" s="812"/>
      <c r="D1577" s="812"/>
      <c r="E1577" s="813"/>
      <c r="F1577" s="812"/>
      <c r="G1577" s="812"/>
      <c r="H1577" s="962" t="str">
        <f t="array" ref="H1577">IF(ISERROR(INDEX(גיליון3!$U$15:$X$29,MATCH('דיווח פרטני'!G1577,גיליון3!$T$15:$T$29,0),MATCH('דיווח פרטני'!C1577,גיליון3!$U$14:$X$14,0)))," ", INDEX(גיליון3!$U$15:$X$29,MATCH('דיווח פרטני'!G1577,גיליון3!$T$15:$T$29,0),MATCH('דיווח פרטני'!C1577,גיליון3!$U$14:$X$14,0)))</f>
        <v xml:space="preserve"> </v>
      </c>
      <c r="I1577" s="1"/>
    </row>
    <row r="1578" spans="1:9" ht="18" customHeight="1" thickBot="1" x14ac:dyDescent="0.35">
      <c r="A1578" s="1"/>
      <c r="B1578" s="1"/>
      <c r="C1578" s="812"/>
      <c r="D1578" s="812"/>
      <c r="E1578" s="813"/>
      <c r="F1578" s="812"/>
      <c r="G1578" s="812"/>
      <c r="H1578" s="962" t="str">
        <f t="array" ref="H1578">IF(ISERROR(INDEX(גיליון3!$U$15:$X$29,MATCH('דיווח פרטני'!G1578,גיליון3!$T$15:$T$29,0),MATCH('דיווח פרטני'!C1578,גיליון3!$U$14:$X$14,0)))," ", INDEX(גיליון3!$U$15:$X$29,MATCH('דיווח פרטני'!G1578,גיליון3!$T$15:$T$29,0),MATCH('דיווח פרטני'!C1578,גיליון3!$U$14:$X$14,0)))</f>
        <v xml:space="preserve"> </v>
      </c>
      <c r="I1578" s="1"/>
    </row>
    <row r="1579" spans="1:9" ht="18" customHeight="1" thickBot="1" x14ac:dyDescent="0.35">
      <c r="A1579" s="1"/>
      <c r="B1579" s="1"/>
      <c r="C1579" s="812"/>
      <c r="D1579" s="812"/>
      <c r="E1579" s="813"/>
      <c r="F1579" s="812"/>
      <c r="G1579" s="812"/>
      <c r="H1579" s="962" t="str">
        <f t="array" ref="H1579">IF(ISERROR(INDEX(גיליון3!$U$15:$X$29,MATCH('דיווח פרטני'!G1579,גיליון3!$T$15:$T$29,0),MATCH('דיווח פרטני'!C1579,גיליון3!$U$14:$X$14,0)))," ", INDEX(גיליון3!$U$15:$X$29,MATCH('דיווח פרטני'!G1579,גיליון3!$T$15:$T$29,0),MATCH('דיווח פרטני'!C1579,גיליון3!$U$14:$X$14,0)))</f>
        <v xml:space="preserve"> </v>
      </c>
      <c r="I1579" s="1"/>
    </row>
    <row r="1580" spans="1:9" ht="18" customHeight="1" thickBot="1" x14ac:dyDescent="0.35">
      <c r="A1580" s="1"/>
      <c r="B1580" s="1"/>
      <c r="C1580" s="812"/>
      <c r="D1580" s="812"/>
      <c r="E1580" s="813"/>
      <c r="F1580" s="812"/>
      <c r="G1580" s="812"/>
      <c r="H1580" s="962" t="str">
        <f t="array" ref="H1580">IF(ISERROR(INDEX(גיליון3!$U$15:$X$29,MATCH('דיווח פרטני'!G1580,גיליון3!$T$15:$T$29,0),MATCH('דיווח פרטני'!C1580,גיליון3!$U$14:$X$14,0)))," ", INDEX(גיליון3!$U$15:$X$29,MATCH('דיווח פרטני'!G1580,גיליון3!$T$15:$T$29,0),MATCH('דיווח פרטני'!C1580,גיליון3!$U$14:$X$14,0)))</f>
        <v xml:space="preserve"> </v>
      </c>
      <c r="I1580" s="1"/>
    </row>
    <row r="1581" spans="1:9" ht="18" customHeight="1" thickBot="1" x14ac:dyDescent="0.35">
      <c r="A1581" s="1"/>
      <c r="B1581" s="1"/>
      <c r="C1581" s="812"/>
      <c r="D1581" s="812"/>
      <c r="E1581" s="813"/>
      <c r="F1581" s="812"/>
      <c r="G1581" s="812"/>
      <c r="H1581" s="962" t="str">
        <f t="array" ref="H1581">IF(ISERROR(INDEX(גיליון3!$U$15:$X$29,MATCH('דיווח פרטני'!G1581,גיליון3!$T$15:$T$29,0),MATCH('דיווח פרטני'!C1581,גיליון3!$U$14:$X$14,0)))," ", INDEX(גיליון3!$U$15:$X$29,MATCH('דיווח פרטני'!G1581,גיליון3!$T$15:$T$29,0),MATCH('דיווח פרטני'!C1581,גיליון3!$U$14:$X$14,0)))</f>
        <v xml:space="preserve"> </v>
      </c>
      <c r="I1581" s="1"/>
    </row>
    <row r="1582" spans="1:9" ht="18" customHeight="1" thickBot="1" x14ac:dyDescent="0.35">
      <c r="A1582" s="1"/>
      <c r="B1582" s="1"/>
      <c r="C1582" s="812"/>
      <c r="D1582" s="812"/>
      <c r="E1582" s="813"/>
      <c r="F1582" s="812"/>
      <c r="G1582" s="812"/>
      <c r="H1582" s="962" t="str">
        <f t="array" ref="H1582">IF(ISERROR(INDEX(גיליון3!$U$15:$X$29,MATCH('דיווח פרטני'!G1582,גיליון3!$T$15:$T$29,0),MATCH('דיווח פרטני'!C1582,גיליון3!$U$14:$X$14,0)))," ", INDEX(גיליון3!$U$15:$X$29,MATCH('דיווח פרטני'!G1582,גיליון3!$T$15:$T$29,0),MATCH('דיווח פרטני'!C1582,גיליון3!$U$14:$X$14,0)))</f>
        <v xml:space="preserve"> </v>
      </c>
      <c r="I1582" s="1"/>
    </row>
    <row r="1583" spans="1:9" ht="18" customHeight="1" thickBot="1" x14ac:dyDescent="0.35">
      <c r="A1583" s="1"/>
      <c r="B1583" s="1"/>
      <c r="C1583" s="812"/>
      <c r="D1583" s="812"/>
      <c r="E1583" s="813"/>
      <c r="F1583" s="812"/>
      <c r="G1583" s="812"/>
      <c r="H1583" s="962" t="str">
        <f t="array" ref="H1583">IF(ISERROR(INDEX(גיליון3!$U$15:$X$29,MATCH('דיווח פרטני'!G1583,גיליון3!$T$15:$T$29,0),MATCH('דיווח פרטני'!C1583,גיליון3!$U$14:$X$14,0)))," ", INDEX(גיליון3!$U$15:$X$29,MATCH('דיווח פרטני'!G1583,גיליון3!$T$15:$T$29,0),MATCH('דיווח פרטני'!C1583,גיליון3!$U$14:$X$14,0)))</f>
        <v xml:space="preserve"> </v>
      </c>
      <c r="I1583" s="1"/>
    </row>
    <row r="1584" spans="1:9" ht="18" customHeight="1" thickBot="1" x14ac:dyDescent="0.35">
      <c r="A1584" s="1"/>
      <c r="B1584" s="1"/>
      <c r="C1584" s="812"/>
      <c r="D1584" s="812"/>
      <c r="E1584" s="813"/>
      <c r="F1584" s="812"/>
      <c r="G1584" s="812"/>
      <c r="H1584" s="962" t="str">
        <f t="array" ref="H1584">IF(ISERROR(INDEX(גיליון3!$U$15:$X$29,MATCH('דיווח פרטני'!G1584,גיליון3!$T$15:$T$29,0),MATCH('דיווח פרטני'!C1584,גיליון3!$U$14:$X$14,0)))," ", INDEX(גיליון3!$U$15:$X$29,MATCH('דיווח פרטני'!G1584,גיליון3!$T$15:$T$29,0),MATCH('דיווח פרטני'!C1584,גיליון3!$U$14:$X$14,0)))</f>
        <v xml:space="preserve"> </v>
      </c>
      <c r="I1584" s="1"/>
    </row>
    <row r="1585" spans="1:9" ht="18" customHeight="1" thickBot="1" x14ac:dyDescent="0.35">
      <c r="A1585" s="1"/>
      <c r="B1585" s="1"/>
      <c r="C1585" s="812"/>
      <c r="D1585" s="812"/>
      <c r="E1585" s="813"/>
      <c r="F1585" s="812"/>
      <c r="G1585" s="812"/>
      <c r="H1585" s="962" t="str">
        <f t="array" ref="H1585">IF(ISERROR(INDEX(גיליון3!$U$15:$X$29,MATCH('דיווח פרטני'!G1585,גיליון3!$T$15:$T$29,0),MATCH('דיווח פרטני'!C1585,גיליון3!$U$14:$X$14,0)))," ", INDEX(גיליון3!$U$15:$X$29,MATCH('דיווח פרטני'!G1585,גיליון3!$T$15:$T$29,0),MATCH('דיווח פרטני'!C1585,גיליון3!$U$14:$X$14,0)))</f>
        <v xml:space="preserve"> </v>
      </c>
      <c r="I1585" s="1"/>
    </row>
    <row r="1586" spans="1:9" ht="18" customHeight="1" thickBot="1" x14ac:dyDescent="0.35">
      <c r="A1586" s="1"/>
      <c r="B1586" s="1"/>
      <c r="C1586" s="812"/>
      <c r="D1586" s="812"/>
      <c r="E1586" s="813"/>
      <c r="F1586" s="812"/>
      <c r="G1586" s="812"/>
      <c r="H1586" s="962" t="str">
        <f t="array" ref="H1586">IF(ISERROR(INDEX(גיליון3!$U$15:$X$29,MATCH('דיווח פרטני'!G1586,גיליון3!$T$15:$T$29,0),MATCH('דיווח פרטני'!C1586,גיליון3!$U$14:$X$14,0)))," ", INDEX(גיליון3!$U$15:$X$29,MATCH('דיווח פרטני'!G1586,גיליון3!$T$15:$T$29,0),MATCH('דיווח פרטני'!C1586,גיליון3!$U$14:$X$14,0)))</f>
        <v xml:space="preserve"> </v>
      </c>
      <c r="I1586" s="1"/>
    </row>
    <row r="1587" spans="1:9" ht="18" customHeight="1" thickBot="1" x14ac:dyDescent="0.35">
      <c r="A1587" s="1"/>
      <c r="B1587" s="1"/>
      <c r="C1587" s="812"/>
      <c r="D1587" s="812"/>
      <c r="E1587" s="813"/>
      <c r="F1587" s="812"/>
      <c r="G1587" s="812"/>
      <c r="H1587" s="962" t="str">
        <f t="array" ref="H1587">IF(ISERROR(INDEX(גיליון3!$U$15:$X$29,MATCH('דיווח פרטני'!G1587,גיליון3!$T$15:$T$29,0),MATCH('דיווח פרטני'!C1587,גיליון3!$U$14:$X$14,0)))," ", INDEX(גיליון3!$U$15:$X$29,MATCH('דיווח פרטני'!G1587,גיליון3!$T$15:$T$29,0),MATCH('דיווח פרטני'!C1587,גיליון3!$U$14:$X$14,0)))</f>
        <v xml:space="preserve"> </v>
      </c>
      <c r="I1587" s="1"/>
    </row>
    <row r="1588" spans="1:9" ht="18" customHeight="1" thickBot="1" x14ac:dyDescent="0.35">
      <c r="A1588" s="1"/>
      <c r="B1588" s="1"/>
      <c r="C1588" s="812"/>
      <c r="D1588" s="812"/>
      <c r="E1588" s="813"/>
      <c r="F1588" s="812"/>
      <c r="G1588" s="812"/>
      <c r="H1588" s="962" t="str">
        <f t="array" ref="H1588">IF(ISERROR(INDEX(גיליון3!$U$15:$X$29,MATCH('דיווח פרטני'!G1588,גיליון3!$T$15:$T$29,0),MATCH('דיווח פרטני'!C1588,גיליון3!$U$14:$X$14,0)))," ", INDEX(גיליון3!$U$15:$X$29,MATCH('דיווח פרטני'!G1588,גיליון3!$T$15:$T$29,0),MATCH('דיווח פרטני'!C1588,גיליון3!$U$14:$X$14,0)))</f>
        <v xml:space="preserve"> </v>
      </c>
      <c r="I1588" s="1"/>
    </row>
    <row r="1589" spans="1:9" ht="18" customHeight="1" thickBot="1" x14ac:dyDescent="0.35">
      <c r="A1589" s="1"/>
      <c r="B1589" s="1"/>
      <c r="C1589" s="812"/>
      <c r="D1589" s="812"/>
      <c r="E1589" s="813"/>
      <c r="F1589" s="812"/>
      <c r="G1589" s="812"/>
      <c r="H1589" s="962" t="str">
        <f t="array" ref="H1589">IF(ISERROR(INDEX(גיליון3!$U$15:$X$29,MATCH('דיווח פרטני'!G1589,גיליון3!$T$15:$T$29,0),MATCH('דיווח פרטני'!C1589,גיליון3!$U$14:$X$14,0)))," ", INDEX(גיליון3!$U$15:$X$29,MATCH('דיווח פרטני'!G1589,גיליון3!$T$15:$T$29,0),MATCH('דיווח פרטני'!C1589,גיליון3!$U$14:$X$14,0)))</f>
        <v xml:space="preserve"> </v>
      </c>
      <c r="I1589" s="1"/>
    </row>
    <row r="1590" spans="1:9" ht="18" customHeight="1" thickBot="1" x14ac:dyDescent="0.35">
      <c r="A1590" s="1"/>
      <c r="B1590" s="1"/>
      <c r="C1590" s="812"/>
      <c r="D1590" s="812"/>
      <c r="E1590" s="813"/>
      <c r="F1590" s="812"/>
      <c r="G1590" s="812"/>
      <c r="H1590" s="962" t="str">
        <f t="array" ref="H1590">IF(ISERROR(INDEX(גיליון3!$U$15:$X$29,MATCH('דיווח פרטני'!G1590,גיליון3!$T$15:$T$29,0),MATCH('דיווח פרטני'!C1590,גיליון3!$U$14:$X$14,0)))," ", INDEX(גיליון3!$U$15:$X$29,MATCH('דיווח פרטני'!G1590,גיליון3!$T$15:$T$29,0),MATCH('דיווח פרטני'!C1590,גיליון3!$U$14:$X$14,0)))</f>
        <v xml:space="preserve"> </v>
      </c>
      <c r="I1590" s="1"/>
    </row>
    <row r="1591" spans="1:9" ht="18" customHeight="1" thickBot="1" x14ac:dyDescent="0.35">
      <c r="A1591" s="1"/>
      <c r="B1591" s="1"/>
      <c r="C1591" s="812"/>
      <c r="D1591" s="812"/>
      <c r="E1591" s="813"/>
      <c r="F1591" s="812"/>
      <c r="G1591" s="812"/>
      <c r="H1591" s="962" t="str">
        <f t="array" ref="H1591">IF(ISERROR(INDEX(גיליון3!$U$15:$X$29,MATCH('דיווח פרטני'!G1591,גיליון3!$T$15:$T$29,0),MATCH('דיווח פרטני'!C1591,גיליון3!$U$14:$X$14,0)))," ", INDEX(גיליון3!$U$15:$X$29,MATCH('דיווח פרטני'!G1591,גיליון3!$T$15:$T$29,0),MATCH('דיווח פרטני'!C1591,גיליון3!$U$14:$X$14,0)))</f>
        <v xml:space="preserve"> </v>
      </c>
      <c r="I1591" s="1"/>
    </row>
    <row r="1592" spans="1:9" ht="18" customHeight="1" thickBot="1" x14ac:dyDescent="0.35">
      <c r="A1592" s="1"/>
      <c r="B1592" s="1"/>
      <c r="C1592" s="812"/>
      <c r="D1592" s="812"/>
      <c r="E1592" s="813"/>
      <c r="F1592" s="812"/>
      <c r="G1592" s="812"/>
      <c r="H1592" s="962" t="str">
        <f t="array" ref="H1592">IF(ISERROR(INDEX(גיליון3!$U$15:$X$29,MATCH('דיווח פרטני'!G1592,גיליון3!$T$15:$T$29,0),MATCH('דיווח פרטני'!C1592,גיליון3!$U$14:$X$14,0)))," ", INDEX(גיליון3!$U$15:$X$29,MATCH('דיווח פרטני'!G1592,גיליון3!$T$15:$T$29,0),MATCH('דיווח פרטני'!C1592,גיליון3!$U$14:$X$14,0)))</f>
        <v xml:space="preserve"> </v>
      </c>
      <c r="I1592" s="1"/>
    </row>
    <row r="1593" spans="1:9" ht="18" customHeight="1" thickBot="1" x14ac:dyDescent="0.35">
      <c r="A1593" s="1"/>
      <c r="B1593" s="1"/>
      <c r="C1593" s="812"/>
      <c r="D1593" s="812"/>
      <c r="E1593" s="813"/>
      <c r="F1593" s="812"/>
      <c r="G1593" s="812"/>
      <c r="H1593" s="962" t="str">
        <f t="array" ref="H1593">IF(ISERROR(INDEX(גיליון3!$U$15:$X$29,MATCH('דיווח פרטני'!G1593,גיליון3!$T$15:$T$29,0),MATCH('דיווח פרטני'!C1593,גיליון3!$U$14:$X$14,0)))," ", INDEX(גיליון3!$U$15:$X$29,MATCH('דיווח פרטני'!G1593,גיליון3!$T$15:$T$29,0),MATCH('דיווח פרטני'!C1593,גיליון3!$U$14:$X$14,0)))</f>
        <v xml:space="preserve"> </v>
      </c>
      <c r="I1593" s="1"/>
    </row>
    <row r="1594" spans="1:9" ht="18" customHeight="1" thickBot="1" x14ac:dyDescent="0.35">
      <c r="A1594" s="1"/>
      <c r="B1594" s="1"/>
      <c r="C1594" s="812"/>
      <c r="D1594" s="812"/>
      <c r="E1594" s="813"/>
      <c r="F1594" s="812"/>
      <c r="G1594" s="812"/>
      <c r="H1594" s="962" t="str">
        <f t="array" ref="H1594">IF(ISERROR(INDEX(גיליון3!$U$15:$X$29,MATCH('דיווח פרטני'!G1594,גיליון3!$T$15:$T$29,0),MATCH('דיווח פרטני'!C1594,גיליון3!$U$14:$X$14,0)))," ", INDEX(גיליון3!$U$15:$X$29,MATCH('דיווח פרטני'!G1594,גיליון3!$T$15:$T$29,0),MATCH('דיווח פרטני'!C1594,גיליון3!$U$14:$X$14,0)))</f>
        <v xml:space="preserve"> </v>
      </c>
      <c r="I1594" s="1"/>
    </row>
    <row r="1595" spans="1:9" ht="18" customHeight="1" thickBot="1" x14ac:dyDescent="0.35">
      <c r="A1595" s="1"/>
      <c r="B1595" s="1"/>
      <c r="C1595" s="812"/>
      <c r="D1595" s="812"/>
      <c r="E1595" s="813"/>
      <c r="F1595" s="812"/>
      <c r="G1595" s="812"/>
      <c r="H1595" s="962" t="str">
        <f t="array" ref="H1595">IF(ISERROR(INDEX(גיליון3!$U$15:$X$29,MATCH('דיווח פרטני'!G1595,גיליון3!$T$15:$T$29,0),MATCH('דיווח פרטני'!C1595,גיליון3!$U$14:$X$14,0)))," ", INDEX(גיליון3!$U$15:$X$29,MATCH('דיווח פרטני'!G1595,גיליון3!$T$15:$T$29,0),MATCH('דיווח פרטני'!C1595,גיליון3!$U$14:$X$14,0)))</f>
        <v xml:space="preserve"> </v>
      </c>
      <c r="I1595" s="1"/>
    </row>
    <row r="1596" spans="1:9" ht="18" customHeight="1" thickBot="1" x14ac:dyDescent="0.35">
      <c r="A1596" s="1"/>
      <c r="B1596" s="1"/>
      <c r="C1596" s="812"/>
      <c r="D1596" s="812"/>
      <c r="E1596" s="813"/>
      <c r="F1596" s="812"/>
      <c r="G1596" s="812"/>
      <c r="H1596" s="962" t="str">
        <f t="array" ref="H1596">IF(ISERROR(INDEX(גיליון3!$U$15:$X$29,MATCH('דיווח פרטני'!G1596,גיליון3!$T$15:$T$29,0),MATCH('דיווח פרטני'!C1596,גיליון3!$U$14:$X$14,0)))," ", INDEX(גיליון3!$U$15:$X$29,MATCH('דיווח פרטני'!G1596,גיליון3!$T$15:$T$29,0),MATCH('דיווח פרטני'!C1596,גיליון3!$U$14:$X$14,0)))</f>
        <v xml:space="preserve"> </v>
      </c>
      <c r="I1596" s="1"/>
    </row>
    <row r="1597" spans="1:9" ht="18" customHeight="1" thickBot="1" x14ac:dyDescent="0.35">
      <c r="A1597" s="1"/>
      <c r="B1597" s="1"/>
      <c r="C1597" s="812"/>
      <c r="D1597" s="812"/>
      <c r="E1597" s="813"/>
      <c r="F1597" s="812"/>
      <c r="G1597" s="812"/>
      <c r="H1597" s="962" t="str">
        <f t="array" ref="H1597">IF(ISERROR(INDEX(גיליון3!$U$15:$X$29,MATCH('דיווח פרטני'!G1597,גיליון3!$T$15:$T$29,0),MATCH('דיווח פרטני'!C1597,גיליון3!$U$14:$X$14,0)))," ", INDEX(גיליון3!$U$15:$X$29,MATCH('דיווח פרטני'!G1597,גיליון3!$T$15:$T$29,0),MATCH('דיווח פרטני'!C1597,גיליון3!$U$14:$X$14,0)))</f>
        <v xml:space="preserve"> </v>
      </c>
      <c r="I1597" s="1"/>
    </row>
    <row r="1598" spans="1:9" ht="18" customHeight="1" thickBot="1" x14ac:dyDescent="0.35">
      <c r="A1598" s="1"/>
      <c r="B1598" s="1"/>
      <c r="C1598" s="812"/>
      <c r="D1598" s="812"/>
      <c r="E1598" s="813"/>
      <c r="F1598" s="812"/>
      <c r="G1598" s="812"/>
      <c r="H1598" s="962" t="str">
        <f t="array" ref="H1598">IF(ISERROR(INDEX(גיליון3!$U$15:$X$29,MATCH('דיווח פרטני'!G1598,גיליון3!$T$15:$T$29,0),MATCH('דיווח פרטני'!C1598,גיליון3!$U$14:$X$14,0)))," ", INDEX(גיליון3!$U$15:$X$29,MATCH('דיווח פרטני'!G1598,גיליון3!$T$15:$T$29,0),MATCH('דיווח פרטני'!C1598,גיליון3!$U$14:$X$14,0)))</f>
        <v xml:space="preserve"> </v>
      </c>
      <c r="I1598" s="1"/>
    </row>
    <row r="1599" spans="1:9" ht="18" customHeight="1" thickBot="1" x14ac:dyDescent="0.35">
      <c r="A1599" s="1"/>
      <c r="B1599" s="1"/>
      <c r="C1599" s="812"/>
      <c r="D1599" s="812"/>
      <c r="E1599" s="813"/>
      <c r="F1599" s="812"/>
      <c r="G1599" s="812"/>
      <c r="H1599" s="962" t="str">
        <f t="array" ref="H1599">IF(ISERROR(INDEX(גיליון3!$U$15:$X$29,MATCH('דיווח פרטני'!G1599,גיליון3!$T$15:$T$29,0),MATCH('דיווח פרטני'!C1599,גיליון3!$U$14:$X$14,0)))," ", INDEX(גיליון3!$U$15:$X$29,MATCH('דיווח פרטני'!G1599,גיליון3!$T$15:$T$29,0),MATCH('דיווח פרטני'!C1599,גיליון3!$U$14:$X$14,0)))</f>
        <v xml:space="preserve"> </v>
      </c>
      <c r="I1599" s="1"/>
    </row>
    <row r="1600" spans="1:9" ht="18" customHeight="1" thickBot="1" x14ac:dyDescent="0.35">
      <c r="A1600" s="1"/>
      <c r="B1600" s="1"/>
      <c r="C1600" s="812"/>
      <c r="D1600" s="812"/>
      <c r="E1600" s="813"/>
      <c r="F1600" s="812"/>
      <c r="G1600" s="812"/>
      <c r="H1600" s="962" t="str">
        <f t="array" ref="H1600">IF(ISERROR(INDEX(גיליון3!$U$15:$X$29,MATCH('דיווח פרטני'!G1600,גיליון3!$T$15:$T$29,0),MATCH('דיווח פרטני'!C1600,גיליון3!$U$14:$X$14,0)))," ", INDEX(גיליון3!$U$15:$X$29,MATCH('דיווח פרטני'!G1600,גיליון3!$T$15:$T$29,0),MATCH('דיווח פרטני'!C1600,גיליון3!$U$14:$X$14,0)))</f>
        <v xml:space="preserve"> </v>
      </c>
      <c r="I1600" s="1"/>
    </row>
    <row r="1601" spans="1:9" ht="18" customHeight="1" thickBot="1" x14ac:dyDescent="0.35">
      <c r="A1601" s="1"/>
      <c r="B1601" s="1"/>
      <c r="C1601" s="812"/>
      <c r="D1601" s="812"/>
      <c r="E1601" s="813"/>
      <c r="F1601" s="812"/>
      <c r="G1601" s="812"/>
      <c r="H1601" s="962" t="str">
        <f t="array" ref="H1601">IF(ISERROR(INDEX(גיליון3!$U$15:$X$29,MATCH('דיווח פרטני'!G1601,גיליון3!$T$15:$T$29,0),MATCH('דיווח פרטני'!C1601,גיליון3!$U$14:$X$14,0)))," ", INDEX(גיליון3!$U$15:$X$29,MATCH('דיווח פרטני'!G1601,גיליון3!$T$15:$T$29,0),MATCH('דיווח פרטני'!C1601,גיליון3!$U$14:$X$14,0)))</f>
        <v xml:space="preserve"> </v>
      </c>
      <c r="I1601" s="1"/>
    </row>
    <row r="1602" spans="1:9" ht="18" customHeight="1" thickBot="1" x14ac:dyDescent="0.35">
      <c r="A1602" s="1"/>
      <c r="B1602" s="1"/>
      <c r="C1602" s="812"/>
      <c r="D1602" s="812"/>
      <c r="E1602" s="813"/>
      <c r="F1602" s="812"/>
      <c r="G1602" s="812"/>
      <c r="H1602" s="962" t="str">
        <f t="array" ref="H1602">IF(ISERROR(INDEX(גיליון3!$U$15:$X$29,MATCH('דיווח פרטני'!G1602,גיליון3!$T$15:$T$29,0),MATCH('דיווח פרטני'!C1602,גיליון3!$U$14:$X$14,0)))," ", INDEX(גיליון3!$U$15:$X$29,MATCH('דיווח פרטני'!G1602,גיליון3!$T$15:$T$29,0),MATCH('דיווח פרטני'!C1602,גיליון3!$U$14:$X$14,0)))</f>
        <v xml:space="preserve"> </v>
      </c>
      <c r="I1602" s="1"/>
    </row>
    <row r="1603" spans="1:9" ht="18" customHeight="1" thickBot="1" x14ac:dyDescent="0.35">
      <c r="A1603" s="1"/>
      <c r="B1603" s="1"/>
      <c r="C1603" s="812"/>
      <c r="D1603" s="812"/>
      <c r="E1603" s="813"/>
      <c r="F1603" s="812"/>
      <c r="G1603" s="812"/>
      <c r="H1603" s="962" t="str">
        <f t="array" ref="H1603">IF(ISERROR(INDEX(גיליון3!$U$15:$X$29,MATCH('דיווח פרטני'!G1603,גיליון3!$T$15:$T$29,0),MATCH('דיווח פרטני'!C1603,גיליון3!$U$14:$X$14,0)))," ", INDEX(גיליון3!$U$15:$X$29,MATCH('דיווח פרטני'!G1603,גיליון3!$T$15:$T$29,0),MATCH('דיווח פרטני'!C1603,גיליון3!$U$14:$X$14,0)))</f>
        <v xml:space="preserve"> </v>
      </c>
      <c r="I1603" s="1"/>
    </row>
    <row r="1604" spans="1:9" ht="18" customHeight="1" thickBot="1" x14ac:dyDescent="0.35">
      <c r="A1604" s="1"/>
      <c r="B1604" s="1"/>
      <c r="C1604" s="812"/>
      <c r="D1604" s="812"/>
      <c r="E1604" s="813"/>
      <c r="F1604" s="812"/>
      <c r="G1604" s="812"/>
      <c r="H1604" s="962" t="str">
        <f t="array" ref="H1604">IF(ISERROR(INDEX(גיליון3!$U$15:$X$29,MATCH('דיווח פרטני'!G1604,גיליון3!$T$15:$T$29,0),MATCH('דיווח פרטני'!C1604,גיליון3!$U$14:$X$14,0)))," ", INDEX(גיליון3!$U$15:$X$29,MATCH('דיווח פרטני'!G1604,גיליון3!$T$15:$T$29,0),MATCH('דיווח פרטני'!C1604,גיליון3!$U$14:$X$14,0)))</f>
        <v xml:space="preserve"> </v>
      </c>
      <c r="I1604" s="1"/>
    </row>
    <row r="1605" spans="1:9" ht="18" customHeight="1" thickBot="1" x14ac:dyDescent="0.35">
      <c r="A1605" s="1"/>
      <c r="B1605" s="1"/>
      <c r="C1605" s="812"/>
      <c r="D1605" s="812"/>
      <c r="E1605" s="813"/>
      <c r="F1605" s="812"/>
      <c r="G1605" s="812"/>
      <c r="H1605" s="962" t="str">
        <f t="array" ref="H1605">IF(ISERROR(INDEX(גיליון3!$U$15:$X$29,MATCH('דיווח פרטני'!G1605,גיליון3!$T$15:$T$29,0),MATCH('דיווח פרטני'!C1605,גיליון3!$U$14:$X$14,0)))," ", INDEX(גיליון3!$U$15:$X$29,MATCH('דיווח פרטני'!G1605,גיליון3!$T$15:$T$29,0),MATCH('דיווח פרטני'!C1605,גיליון3!$U$14:$X$14,0)))</f>
        <v xml:space="preserve"> </v>
      </c>
      <c r="I1605" s="1"/>
    </row>
    <row r="1606" spans="1:9" ht="18" customHeight="1" thickBot="1" x14ac:dyDescent="0.35">
      <c r="A1606" s="1"/>
      <c r="B1606" s="1"/>
      <c r="C1606" s="812"/>
      <c r="D1606" s="812"/>
      <c r="E1606" s="813"/>
      <c r="F1606" s="812"/>
      <c r="G1606" s="812"/>
      <c r="H1606" s="962" t="str">
        <f t="array" ref="H1606">IF(ISERROR(INDEX(גיליון3!$U$15:$X$29,MATCH('דיווח פרטני'!G1606,גיליון3!$T$15:$T$29,0),MATCH('דיווח פרטני'!C1606,גיליון3!$U$14:$X$14,0)))," ", INDEX(גיליון3!$U$15:$X$29,MATCH('דיווח פרטני'!G1606,גיליון3!$T$15:$T$29,0),MATCH('דיווח פרטני'!C1606,גיליון3!$U$14:$X$14,0)))</f>
        <v xml:space="preserve"> </v>
      </c>
      <c r="I1606" s="1"/>
    </row>
    <row r="1607" spans="1:9" ht="18" customHeight="1" thickBot="1" x14ac:dyDescent="0.35">
      <c r="A1607" s="1"/>
      <c r="B1607" s="1"/>
      <c r="C1607" s="812"/>
      <c r="D1607" s="812"/>
      <c r="E1607" s="813"/>
      <c r="F1607" s="812"/>
      <c r="G1607" s="812"/>
      <c r="H1607" s="962" t="str">
        <f t="array" ref="H1607">IF(ISERROR(INDEX(גיליון3!$U$15:$X$29,MATCH('דיווח פרטני'!G1607,גיליון3!$T$15:$T$29,0),MATCH('דיווח פרטני'!C1607,גיליון3!$U$14:$X$14,0)))," ", INDEX(גיליון3!$U$15:$X$29,MATCH('דיווח פרטני'!G1607,גיליון3!$T$15:$T$29,0),MATCH('דיווח פרטני'!C1607,גיליון3!$U$14:$X$14,0)))</f>
        <v xml:space="preserve"> </v>
      </c>
      <c r="I1607" s="1"/>
    </row>
    <row r="1608" spans="1:9" ht="18" customHeight="1" thickBot="1" x14ac:dyDescent="0.35">
      <c r="A1608" s="1"/>
      <c r="B1608" s="1"/>
      <c r="C1608" s="812"/>
      <c r="D1608" s="812"/>
      <c r="E1608" s="813"/>
      <c r="F1608" s="812"/>
      <c r="G1608" s="812"/>
      <c r="H1608" s="962" t="str">
        <f t="array" ref="H1608">IF(ISERROR(INDEX(גיליון3!$U$15:$X$29,MATCH('דיווח פרטני'!G1608,גיליון3!$T$15:$T$29,0),MATCH('דיווח פרטני'!C1608,גיליון3!$U$14:$X$14,0)))," ", INDEX(גיליון3!$U$15:$X$29,MATCH('דיווח פרטני'!G1608,גיליון3!$T$15:$T$29,0),MATCH('דיווח פרטני'!C1608,גיליון3!$U$14:$X$14,0)))</f>
        <v xml:space="preserve"> </v>
      </c>
      <c r="I1608" s="1"/>
    </row>
    <row r="1609" spans="1:9" ht="18" customHeight="1" thickBot="1" x14ac:dyDescent="0.35">
      <c r="A1609" s="1"/>
      <c r="B1609" s="1"/>
      <c r="C1609" s="812"/>
      <c r="D1609" s="812"/>
      <c r="E1609" s="813"/>
      <c r="F1609" s="812"/>
      <c r="G1609" s="812"/>
      <c r="H1609" s="962" t="str">
        <f t="array" ref="H1609">IF(ISERROR(INDEX(גיליון3!$U$15:$X$29,MATCH('דיווח פרטני'!G1609,גיליון3!$T$15:$T$29,0),MATCH('דיווח פרטני'!C1609,גיליון3!$U$14:$X$14,0)))," ", INDEX(גיליון3!$U$15:$X$29,MATCH('דיווח פרטני'!G1609,גיליון3!$T$15:$T$29,0),MATCH('דיווח פרטני'!C1609,גיליון3!$U$14:$X$14,0)))</f>
        <v xml:space="preserve"> </v>
      </c>
      <c r="I1609" s="1"/>
    </row>
    <row r="1610" spans="1:9" ht="18" customHeight="1" thickBot="1" x14ac:dyDescent="0.35">
      <c r="A1610" s="1"/>
      <c r="B1610" s="1"/>
      <c r="C1610" s="812"/>
      <c r="D1610" s="812"/>
      <c r="E1610" s="813"/>
      <c r="F1610" s="812"/>
      <c r="G1610" s="812"/>
      <c r="H1610" s="962" t="str">
        <f t="array" ref="H1610">IF(ISERROR(INDEX(גיליון3!$U$15:$X$29,MATCH('דיווח פרטני'!G1610,גיליון3!$T$15:$T$29,0),MATCH('דיווח פרטני'!C1610,גיליון3!$U$14:$X$14,0)))," ", INDEX(גיליון3!$U$15:$X$29,MATCH('דיווח פרטני'!G1610,גיליון3!$T$15:$T$29,0),MATCH('דיווח פרטני'!C1610,גיליון3!$U$14:$X$14,0)))</f>
        <v xml:space="preserve"> </v>
      </c>
      <c r="I1610" s="1"/>
    </row>
    <row r="1611" spans="1:9" ht="18" customHeight="1" thickBot="1" x14ac:dyDescent="0.35">
      <c r="A1611" s="1"/>
      <c r="B1611" s="1"/>
      <c r="C1611" s="812"/>
      <c r="D1611" s="812"/>
      <c r="E1611" s="813"/>
      <c r="F1611" s="812"/>
      <c r="G1611" s="812"/>
      <c r="H1611" s="962" t="str">
        <f t="array" ref="H1611">IF(ISERROR(INDEX(גיליון3!$U$15:$X$29,MATCH('דיווח פרטני'!G1611,גיליון3!$T$15:$T$29,0),MATCH('דיווח פרטני'!C1611,גיליון3!$U$14:$X$14,0)))," ", INDEX(גיליון3!$U$15:$X$29,MATCH('דיווח פרטני'!G1611,גיליון3!$T$15:$T$29,0),MATCH('דיווח פרטני'!C1611,גיליון3!$U$14:$X$14,0)))</f>
        <v xml:space="preserve"> </v>
      </c>
      <c r="I1611" s="1"/>
    </row>
    <row r="1612" spans="1:9" ht="18" customHeight="1" thickBot="1" x14ac:dyDescent="0.35">
      <c r="A1612" s="1"/>
      <c r="B1612" s="1"/>
      <c r="C1612" s="812"/>
      <c r="D1612" s="812"/>
      <c r="E1612" s="813"/>
      <c r="F1612" s="812"/>
      <c r="G1612" s="812"/>
      <c r="H1612" s="962" t="str">
        <f t="array" ref="H1612">IF(ISERROR(INDEX(גיליון3!$U$15:$X$29,MATCH('דיווח פרטני'!G1612,גיליון3!$T$15:$T$29,0),MATCH('דיווח פרטני'!C1612,גיליון3!$U$14:$X$14,0)))," ", INDEX(גיליון3!$U$15:$X$29,MATCH('דיווח פרטני'!G1612,גיליון3!$T$15:$T$29,0),MATCH('דיווח פרטני'!C1612,גיליון3!$U$14:$X$14,0)))</f>
        <v xml:space="preserve"> </v>
      </c>
      <c r="I1612" s="1"/>
    </row>
    <row r="1613" spans="1:9" ht="18" customHeight="1" thickBot="1" x14ac:dyDescent="0.35">
      <c r="A1613" s="1"/>
      <c r="B1613" s="1"/>
      <c r="C1613" s="812"/>
      <c r="D1613" s="812"/>
      <c r="E1613" s="813"/>
      <c r="F1613" s="812"/>
      <c r="G1613" s="812"/>
      <c r="H1613" s="962" t="str">
        <f t="array" ref="H1613">IF(ISERROR(INDEX(גיליון3!$U$15:$X$29,MATCH('דיווח פרטני'!G1613,גיליון3!$T$15:$T$29,0),MATCH('דיווח פרטני'!C1613,גיליון3!$U$14:$X$14,0)))," ", INDEX(גיליון3!$U$15:$X$29,MATCH('דיווח פרטני'!G1613,גיליון3!$T$15:$T$29,0),MATCH('דיווח פרטני'!C1613,גיליון3!$U$14:$X$14,0)))</f>
        <v xml:space="preserve"> </v>
      </c>
      <c r="I1613" s="1"/>
    </row>
    <row r="1614" spans="1:9" ht="18" customHeight="1" thickBot="1" x14ac:dyDescent="0.35">
      <c r="A1614" s="1"/>
      <c r="B1614" s="1"/>
      <c r="C1614" s="812"/>
      <c r="D1614" s="812"/>
      <c r="E1614" s="813"/>
      <c r="F1614" s="812"/>
      <c r="G1614" s="812"/>
      <c r="H1614" s="962" t="str">
        <f t="array" ref="H1614">IF(ISERROR(INDEX(גיליון3!$U$15:$X$29,MATCH('דיווח פרטני'!G1614,גיליון3!$T$15:$T$29,0),MATCH('דיווח פרטני'!C1614,גיליון3!$U$14:$X$14,0)))," ", INDEX(גיליון3!$U$15:$X$29,MATCH('דיווח פרטני'!G1614,גיליון3!$T$15:$T$29,0),MATCH('דיווח פרטני'!C1614,גיליון3!$U$14:$X$14,0)))</f>
        <v xml:space="preserve"> </v>
      </c>
      <c r="I1614" s="1"/>
    </row>
    <row r="1615" spans="1:9" ht="18" customHeight="1" thickBot="1" x14ac:dyDescent="0.35">
      <c r="A1615" s="1"/>
      <c r="B1615" s="1"/>
      <c r="C1615" s="812"/>
      <c r="D1615" s="812"/>
      <c r="E1615" s="813"/>
      <c r="F1615" s="812"/>
      <c r="G1615" s="812"/>
      <c r="H1615" s="962" t="str">
        <f t="array" ref="H1615">IF(ISERROR(INDEX(גיליון3!$U$15:$X$29,MATCH('דיווח פרטני'!G1615,גיליון3!$T$15:$T$29,0),MATCH('דיווח פרטני'!C1615,גיליון3!$U$14:$X$14,0)))," ", INDEX(גיליון3!$U$15:$X$29,MATCH('דיווח פרטני'!G1615,גיליון3!$T$15:$T$29,0),MATCH('דיווח פרטני'!C1615,גיליון3!$U$14:$X$14,0)))</f>
        <v xml:space="preserve"> </v>
      </c>
      <c r="I1615" s="1"/>
    </row>
    <row r="1616" spans="1:9" ht="18" customHeight="1" thickBot="1" x14ac:dyDescent="0.35">
      <c r="A1616" s="1"/>
      <c r="B1616" s="1"/>
      <c r="C1616" s="812"/>
      <c r="D1616" s="812"/>
      <c r="E1616" s="813"/>
      <c r="F1616" s="812"/>
      <c r="G1616" s="812"/>
      <c r="H1616" s="962" t="str">
        <f t="array" ref="H1616">IF(ISERROR(INDEX(גיליון3!$U$15:$X$29,MATCH('דיווח פרטני'!G1616,גיליון3!$T$15:$T$29,0),MATCH('דיווח פרטני'!C1616,גיליון3!$U$14:$X$14,0)))," ", INDEX(גיליון3!$U$15:$X$29,MATCH('דיווח פרטני'!G1616,גיליון3!$T$15:$T$29,0),MATCH('דיווח פרטני'!C1616,גיליון3!$U$14:$X$14,0)))</f>
        <v xml:space="preserve"> </v>
      </c>
      <c r="I1616" s="1"/>
    </row>
    <row r="1617" spans="1:9" ht="18" customHeight="1" thickBot="1" x14ac:dyDescent="0.35">
      <c r="A1617" s="1"/>
      <c r="B1617" s="1"/>
      <c r="C1617" s="812"/>
      <c r="D1617" s="812"/>
      <c r="E1617" s="813"/>
      <c r="F1617" s="812"/>
      <c r="G1617" s="812"/>
      <c r="H1617" s="962" t="str">
        <f t="array" ref="H1617">IF(ISERROR(INDEX(גיליון3!$U$15:$X$29,MATCH('דיווח פרטני'!G1617,גיליון3!$T$15:$T$29,0),MATCH('דיווח פרטני'!C1617,גיליון3!$U$14:$X$14,0)))," ", INDEX(גיליון3!$U$15:$X$29,MATCH('דיווח פרטני'!G1617,גיליון3!$T$15:$T$29,0),MATCH('דיווח פרטני'!C1617,גיליון3!$U$14:$X$14,0)))</f>
        <v xml:space="preserve"> </v>
      </c>
      <c r="I1617" s="1"/>
    </row>
    <row r="1618" spans="1:9" ht="18" customHeight="1" thickBot="1" x14ac:dyDescent="0.35">
      <c r="A1618" s="1"/>
      <c r="B1618" s="1"/>
      <c r="C1618" s="812"/>
      <c r="D1618" s="812"/>
      <c r="E1618" s="813"/>
      <c r="F1618" s="812"/>
      <c r="G1618" s="812"/>
      <c r="H1618" s="962" t="str">
        <f t="array" ref="H1618">IF(ISERROR(INDEX(גיליון3!$U$15:$X$29,MATCH('דיווח פרטני'!G1618,גיליון3!$T$15:$T$29,0),MATCH('דיווח פרטני'!C1618,גיליון3!$U$14:$X$14,0)))," ", INDEX(גיליון3!$U$15:$X$29,MATCH('דיווח פרטני'!G1618,גיליון3!$T$15:$T$29,0),MATCH('דיווח פרטני'!C1618,גיליון3!$U$14:$X$14,0)))</f>
        <v xml:space="preserve"> </v>
      </c>
      <c r="I1618" s="1"/>
    </row>
    <row r="1619" spans="1:9" ht="18" customHeight="1" thickBot="1" x14ac:dyDescent="0.35">
      <c r="A1619" s="1"/>
      <c r="B1619" s="1"/>
      <c r="C1619" s="812"/>
      <c r="D1619" s="812"/>
      <c r="E1619" s="813"/>
      <c r="F1619" s="812"/>
      <c r="G1619" s="812"/>
      <c r="H1619" s="962" t="str">
        <f t="array" ref="H1619">IF(ISERROR(INDEX(גיליון3!$U$15:$X$29,MATCH('דיווח פרטני'!G1619,גיליון3!$T$15:$T$29,0),MATCH('דיווח פרטני'!C1619,גיליון3!$U$14:$X$14,0)))," ", INDEX(גיליון3!$U$15:$X$29,MATCH('דיווח פרטני'!G1619,גיליון3!$T$15:$T$29,0),MATCH('דיווח פרטני'!C1619,גיליון3!$U$14:$X$14,0)))</f>
        <v xml:space="preserve"> </v>
      </c>
      <c r="I1619" s="1"/>
    </row>
    <row r="1620" spans="1:9" ht="18" customHeight="1" thickBot="1" x14ac:dyDescent="0.35">
      <c r="A1620" s="1"/>
      <c r="B1620" s="1"/>
      <c r="C1620" s="812"/>
      <c r="D1620" s="812"/>
      <c r="E1620" s="813"/>
      <c r="F1620" s="812"/>
      <c r="G1620" s="812"/>
      <c r="H1620" s="962" t="str">
        <f t="array" ref="H1620">IF(ISERROR(INDEX(גיליון3!$U$15:$X$29,MATCH('דיווח פרטני'!G1620,גיליון3!$T$15:$T$29,0),MATCH('דיווח פרטני'!C1620,גיליון3!$U$14:$X$14,0)))," ", INDEX(גיליון3!$U$15:$X$29,MATCH('דיווח פרטני'!G1620,גיליון3!$T$15:$T$29,0),MATCH('דיווח פרטני'!C1620,גיליון3!$U$14:$X$14,0)))</f>
        <v xml:space="preserve"> </v>
      </c>
      <c r="I1620" s="1"/>
    </row>
    <row r="1621" spans="1:9" ht="18" customHeight="1" thickBot="1" x14ac:dyDescent="0.35">
      <c r="A1621" s="1"/>
      <c r="B1621" s="1"/>
      <c r="C1621" s="812"/>
      <c r="D1621" s="812"/>
      <c r="E1621" s="813"/>
      <c r="F1621" s="812"/>
      <c r="G1621" s="812"/>
      <c r="H1621" s="962" t="str">
        <f t="array" ref="H1621">IF(ISERROR(INDEX(גיליון3!$U$15:$X$29,MATCH('דיווח פרטני'!G1621,גיליון3!$T$15:$T$29,0),MATCH('דיווח פרטני'!C1621,גיליון3!$U$14:$X$14,0)))," ", INDEX(גיליון3!$U$15:$X$29,MATCH('דיווח פרטני'!G1621,גיליון3!$T$15:$T$29,0),MATCH('דיווח פרטני'!C1621,גיליון3!$U$14:$X$14,0)))</f>
        <v xml:space="preserve"> </v>
      </c>
      <c r="I1621" s="1"/>
    </row>
    <row r="1622" spans="1:9" ht="18" customHeight="1" thickBot="1" x14ac:dyDescent="0.35">
      <c r="A1622" s="1"/>
      <c r="B1622" s="1"/>
      <c r="C1622" s="812"/>
      <c r="D1622" s="812"/>
      <c r="E1622" s="813"/>
      <c r="F1622" s="812"/>
      <c r="G1622" s="812"/>
      <c r="H1622" s="962" t="str">
        <f t="array" ref="H1622">IF(ISERROR(INDEX(גיליון3!$U$15:$X$29,MATCH('דיווח פרטני'!G1622,גיליון3!$T$15:$T$29,0),MATCH('דיווח פרטני'!C1622,גיליון3!$U$14:$X$14,0)))," ", INDEX(גיליון3!$U$15:$X$29,MATCH('דיווח פרטני'!G1622,גיליון3!$T$15:$T$29,0),MATCH('דיווח פרטני'!C1622,גיליון3!$U$14:$X$14,0)))</f>
        <v xml:space="preserve"> </v>
      </c>
      <c r="I1622" s="1"/>
    </row>
    <row r="1623" spans="1:9" ht="18" customHeight="1" thickBot="1" x14ac:dyDescent="0.35">
      <c r="A1623" s="1"/>
      <c r="B1623" s="1"/>
      <c r="C1623" s="812"/>
      <c r="D1623" s="812"/>
      <c r="E1623" s="813"/>
      <c r="F1623" s="812"/>
      <c r="G1623" s="812"/>
      <c r="H1623" s="962" t="str">
        <f t="array" ref="H1623">IF(ISERROR(INDEX(גיליון3!$U$15:$X$29,MATCH('דיווח פרטני'!G1623,גיליון3!$T$15:$T$29,0),MATCH('דיווח פרטני'!C1623,גיליון3!$U$14:$X$14,0)))," ", INDEX(גיליון3!$U$15:$X$29,MATCH('דיווח פרטני'!G1623,גיליון3!$T$15:$T$29,0),MATCH('דיווח פרטני'!C1623,גיליון3!$U$14:$X$14,0)))</f>
        <v xml:space="preserve"> </v>
      </c>
      <c r="I1623" s="1"/>
    </row>
    <row r="1624" spans="1:9" ht="18" customHeight="1" thickBot="1" x14ac:dyDescent="0.35">
      <c r="A1624" s="1"/>
      <c r="B1624" s="1"/>
      <c r="C1624" s="812"/>
      <c r="D1624" s="812"/>
      <c r="E1624" s="813"/>
      <c r="F1624" s="812"/>
      <c r="G1624" s="812"/>
      <c r="H1624" s="962" t="str">
        <f t="array" ref="H1624">IF(ISERROR(INDEX(גיליון3!$U$15:$X$29,MATCH('דיווח פרטני'!G1624,גיליון3!$T$15:$T$29,0),MATCH('דיווח פרטני'!C1624,גיליון3!$U$14:$X$14,0)))," ", INDEX(גיליון3!$U$15:$X$29,MATCH('דיווח פרטני'!G1624,גיליון3!$T$15:$T$29,0),MATCH('דיווח פרטני'!C1624,גיליון3!$U$14:$X$14,0)))</f>
        <v xml:space="preserve"> </v>
      </c>
      <c r="I1624" s="1"/>
    </row>
    <row r="1625" spans="1:9" ht="18" customHeight="1" thickBot="1" x14ac:dyDescent="0.35">
      <c r="A1625" s="1"/>
      <c r="B1625" s="1"/>
      <c r="C1625" s="812"/>
      <c r="D1625" s="812"/>
      <c r="E1625" s="813"/>
      <c r="F1625" s="812"/>
      <c r="G1625" s="812"/>
      <c r="H1625" s="962" t="str">
        <f t="array" ref="H1625">IF(ISERROR(INDEX(גיליון3!$U$15:$X$29,MATCH('דיווח פרטני'!G1625,גיליון3!$T$15:$T$29,0),MATCH('דיווח פרטני'!C1625,גיליון3!$U$14:$X$14,0)))," ", INDEX(גיליון3!$U$15:$X$29,MATCH('דיווח פרטני'!G1625,גיליון3!$T$15:$T$29,0),MATCH('דיווח פרטני'!C1625,גיליון3!$U$14:$X$14,0)))</f>
        <v xml:space="preserve"> </v>
      </c>
      <c r="I1625" s="1"/>
    </row>
    <row r="1626" spans="1:9" ht="18" customHeight="1" thickBot="1" x14ac:dyDescent="0.35">
      <c r="A1626" s="1"/>
      <c r="B1626" s="1"/>
      <c r="C1626" s="812"/>
      <c r="D1626" s="812"/>
      <c r="E1626" s="813"/>
      <c r="F1626" s="812"/>
      <c r="G1626" s="812"/>
      <c r="H1626" s="962" t="str">
        <f t="array" ref="H1626">IF(ISERROR(INDEX(גיליון3!$U$15:$X$29,MATCH('דיווח פרטני'!G1626,גיליון3!$T$15:$T$29,0),MATCH('דיווח פרטני'!C1626,גיליון3!$U$14:$X$14,0)))," ", INDEX(גיליון3!$U$15:$X$29,MATCH('דיווח פרטני'!G1626,גיליון3!$T$15:$T$29,0),MATCH('דיווח פרטני'!C1626,גיליון3!$U$14:$X$14,0)))</f>
        <v xml:space="preserve"> </v>
      </c>
      <c r="I1626" s="1"/>
    </row>
    <row r="1627" spans="1:9" ht="18" customHeight="1" thickBot="1" x14ac:dyDescent="0.35">
      <c r="A1627" s="1"/>
      <c r="B1627" s="1"/>
      <c r="C1627" s="812"/>
      <c r="D1627" s="812"/>
      <c r="E1627" s="813"/>
      <c r="F1627" s="812"/>
      <c r="G1627" s="812"/>
      <c r="H1627" s="962" t="str">
        <f t="array" ref="H1627">IF(ISERROR(INDEX(גיליון3!$U$15:$X$29,MATCH('דיווח פרטני'!G1627,גיליון3!$T$15:$T$29,0),MATCH('דיווח פרטני'!C1627,גיליון3!$U$14:$X$14,0)))," ", INDEX(גיליון3!$U$15:$X$29,MATCH('דיווח פרטני'!G1627,גיליון3!$T$15:$T$29,0),MATCH('דיווח פרטני'!C1627,גיליון3!$U$14:$X$14,0)))</f>
        <v xml:space="preserve"> </v>
      </c>
      <c r="I1627" s="1"/>
    </row>
    <row r="1628" spans="1:9" ht="18" customHeight="1" thickBot="1" x14ac:dyDescent="0.35">
      <c r="A1628" s="1"/>
      <c r="B1628" s="1"/>
      <c r="C1628" s="812"/>
      <c r="D1628" s="812"/>
      <c r="E1628" s="813"/>
      <c r="F1628" s="812"/>
      <c r="G1628" s="812"/>
      <c r="H1628" s="962" t="str">
        <f t="array" ref="H1628">IF(ISERROR(INDEX(גיליון3!$U$15:$X$29,MATCH('דיווח פרטני'!G1628,גיליון3!$T$15:$T$29,0),MATCH('דיווח פרטני'!C1628,גיליון3!$U$14:$X$14,0)))," ", INDEX(גיליון3!$U$15:$X$29,MATCH('דיווח פרטני'!G1628,גיליון3!$T$15:$T$29,0),MATCH('דיווח פרטני'!C1628,גיליון3!$U$14:$X$14,0)))</f>
        <v xml:space="preserve"> </v>
      </c>
      <c r="I1628" s="1"/>
    </row>
    <row r="1629" spans="1:9" ht="18" customHeight="1" thickBot="1" x14ac:dyDescent="0.35">
      <c r="A1629" s="1"/>
      <c r="B1629" s="1"/>
      <c r="C1629" s="812"/>
      <c r="D1629" s="812"/>
      <c r="E1629" s="813"/>
      <c r="F1629" s="812"/>
      <c r="G1629" s="812"/>
      <c r="H1629" s="962" t="str">
        <f t="array" ref="H1629">IF(ISERROR(INDEX(גיליון3!$U$15:$X$29,MATCH('דיווח פרטני'!G1629,גיליון3!$T$15:$T$29,0),MATCH('דיווח פרטני'!C1629,גיליון3!$U$14:$X$14,0)))," ", INDEX(גיליון3!$U$15:$X$29,MATCH('דיווח פרטני'!G1629,גיליון3!$T$15:$T$29,0),MATCH('דיווח פרטני'!C1629,גיליון3!$U$14:$X$14,0)))</f>
        <v xml:space="preserve"> </v>
      </c>
      <c r="I1629" s="1"/>
    </row>
    <row r="1630" spans="1:9" ht="18" customHeight="1" thickBot="1" x14ac:dyDescent="0.35">
      <c r="A1630" s="1"/>
      <c r="B1630" s="1"/>
      <c r="C1630" s="812"/>
      <c r="D1630" s="812"/>
      <c r="E1630" s="813"/>
      <c r="F1630" s="812"/>
      <c r="G1630" s="812"/>
      <c r="H1630" s="962" t="str">
        <f t="array" ref="H1630">IF(ISERROR(INDEX(גיליון3!$U$15:$X$29,MATCH('דיווח פרטני'!G1630,גיליון3!$T$15:$T$29,0),MATCH('דיווח פרטני'!C1630,גיליון3!$U$14:$X$14,0)))," ", INDEX(גיליון3!$U$15:$X$29,MATCH('דיווח פרטני'!G1630,גיליון3!$T$15:$T$29,0),MATCH('דיווח פרטני'!C1630,גיליון3!$U$14:$X$14,0)))</f>
        <v xml:space="preserve"> </v>
      </c>
      <c r="I1630" s="1"/>
    </row>
    <row r="1631" spans="1:9" ht="18" customHeight="1" thickBot="1" x14ac:dyDescent="0.35">
      <c r="A1631" s="1"/>
      <c r="B1631" s="1"/>
      <c r="C1631" s="812"/>
      <c r="D1631" s="812"/>
      <c r="E1631" s="813"/>
      <c r="F1631" s="812"/>
      <c r="G1631" s="812"/>
      <c r="H1631" s="962" t="str">
        <f t="array" ref="H1631">IF(ISERROR(INDEX(גיליון3!$U$15:$X$29,MATCH('דיווח פרטני'!G1631,גיליון3!$T$15:$T$29,0),MATCH('דיווח פרטני'!C1631,גיליון3!$U$14:$X$14,0)))," ", INDEX(גיליון3!$U$15:$X$29,MATCH('דיווח פרטני'!G1631,גיליון3!$T$15:$T$29,0),MATCH('דיווח פרטני'!C1631,גיליון3!$U$14:$X$14,0)))</f>
        <v xml:space="preserve"> </v>
      </c>
      <c r="I1631" s="1"/>
    </row>
    <row r="1632" spans="1:9" ht="18" customHeight="1" thickBot="1" x14ac:dyDescent="0.35">
      <c r="A1632" s="1"/>
      <c r="B1632" s="1"/>
      <c r="C1632" s="812"/>
      <c r="D1632" s="812"/>
      <c r="E1632" s="813"/>
      <c r="F1632" s="812"/>
      <c r="G1632" s="812"/>
      <c r="H1632" s="962" t="str">
        <f t="array" ref="H1632">IF(ISERROR(INDEX(גיליון3!$U$15:$X$29,MATCH('דיווח פרטני'!G1632,גיליון3!$T$15:$T$29,0),MATCH('דיווח פרטני'!C1632,גיליון3!$U$14:$X$14,0)))," ", INDEX(גיליון3!$U$15:$X$29,MATCH('דיווח פרטני'!G1632,גיליון3!$T$15:$T$29,0),MATCH('דיווח פרטני'!C1632,גיליון3!$U$14:$X$14,0)))</f>
        <v xml:space="preserve"> </v>
      </c>
      <c r="I1632" s="1"/>
    </row>
    <row r="1633" spans="1:9" ht="18" customHeight="1" thickBot="1" x14ac:dyDescent="0.35">
      <c r="A1633" s="1"/>
      <c r="B1633" s="1"/>
      <c r="C1633" s="812"/>
      <c r="D1633" s="812"/>
      <c r="E1633" s="813"/>
      <c r="F1633" s="812"/>
      <c r="G1633" s="812"/>
      <c r="H1633" s="962" t="str">
        <f t="array" ref="H1633">IF(ISERROR(INDEX(גיליון3!$U$15:$X$29,MATCH('דיווח פרטני'!G1633,גיליון3!$T$15:$T$29,0),MATCH('דיווח פרטני'!C1633,גיליון3!$U$14:$X$14,0)))," ", INDEX(גיליון3!$U$15:$X$29,MATCH('דיווח פרטני'!G1633,גיליון3!$T$15:$T$29,0),MATCH('דיווח פרטני'!C1633,גיליון3!$U$14:$X$14,0)))</f>
        <v xml:space="preserve"> </v>
      </c>
      <c r="I1633" s="1"/>
    </row>
    <row r="1634" spans="1:9" ht="18" customHeight="1" thickBot="1" x14ac:dyDescent="0.35">
      <c r="A1634" s="1"/>
      <c r="B1634" s="1"/>
      <c r="C1634" s="812"/>
      <c r="D1634" s="812"/>
      <c r="E1634" s="813"/>
      <c r="F1634" s="812"/>
      <c r="G1634" s="812"/>
      <c r="H1634" s="962" t="str">
        <f t="array" ref="H1634">IF(ISERROR(INDEX(גיליון3!$U$15:$X$29,MATCH('דיווח פרטני'!G1634,גיליון3!$T$15:$T$29,0),MATCH('דיווח פרטני'!C1634,גיליון3!$U$14:$X$14,0)))," ", INDEX(גיליון3!$U$15:$X$29,MATCH('דיווח פרטני'!G1634,גיליון3!$T$15:$T$29,0),MATCH('דיווח פרטני'!C1634,גיליון3!$U$14:$X$14,0)))</f>
        <v xml:space="preserve"> </v>
      </c>
      <c r="I1634" s="1"/>
    </row>
    <row r="1635" spans="1:9" ht="18" customHeight="1" thickBot="1" x14ac:dyDescent="0.35">
      <c r="A1635" s="1"/>
      <c r="B1635" s="1"/>
      <c r="C1635" s="812"/>
      <c r="D1635" s="812"/>
      <c r="E1635" s="813"/>
      <c r="F1635" s="812"/>
      <c r="G1635" s="812"/>
      <c r="H1635" s="962" t="str">
        <f t="array" ref="H1635">IF(ISERROR(INDEX(גיליון3!$U$15:$X$29,MATCH('דיווח פרטני'!G1635,גיליון3!$T$15:$T$29,0),MATCH('דיווח פרטני'!C1635,גיליון3!$U$14:$X$14,0)))," ", INDEX(גיליון3!$U$15:$X$29,MATCH('דיווח פרטני'!G1635,גיליון3!$T$15:$T$29,0),MATCH('דיווח פרטני'!C1635,גיליון3!$U$14:$X$14,0)))</f>
        <v xml:space="preserve"> </v>
      </c>
      <c r="I1635" s="1"/>
    </row>
    <row r="1636" spans="1:9" ht="18" customHeight="1" thickBot="1" x14ac:dyDescent="0.35">
      <c r="A1636" s="1"/>
      <c r="B1636" s="1"/>
      <c r="C1636" s="812"/>
      <c r="D1636" s="812"/>
      <c r="E1636" s="813"/>
      <c r="F1636" s="812"/>
      <c r="G1636" s="812"/>
      <c r="H1636" s="962" t="str">
        <f t="array" ref="H1636">IF(ISERROR(INDEX(גיליון3!$U$15:$X$29,MATCH('דיווח פרטני'!G1636,גיליון3!$T$15:$T$29,0),MATCH('דיווח פרטני'!C1636,גיליון3!$U$14:$X$14,0)))," ", INDEX(גיליון3!$U$15:$X$29,MATCH('דיווח פרטני'!G1636,גיליון3!$T$15:$T$29,0),MATCH('דיווח פרטני'!C1636,גיליון3!$U$14:$X$14,0)))</f>
        <v xml:space="preserve"> </v>
      </c>
      <c r="I1636" s="1"/>
    </row>
    <row r="1637" spans="1:9" ht="18" customHeight="1" thickBot="1" x14ac:dyDescent="0.35">
      <c r="A1637" s="1"/>
      <c r="B1637" s="1"/>
      <c r="C1637" s="812"/>
      <c r="D1637" s="812"/>
      <c r="E1637" s="813"/>
      <c r="F1637" s="812"/>
      <c r="G1637" s="812"/>
      <c r="H1637" s="962" t="str">
        <f t="array" ref="H1637">IF(ISERROR(INDEX(גיליון3!$U$15:$X$29,MATCH('דיווח פרטני'!G1637,גיליון3!$T$15:$T$29,0),MATCH('דיווח פרטני'!C1637,גיליון3!$U$14:$X$14,0)))," ", INDEX(גיליון3!$U$15:$X$29,MATCH('דיווח פרטני'!G1637,גיליון3!$T$15:$T$29,0),MATCH('דיווח פרטני'!C1637,גיליון3!$U$14:$X$14,0)))</f>
        <v xml:space="preserve"> </v>
      </c>
      <c r="I1637" s="1"/>
    </row>
    <row r="1638" spans="1:9" ht="18" customHeight="1" thickBot="1" x14ac:dyDescent="0.35">
      <c r="A1638" s="1"/>
      <c r="B1638" s="1"/>
      <c r="C1638" s="812"/>
      <c r="D1638" s="812"/>
      <c r="E1638" s="813"/>
      <c r="F1638" s="812"/>
      <c r="G1638" s="812"/>
      <c r="H1638" s="962" t="str">
        <f t="array" ref="H1638">IF(ISERROR(INDEX(גיליון3!$U$15:$X$29,MATCH('דיווח פרטני'!G1638,גיליון3!$T$15:$T$29,0),MATCH('דיווח פרטני'!C1638,גיליון3!$U$14:$X$14,0)))," ", INDEX(גיליון3!$U$15:$X$29,MATCH('דיווח פרטני'!G1638,גיליון3!$T$15:$T$29,0),MATCH('דיווח פרטני'!C1638,גיליון3!$U$14:$X$14,0)))</f>
        <v xml:space="preserve"> </v>
      </c>
      <c r="I1638" s="1"/>
    </row>
    <row r="1639" spans="1:9" ht="18" customHeight="1" thickBot="1" x14ac:dyDescent="0.35">
      <c r="A1639" s="1"/>
      <c r="B1639" s="1"/>
      <c r="C1639" s="812"/>
      <c r="D1639" s="812"/>
      <c r="E1639" s="813"/>
      <c r="F1639" s="812"/>
      <c r="G1639" s="812"/>
      <c r="H1639" s="962" t="str">
        <f t="array" ref="H1639">IF(ISERROR(INDEX(גיליון3!$U$15:$X$29,MATCH('דיווח פרטני'!G1639,גיליון3!$T$15:$T$29,0),MATCH('דיווח פרטני'!C1639,גיליון3!$U$14:$X$14,0)))," ", INDEX(גיליון3!$U$15:$X$29,MATCH('דיווח פרטני'!G1639,גיליון3!$T$15:$T$29,0),MATCH('דיווח פרטני'!C1639,גיליון3!$U$14:$X$14,0)))</f>
        <v xml:space="preserve"> </v>
      </c>
      <c r="I1639" s="1"/>
    </row>
    <row r="1640" spans="1:9" ht="18" customHeight="1" thickBot="1" x14ac:dyDescent="0.35">
      <c r="A1640" s="1"/>
      <c r="B1640" s="1"/>
      <c r="C1640" s="812"/>
      <c r="D1640" s="812"/>
      <c r="E1640" s="813"/>
      <c r="F1640" s="812"/>
      <c r="G1640" s="812"/>
      <c r="H1640" s="962" t="str">
        <f t="array" ref="H1640">IF(ISERROR(INDEX(גיליון3!$U$15:$X$29,MATCH('דיווח פרטני'!G1640,גיליון3!$T$15:$T$29,0),MATCH('דיווח פרטני'!C1640,גיליון3!$U$14:$X$14,0)))," ", INDEX(גיליון3!$U$15:$X$29,MATCH('דיווח פרטני'!G1640,גיליון3!$T$15:$T$29,0),MATCH('דיווח פרטני'!C1640,גיליון3!$U$14:$X$14,0)))</f>
        <v xml:space="preserve"> </v>
      </c>
      <c r="I1640" s="1"/>
    </row>
    <row r="1641" spans="1:9" ht="18" customHeight="1" thickBot="1" x14ac:dyDescent="0.35">
      <c r="A1641" s="1"/>
      <c r="B1641" s="1"/>
      <c r="C1641" s="812"/>
      <c r="D1641" s="812"/>
      <c r="E1641" s="813"/>
      <c r="F1641" s="812"/>
      <c r="G1641" s="812"/>
      <c r="H1641" s="962" t="str">
        <f t="array" ref="H1641">IF(ISERROR(INDEX(גיליון3!$U$15:$X$29,MATCH('דיווח פרטני'!G1641,גיליון3!$T$15:$T$29,0),MATCH('דיווח פרטני'!C1641,גיליון3!$U$14:$X$14,0)))," ", INDEX(גיליון3!$U$15:$X$29,MATCH('דיווח פרטני'!G1641,גיליון3!$T$15:$T$29,0),MATCH('דיווח פרטני'!C1641,גיליון3!$U$14:$X$14,0)))</f>
        <v xml:space="preserve"> </v>
      </c>
      <c r="I1641" s="1"/>
    </row>
    <row r="1642" spans="1:9" ht="18" customHeight="1" thickBot="1" x14ac:dyDescent="0.35">
      <c r="A1642" s="1"/>
      <c r="B1642" s="1"/>
      <c r="C1642" s="812"/>
      <c r="D1642" s="812"/>
      <c r="E1642" s="813"/>
      <c r="F1642" s="812"/>
      <c r="G1642" s="812"/>
      <c r="H1642" s="962" t="str">
        <f t="array" ref="H1642">IF(ISERROR(INDEX(גיליון3!$U$15:$X$29,MATCH('דיווח פרטני'!G1642,גיליון3!$T$15:$T$29,0),MATCH('דיווח פרטני'!C1642,גיליון3!$U$14:$X$14,0)))," ", INDEX(גיליון3!$U$15:$X$29,MATCH('דיווח פרטני'!G1642,גיליון3!$T$15:$T$29,0),MATCH('דיווח פרטני'!C1642,גיליון3!$U$14:$X$14,0)))</f>
        <v xml:space="preserve"> </v>
      </c>
      <c r="I1642" s="1"/>
    </row>
    <row r="1643" spans="1:9" ht="18" customHeight="1" thickBot="1" x14ac:dyDescent="0.35">
      <c r="A1643" s="1"/>
      <c r="B1643" s="1"/>
      <c r="C1643" s="812"/>
      <c r="D1643" s="812"/>
      <c r="E1643" s="813"/>
      <c r="F1643" s="812"/>
      <c r="G1643" s="812"/>
      <c r="H1643" s="962" t="str">
        <f t="array" ref="H1643">IF(ISERROR(INDEX(גיליון3!$U$15:$X$29,MATCH('דיווח פרטני'!G1643,גיליון3!$T$15:$T$29,0),MATCH('דיווח פרטני'!C1643,גיליון3!$U$14:$X$14,0)))," ", INDEX(גיליון3!$U$15:$X$29,MATCH('דיווח פרטני'!G1643,גיליון3!$T$15:$T$29,0),MATCH('דיווח פרטני'!C1643,גיליון3!$U$14:$X$14,0)))</f>
        <v xml:space="preserve"> </v>
      </c>
      <c r="I1643" s="1"/>
    </row>
    <row r="1644" spans="1:9" ht="18" customHeight="1" thickBot="1" x14ac:dyDescent="0.35">
      <c r="A1644" s="1"/>
      <c r="B1644" s="1"/>
      <c r="C1644" s="812"/>
      <c r="D1644" s="812"/>
      <c r="E1644" s="813"/>
      <c r="F1644" s="812"/>
      <c r="G1644" s="812"/>
      <c r="H1644" s="962" t="str">
        <f t="array" ref="H1644">IF(ISERROR(INDEX(גיליון3!$U$15:$X$29,MATCH('דיווח פרטני'!G1644,גיליון3!$T$15:$T$29,0),MATCH('דיווח פרטני'!C1644,גיליון3!$U$14:$X$14,0)))," ", INDEX(גיליון3!$U$15:$X$29,MATCH('דיווח פרטני'!G1644,גיליון3!$T$15:$T$29,0),MATCH('דיווח פרטני'!C1644,גיליון3!$U$14:$X$14,0)))</f>
        <v xml:space="preserve"> </v>
      </c>
      <c r="I1644" s="1"/>
    </row>
    <row r="1645" spans="1:9" ht="18" customHeight="1" thickBot="1" x14ac:dyDescent="0.35">
      <c r="A1645" s="1"/>
      <c r="B1645" s="1"/>
      <c r="C1645" s="812"/>
      <c r="D1645" s="812"/>
      <c r="E1645" s="813"/>
      <c r="F1645" s="812"/>
      <c r="G1645" s="812"/>
      <c r="H1645" s="962" t="str">
        <f t="array" ref="H1645">IF(ISERROR(INDEX(גיליון3!$U$15:$X$29,MATCH('דיווח פרטני'!G1645,גיליון3!$T$15:$T$29,0),MATCH('דיווח פרטני'!C1645,גיליון3!$U$14:$X$14,0)))," ", INDEX(גיליון3!$U$15:$X$29,MATCH('דיווח פרטני'!G1645,גיליון3!$T$15:$T$29,0),MATCH('דיווח פרטני'!C1645,גיליון3!$U$14:$X$14,0)))</f>
        <v xml:space="preserve"> </v>
      </c>
      <c r="I1645" s="1"/>
    </row>
    <row r="1646" spans="1:9" ht="18" customHeight="1" thickBot="1" x14ac:dyDescent="0.35">
      <c r="A1646" s="1"/>
      <c r="B1646" s="1"/>
      <c r="C1646" s="812"/>
      <c r="D1646" s="812"/>
      <c r="E1646" s="813"/>
      <c r="F1646" s="812"/>
      <c r="G1646" s="812"/>
      <c r="H1646" s="962" t="str">
        <f t="array" ref="H1646">IF(ISERROR(INDEX(גיליון3!$U$15:$X$29,MATCH('דיווח פרטני'!G1646,גיליון3!$T$15:$T$29,0),MATCH('דיווח פרטני'!C1646,גיליון3!$U$14:$X$14,0)))," ", INDEX(גיליון3!$U$15:$X$29,MATCH('דיווח פרטני'!G1646,גיליון3!$T$15:$T$29,0),MATCH('דיווח פרטני'!C1646,גיליון3!$U$14:$X$14,0)))</f>
        <v xml:space="preserve"> </v>
      </c>
      <c r="I1646" s="1"/>
    </row>
    <row r="1647" spans="1:9" ht="18" customHeight="1" thickBot="1" x14ac:dyDescent="0.35">
      <c r="A1647" s="1"/>
      <c r="B1647" s="1"/>
      <c r="C1647" s="812"/>
      <c r="D1647" s="812"/>
      <c r="E1647" s="813"/>
      <c r="F1647" s="812"/>
      <c r="G1647" s="812"/>
      <c r="H1647" s="962" t="str">
        <f t="array" ref="H1647">IF(ISERROR(INDEX(גיליון3!$U$15:$X$29,MATCH('דיווח פרטני'!G1647,גיליון3!$T$15:$T$29,0),MATCH('דיווח פרטני'!C1647,גיליון3!$U$14:$X$14,0)))," ", INDEX(גיליון3!$U$15:$X$29,MATCH('דיווח פרטני'!G1647,גיליון3!$T$15:$T$29,0),MATCH('דיווח פרטני'!C1647,גיליון3!$U$14:$X$14,0)))</f>
        <v xml:space="preserve"> </v>
      </c>
      <c r="I1647" s="1"/>
    </row>
    <row r="1648" spans="1:9" ht="18" customHeight="1" thickBot="1" x14ac:dyDescent="0.35">
      <c r="A1648" s="1"/>
      <c r="B1648" s="1"/>
      <c r="C1648" s="812"/>
      <c r="D1648" s="812"/>
      <c r="E1648" s="813"/>
      <c r="F1648" s="812"/>
      <c r="G1648" s="812"/>
      <c r="H1648" s="962" t="str">
        <f t="array" ref="H1648">IF(ISERROR(INDEX(גיליון3!$U$15:$X$29,MATCH('דיווח פרטני'!G1648,גיליון3!$T$15:$T$29,0),MATCH('דיווח פרטני'!C1648,גיליון3!$U$14:$X$14,0)))," ", INDEX(גיליון3!$U$15:$X$29,MATCH('דיווח פרטני'!G1648,גיליון3!$T$15:$T$29,0),MATCH('דיווח פרטני'!C1648,גיליון3!$U$14:$X$14,0)))</f>
        <v xml:space="preserve"> </v>
      </c>
      <c r="I1648" s="1"/>
    </row>
    <row r="1649" spans="1:9" ht="18" customHeight="1" thickBot="1" x14ac:dyDescent="0.35">
      <c r="A1649" s="1"/>
      <c r="B1649" s="1"/>
      <c r="C1649" s="812"/>
      <c r="D1649" s="812"/>
      <c r="E1649" s="813"/>
      <c r="F1649" s="812"/>
      <c r="G1649" s="812"/>
      <c r="H1649" s="962" t="str">
        <f t="array" ref="H1649">IF(ISERROR(INDEX(גיליון3!$U$15:$X$29,MATCH('דיווח פרטני'!G1649,גיליון3!$T$15:$T$29,0),MATCH('דיווח פרטני'!C1649,גיליון3!$U$14:$X$14,0)))," ", INDEX(גיליון3!$U$15:$X$29,MATCH('דיווח פרטני'!G1649,גיליון3!$T$15:$T$29,0),MATCH('דיווח פרטני'!C1649,גיליון3!$U$14:$X$14,0)))</f>
        <v xml:space="preserve"> </v>
      </c>
      <c r="I1649" s="1"/>
    </row>
    <row r="1650" spans="1:9" ht="18" customHeight="1" thickBot="1" x14ac:dyDescent="0.35">
      <c r="A1650" s="1"/>
      <c r="B1650" s="1"/>
      <c r="C1650" s="812"/>
      <c r="D1650" s="812"/>
      <c r="E1650" s="813"/>
      <c r="F1650" s="812"/>
      <c r="G1650" s="812"/>
      <c r="H1650" s="962" t="str">
        <f t="array" ref="H1650">IF(ISERROR(INDEX(גיליון3!$U$15:$X$29,MATCH('דיווח פרטני'!G1650,גיליון3!$T$15:$T$29,0),MATCH('דיווח פרטני'!C1650,גיליון3!$U$14:$X$14,0)))," ", INDEX(גיליון3!$U$15:$X$29,MATCH('דיווח פרטני'!G1650,גיליון3!$T$15:$T$29,0),MATCH('דיווח פרטני'!C1650,גיליון3!$U$14:$X$14,0)))</f>
        <v xml:space="preserve"> </v>
      </c>
      <c r="I1650" s="1"/>
    </row>
    <row r="1651" spans="1:9" ht="18" customHeight="1" thickBot="1" x14ac:dyDescent="0.35">
      <c r="A1651" s="1"/>
      <c r="B1651" s="1"/>
      <c r="C1651" s="812"/>
      <c r="D1651" s="812"/>
      <c r="E1651" s="813"/>
      <c r="F1651" s="812"/>
      <c r="G1651" s="812"/>
      <c r="H1651" s="962" t="str">
        <f t="array" ref="H1651">IF(ISERROR(INDEX(גיליון3!$U$15:$X$29,MATCH('דיווח פרטני'!G1651,גיליון3!$T$15:$T$29,0),MATCH('דיווח פרטני'!C1651,גיליון3!$U$14:$X$14,0)))," ", INDEX(גיליון3!$U$15:$X$29,MATCH('דיווח פרטני'!G1651,גיליון3!$T$15:$T$29,0),MATCH('דיווח פרטני'!C1651,גיליון3!$U$14:$X$14,0)))</f>
        <v xml:space="preserve"> </v>
      </c>
      <c r="I1651" s="1"/>
    </row>
    <row r="1652" spans="1:9" ht="18" customHeight="1" thickBot="1" x14ac:dyDescent="0.35">
      <c r="A1652" s="1"/>
      <c r="B1652" s="1"/>
      <c r="C1652" s="812"/>
      <c r="D1652" s="812"/>
      <c r="E1652" s="813"/>
      <c r="F1652" s="812"/>
      <c r="G1652" s="812"/>
      <c r="H1652" s="962" t="str">
        <f t="array" ref="H1652">IF(ISERROR(INDEX(גיליון3!$U$15:$X$29,MATCH('דיווח פרטני'!G1652,גיליון3!$T$15:$T$29,0),MATCH('דיווח פרטני'!C1652,גיליון3!$U$14:$X$14,0)))," ", INDEX(גיליון3!$U$15:$X$29,MATCH('דיווח פרטני'!G1652,גיליון3!$T$15:$T$29,0),MATCH('דיווח פרטני'!C1652,גיליון3!$U$14:$X$14,0)))</f>
        <v xml:space="preserve"> </v>
      </c>
      <c r="I1652" s="1"/>
    </row>
    <row r="1653" spans="1:9" ht="18" customHeight="1" thickBot="1" x14ac:dyDescent="0.35">
      <c r="A1653" s="1"/>
      <c r="B1653" s="1"/>
      <c r="C1653" s="812"/>
      <c r="D1653" s="812"/>
      <c r="E1653" s="813"/>
      <c r="F1653" s="812"/>
      <c r="G1653" s="812"/>
      <c r="H1653" s="962" t="str">
        <f t="array" ref="H1653">IF(ISERROR(INDEX(גיליון3!$U$15:$X$29,MATCH('דיווח פרטני'!G1653,גיליון3!$T$15:$T$29,0),MATCH('דיווח פרטני'!C1653,גיליון3!$U$14:$X$14,0)))," ", INDEX(גיליון3!$U$15:$X$29,MATCH('דיווח פרטני'!G1653,גיליון3!$T$15:$T$29,0),MATCH('דיווח פרטני'!C1653,גיליון3!$U$14:$X$14,0)))</f>
        <v xml:space="preserve"> </v>
      </c>
      <c r="I1653" s="1"/>
    </row>
    <row r="1654" spans="1:9" ht="18" customHeight="1" thickBot="1" x14ac:dyDescent="0.35">
      <c r="A1654" s="1"/>
      <c r="B1654" s="1"/>
      <c r="C1654" s="812"/>
      <c r="D1654" s="812"/>
      <c r="E1654" s="813"/>
      <c r="F1654" s="812"/>
      <c r="G1654" s="812"/>
      <c r="H1654" s="962" t="str">
        <f t="array" ref="H1654">IF(ISERROR(INDEX(גיליון3!$U$15:$X$29,MATCH('דיווח פרטני'!G1654,גיליון3!$T$15:$T$29,0),MATCH('דיווח פרטני'!C1654,גיליון3!$U$14:$X$14,0)))," ", INDEX(גיליון3!$U$15:$X$29,MATCH('דיווח פרטני'!G1654,גיליון3!$T$15:$T$29,0),MATCH('דיווח פרטני'!C1654,גיליון3!$U$14:$X$14,0)))</f>
        <v xml:space="preserve"> </v>
      </c>
      <c r="I1654" s="1"/>
    </row>
    <row r="1655" spans="1:9" ht="18" customHeight="1" thickBot="1" x14ac:dyDescent="0.35">
      <c r="A1655" s="1"/>
      <c r="B1655" s="1"/>
      <c r="C1655" s="812"/>
      <c r="D1655" s="812"/>
      <c r="E1655" s="813"/>
      <c r="F1655" s="812"/>
      <c r="G1655" s="812"/>
      <c r="H1655" s="962" t="str">
        <f t="array" ref="H1655">IF(ISERROR(INDEX(גיליון3!$U$15:$X$29,MATCH('דיווח פרטני'!G1655,גיליון3!$T$15:$T$29,0),MATCH('דיווח פרטני'!C1655,גיליון3!$U$14:$X$14,0)))," ", INDEX(גיליון3!$U$15:$X$29,MATCH('דיווח פרטני'!G1655,גיליון3!$T$15:$T$29,0),MATCH('דיווח פרטני'!C1655,גיליון3!$U$14:$X$14,0)))</f>
        <v xml:space="preserve"> </v>
      </c>
      <c r="I1655" s="1"/>
    </row>
    <row r="1656" spans="1:9" ht="18" customHeight="1" thickBot="1" x14ac:dyDescent="0.35">
      <c r="A1656" s="1"/>
      <c r="B1656" s="1"/>
      <c r="C1656" s="812"/>
      <c r="D1656" s="812"/>
      <c r="E1656" s="813"/>
      <c r="F1656" s="812"/>
      <c r="G1656" s="812"/>
      <c r="H1656" s="962" t="str">
        <f t="array" ref="H1656">IF(ISERROR(INDEX(גיליון3!$U$15:$X$29,MATCH('דיווח פרטני'!G1656,גיליון3!$T$15:$T$29,0),MATCH('דיווח פרטני'!C1656,גיליון3!$U$14:$X$14,0)))," ", INDEX(גיליון3!$U$15:$X$29,MATCH('דיווח פרטני'!G1656,גיליון3!$T$15:$T$29,0),MATCH('דיווח פרטני'!C1656,גיליון3!$U$14:$X$14,0)))</f>
        <v xml:space="preserve"> </v>
      </c>
      <c r="I1656" s="1"/>
    </row>
    <row r="1657" spans="1:9" ht="18" customHeight="1" thickBot="1" x14ac:dyDescent="0.35">
      <c r="A1657" s="1"/>
      <c r="B1657" s="1"/>
      <c r="C1657" s="812"/>
      <c r="D1657" s="812"/>
      <c r="E1657" s="813"/>
      <c r="F1657" s="812"/>
      <c r="G1657" s="812"/>
      <c r="H1657" s="962" t="str">
        <f t="array" ref="H1657">IF(ISERROR(INDEX(גיליון3!$U$15:$X$29,MATCH('דיווח פרטני'!G1657,גיליון3!$T$15:$T$29,0),MATCH('דיווח פרטני'!C1657,גיליון3!$U$14:$X$14,0)))," ", INDEX(גיליון3!$U$15:$X$29,MATCH('דיווח פרטני'!G1657,גיליון3!$T$15:$T$29,0),MATCH('דיווח פרטני'!C1657,גיליון3!$U$14:$X$14,0)))</f>
        <v xml:space="preserve"> </v>
      </c>
      <c r="I1657" s="1"/>
    </row>
    <row r="1658" spans="1:9" ht="18" customHeight="1" thickBot="1" x14ac:dyDescent="0.35">
      <c r="A1658" s="1"/>
      <c r="B1658" s="1"/>
      <c r="C1658" s="812"/>
      <c r="D1658" s="812"/>
      <c r="E1658" s="813"/>
      <c r="F1658" s="812"/>
      <c r="G1658" s="812"/>
      <c r="H1658" s="962" t="str">
        <f t="array" ref="H1658">IF(ISERROR(INDEX(גיליון3!$U$15:$X$29,MATCH('דיווח פרטני'!G1658,גיליון3!$T$15:$T$29,0),MATCH('דיווח פרטני'!C1658,גיליון3!$U$14:$X$14,0)))," ", INDEX(גיליון3!$U$15:$X$29,MATCH('דיווח פרטני'!G1658,גיליון3!$T$15:$T$29,0),MATCH('דיווח פרטני'!C1658,גיליון3!$U$14:$X$14,0)))</f>
        <v xml:space="preserve"> </v>
      </c>
      <c r="I1658" s="1"/>
    </row>
    <row r="1659" spans="1:9" ht="18" customHeight="1" thickBot="1" x14ac:dyDescent="0.35">
      <c r="A1659" s="1"/>
      <c r="B1659" s="1"/>
      <c r="C1659" s="812"/>
      <c r="D1659" s="812"/>
      <c r="E1659" s="813"/>
      <c r="F1659" s="812"/>
      <c r="G1659" s="812"/>
      <c r="H1659" s="962" t="str">
        <f t="array" ref="H1659">IF(ISERROR(INDEX(גיליון3!$U$15:$X$29,MATCH('דיווח פרטני'!G1659,גיליון3!$T$15:$T$29,0),MATCH('דיווח פרטני'!C1659,גיליון3!$U$14:$X$14,0)))," ", INDEX(גיליון3!$U$15:$X$29,MATCH('דיווח פרטני'!G1659,גיליון3!$T$15:$T$29,0),MATCH('דיווח פרטני'!C1659,גיליון3!$U$14:$X$14,0)))</f>
        <v xml:space="preserve"> </v>
      </c>
      <c r="I1659" s="1"/>
    </row>
    <row r="1660" spans="1:9" ht="18" customHeight="1" thickBot="1" x14ac:dyDescent="0.35">
      <c r="A1660" s="1"/>
      <c r="B1660" s="1"/>
      <c r="C1660" s="812"/>
      <c r="D1660" s="812"/>
      <c r="E1660" s="813"/>
      <c r="F1660" s="812"/>
      <c r="G1660" s="812"/>
      <c r="H1660" s="962" t="str">
        <f t="array" ref="H1660">IF(ISERROR(INDEX(גיליון3!$U$15:$X$29,MATCH('דיווח פרטני'!G1660,גיליון3!$T$15:$T$29,0),MATCH('דיווח פרטני'!C1660,גיליון3!$U$14:$X$14,0)))," ", INDEX(גיליון3!$U$15:$X$29,MATCH('דיווח פרטני'!G1660,גיליון3!$T$15:$T$29,0),MATCH('דיווח פרטני'!C1660,גיליון3!$U$14:$X$14,0)))</f>
        <v xml:space="preserve"> </v>
      </c>
      <c r="I1660" s="1"/>
    </row>
    <row r="1661" spans="1:9" ht="18" customHeight="1" thickBot="1" x14ac:dyDescent="0.35">
      <c r="A1661" s="1"/>
      <c r="B1661" s="1"/>
      <c r="C1661" s="812"/>
      <c r="D1661" s="812"/>
      <c r="E1661" s="813"/>
      <c r="F1661" s="812"/>
      <c r="G1661" s="812"/>
      <c r="H1661" s="962" t="str">
        <f t="array" ref="H1661">IF(ISERROR(INDEX(גיליון3!$U$15:$X$29,MATCH('דיווח פרטני'!G1661,גיליון3!$T$15:$T$29,0),MATCH('דיווח פרטני'!C1661,גיליון3!$U$14:$X$14,0)))," ", INDEX(גיליון3!$U$15:$X$29,MATCH('דיווח פרטני'!G1661,גיליון3!$T$15:$T$29,0),MATCH('דיווח פרטני'!C1661,גיליון3!$U$14:$X$14,0)))</f>
        <v xml:space="preserve"> </v>
      </c>
      <c r="I1661" s="1"/>
    </row>
    <row r="1662" spans="1:9" ht="18" customHeight="1" thickBot="1" x14ac:dyDescent="0.35">
      <c r="A1662" s="1"/>
      <c r="B1662" s="1"/>
      <c r="C1662" s="812"/>
      <c r="D1662" s="812"/>
      <c r="E1662" s="813"/>
      <c r="F1662" s="812"/>
      <c r="G1662" s="812"/>
      <c r="H1662" s="962" t="str">
        <f t="array" ref="H1662">IF(ISERROR(INDEX(גיליון3!$U$15:$X$29,MATCH('דיווח פרטני'!G1662,גיליון3!$T$15:$T$29,0),MATCH('דיווח פרטני'!C1662,גיליון3!$U$14:$X$14,0)))," ", INDEX(גיליון3!$U$15:$X$29,MATCH('דיווח פרטני'!G1662,גיליון3!$T$15:$T$29,0),MATCH('דיווח פרטני'!C1662,גיליון3!$U$14:$X$14,0)))</f>
        <v xml:space="preserve"> </v>
      </c>
      <c r="I1662" s="1"/>
    </row>
    <row r="1663" spans="1:9" ht="18" customHeight="1" thickBot="1" x14ac:dyDescent="0.35">
      <c r="A1663" s="1"/>
      <c r="B1663" s="1"/>
      <c r="C1663" s="812"/>
      <c r="D1663" s="812"/>
      <c r="E1663" s="813"/>
      <c r="F1663" s="812"/>
      <c r="G1663" s="812"/>
      <c r="H1663" s="962" t="str">
        <f t="array" ref="H1663">IF(ISERROR(INDEX(גיליון3!$U$15:$X$29,MATCH('דיווח פרטני'!G1663,גיליון3!$T$15:$T$29,0),MATCH('דיווח פרטני'!C1663,גיליון3!$U$14:$X$14,0)))," ", INDEX(גיליון3!$U$15:$X$29,MATCH('דיווח פרטני'!G1663,גיליון3!$T$15:$T$29,0),MATCH('דיווח פרטני'!C1663,גיליון3!$U$14:$X$14,0)))</f>
        <v xml:space="preserve"> </v>
      </c>
      <c r="I1663" s="1"/>
    </row>
    <row r="1664" spans="1:9" ht="18" customHeight="1" thickBot="1" x14ac:dyDescent="0.35">
      <c r="A1664" s="1"/>
      <c r="B1664" s="1"/>
      <c r="C1664" s="812"/>
      <c r="D1664" s="812"/>
      <c r="E1664" s="813"/>
      <c r="F1664" s="812"/>
      <c r="G1664" s="812"/>
      <c r="H1664" s="962" t="str">
        <f t="array" ref="H1664">IF(ISERROR(INDEX(גיליון3!$U$15:$X$29,MATCH('דיווח פרטני'!G1664,גיליון3!$T$15:$T$29,0),MATCH('דיווח פרטני'!C1664,גיליון3!$U$14:$X$14,0)))," ", INDEX(גיליון3!$U$15:$X$29,MATCH('דיווח פרטני'!G1664,גיליון3!$T$15:$T$29,0),MATCH('דיווח פרטני'!C1664,גיליון3!$U$14:$X$14,0)))</f>
        <v xml:space="preserve"> </v>
      </c>
      <c r="I1664" s="1"/>
    </row>
    <row r="1665" spans="1:9" ht="18" customHeight="1" thickBot="1" x14ac:dyDescent="0.35">
      <c r="A1665" s="1"/>
      <c r="B1665" s="1"/>
      <c r="C1665" s="812"/>
      <c r="D1665" s="812"/>
      <c r="E1665" s="813"/>
      <c r="F1665" s="812"/>
      <c r="G1665" s="812"/>
      <c r="H1665" s="962" t="str">
        <f t="array" ref="H1665">IF(ISERROR(INDEX(גיליון3!$U$15:$X$29,MATCH('דיווח פרטני'!G1665,גיליון3!$T$15:$T$29,0),MATCH('דיווח פרטני'!C1665,גיליון3!$U$14:$X$14,0)))," ", INDEX(גיליון3!$U$15:$X$29,MATCH('דיווח פרטני'!G1665,גיליון3!$T$15:$T$29,0),MATCH('דיווח פרטני'!C1665,גיליון3!$U$14:$X$14,0)))</f>
        <v xml:space="preserve"> </v>
      </c>
      <c r="I1665" s="1"/>
    </row>
    <row r="1666" spans="1:9" ht="18" customHeight="1" thickBot="1" x14ac:dyDescent="0.35">
      <c r="A1666" s="1"/>
      <c r="B1666" s="1"/>
      <c r="C1666" s="812"/>
      <c r="D1666" s="812"/>
      <c r="E1666" s="813"/>
      <c r="F1666" s="812"/>
      <c r="G1666" s="812"/>
      <c r="H1666" s="962" t="str">
        <f t="array" ref="H1666">IF(ISERROR(INDEX(גיליון3!$U$15:$X$29,MATCH('דיווח פרטני'!G1666,גיליון3!$T$15:$T$29,0),MATCH('דיווח פרטני'!C1666,גיליון3!$U$14:$X$14,0)))," ", INDEX(גיליון3!$U$15:$X$29,MATCH('דיווח פרטני'!G1666,גיליון3!$T$15:$T$29,0),MATCH('דיווח פרטני'!C1666,גיליון3!$U$14:$X$14,0)))</f>
        <v xml:space="preserve"> </v>
      </c>
      <c r="I1666" s="1"/>
    </row>
    <row r="1667" spans="1:9" ht="18" customHeight="1" thickBot="1" x14ac:dyDescent="0.35">
      <c r="A1667" s="1"/>
      <c r="B1667" s="1"/>
      <c r="C1667" s="812"/>
      <c r="D1667" s="812"/>
      <c r="E1667" s="813"/>
      <c r="F1667" s="812"/>
      <c r="G1667" s="812"/>
      <c r="H1667" s="962" t="str">
        <f t="array" ref="H1667">IF(ISERROR(INDEX(גיליון3!$U$15:$X$29,MATCH('דיווח פרטני'!G1667,גיליון3!$T$15:$T$29,0),MATCH('דיווח פרטני'!C1667,גיליון3!$U$14:$X$14,0)))," ", INDEX(גיליון3!$U$15:$X$29,MATCH('דיווח פרטני'!G1667,גיליון3!$T$15:$T$29,0),MATCH('דיווח פרטני'!C1667,גיליון3!$U$14:$X$14,0)))</f>
        <v xml:space="preserve"> </v>
      </c>
      <c r="I1667" s="1"/>
    </row>
    <row r="1668" spans="1:9" ht="18" customHeight="1" thickBot="1" x14ac:dyDescent="0.35">
      <c r="A1668" s="1"/>
      <c r="B1668" s="1"/>
      <c r="C1668" s="812"/>
      <c r="D1668" s="812"/>
      <c r="E1668" s="813"/>
      <c r="F1668" s="812"/>
      <c r="G1668" s="812"/>
      <c r="H1668" s="962" t="str">
        <f t="array" ref="H1668">IF(ISERROR(INDEX(גיליון3!$U$15:$X$29,MATCH('דיווח פרטני'!G1668,גיליון3!$T$15:$T$29,0),MATCH('דיווח פרטני'!C1668,גיליון3!$U$14:$X$14,0)))," ", INDEX(גיליון3!$U$15:$X$29,MATCH('דיווח פרטני'!G1668,גיליון3!$T$15:$T$29,0),MATCH('דיווח פרטני'!C1668,גיליון3!$U$14:$X$14,0)))</f>
        <v xml:space="preserve"> </v>
      </c>
      <c r="I1668" s="1"/>
    </row>
    <row r="1669" spans="1:9" ht="18" customHeight="1" thickBot="1" x14ac:dyDescent="0.35">
      <c r="A1669" s="1"/>
      <c r="B1669" s="1"/>
      <c r="C1669" s="812"/>
      <c r="D1669" s="812"/>
      <c r="E1669" s="813"/>
      <c r="F1669" s="812"/>
      <c r="G1669" s="812"/>
      <c r="H1669" s="962" t="str">
        <f t="array" ref="H1669">IF(ISERROR(INDEX(גיליון3!$U$15:$X$29,MATCH('דיווח פרטני'!G1669,גיליון3!$T$15:$T$29,0),MATCH('דיווח פרטני'!C1669,גיליון3!$U$14:$X$14,0)))," ", INDEX(גיליון3!$U$15:$X$29,MATCH('דיווח פרטני'!G1669,גיליון3!$T$15:$T$29,0),MATCH('דיווח פרטני'!C1669,גיליון3!$U$14:$X$14,0)))</f>
        <v xml:space="preserve"> </v>
      </c>
      <c r="I1669" s="1"/>
    </row>
    <row r="1670" spans="1:9" ht="18" customHeight="1" thickBot="1" x14ac:dyDescent="0.35">
      <c r="A1670" s="1"/>
      <c r="B1670" s="1"/>
      <c r="C1670" s="812"/>
      <c r="D1670" s="812"/>
      <c r="E1670" s="813"/>
      <c r="F1670" s="812"/>
      <c r="G1670" s="812"/>
      <c r="H1670" s="962" t="str">
        <f t="array" ref="H1670">IF(ISERROR(INDEX(גיליון3!$U$15:$X$29,MATCH('דיווח פרטני'!G1670,גיליון3!$T$15:$T$29,0),MATCH('דיווח פרטני'!C1670,גיליון3!$U$14:$X$14,0)))," ", INDEX(גיליון3!$U$15:$X$29,MATCH('דיווח פרטני'!G1670,גיליון3!$T$15:$T$29,0),MATCH('דיווח פרטני'!C1670,גיליון3!$U$14:$X$14,0)))</f>
        <v xml:space="preserve"> </v>
      </c>
      <c r="I1670" s="1"/>
    </row>
    <row r="1671" spans="1:9" ht="18" customHeight="1" thickBot="1" x14ac:dyDescent="0.35">
      <c r="A1671" s="1"/>
      <c r="B1671" s="1"/>
      <c r="C1671" s="812"/>
      <c r="D1671" s="812"/>
      <c r="E1671" s="813"/>
      <c r="F1671" s="812"/>
      <c r="G1671" s="812"/>
      <c r="H1671" s="962" t="str">
        <f t="array" ref="H1671">IF(ISERROR(INDEX(גיליון3!$U$15:$X$29,MATCH('דיווח פרטני'!G1671,גיליון3!$T$15:$T$29,0),MATCH('דיווח פרטני'!C1671,גיליון3!$U$14:$X$14,0)))," ", INDEX(גיליון3!$U$15:$X$29,MATCH('דיווח פרטני'!G1671,גיליון3!$T$15:$T$29,0),MATCH('דיווח פרטני'!C1671,גיליון3!$U$14:$X$14,0)))</f>
        <v xml:space="preserve"> </v>
      </c>
      <c r="I1671" s="1"/>
    </row>
    <row r="1672" spans="1:9" ht="18" customHeight="1" thickBot="1" x14ac:dyDescent="0.35">
      <c r="A1672" s="1"/>
      <c r="B1672" s="1"/>
      <c r="C1672" s="812"/>
      <c r="D1672" s="812"/>
      <c r="E1672" s="813"/>
      <c r="F1672" s="812"/>
      <c r="G1672" s="812"/>
      <c r="H1672" s="962" t="str">
        <f t="array" ref="H1672">IF(ISERROR(INDEX(גיליון3!$U$15:$X$29,MATCH('דיווח פרטני'!G1672,גיליון3!$T$15:$T$29,0),MATCH('דיווח פרטני'!C1672,גיליון3!$U$14:$X$14,0)))," ", INDEX(גיליון3!$U$15:$X$29,MATCH('דיווח פרטני'!G1672,גיליון3!$T$15:$T$29,0),MATCH('דיווח פרטני'!C1672,גיליון3!$U$14:$X$14,0)))</f>
        <v xml:space="preserve"> </v>
      </c>
      <c r="I1672" s="1"/>
    </row>
    <row r="1673" spans="1:9" ht="18" customHeight="1" thickBot="1" x14ac:dyDescent="0.35">
      <c r="A1673" s="1"/>
      <c r="B1673" s="1"/>
      <c r="C1673" s="812"/>
      <c r="D1673" s="812"/>
      <c r="E1673" s="813"/>
      <c r="F1673" s="812"/>
      <c r="G1673" s="812"/>
      <c r="H1673" s="962" t="str">
        <f t="array" ref="H1673">IF(ISERROR(INDEX(גיליון3!$U$15:$X$29,MATCH('דיווח פרטני'!G1673,גיליון3!$T$15:$T$29,0),MATCH('דיווח פרטני'!C1673,גיליון3!$U$14:$X$14,0)))," ", INDEX(גיליון3!$U$15:$X$29,MATCH('דיווח פרטני'!G1673,גיליון3!$T$15:$T$29,0),MATCH('דיווח פרטני'!C1673,גיליון3!$U$14:$X$14,0)))</f>
        <v xml:space="preserve"> </v>
      </c>
      <c r="I1673" s="1"/>
    </row>
    <row r="1674" spans="1:9" ht="18" customHeight="1" thickBot="1" x14ac:dyDescent="0.35">
      <c r="A1674" s="1"/>
      <c r="B1674" s="1"/>
      <c r="C1674" s="812"/>
      <c r="D1674" s="812"/>
      <c r="E1674" s="813"/>
      <c r="F1674" s="812"/>
      <c r="G1674" s="812"/>
      <c r="H1674" s="962" t="str">
        <f t="array" ref="H1674">IF(ISERROR(INDEX(גיליון3!$U$15:$X$29,MATCH('דיווח פרטני'!G1674,גיליון3!$T$15:$T$29,0),MATCH('דיווח פרטני'!C1674,גיליון3!$U$14:$X$14,0)))," ", INDEX(גיליון3!$U$15:$X$29,MATCH('דיווח פרטני'!G1674,גיליון3!$T$15:$T$29,0),MATCH('דיווח פרטני'!C1674,גיליון3!$U$14:$X$14,0)))</f>
        <v xml:space="preserve"> </v>
      </c>
      <c r="I1674" s="1"/>
    </row>
    <row r="1675" spans="1:9" ht="18" customHeight="1" thickBot="1" x14ac:dyDescent="0.35">
      <c r="A1675" s="1"/>
      <c r="B1675" s="1"/>
      <c r="C1675" s="812"/>
      <c r="D1675" s="812"/>
      <c r="E1675" s="813"/>
      <c r="F1675" s="812"/>
      <c r="G1675" s="812"/>
      <c r="H1675" s="962" t="str">
        <f t="array" ref="H1675">IF(ISERROR(INDEX(גיליון3!$U$15:$X$29,MATCH('דיווח פרטני'!G1675,גיליון3!$T$15:$T$29,0),MATCH('דיווח פרטני'!C1675,גיליון3!$U$14:$X$14,0)))," ", INDEX(גיליון3!$U$15:$X$29,MATCH('דיווח פרטני'!G1675,גיליון3!$T$15:$T$29,0),MATCH('דיווח פרטני'!C1675,גיליון3!$U$14:$X$14,0)))</f>
        <v xml:space="preserve"> </v>
      </c>
      <c r="I1675" s="1"/>
    </row>
    <row r="1676" spans="1:9" ht="18" customHeight="1" thickBot="1" x14ac:dyDescent="0.35">
      <c r="A1676" s="1"/>
      <c r="B1676" s="1"/>
      <c r="C1676" s="812"/>
      <c r="D1676" s="812"/>
      <c r="E1676" s="813"/>
      <c r="F1676" s="812"/>
      <c r="G1676" s="812"/>
      <c r="H1676" s="962" t="str">
        <f t="array" ref="H1676">IF(ISERROR(INDEX(גיליון3!$U$15:$X$29,MATCH('דיווח פרטני'!G1676,גיליון3!$T$15:$T$29,0),MATCH('דיווח פרטני'!C1676,גיליון3!$U$14:$X$14,0)))," ", INDEX(גיליון3!$U$15:$X$29,MATCH('דיווח פרטני'!G1676,גיליון3!$T$15:$T$29,0),MATCH('דיווח פרטני'!C1676,גיליון3!$U$14:$X$14,0)))</f>
        <v xml:space="preserve"> </v>
      </c>
      <c r="I1676" s="1"/>
    </row>
    <row r="1677" spans="1:9" ht="18" customHeight="1" thickBot="1" x14ac:dyDescent="0.35">
      <c r="A1677" s="1"/>
      <c r="B1677" s="1"/>
      <c r="C1677" s="812"/>
      <c r="D1677" s="812"/>
      <c r="E1677" s="813"/>
      <c r="F1677" s="812"/>
      <c r="G1677" s="812"/>
      <c r="H1677" s="962" t="str">
        <f t="array" ref="H1677">IF(ISERROR(INDEX(גיליון3!$U$15:$X$29,MATCH('דיווח פרטני'!G1677,גיליון3!$T$15:$T$29,0),MATCH('דיווח פרטני'!C1677,גיליון3!$U$14:$X$14,0)))," ", INDEX(גיליון3!$U$15:$X$29,MATCH('דיווח פרטני'!G1677,גיליון3!$T$15:$T$29,0),MATCH('דיווח פרטני'!C1677,גיליון3!$U$14:$X$14,0)))</f>
        <v xml:space="preserve"> </v>
      </c>
      <c r="I1677" s="1"/>
    </row>
    <row r="1678" spans="1:9" ht="18" customHeight="1" thickBot="1" x14ac:dyDescent="0.35">
      <c r="A1678" s="1"/>
      <c r="B1678" s="1"/>
      <c r="C1678" s="812"/>
      <c r="D1678" s="812"/>
      <c r="E1678" s="813"/>
      <c r="F1678" s="812"/>
      <c r="G1678" s="812"/>
      <c r="H1678" s="962" t="str">
        <f t="array" ref="H1678">IF(ISERROR(INDEX(גיליון3!$U$15:$X$29,MATCH('דיווח פרטני'!G1678,גיליון3!$T$15:$T$29,0),MATCH('דיווח פרטני'!C1678,גיליון3!$U$14:$X$14,0)))," ", INDEX(גיליון3!$U$15:$X$29,MATCH('דיווח פרטני'!G1678,גיליון3!$T$15:$T$29,0),MATCH('דיווח פרטני'!C1678,גיליון3!$U$14:$X$14,0)))</f>
        <v xml:space="preserve"> </v>
      </c>
      <c r="I1678" s="1"/>
    </row>
    <row r="1679" spans="1:9" ht="18" customHeight="1" thickBot="1" x14ac:dyDescent="0.35">
      <c r="A1679" s="1"/>
      <c r="B1679" s="1"/>
      <c r="C1679" s="812"/>
      <c r="D1679" s="812"/>
      <c r="E1679" s="813"/>
      <c r="F1679" s="812"/>
      <c r="G1679" s="812"/>
      <c r="H1679" s="962" t="str">
        <f t="array" ref="H1679">IF(ISERROR(INDEX(גיליון3!$U$15:$X$29,MATCH('דיווח פרטני'!G1679,גיליון3!$T$15:$T$29,0),MATCH('דיווח פרטני'!C1679,גיליון3!$U$14:$X$14,0)))," ", INDEX(גיליון3!$U$15:$X$29,MATCH('דיווח פרטני'!G1679,גיליון3!$T$15:$T$29,0),MATCH('דיווח פרטני'!C1679,גיליון3!$U$14:$X$14,0)))</f>
        <v xml:space="preserve"> </v>
      </c>
      <c r="I1679" s="1"/>
    </row>
    <row r="1680" spans="1:9" ht="18" customHeight="1" thickBot="1" x14ac:dyDescent="0.35">
      <c r="A1680" s="1"/>
      <c r="B1680" s="1"/>
      <c r="C1680" s="812"/>
      <c r="D1680" s="812"/>
      <c r="E1680" s="813"/>
      <c r="F1680" s="812"/>
      <c r="G1680" s="812"/>
      <c r="H1680" s="962" t="str">
        <f t="array" ref="H1680">IF(ISERROR(INDEX(גיליון3!$U$15:$X$29,MATCH('דיווח פרטני'!G1680,גיליון3!$T$15:$T$29,0),MATCH('דיווח פרטני'!C1680,גיליון3!$U$14:$X$14,0)))," ", INDEX(גיליון3!$U$15:$X$29,MATCH('דיווח פרטני'!G1680,גיליון3!$T$15:$T$29,0),MATCH('דיווח פרטני'!C1680,גיליון3!$U$14:$X$14,0)))</f>
        <v xml:space="preserve"> </v>
      </c>
      <c r="I1680" s="1"/>
    </row>
    <row r="1681" spans="1:9" ht="18" customHeight="1" thickBot="1" x14ac:dyDescent="0.35">
      <c r="A1681" s="1"/>
      <c r="B1681" s="1"/>
      <c r="C1681" s="812"/>
      <c r="D1681" s="812"/>
      <c r="E1681" s="813"/>
      <c r="F1681" s="812"/>
      <c r="G1681" s="812"/>
      <c r="H1681" s="962" t="str">
        <f t="array" ref="H1681">IF(ISERROR(INDEX(גיליון3!$U$15:$X$29,MATCH('דיווח פרטני'!G1681,גיליון3!$T$15:$T$29,0),MATCH('דיווח פרטני'!C1681,גיליון3!$U$14:$X$14,0)))," ", INDEX(גיליון3!$U$15:$X$29,MATCH('דיווח פרטני'!G1681,גיליון3!$T$15:$T$29,0),MATCH('דיווח פרטני'!C1681,גיליון3!$U$14:$X$14,0)))</f>
        <v xml:space="preserve"> </v>
      </c>
      <c r="I1681" s="1"/>
    </row>
    <row r="1682" spans="1:9" ht="18" customHeight="1" thickBot="1" x14ac:dyDescent="0.35">
      <c r="A1682" s="1"/>
      <c r="B1682" s="1"/>
      <c r="C1682" s="812"/>
      <c r="D1682" s="812"/>
      <c r="E1682" s="813"/>
      <c r="F1682" s="812"/>
      <c r="G1682" s="812"/>
      <c r="H1682" s="962" t="str">
        <f t="array" ref="H1682">IF(ISERROR(INDEX(גיליון3!$U$15:$X$29,MATCH('דיווח פרטני'!G1682,גיליון3!$T$15:$T$29,0),MATCH('דיווח פרטני'!C1682,גיליון3!$U$14:$X$14,0)))," ", INDEX(גיליון3!$U$15:$X$29,MATCH('דיווח פרטני'!G1682,גיליון3!$T$15:$T$29,0),MATCH('דיווח פרטני'!C1682,גיליון3!$U$14:$X$14,0)))</f>
        <v xml:space="preserve"> </v>
      </c>
      <c r="I1682" s="1"/>
    </row>
    <row r="1683" spans="1:9" ht="18" customHeight="1" thickBot="1" x14ac:dyDescent="0.35">
      <c r="A1683" s="1"/>
      <c r="B1683" s="1"/>
      <c r="C1683" s="812"/>
      <c r="D1683" s="812"/>
      <c r="E1683" s="813"/>
      <c r="F1683" s="812"/>
      <c r="G1683" s="812"/>
      <c r="H1683" s="962" t="str">
        <f t="array" ref="H1683">IF(ISERROR(INDEX(גיליון3!$U$15:$X$29,MATCH('דיווח פרטני'!G1683,גיליון3!$T$15:$T$29,0),MATCH('דיווח פרטני'!C1683,גיליון3!$U$14:$X$14,0)))," ", INDEX(גיליון3!$U$15:$X$29,MATCH('דיווח פרטני'!G1683,גיליון3!$T$15:$T$29,0),MATCH('דיווח פרטני'!C1683,גיליון3!$U$14:$X$14,0)))</f>
        <v xml:space="preserve"> </v>
      </c>
      <c r="I1683" s="1"/>
    </row>
    <row r="1684" spans="1:9" ht="18" customHeight="1" thickBot="1" x14ac:dyDescent="0.35">
      <c r="A1684" s="1"/>
      <c r="B1684" s="1"/>
      <c r="C1684" s="812"/>
      <c r="D1684" s="812"/>
      <c r="E1684" s="813"/>
      <c r="F1684" s="812"/>
      <c r="G1684" s="812"/>
      <c r="H1684" s="962" t="str">
        <f t="array" ref="H1684">IF(ISERROR(INDEX(גיליון3!$U$15:$X$29,MATCH('דיווח פרטני'!G1684,גיליון3!$T$15:$T$29,0),MATCH('דיווח פרטני'!C1684,גיליון3!$U$14:$X$14,0)))," ", INDEX(גיליון3!$U$15:$X$29,MATCH('דיווח פרטני'!G1684,גיליון3!$T$15:$T$29,0),MATCH('דיווח פרטני'!C1684,גיליון3!$U$14:$X$14,0)))</f>
        <v xml:space="preserve"> </v>
      </c>
      <c r="I1684" s="1"/>
    </row>
    <row r="1685" spans="1:9" ht="18" customHeight="1" thickBot="1" x14ac:dyDescent="0.35">
      <c r="A1685" s="1"/>
      <c r="B1685" s="1"/>
      <c r="C1685" s="812"/>
      <c r="D1685" s="812"/>
      <c r="E1685" s="813"/>
      <c r="F1685" s="812"/>
      <c r="G1685" s="812"/>
      <c r="H1685" s="962" t="str">
        <f t="array" ref="H1685">IF(ISERROR(INDEX(גיליון3!$U$15:$X$29,MATCH('דיווח פרטני'!G1685,גיליון3!$T$15:$T$29,0),MATCH('דיווח פרטני'!C1685,גיליון3!$U$14:$X$14,0)))," ", INDEX(גיליון3!$U$15:$X$29,MATCH('דיווח פרטני'!G1685,גיליון3!$T$15:$T$29,0),MATCH('דיווח פרטני'!C1685,גיליון3!$U$14:$X$14,0)))</f>
        <v xml:space="preserve"> </v>
      </c>
      <c r="I1685" s="1"/>
    </row>
    <row r="1686" spans="1:9" ht="18" customHeight="1" thickBot="1" x14ac:dyDescent="0.35">
      <c r="A1686" s="1"/>
      <c r="B1686" s="1"/>
      <c r="C1686" s="812"/>
      <c r="D1686" s="812"/>
      <c r="E1686" s="813"/>
      <c r="F1686" s="812"/>
      <c r="G1686" s="812"/>
      <c r="H1686" s="962" t="str">
        <f t="array" ref="H1686">IF(ISERROR(INDEX(גיליון3!$U$15:$X$29,MATCH('דיווח פרטני'!G1686,גיליון3!$T$15:$T$29,0),MATCH('דיווח פרטני'!C1686,גיליון3!$U$14:$X$14,0)))," ", INDEX(גיליון3!$U$15:$X$29,MATCH('דיווח פרטני'!G1686,גיליון3!$T$15:$T$29,0),MATCH('דיווח פרטני'!C1686,גיליון3!$U$14:$X$14,0)))</f>
        <v xml:space="preserve"> </v>
      </c>
      <c r="I1686" s="1"/>
    </row>
    <row r="1687" spans="1:9" ht="18" customHeight="1" thickBot="1" x14ac:dyDescent="0.35">
      <c r="A1687" s="1"/>
      <c r="B1687" s="1"/>
      <c r="C1687" s="812"/>
      <c r="D1687" s="812"/>
      <c r="E1687" s="813"/>
      <c r="F1687" s="812"/>
      <c r="G1687" s="812"/>
      <c r="H1687" s="962" t="str">
        <f t="array" ref="H1687">IF(ISERROR(INDEX(גיליון3!$U$15:$X$29,MATCH('דיווח פרטני'!G1687,גיליון3!$T$15:$T$29,0),MATCH('דיווח פרטני'!C1687,גיליון3!$U$14:$X$14,0)))," ", INDEX(גיליון3!$U$15:$X$29,MATCH('דיווח פרטני'!G1687,גיליון3!$T$15:$T$29,0),MATCH('דיווח פרטני'!C1687,גיליון3!$U$14:$X$14,0)))</f>
        <v xml:space="preserve"> </v>
      </c>
      <c r="I1687" s="1"/>
    </row>
    <row r="1688" spans="1:9" ht="18" customHeight="1" thickBot="1" x14ac:dyDescent="0.35">
      <c r="A1688" s="1"/>
      <c r="B1688" s="1"/>
      <c r="C1688" s="812"/>
      <c r="D1688" s="812"/>
      <c r="E1688" s="813"/>
      <c r="F1688" s="812"/>
      <c r="G1688" s="812"/>
      <c r="H1688" s="962" t="str">
        <f t="array" ref="H1688">IF(ISERROR(INDEX(גיליון3!$U$15:$X$29,MATCH('דיווח פרטני'!G1688,גיליון3!$T$15:$T$29,0),MATCH('דיווח פרטני'!C1688,גיליון3!$U$14:$X$14,0)))," ", INDEX(גיליון3!$U$15:$X$29,MATCH('דיווח פרטני'!G1688,גיליון3!$T$15:$T$29,0),MATCH('דיווח פרטני'!C1688,גיליון3!$U$14:$X$14,0)))</f>
        <v xml:space="preserve"> </v>
      </c>
      <c r="I1688" s="1"/>
    </row>
    <row r="1689" spans="1:9" ht="18" customHeight="1" thickBot="1" x14ac:dyDescent="0.35">
      <c r="A1689" s="1"/>
      <c r="B1689" s="1"/>
      <c r="C1689" s="812"/>
      <c r="D1689" s="812"/>
      <c r="E1689" s="813"/>
      <c r="F1689" s="812"/>
      <c r="G1689" s="812"/>
      <c r="H1689" s="962" t="str">
        <f t="array" ref="H1689">IF(ISERROR(INDEX(גיליון3!$U$15:$X$29,MATCH('דיווח פרטני'!G1689,גיליון3!$T$15:$T$29,0),MATCH('דיווח פרטני'!C1689,גיליון3!$U$14:$X$14,0)))," ", INDEX(גיליון3!$U$15:$X$29,MATCH('דיווח פרטני'!G1689,גיליון3!$T$15:$T$29,0),MATCH('דיווח פרטני'!C1689,גיליון3!$U$14:$X$14,0)))</f>
        <v xml:space="preserve"> </v>
      </c>
      <c r="I1689" s="1"/>
    </row>
    <row r="1690" spans="1:9" ht="18" customHeight="1" thickBot="1" x14ac:dyDescent="0.35">
      <c r="A1690" s="1"/>
      <c r="B1690" s="1"/>
      <c r="C1690" s="812"/>
      <c r="D1690" s="812"/>
      <c r="E1690" s="813"/>
      <c r="F1690" s="812"/>
      <c r="G1690" s="812"/>
      <c r="H1690" s="962" t="str">
        <f t="array" ref="H1690">IF(ISERROR(INDEX(גיליון3!$U$15:$X$29,MATCH('דיווח פרטני'!G1690,גיליון3!$T$15:$T$29,0),MATCH('דיווח פרטני'!C1690,גיליון3!$U$14:$X$14,0)))," ", INDEX(גיליון3!$U$15:$X$29,MATCH('דיווח פרטני'!G1690,גיליון3!$T$15:$T$29,0),MATCH('דיווח פרטני'!C1690,גיליון3!$U$14:$X$14,0)))</f>
        <v xml:space="preserve"> </v>
      </c>
      <c r="I1690" s="1"/>
    </row>
    <row r="1691" spans="1:9" ht="18" customHeight="1" thickBot="1" x14ac:dyDescent="0.35">
      <c r="A1691" s="1"/>
      <c r="B1691" s="1"/>
      <c r="C1691" s="812"/>
      <c r="D1691" s="812"/>
      <c r="E1691" s="813"/>
      <c r="F1691" s="812"/>
      <c r="G1691" s="812"/>
      <c r="H1691" s="962" t="str">
        <f t="array" ref="H1691">IF(ISERROR(INDEX(גיליון3!$U$15:$X$29,MATCH('דיווח פרטני'!G1691,גיליון3!$T$15:$T$29,0),MATCH('דיווח פרטני'!C1691,גיליון3!$U$14:$X$14,0)))," ", INDEX(גיליון3!$U$15:$X$29,MATCH('דיווח פרטני'!G1691,גיליון3!$T$15:$T$29,0),MATCH('דיווח פרטני'!C1691,גיליון3!$U$14:$X$14,0)))</f>
        <v xml:space="preserve"> </v>
      </c>
      <c r="I1691" s="1"/>
    </row>
    <row r="1692" spans="1:9" ht="18" customHeight="1" thickBot="1" x14ac:dyDescent="0.35">
      <c r="A1692" s="1"/>
      <c r="B1692" s="1"/>
      <c r="C1692" s="812"/>
      <c r="D1692" s="812"/>
      <c r="E1692" s="813"/>
      <c r="F1692" s="812"/>
      <c r="G1692" s="812"/>
      <c r="H1692" s="962" t="str">
        <f t="array" ref="H1692">IF(ISERROR(INDEX(גיליון3!$U$15:$X$29,MATCH('דיווח פרטני'!G1692,גיליון3!$T$15:$T$29,0),MATCH('דיווח פרטני'!C1692,גיליון3!$U$14:$X$14,0)))," ", INDEX(גיליון3!$U$15:$X$29,MATCH('דיווח פרטני'!G1692,גיליון3!$T$15:$T$29,0),MATCH('דיווח פרטני'!C1692,גיליון3!$U$14:$X$14,0)))</f>
        <v xml:space="preserve"> </v>
      </c>
      <c r="I1692" s="1"/>
    </row>
    <row r="1693" spans="1:9" ht="18" customHeight="1" thickBot="1" x14ac:dyDescent="0.35">
      <c r="A1693" s="1"/>
      <c r="B1693" s="1"/>
      <c r="C1693" s="812"/>
      <c r="D1693" s="812"/>
      <c r="E1693" s="813"/>
      <c r="F1693" s="812"/>
      <c r="G1693" s="812"/>
      <c r="H1693" s="962" t="str">
        <f t="array" ref="H1693">IF(ISERROR(INDEX(גיליון3!$U$15:$X$29,MATCH('דיווח פרטני'!G1693,גיליון3!$T$15:$T$29,0),MATCH('דיווח פרטני'!C1693,גיליון3!$U$14:$X$14,0)))," ", INDEX(גיליון3!$U$15:$X$29,MATCH('דיווח פרטני'!G1693,גיליון3!$T$15:$T$29,0),MATCH('דיווח פרטני'!C1693,גיליון3!$U$14:$X$14,0)))</f>
        <v xml:space="preserve"> </v>
      </c>
      <c r="I1693" s="1"/>
    </row>
    <row r="1694" spans="1:9" ht="18" customHeight="1" thickBot="1" x14ac:dyDescent="0.35">
      <c r="A1694" s="1"/>
      <c r="B1694" s="1"/>
      <c r="C1694" s="812"/>
      <c r="D1694" s="812"/>
      <c r="E1694" s="813"/>
      <c r="F1694" s="812"/>
      <c r="G1694" s="812"/>
      <c r="H1694" s="962" t="str">
        <f t="array" ref="H1694">IF(ISERROR(INDEX(גיליון3!$U$15:$X$29,MATCH('דיווח פרטני'!G1694,גיליון3!$T$15:$T$29,0),MATCH('דיווח פרטני'!C1694,גיליון3!$U$14:$X$14,0)))," ", INDEX(גיליון3!$U$15:$X$29,MATCH('דיווח פרטני'!G1694,גיליון3!$T$15:$T$29,0),MATCH('דיווח פרטני'!C1694,גיליון3!$U$14:$X$14,0)))</f>
        <v xml:space="preserve"> </v>
      </c>
      <c r="I1694" s="1"/>
    </row>
    <row r="1695" spans="1:9" ht="18" customHeight="1" thickBot="1" x14ac:dyDescent="0.35">
      <c r="A1695" s="1"/>
      <c r="B1695" s="1"/>
      <c r="C1695" s="812"/>
      <c r="D1695" s="812"/>
      <c r="E1695" s="813"/>
      <c r="F1695" s="812"/>
      <c r="G1695" s="812"/>
      <c r="H1695" s="962" t="str">
        <f t="array" ref="H1695">IF(ISERROR(INDEX(גיליון3!$U$15:$X$29,MATCH('דיווח פרטני'!G1695,גיליון3!$T$15:$T$29,0),MATCH('דיווח פרטני'!C1695,גיליון3!$U$14:$X$14,0)))," ", INDEX(גיליון3!$U$15:$X$29,MATCH('דיווח פרטני'!G1695,גיליון3!$T$15:$T$29,0),MATCH('דיווח פרטני'!C1695,גיליון3!$U$14:$X$14,0)))</f>
        <v xml:space="preserve"> </v>
      </c>
      <c r="I1695" s="1"/>
    </row>
    <row r="1696" spans="1:9" ht="18" customHeight="1" thickBot="1" x14ac:dyDescent="0.35">
      <c r="A1696" s="1"/>
      <c r="B1696" s="1"/>
      <c r="C1696" s="812"/>
      <c r="D1696" s="812"/>
      <c r="E1696" s="813"/>
      <c r="F1696" s="812"/>
      <c r="G1696" s="812"/>
      <c r="H1696" s="962" t="str">
        <f t="array" ref="H1696">IF(ISERROR(INDEX(גיליון3!$U$15:$X$29,MATCH('דיווח פרטני'!G1696,גיליון3!$T$15:$T$29,0),MATCH('דיווח פרטני'!C1696,גיליון3!$U$14:$X$14,0)))," ", INDEX(גיליון3!$U$15:$X$29,MATCH('דיווח פרטני'!G1696,גיליון3!$T$15:$T$29,0),MATCH('דיווח פרטני'!C1696,גיליון3!$U$14:$X$14,0)))</f>
        <v xml:space="preserve"> </v>
      </c>
      <c r="I1696" s="1"/>
    </row>
    <row r="1697" spans="1:9" ht="18" customHeight="1" thickBot="1" x14ac:dyDescent="0.35">
      <c r="A1697" s="1"/>
      <c r="B1697" s="1"/>
      <c r="C1697" s="812"/>
      <c r="D1697" s="812"/>
      <c r="E1697" s="813"/>
      <c r="F1697" s="812"/>
      <c r="G1697" s="812"/>
      <c r="H1697" s="962" t="str">
        <f t="array" ref="H1697">IF(ISERROR(INDEX(גיליון3!$U$15:$X$29,MATCH('דיווח פרטני'!G1697,גיליון3!$T$15:$T$29,0),MATCH('דיווח פרטני'!C1697,גיליון3!$U$14:$X$14,0)))," ", INDEX(גיליון3!$U$15:$X$29,MATCH('דיווח פרטני'!G1697,גיליון3!$T$15:$T$29,0),MATCH('דיווח פרטני'!C1697,גיליון3!$U$14:$X$14,0)))</f>
        <v xml:space="preserve"> </v>
      </c>
      <c r="I1697" s="1"/>
    </row>
    <row r="1698" spans="1:9" ht="18" customHeight="1" thickBot="1" x14ac:dyDescent="0.35">
      <c r="A1698" s="1"/>
      <c r="B1698" s="1"/>
      <c r="C1698" s="812"/>
      <c r="D1698" s="812"/>
      <c r="E1698" s="813"/>
      <c r="F1698" s="812"/>
      <c r="G1698" s="812"/>
      <c r="H1698" s="962" t="str">
        <f t="array" ref="H1698">IF(ISERROR(INDEX(גיליון3!$U$15:$X$29,MATCH('דיווח פרטני'!G1698,גיליון3!$T$15:$T$29,0),MATCH('דיווח פרטני'!C1698,גיליון3!$U$14:$X$14,0)))," ", INDEX(גיליון3!$U$15:$X$29,MATCH('דיווח פרטני'!G1698,גיליון3!$T$15:$T$29,0),MATCH('דיווח פרטני'!C1698,גיליון3!$U$14:$X$14,0)))</f>
        <v xml:space="preserve"> </v>
      </c>
      <c r="I1698" s="1"/>
    </row>
    <row r="1699" spans="1:9" ht="18" customHeight="1" thickBot="1" x14ac:dyDescent="0.35">
      <c r="A1699" s="1"/>
      <c r="B1699" s="1"/>
      <c r="C1699" s="812"/>
      <c r="D1699" s="812"/>
      <c r="E1699" s="813"/>
      <c r="F1699" s="812"/>
      <c r="G1699" s="812"/>
      <c r="H1699" s="962" t="str">
        <f t="array" ref="H1699">IF(ISERROR(INDEX(גיליון3!$U$15:$X$29,MATCH('דיווח פרטני'!G1699,גיליון3!$T$15:$T$29,0),MATCH('דיווח פרטני'!C1699,גיליון3!$U$14:$X$14,0)))," ", INDEX(גיליון3!$U$15:$X$29,MATCH('דיווח פרטני'!G1699,גיליון3!$T$15:$T$29,0),MATCH('דיווח פרטני'!C1699,גיליון3!$U$14:$X$14,0)))</f>
        <v xml:space="preserve"> </v>
      </c>
      <c r="I1699" s="1"/>
    </row>
    <row r="1700" spans="1:9" ht="18" customHeight="1" thickBot="1" x14ac:dyDescent="0.35">
      <c r="A1700" s="1"/>
      <c r="B1700" s="1"/>
      <c r="C1700" s="812"/>
      <c r="D1700" s="812"/>
      <c r="E1700" s="813"/>
      <c r="F1700" s="812"/>
      <c r="G1700" s="812"/>
      <c r="H1700" s="962" t="str">
        <f t="array" ref="H1700">IF(ISERROR(INDEX(גיליון3!$U$15:$X$29,MATCH('דיווח פרטני'!G1700,גיליון3!$T$15:$T$29,0),MATCH('דיווח פרטני'!C1700,גיליון3!$U$14:$X$14,0)))," ", INDEX(גיליון3!$U$15:$X$29,MATCH('דיווח פרטני'!G1700,גיליון3!$T$15:$T$29,0),MATCH('דיווח פרטני'!C1700,גיליון3!$U$14:$X$14,0)))</f>
        <v xml:space="preserve"> </v>
      </c>
      <c r="I1700" s="1"/>
    </row>
    <row r="1701" spans="1:9" ht="18" customHeight="1" thickBot="1" x14ac:dyDescent="0.35">
      <c r="A1701" s="1"/>
      <c r="B1701" s="1"/>
      <c r="C1701" s="812"/>
      <c r="D1701" s="812"/>
      <c r="E1701" s="813"/>
      <c r="F1701" s="812"/>
      <c r="G1701" s="812"/>
      <c r="H1701" s="962" t="str">
        <f t="array" ref="H1701">IF(ISERROR(INDEX(גיליון3!$U$15:$X$29,MATCH('דיווח פרטני'!G1701,גיליון3!$T$15:$T$29,0),MATCH('דיווח פרטני'!C1701,גיליון3!$U$14:$X$14,0)))," ", INDEX(גיליון3!$U$15:$X$29,MATCH('דיווח פרטני'!G1701,גיליון3!$T$15:$T$29,0),MATCH('דיווח פרטני'!C1701,גיליון3!$U$14:$X$14,0)))</f>
        <v xml:space="preserve"> </v>
      </c>
      <c r="I1701" s="1"/>
    </row>
    <row r="1702" spans="1:9" ht="18" customHeight="1" thickBot="1" x14ac:dyDescent="0.35">
      <c r="A1702" s="1"/>
      <c r="B1702" s="1"/>
      <c r="C1702" s="812"/>
      <c r="D1702" s="812"/>
      <c r="E1702" s="813"/>
      <c r="F1702" s="812"/>
      <c r="G1702" s="812"/>
      <c r="H1702" s="962" t="str">
        <f t="array" ref="H1702">IF(ISERROR(INDEX(גיליון3!$U$15:$X$29,MATCH('דיווח פרטני'!G1702,גיליון3!$T$15:$T$29,0),MATCH('דיווח פרטני'!C1702,גיליון3!$U$14:$X$14,0)))," ", INDEX(גיליון3!$U$15:$X$29,MATCH('דיווח פרטני'!G1702,גיליון3!$T$15:$T$29,0),MATCH('דיווח פרטני'!C1702,גיליון3!$U$14:$X$14,0)))</f>
        <v xml:space="preserve"> </v>
      </c>
      <c r="I1702" s="1"/>
    </row>
    <row r="1703" spans="1:9" ht="18" customHeight="1" thickBot="1" x14ac:dyDescent="0.35">
      <c r="A1703" s="1"/>
      <c r="B1703" s="1"/>
      <c r="C1703" s="812"/>
      <c r="D1703" s="812"/>
      <c r="E1703" s="813"/>
      <c r="F1703" s="812"/>
      <c r="G1703" s="812"/>
      <c r="H1703" s="962" t="str">
        <f t="array" ref="H1703">IF(ISERROR(INDEX(גיליון3!$U$15:$X$29,MATCH('דיווח פרטני'!G1703,גיליון3!$T$15:$T$29,0),MATCH('דיווח פרטני'!C1703,גיליון3!$U$14:$X$14,0)))," ", INDEX(גיליון3!$U$15:$X$29,MATCH('דיווח פרטני'!G1703,גיליון3!$T$15:$T$29,0),MATCH('דיווח פרטני'!C1703,גיליון3!$U$14:$X$14,0)))</f>
        <v xml:space="preserve"> </v>
      </c>
      <c r="I1703" s="1"/>
    </row>
    <row r="1704" spans="1:9" ht="18" customHeight="1" thickBot="1" x14ac:dyDescent="0.35">
      <c r="A1704" s="1"/>
      <c r="B1704" s="1"/>
      <c r="C1704" s="812"/>
      <c r="D1704" s="812"/>
      <c r="E1704" s="813"/>
      <c r="F1704" s="812"/>
      <c r="G1704" s="812"/>
      <c r="H1704" s="962" t="str">
        <f t="array" ref="H1704">IF(ISERROR(INDEX(גיליון3!$U$15:$X$29,MATCH('דיווח פרטני'!G1704,גיליון3!$T$15:$T$29,0),MATCH('דיווח פרטני'!C1704,גיליון3!$U$14:$X$14,0)))," ", INDEX(גיליון3!$U$15:$X$29,MATCH('דיווח פרטני'!G1704,גיליון3!$T$15:$T$29,0),MATCH('דיווח פרטני'!C1704,גיליון3!$U$14:$X$14,0)))</f>
        <v xml:space="preserve"> </v>
      </c>
      <c r="I1704" s="1"/>
    </row>
    <row r="1705" spans="1:9" ht="18" customHeight="1" thickBot="1" x14ac:dyDescent="0.35">
      <c r="A1705" s="1"/>
      <c r="B1705" s="1"/>
      <c r="C1705" s="812"/>
      <c r="D1705" s="812"/>
      <c r="E1705" s="813"/>
      <c r="F1705" s="812"/>
      <c r="G1705" s="812"/>
      <c r="H1705" s="962" t="str">
        <f t="array" ref="H1705">IF(ISERROR(INDEX(גיליון3!$U$15:$X$29,MATCH('דיווח פרטני'!G1705,גיליון3!$T$15:$T$29,0),MATCH('דיווח פרטני'!C1705,גיליון3!$U$14:$X$14,0)))," ", INDEX(גיליון3!$U$15:$X$29,MATCH('דיווח פרטני'!G1705,גיליון3!$T$15:$T$29,0),MATCH('דיווח פרטני'!C1705,גיליון3!$U$14:$X$14,0)))</f>
        <v xml:space="preserve"> </v>
      </c>
      <c r="I1705" s="1"/>
    </row>
    <row r="1706" spans="1:9" ht="18" customHeight="1" thickBot="1" x14ac:dyDescent="0.35">
      <c r="A1706" s="1"/>
      <c r="B1706" s="1"/>
      <c r="C1706" s="812"/>
      <c r="D1706" s="812"/>
      <c r="E1706" s="813"/>
      <c r="F1706" s="812"/>
      <c r="G1706" s="812"/>
      <c r="H1706" s="962" t="str">
        <f t="array" ref="H1706">IF(ISERROR(INDEX(גיליון3!$U$15:$X$29,MATCH('דיווח פרטני'!G1706,גיליון3!$T$15:$T$29,0),MATCH('דיווח פרטני'!C1706,גיליון3!$U$14:$X$14,0)))," ", INDEX(גיליון3!$U$15:$X$29,MATCH('דיווח פרטני'!G1706,גיליון3!$T$15:$T$29,0),MATCH('דיווח פרטני'!C1706,גיליון3!$U$14:$X$14,0)))</f>
        <v xml:space="preserve"> </v>
      </c>
      <c r="I1706" s="1"/>
    </row>
    <row r="1707" spans="1:9" ht="18" customHeight="1" thickBot="1" x14ac:dyDescent="0.35">
      <c r="A1707" s="1"/>
      <c r="B1707" s="1"/>
      <c r="C1707" s="812"/>
      <c r="D1707" s="812"/>
      <c r="E1707" s="813"/>
      <c r="F1707" s="812"/>
      <c r="G1707" s="812"/>
      <c r="H1707" s="962" t="str">
        <f t="array" ref="H1707">IF(ISERROR(INDEX(גיליון3!$U$15:$X$29,MATCH('דיווח פרטני'!G1707,גיליון3!$T$15:$T$29,0),MATCH('דיווח פרטני'!C1707,גיליון3!$U$14:$X$14,0)))," ", INDEX(גיליון3!$U$15:$X$29,MATCH('דיווח פרטני'!G1707,גיליון3!$T$15:$T$29,0),MATCH('דיווח פרטני'!C1707,גיליון3!$U$14:$X$14,0)))</f>
        <v xml:space="preserve"> </v>
      </c>
      <c r="I1707" s="1"/>
    </row>
    <row r="1708" spans="1:9" ht="18" customHeight="1" thickBot="1" x14ac:dyDescent="0.35">
      <c r="A1708" s="1"/>
      <c r="B1708" s="1"/>
      <c r="C1708" s="812"/>
      <c r="D1708" s="812"/>
      <c r="E1708" s="813"/>
      <c r="F1708" s="812"/>
      <c r="G1708" s="812"/>
      <c r="H1708" s="962" t="str">
        <f t="array" ref="H1708">IF(ISERROR(INDEX(גיליון3!$U$15:$X$29,MATCH('דיווח פרטני'!G1708,גיליון3!$T$15:$T$29,0),MATCH('דיווח פרטני'!C1708,גיליון3!$U$14:$X$14,0)))," ", INDEX(גיליון3!$U$15:$X$29,MATCH('דיווח פרטני'!G1708,גיליון3!$T$15:$T$29,0),MATCH('דיווח פרטני'!C1708,גיליון3!$U$14:$X$14,0)))</f>
        <v xml:space="preserve"> </v>
      </c>
      <c r="I1708" s="1"/>
    </row>
    <row r="1709" spans="1:9" ht="18" customHeight="1" thickBot="1" x14ac:dyDescent="0.35">
      <c r="A1709" s="1"/>
      <c r="B1709" s="1"/>
      <c r="C1709" s="812"/>
      <c r="D1709" s="812"/>
      <c r="E1709" s="813"/>
      <c r="F1709" s="812"/>
      <c r="G1709" s="812"/>
      <c r="H1709" s="962" t="str">
        <f t="array" ref="H1709">IF(ISERROR(INDEX(גיליון3!$U$15:$X$29,MATCH('דיווח פרטני'!G1709,גיליון3!$T$15:$T$29,0),MATCH('דיווח פרטני'!C1709,גיליון3!$U$14:$X$14,0)))," ", INDEX(גיליון3!$U$15:$X$29,MATCH('דיווח פרטני'!G1709,גיליון3!$T$15:$T$29,0),MATCH('דיווח פרטני'!C1709,גיליון3!$U$14:$X$14,0)))</f>
        <v xml:space="preserve"> </v>
      </c>
      <c r="I1709" s="1"/>
    </row>
    <row r="1710" spans="1:9" ht="18" customHeight="1" thickBot="1" x14ac:dyDescent="0.35">
      <c r="A1710" s="1"/>
      <c r="B1710" s="1"/>
      <c r="C1710" s="812"/>
      <c r="D1710" s="812"/>
      <c r="E1710" s="813"/>
      <c r="F1710" s="812"/>
      <c r="G1710" s="812"/>
      <c r="H1710" s="962" t="str">
        <f t="array" ref="H1710">IF(ISERROR(INDEX(גיליון3!$U$15:$X$29,MATCH('דיווח פרטני'!G1710,גיליון3!$T$15:$T$29,0),MATCH('דיווח פרטני'!C1710,גיליון3!$U$14:$X$14,0)))," ", INDEX(גיליון3!$U$15:$X$29,MATCH('דיווח פרטני'!G1710,גיליון3!$T$15:$T$29,0),MATCH('דיווח פרטני'!C1710,גיליון3!$U$14:$X$14,0)))</f>
        <v xml:space="preserve"> </v>
      </c>
      <c r="I1710" s="1"/>
    </row>
    <row r="1711" spans="1:9" ht="18" customHeight="1" thickBot="1" x14ac:dyDescent="0.35">
      <c r="A1711" s="1"/>
      <c r="B1711" s="1"/>
      <c r="C1711" s="812"/>
      <c r="D1711" s="812"/>
      <c r="E1711" s="813"/>
      <c r="F1711" s="812"/>
      <c r="G1711" s="812"/>
      <c r="H1711" s="962" t="str">
        <f t="array" ref="H1711">IF(ISERROR(INDEX(גיליון3!$U$15:$X$29,MATCH('דיווח פרטני'!G1711,גיליון3!$T$15:$T$29,0),MATCH('דיווח פרטני'!C1711,גיליון3!$U$14:$X$14,0)))," ", INDEX(גיליון3!$U$15:$X$29,MATCH('דיווח פרטני'!G1711,גיליון3!$T$15:$T$29,0),MATCH('דיווח פרטני'!C1711,גיליון3!$U$14:$X$14,0)))</f>
        <v xml:space="preserve"> </v>
      </c>
      <c r="I1711" s="1"/>
    </row>
    <row r="1712" spans="1:9" ht="18" customHeight="1" thickBot="1" x14ac:dyDescent="0.35">
      <c r="A1712" s="1"/>
      <c r="B1712" s="1"/>
      <c r="C1712" s="812"/>
      <c r="D1712" s="812"/>
      <c r="E1712" s="813"/>
      <c r="F1712" s="812"/>
      <c r="G1712" s="812"/>
      <c r="H1712" s="962" t="str">
        <f t="array" ref="H1712">IF(ISERROR(INDEX(גיליון3!$U$15:$X$29,MATCH('דיווח פרטני'!G1712,גיליון3!$T$15:$T$29,0),MATCH('דיווח פרטני'!C1712,גיליון3!$U$14:$X$14,0)))," ", INDEX(גיליון3!$U$15:$X$29,MATCH('דיווח פרטני'!G1712,גיליון3!$T$15:$T$29,0),MATCH('דיווח פרטני'!C1712,גיליון3!$U$14:$X$14,0)))</f>
        <v xml:space="preserve"> </v>
      </c>
      <c r="I1712" s="1"/>
    </row>
    <row r="1713" spans="1:9" ht="18" customHeight="1" thickBot="1" x14ac:dyDescent="0.35">
      <c r="A1713" s="1"/>
      <c r="B1713" s="1"/>
      <c r="C1713" s="812"/>
      <c r="D1713" s="812"/>
      <c r="E1713" s="813"/>
      <c r="F1713" s="812"/>
      <c r="G1713" s="812"/>
      <c r="H1713" s="962" t="str">
        <f t="array" ref="H1713">IF(ISERROR(INDEX(גיליון3!$U$15:$X$29,MATCH('דיווח פרטני'!G1713,גיליון3!$T$15:$T$29,0),MATCH('דיווח פרטני'!C1713,גיליון3!$U$14:$X$14,0)))," ", INDEX(גיליון3!$U$15:$X$29,MATCH('דיווח פרטני'!G1713,גיליון3!$T$15:$T$29,0),MATCH('דיווח פרטני'!C1713,גיליון3!$U$14:$X$14,0)))</f>
        <v xml:space="preserve"> </v>
      </c>
      <c r="I1713" s="1"/>
    </row>
    <row r="1714" spans="1:9" ht="18" customHeight="1" thickBot="1" x14ac:dyDescent="0.35">
      <c r="A1714" s="1"/>
      <c r="B1714" s="1"/>
      <c r="C1714" s="812"/>
      <c r="D1714" s="812"/>
      <c r="E1714" s="813"/>
      <c r="F1714" s="812"/>
      <c r="G1714" s="812"/>
      <c r="H1714" s="962" t="str">
        <f t="array" ref="H1714">IF(ISERROR(INDEX(גיליון3!$U$15:$X$29,MATCH('דיווח פרטני'!G1714,גיליון3!$T$15:$T$29,0),MATCH('דיווח פרטני'!C1714,גיליון3!$U$14:$X$14,0)))," ", INDEX(גיליון3!$U$15:$X$29,MATCH('דיווח פרטני'!G1714,גיליון3!$T$15:$T$29,0),MATCH('דיווח פרטני'!C1714,גיליון3!$U$14:$X$14,0)))</f>
        <v xml:space="preserve"> </v>
      </c>
      <c r="I1714" s="1"/>
    </row>
    <row r="1715" spans="1:9" ht="18" customHeight="1" thickBot="1" x14ac:dyDescent="0.35">
      <c r="A1715" s="1"/>
      <c r="B1715" s="1"/>
      <c r="C1715" s="812"/>
      <c r="D1715" s="812"/>
      <c r="E1715" s="813"/>
      <c r="F1715" s="812"/>
      <c r="G1715" s="812"/>
      <c r="H1715" s="962" t="str">
        <f t="array" ref="H1715">IF(ISERROR(INDEX(גיליון3!$U$15:$X$29,MATCH('דיווח פרטני'!G1715,גיליון3!$T$15:$T$29,0),MATCH('דיווח פרטני'!C1715,גיליון3!$U$14:$X$14,0)))," ", INDEX(גיליון3!$U$15:$X$29,MATCH('דיווח פרטני'!G1715,גיליון3!$T$15:$T$29,0),MATCH('דיווח פרטני'!C1715,גיליון3!$U$14:$X$14,0)))</f>
        <v xml:space="preserve"> </v>
      </c>
      <c r="I1715" s="1"/>
    </row>
    <row r="1716" spans="1:9" ht="18" customHeight="1" thickBot="1" x14ac:dyDescent="0.35">
      <c r="A1716" s="1"/>
      <c r="B1716" s="1"/>
      <c r="C1716" s="812"/>
      <c r="D1716" s="812"/>
      <c r="E1716" s="813"/>
      <c r="F1716" s="812"/>
      <c r="G1716" s="812"/>
      <c r="H1716" s="962" t="str">
        <f t="array" ref="H1716">IF(ISERROR(INDEX(גיליון3!$U$15:$X$29,MATCH('דיווח פרטני'!G1716,גיליון3!$T$15:$T$29,0),MATCH('דיווח פרטני'!C1716,גיליון3!$U$14:$X$14,0)))," ", INDEX(גיליון3!$U$15:$X$29,MATCH('דיווח פרטני'!G1716,גיליון3!$T$15:$T$29,0),MATCH('דיווח פרטני'!C1716,גיליון3!$U$14:$X$14,0)))</f>
        <v xml:space="preserve"> </v>
      </c>
      <c r="I1716" s="1"/>
    </row>
    <row r="1717" spans="1:9" ht="18" customHeight="1" thickBot="1" x14ac:dyDescent="0.35">
      <c r="A1717" s="1"/>
      <c r="B1717" s="1"/>
      <c r="C1717" s="812"/>
      <c r="D1717" s="812"/>
      <c r="E1717" s="813"/>
      <c r="F1717" s="812"/>
      <c r="G1717" s="812"/>
      <c r="H1717" s="962" t="str">
        <f t="array" ref="H1717">IF(ISERROR(INDEX(גיליון3!$U$15:$X$29,MATCH('דיווח פרטני'!G1717,גיליון3!$T$15:$T$29,0),MATCH('דיווח פרטני'!C1717,גיליון3!$U$14:$X$14,0)))," ", INDEX(גיליון3!$U$15:$X$29,MATCH('דיווח פרטני'!G1717,גיליון3!$T$15:$T$29,0),MATCH('דיווח פרטני'!C1717,גיליון3!$U$14:$X$14,0)))</f>
        <v xml:space="preserve"> </v>
      </c>
      <c r="I1717" s="1"/>
    </row>
    <row r="1718" spans="1:9" ht="18" customHeight="1" thickBot="1" x14ac:dyDescent="0.35">
      <c r="A1718" s="1"/>
      <c r="B1718" s="1"/>
      <c r="C1718" s="812"/>
      <c r="D1718" s="812"/>
      <c r="E1718" s="813"/>
      <c r="F1718" s="812"/>
      <c r="G1718" s="812"/>
      <c r="H1718" s="962" t="str">
        <f t="array" ref="H1718">IF(ISERROR(INDEX(גיליון3!$U$15:$X$29,MATCH('דיווח פרטני'!G1718,גיליון3!$T$15:$T$29,0),MATCH('דיווח פרטני'!C1718,גיליון3!$U$14:$X$14,0)))," ", INDEX(גיליון3!$U$15:$X$29,MATCH('דיווח פרטני'!G1718,גיליון3!$T$15:$T$29,0),MATCH('דיווח פרטני'!C1718,גיליון3!$U$14:$X$14,0)))</f>
        <v xml:space="preserve"> </v>
      </c>
      <c r="I1718" s="1"/>
    </row>
    <row r="1719" spans="1:9" ht="18" customHeight="1" thickBot="1" x14ac:dyDescent="0.35">
      <c r="A1719" s="1"/>
      <c r="B1719" s="1"/>
      <c r="C1719" s="812"/>
      <c r="D1719" s="812"/>
      <c r="E1719" s="813"/>
      <c r="F1719" s="812"/>
      <c r="G1719" s="812"/>
      <c r="H1719" s="962" t="str">
        <f t="array" ref="H1719">IF(ISERROR(INDEX(גיליון3!$U$15:$X$29,MATCH('דיווח פרטני'!G1719,גיליון3!$T$15:$T$29,0),MATCH('דיווח פרטני'!C1719,גיליון3!$U$14:$X$14,0)))," ", INDEX(גיליון3!$U$15:$X$29,MATCH('דיווח פרטני'!G1719,גיליון3!$T$15:$T$29,0),MATCH('דיווח פרטני'!C1719,גיליון3!$U$14:$X$14,0)))</f>
        <v xml:space="preserve"> </v>
      </c>
      <c r="I1719" s="1"/>
    </row>
    <row r="1720" spans="1:9" ht="18" customHeight="1" thickBot="1" x14ac:dyDescent="0.35">
      <c r="A1720" s="1"/>
      <c r="B1720" s="1"/>
      <c r="C1720" s="812"/>
      <c r="D1720" s="812"/>
      <c r="E1720" s="813"/>
      <c r="F1720" s="812"/>
      <c r="G1720" s="812"/>
      <c r="H1720" s="962" t="str">
        <f t="array" ref="H1720">IF(ISERROR(INDEX(גיליון3!$U$15:$X$29,MATCH('דיווח פרטני'!G1720,גיליון3!$T$15:$T$29,0),MATCH('דיווח פרטני'!C1720,גיליון3!$U$14:$X$14,0)))," ", INDEX(גיליון3!$U$15:$X$29,MATCH('דיווח פרטני'!G1720,גיליון3!$T$15:$T$29,0),MATCH('דיווח פרטני'!C1720,גיליון3!$U$14:$X$14,0)))</f>
        <v xml:space="preserve"> </v>
      </c>
      <c r="I1720" s="1"/>
    </row>
    <row r="1721" spans="1:9" ht="18" customHeight="1" thickBot="1" x14ac:dyDescent="0.35">
      <c r="A1721" s="1"/>
      <c r="B1721" s="1"/>
      <c r="C1721" s="812"/>
      <c r="D1721" s="812"/>
      <c r="E1721" s="813"/>
      <c r="F1721" s="812"/>
      <c r="G1721" s="812"/>
      <c r="H1721" s="962" t="str">
        <f t="array" ref="H1721">IF(ISERROR(INDEX(גיליון3!$U$15:$X$29,MATCH('דיווח פרטני'!G1721,גיליון3!$T$15:$T$29,0),MATCH('דיווח פרטני'!C1721,גיליון3!$U$14:$X$14,0)))," ", INDEX(גיליון3!$U$15:$X$29,MATCH('דיווח פרטני'!G1721,גיליון3!$T$15:$T$29,0),MATCH('דיווח פרטני'!C1721,גיליון3!$U$14:$X$14,0)))</f>
        <v xml:space="preserve"> </v>
      </c>
      <c r="I1721" s="1"/>
    </row>
    <row r="1722" spans="1:9" ht="18" customHeight="1" thickBot="1" x14ac:dyDescent="0.35">
      <c r="A1722" s="1"/>
      <c r="B1722" s="1"/>
      <c r="C1722" s="812"/>
      <c r="D1722" s="812"/>
      <c r="E1722" s="813"/>
      <c r="F1722" s="812"/>
      <c r="G1722" s="812"/>
      <c r="H1722" s="962" t="str">
        <f t="array" ref="H1722">IF(ISERROR(INDEX(גיליון3!$U$15:$X$29,MATCH('דיווח פרטני'!G1722,גיליון3!$T$15:$T$29,0),MATCH('דיווח פרטני'!C1722,גיליון3!$U$14:$X$14,0)))," ", INDEX(גיליון3!$U$15:$X$29,MATCH('דיווח פרטני'!G1722,גיליון3!$T$15:$T$29,0),MATCH('דיווח פרטני'!C1722,גיליון3!$U$14:$X$14,0)))</f>
        <v xml:space="preserve"> </v>
      </c>
      <c r="I1722" s="1"/>
    </row>
    <row r="1723" spans="1:9" ht="18" customHeight="1" thickBot="1" x14ac:dyDescent="0.35">
      <c r="A1723" s="1"/>
      <c r="B1723" s="1"/>
      <c r="C1723" s="812"/>
      <c r="D1723" s="812"/>
      <c r="E1723" s="813"/>
      <c r="F1723" s="812"/>
      <c r="G1723" s="812"/>
      <c r="H1723" s="962" t="str">
        <f t="array" ref="H1723">IF(ISERROR(INDEX(גיליון3!$U$15:$X$29,MATCH('דיווח פרטני'!G1723,גיליון3!$T$15:$T$29,0),MATCH('דיווח פרטני'!C1723,גיליון3!$U$14:$X$14,0)))," ", INDEX(גיליון3!$U$15:$X$29,MATCH('דיווח פרטני'!G1723,גיליון3!$T$15:$T$29,0),MATCH('דיווח פרטני'!C1723,גיליון3!$U$14:$X$14,0)))</f>
        <v xml:space="preserve"> </v>
      </c>
      <c r="I1723" s="1"/>
    </row>
    <row r="1724" spans="1:9" ht="18" customHeight="1" thickBot="1" x14ac:dyDescent="0.35">
      <c r="A1724" s="1"/>
      <c r="B1724" s="1"/>
      <c r="C1724" s="812"/>
      <c r="D1724" s="812"/>
      <c r="E1724" s="813"/>
      <c r="F1724" s="812"/>
      <c r="G1724" s="812"/>
      <c r="H1724" s="962" t="str">
        <f t="array" ref="H1724">IF(ISERROR(INDEX(גיליון3!$U$15:$X$29,MATCH('דיווח פרטני'!G1724,גיליון3!$T$15:$T$29,0),MATCH('דיווח פרטני'!C1724,גיליון3!$U$14:$X$14,0)))," ", INDEX(גיליון3!$U$15:$X$29,MATCH('דיווח פרטני'!G1724,גיליון3!$T$15:$T$29,0),MATCH('דיווח פרטני'!C1724,גיליון3!$U$14:$X$14,0)))</f>
        <v xml:space="preserve"> </v>
      </c>
      <c r="I1724" s="1"/>
    </row>
    <row r="1725" spans="1:9" ht="18" customHeight="1" thickBot="1" x14ac:dyDescent="0.35">
      <c r="A1725" s="1"/>
      <c r="B1725" s="1"/>
      <c r="C1725" s="812"/>
      <c r="D1725" s="812"/>
      <c r="E1725" s="813"/>
      <c r="F1725" s="812"/>
      <c r="G1725" s="812"/>
      <c r="H1725" s="962" t="str">
        <f t="array" ref="H1725">IF(ISERROR(INDEX(גיליון3!$U$15:$X$29,MATCH('דיווח פרטני'!G1725,גיליון3!$T$15:$T$29,0),MATCH('דיווח פרטני'!C1725,גיליון3!$U$14:$X$14,0)))," ", INDEX(גיליון3!$U$15:$X$29,MATCH('דיווח פרטני'!G1725,גיליון3!$T$15:$T$29,0),MATCH('דיווח פרטני'!C1725,גיליון3!$U$14:$X$14,0)))</f>
        <v xml:space="preserve"> </v>
      </c>
      <c r="I1725" s="1"/>
    </row>
    <row r="1726" spans="1:9" ht="18" customHeight="1" thickBot="1" x14ac:dyDescent="0.35">
      <c r="A1726" s="1"/>
      <c r="B1726" s="1"/>
      <c r="C1726" s="812"/>
      <c r="D1726" s="812"/>
      <c r="E1726" s="813"/>
      <c r="F1726" s="812"/>
      <c r="G1726" s="812"/>
      <c r="H1726" s="962" t="str">
        <f t="array" ref="H1726">IF(ISERROR(INDEX(גיליון3!$U$15:$X$29,MATCH('דיווח פרטני'!G1726,גיליון3!$T$15:$T$29,0),MATCH('דיווח פרטני'!C1726,גיליון3!$U$14:$X$14,0)))," ", INDEX(גיליון3!$U$15:$X$29,MATCH('דיווח פרטני'!G1726,גיליון3!$T$15:$T$29,0),MATCH('דיווח פרטני'!C1726,גיליון3!$U$14:$X$14,0)))</f>
        <v xml:space="preserve"> </v>
      </c>
      <c r="I1726" s="1"/>
    </row>
    <row r="1727" spans="1:9" ht="18" customHeight="1" thickBot="1" x14ac:dyDescent="0.35">
      <c r="A1727" s="1"/>
      <c r="B1727" s="1"/>
      <c r="C1727" s="812"/>
      <c r="D1727" s="812"/>
      <c r="E1727" s="813"/>
      <c r="F1727" s="812"/>
      <c r="G1727" s="812"/>
      <c r="H1727" s="962" t="str">
        <f t="array" ref="H1727">IF(ISERROR(INDEX(גיליון3!$U$15:$X$29,MATCH('דיווח פרטני'!G1727,גיליון3!$T$15:$T$29,0),MATCH('דיווח פרטני'!C1727,גיליון3!$U$14:$X$14,0)))," ", INDEX(גיליון3!$U$15:$X$29,MATCH('דיווח פרטני'!G1727,גיליון3!$T$15:$T$29,0),MATCH('דיווח פרטני'!C1727,גיליון3!$U$14:$X$14,0)))</f>
        <v xml:space="preserve"> </v>
      </c>
      <c r="I1727" s="1"/>
    </row>
    <row r="1728" spans="1:9" ht="18" customHeight="1" thickBot="1" x14ac:dyDescent="0.35">
      <c r="A1728" s="1"/>
      <c r="B1728" s="1"/>
      <c r="C1728" s="812"/>
      <c r="D1728" s="812"/>
      <c r="E1728" s="813"/>
      <c r="F1728" s="812"/>
      <c r="G1728" s="812"/>
      <c r="H1728" s="962" t="str">
        <f t="array" ref="H1728">IF(ISERROR(INDEX(גיליון3!$U$15:$X$29,MATCH('דיווח פרטני'!G1728,גיליון3!$T$15:$T$29,0),MATCH('דיווח פרטני'!C1728,גיליון3!$U$14:$X$14,0)))," ", INDEX(גיליון3!$U$15:$X$29,MATCH('דיווח פרטני'!G1728,גיליון3!$T$15:$T$29,0),MATCH('דיווח פרטני'!C1728,גיליון3!$U$14:$X$14,0)))</f>
        <v xml:space="preserve"> </v>
      </c>
      <c r="I1728" s="1"/>
    </row>
    <row r="1729" spans="1:9" ht="18" customHeight="1" thickBot="1" x14ac:dyDescent="0.35">
      <c r="A1729" s="1"/>
      <c r="B1729" s="1"/>
      <c r="C1729" s="812"/>
      <c r="D1729" s="812"/>
      <c r="E1729" s="813"/>
      <c r="F1729" s="812"/>
      <c r="G1729" s="812"/>
      <c r="H1729" s="962" t="str">
        <f t="array" ref="H1729">IF(ISERROR(INDEX(גיליון3!$U$15:$X$29,MATCH('דיווח פרטני'!G1729,גיליון3!$T$15:$T$29,0),MATCH('דיווח פרטני'!C1729,גיליון3!$U$14:$X$14,0)))," ", INDEX(גיליון3!$U$15:$X$29,MATCH('דיווח פרטני'!G1729,גיליון3!$T$15:$T$29,0),MATCH('דיווח פרטני'!C1729,גיליון3!$U$14:$X$14,0)))</f>
        <v xml:space="preserve"> </v>
      </c>
      <c r="I1729" s="1"/>
    </row>
    <row r="1730" spans="1:9" ht="18" customHeight="1" thickBot="1" x14ac:dyDescent="0.35">
      <c r="A1730" s="1"/>
      <c r="B1730" s="1"/>
      <c r="C1730" s="812"/>
      <c r="D1730" s="812"/>
      <c r="E1730" s="813"/>
      <c r="F1730" s="812"/>
      <c r="G1730" s="812"/>
      <c r="H1730" s="962" t="str">
        <f t="array" ref="H1730">IF(ISERROR(INDEX(גיליון3!$U$15:$X$29,MATCH('דיווח פרטני'!G1730,גיליון3!$T$15:$T$29,0),MATCH('דיווח פרטני'!C1730,גיליון3!$U$14:$X$14,0)))," ", INDEX(גיליון3!$U$15:$X$29,MATCH('דיווח פרטני'!G1730,גיליון3!$T$15:$T$29,0),MATCH('דיווח פרטני'!C1730,גיליון3!$U$14:$X$14,0)))</f>
        <v xml:space="preserve"> </v>
      </c>
      <c r="I1730" s="1"/>
    </row>
    <row r="1731" spans="1:9" ht="18" customHeight="1" thickBot="1" x14ac:dyDescent="0.35">
      <c r="A1731" s="1"/>
      <c r="B1731" s="1"/>
      <c r="C1731" s="812"/>
      <c r="D1731" s="812"/>
      <c r="E1731" s="813"/>
      <c r="F1731" s="812"/>
      <c r="G1731" s="812"/>
      <c r="H1731" s="962" t="str">
        <f t="array" ref="H1731">IF(ISERROR(INDEX(גיליון3!$U$15:$X$29,MATCH('דיווח פרטני'!G1731,גיליון3!$T$15:$T$29,0),MATCH('דיווח פרטני'!C1731,גיליון3!$U$14:$X$14,0)))," ", INDEX(גיליון3!$U$15:$X$29,MATCH('דיווח פרטני'!G1731,גיליון3!$T$15:$T$29,0),MATCH('דיווח פרטני'!C1731,גיליון3!$U$14:$X$14,0)))</f>
        <v xml:space="preserve"> </v>
      </c>
      <c r="I1731" s="1"/>
    </row>
    <row r="1732" spans="1:9" ht="18" customHeight="1" thickBot="1" x14ac:dyDescent="0.35">
      <c r="A1732" s="1"/>
      <c r="B1732" s="1"/>
      <c r="C1732" s="812"/>
      <c r="D1732" s="812"/>
      <c r="E1732" s="813"/>
      <c r="F1732" s="812"/>
      <c r="G1732" s="812"/>
      <c r="H1732" s="962" t="str">
        <f t="array" ref="H1732">IF(ISERROR(INDEX(גיליון3!$U$15:$X$29,MATCH('דיווח פרטני'!G1732,גיליון3!$T$15:$T$29,0),MATCH('דיווח פרטני'!C1732,גיליון3!$U$14:$X$14,0)))," ", INDEX(גיליון3!$U$15:$X$29,MATCH('דיווח פרטני'!G1732,גיליון3!$T$15:$T$29,0),MATCH('דיווח פרטני'!C1732,גיליון3!$U$14:$X$14,0)))</f>
        <v xml:space="preserve"> </v>
      </c>
      <c r="I1732" s="1"/>
    </row>
    <row r="1733" spans="1:9" ht="18" customHeight="1" thickBot="1" x14ac:dyDescent="0.35">
      <c r="A1733" s="1"/>
      <c r="B1733" s="1"/>
      <c r="C1733" s="812"/>
      <c r="D1733" s="812"/>
      <c r="E1733" s="813"/>
      <c r="F1733" s="812"/>
      <c r="G1733" s="812"/>
      <c r="H1733" s="962" t="str">
        <f t="array" ref="H1733">IF(ISERROR(INDEX(גיליון3!$U$15:$X$29,MATCH('דיווח פרטני'!G1733,גיליון3!$T$15:$T$29,0),MATCH('דיווח פרטני'!C1733,גיליון3!$U$14:$X$14,0)))," ", INDEX(גיליון3!$U$15:$X$29,MATCH('דיווח פרטני'!G1733,גיליון3!$T$15:$T$29,0),MATCH('דיווח פרטני'!C1733,גיליון3!$U$14:$X$14,0)))</f>
        <v xml:space="preserve"> </v>
      </c>
      <c r="I1733" s="1"/>
    </row>
    <row r="1734" spans="1:9" ht="18" customHeight="1" thickBot="1" x14ac:dyDescent="0.35">
      <c r="A1734" s="1"/>
      <c r="B1734" s="1"/>
      <c r="C1734" s="812"/>
      <c r="D1734" s="812"/>
      <c r="E1734" s="813"/>
      <c r="F1734" s="812"/>
      <c r="G1734" s="812"/>
      <c r="H1734" s="962" t="str">
        <f t="array" ref="H1734">IF(ISERROR(INDEX(גיליון3!$U$15:$X$29,MATCH('דיווח פרטני'!G1734,גיליון3!$T$15:$T$29,0),MATCH('דיווח פרטני'!C1734,גיליון3!$U$14:$X$14,0)))," ", INDEX(גיליון3!$U$15:$X$29,MATCH('דיווח פרטני'!G1734,גיליון3!$T$15:$T$29,0),MATCH('דיווח פרטני'!C1734,גיליון3!$U$14:$X$14,0)))</f>
        <v xml:space="preserve"> </v>
      </c>
      <c r="I1734" s="1"/>
    </row>
    <row r="1735" spans="1:9" ht="18" customHeight="1" thickBot="1" x14ac:dyDescent="0.35">
      <c r="A1735" s="1"/>
      <c r="B1735" s="1"/>
      <c r="C1735" s="812"/>
      <c r="D1735" s="812"/>
      <c r="E1735" s="813"/>
      <c r="F1735" s="812"/>
      <c r="G1735" s="812"/>
      <c r="H1735" s="962" t="str">
        <f t="array" ref="H1735">IF(ISERROR(INDEX(גיליון3!$U$15:$X$29,MATCH('דיווח פרטני'!G1735,גיליון3!$T$15:$T$29,0),MATCH('דיווח פרטני'!C1735,גיליון3!$U$14:$X$14,0)))," ", INDEX(גיליון3!$U$15:$X$29,MATCH('דיווח פרטני'!G1735,גיליון3!$T$15:$T$29,0),MATCH('דיווח פרטני'!C1735,גיליון3!$U$14:$X$14,0)))</f>
        <v xml:space="preserve"> </v>
      </c>
      <c r="I1735" s="1"/>
    </row>
    <row r="1736" spans="1:9" ht="18" customHeight="1" thickBot="1" x14ac:dyDescent="0.35">
      <c r="A1736" s="1"/>
      <c r="B1736" s="1"/>
      <c r="C1736" s="812"/>
      <c r="D1736" s="812"/>
      <c r="E1736" s="813"/>
      <c r="F1736" s="812"/>
      <c r="G1736" s="812"/>
      <c r="H1736" s="962" t="str">
        <f t="array" ref="H1736">IF(ISERROR(INDEX(גיליון3!$U$15:$X$29,MATCH('דיווח פרטני'!G1736,גיליון3!$T$15:$T$29,0),MATCH('דיווח פרטני'!C1736,גיליון3!$U$14:$X$14,0)))," ", INDEX(גיליון3!$U$15:$X$29,MATCH('דיווח פרטני'!G1736,גיליון3!$T$15:$T$29,0),MATCH('דיווח פרטני'!C1736,גיליון3!$U$14:$X$14,0)))</f>
        <v xml:space="preserve"> </v>
      </c>
      <c r="I1736" s="1"/>
    </row>
    <row r="1737" spans="1:9" ht="18" customHeight="1" thickBot="1" x14ac:dyDescent="0.35">
      <c r="A1737" s="1"/>
      <c r="B1737" s="1"/>
      <c r="C1737" s="812"/>
      <c r="D1737" s="812"/>
      <c r="E1737" s="813"/>
      <c r="F1737" s="812"/>
      <c r="G1737" s="812"/>
      <c r="H1737" s="962" t="str">
        <f t="array" ref="H1737">IF(ISERROR(INDEX(גיליון3!$U$15:$X$29,MATCH('דיווח פרטני'!G1737,גיליון3!$T$15:$T$29,0),MATCH('דיווח פרטני'!C1737,גיליון3!$U$14:$X$14,0)))," ", INDEX(גיליון3!$U$15:$X$29,MATCH('דיווח פרטני'!G1737,גיליון3!$T$15:$T$29,0),MATCH('דיווח פרטני'!C1737,גיליון3!$U$14:$X$14,0)))</f>
        <v xml:space="preserve"> </v>
      </c>
      <c r="I1737" s="1"/>
    </row>
    <row r="1738" spans="1:9" ht="18" customHeight="1" thickBot="1" x14ac:dyDescent="0.35">
      <c r="A1738" s="1"/>
      <c r="B1738" s="1"/>
      <c r="C1738" s="812"/>
      <c r="D1738" s="812"/>
      <c r="E1738" s="813"/>
      <c r="F1738" s="812"/>
      <c r="G1738" s="812"/>
      <c r="H1738" s="962" t="str">
        <f t="array" ref="H1738">IF(ISERROR(INDEX(גיליון3!$U$15:$X$29,MATCH('דיווח פרטני'!G1738,גיליון3!$T$15:$T$29,0),MATCH('דיווח פרטני'!C1738,גיליון3!$U$14:$X$14,0)))," ", INDEX(גיליון3!$U$15:$X$29,MATCH('דיווח פרטני'!G1738,גיליון3!$T$15:$T$29,0),MATCH('דיווח פרטני'!C1738,גיליון3!$U$14:$X$14,0)))</f>
        <v xml:space="preserve"> </v>
      </c>
      <c r="I1738" s="1"/>
    </row>
    <row r="1739" spans="1:9" ht="18" customHeight="1" thickBot="1" x14ac:dyDescent="0.35">
      <c r="A1739" s="1"/>
      <c r="B1739" s="1"/>
      <c r="C1739" s="812"/>
      <c r="D1739" s="812"/>
      <c r="E1739" s="813"/>
      <c r="F1739" s="812"/>
      <c r="G1739" s="812"/>
      <c r="H1739" s="962" t="str">
        <f t="array" ref="H1739">IF(ISERROR(INDEX(גיליון3!$U$15:$X$29,MATCH('דיווח פרטני'!G1739,גיליון3!$T$15:$T$29,0),MATCH('דיווח פרטני'!C1739,גיליון3!$U$14:$X$14,0)))," ", INDEX(גיליון3!$U$15:$X$29,MATCH('דיווח פרטני'!G1739,גיליון3!$T$15:$T$29,0),MATCH('דיווח פרטני'!C1739,גיליון3!$U$14:$X$14,0)))</f>
        <v xml:space="preserve"> </v>
      </c>
      <c r="I1739" s="1"/>
    </row>
    <row r="1740" spans="1:9" ht="18" customHeight="1" thickBot="1" x14ac:dyDescent="0.35">
      <c r="A1740" s="1"/>
      <c r="B1740" s="1"/>
      <c r="C1740" s="812"/>
      <c r="D1740" s="812"/>
      <c r="E1740" s="813"/>
      <c r="F1740" s="812"/>
      <c r="G1740" s="812"/>
      <c r="H1740" s="962" t="str">
        <f t="array" ref="H1740">IF(ISERROR(INDEX(גיליון3!$U$15:$X$29,MATCH('דיווח פרטני'!G1740,גיליון3!$T$15:$T$29,0),MATCH('דיווח פרטני'!C1740,גיליון3!$U$14:$X$14,0)))," ", INDEX(גיליון3!$U$15:$X$29,MATCH('דיווח פרטני'!G1740,גיליון3!$T$15:$T$29,0),MATCH('דיווח פרטני'!C1740,גיליון3!$U$14:$X$14,0)))</f>
        <v xml:space="preserve"> </v>
      </c>
      <c r="I1740" s="1"/>
    </row>
    <row r="1741" spans="1:9" ht="18" customHeight="1" thickBot="1" x14ac:dyDescent="0.35">
      <c r="A1741" s="1"/>
      <c r="B1741" s="1"/>
      <c r="C1741" s="812"/>
      <c r="D1741" s="812"/>
      <c r="E1741" s="813"/>
      <c r="F1741" s="812"/>
      <c r="G1741" s="812"/>
      <c r="H1741" s="962" t="str">
        <f t="array" ref="H1741">IF(ISERROR(INDEX(גיליון3!$U$15:$X$29,MATCH('דיווח פרטני'!G1741,גיליון3!$T$15:$T$29,0),MATCH('דיווח פרטני'!C1741,גיליון3!$U$14:$X$14,0)))," ", INDEX(גיליון3!$U$15:$X$29,MATCH('דיווח פרטני'!G1741,גיליון3!$T$15:$T$29,0),MATCH('דיווח פרטני'!C1741,גיליון3!$U$14:$X$14,0)))</f>
        <v xml:space="preserve"> </v>
      </c>
      <c r="I1741" s="1"/>
    </row>
    <row r="1742" spans="1:9" ht="18" customHeight="1" thickBot="1" x14ac:dyDescent="0.35">
      <c r="A1742" s="1"/>
      <c r="B1742" s="1"/>
      <c r="C1742" s="812"/>
      <c r="D1742" s="812"/>
      <c r="E1742" s="813"/>
      <c r="F1742" s="812"/>
      <c r="G1742" s="812"/>
      <c r="H1742" s="962" t="str">
        <f t="array" ref="H1742">IF(ISERROR(INDEX(גיליון3!$U$15:$X$29,MATCH('דיווח פרטני'!G1742,גיליון3!$T$15:$T$29,0),MATCH('דיווח פרטני'!C1742,גיליון3!$U$14:$X$14,0)))," ", INDEX(גיליון3!$U$15:$X$29,MATCH('דיווח פרטני'!G1742,גיליון3!$T$15:$T$29,0),MATCH('דיווח פרטני'!C1742,גיליון3!$U$14:$X$14,0)))</f>
        <v xml:space="preserve"> </v>
      </c>
      <c r="I1742" s="1"/>
    </row>
    <row r="1743" spans="1:9" ht="18" customHeight="1" thickBot="1" x14ac:dyDescent="0.35">
      <c r="A1743" s="1"/>
      <c r="B1743" s="1"/>
      <c r="C1743" s="812"/>
      <c r="D1743" s="812"/>
      <c r="E1743" s="813"/>
      <c r="F1743" s="812"/>
      <c r="G1743" s="812"/>
      <c r="H1743" s="962" t="str">
        <f t="array" ref="H1743">IF(ISERROR(INDEX(גיליון3!$U$15:$X$29,MATCH('דיווח פרטני'!G1743,גיליון3!$T$15:$T$29,0),MATCH('דיווח פרטני'!C1743,גיליון3!$U$14:$X$14,0)))," ", INDEX(גיליון3!$U$15:$X$29,MATCH('דיווח פרטני'!G1743,גיליון3!$T$15:$T$29,0),MATCH('דיווח פרטני'!C1743,גיליון3!$U$14:$X$14,0)))</f>
        <v xml:space="preserve"> </v>
      </c>
      <c r="I1743" s="1"/>
    </row>
    <row r="1744" spans="1:9" ht="18" customHeight="1" thickBot="1" x14ac:dyDescent="0.35">
      <c r="A1744" s="1"/>
      <c r="B1744" s="1"/>
      <c r="C1744" s="812"/>
      <c r="D1744" s="812"/>
      <c r="E1744" s="813"/>
      <c r="F1744" s="812"/>
      <c r="G1744" s="812"/>
      <c r="H1744" s="962" t="str">
        <f t="array" ref="H1744">IF(ISERROR(INDEX(גיליון3!$U$15:$X$29,MATCH('דיווח פרטני'!G1744,גיליון3!$T$15:$T$29,0),MATCH('דיווח פרטני'!C1744,גיליון3!$U$14:$X$14,0)))," ", INDEX(גיליון3!$U$15:$X$29,MATCH('דיווח פרטני'!G1744,גיליון3!$T$15:$T$29,0),MATCH('דיווח פרטני'!C1744,גיליון3!$U$14:$X$14,0)))</f>
        <v xml:space="preserve"> </v>
      </c>
      <c r="I1744" s="1"/>
    </row>
    <row r="1745" spans="1:9" ht="18" customHeight="1" thickBot="1" x14ac:dyDescent="0.35">
      <c r="A1745" s="1"/>
      <c r="B1745" s="1"/>
      <c r="C1745" s="812"/>
      <c r="D1745" s="812"/>
      <c r="E1745" s="813"/>
      <c r="F1745" s="812"/>
      <c r="G1745" s="812"/>
      <c r="H1745" s="962" t="str">
        <f t="array" ref="H1745">IF(ISERROR(INDEX(גיליון3!$U$15:$X$29,MATCH('דיווח פרטני'!G1745,גיליון3!$T$15:$T$29,0),MATCH('דיווח פרטני'!C1745,גיליון3!$U$14:$X$14,0)))," ", INDEX(גיליון3!$U$15:$X$29,MATCH('דיווח פרטני'!G1745,גיליון3!$T$15:$T$29,0),MATCH('דיווח פרטני'!C1745,גיליון3!$U$14:$X$14,0)))</f>
        <v xml:space="preserve"> </v>
      </c>
      <c r="I1745" s="1"/>
    </row>
    <row r="1746" spans="1:9" ht="18" customHeight="1" thickBot="1" x14ac:dyDescent="0.35">
      <c r="A1746" s="1"/>
      <c r="B1746" s="1"/>
      <c r="C1746" s="812"/>
      <c r="D1746" s="812"/>
      <c r="E1746" s="813"/>
      <c r="F1746" s="812"/>
      <c r="G1746" s="812"/>
      <c r="H1746" s="962" t="str">
        <f t="array" ref="H1746">IF(ISERROR(INDEX(גיליון3!$U$15:$X$29,MATCH('דיווח פרטני'!G1746,גיליון3!$T$15:$T$29,0),MATCH('דיווח פרטני'!C1746,גיליון3!$U$14:$X$14,0)))," ", INDEX(גיליון3!$U$15:$X$29,MATCH('דיווח פרטני'!G1746,גיליון3!$T$15:$T$29,0),MATCH('דיווח פרטני'!C1746,גיליון3!$U$14:$X$14,0)))</f>
        <v xml:space="preserve"> </v>
      </c>
      <c r="I1746" s="1"/>
    </row>
    <row r="1747" spans="1:9" ht="18" customHeight="1" thickBot="1" x14ac:dyDescent="0.35">
      <c r="A1747" s="1"/>
      <c r="B1747" s="1"/>
      <c r="C1747" s="812"/>
      <c r="D1747" s="812"/>
      <c r="E1747" s="813"/>
      <c r="F1747" s="812"/>
      <c r="G1747" s="812"/>
      <c r="H1747" s="962" t="str">
        <f t="array" ref="H1747">IF(ISERROR(INDEX(גיליון3!$U$15:$X$29,MATCH('דיווח פרטני'!G1747,גיליון3!$T$15:$T$29,0),MATCH('דיווח פרטני'!C1747,גיליון3!$U$14:$X$14,0)))," ", INDEX(גיליון3!$U$15:$X$29,MATCH('דיווח פרטני'!G1747,גיליון3!$T$15:$T$29,0),MATCH('דיווח פרטני'!C1747,גיליון3!$U$14:$X$14,0)))</f>
        <v xml:space="preserve"> </v>
      </c>
      <c r="I1747" s="1"/>
    </row>
    <row r="1748" spans="1:9" ht="18" customHeight="1" thickBot="1" x14ac:dyDescent="0.35">
      <c r="A1748" s="1"/>
      <c r="B1748" s="1"/>
      <c r="C1748" s="812"/>
      <c r="D1748" s="812"/>
      <c r="E1748" s="813"/>
      <c r="F1748" s="812"/>
      <c r="G1748" s="812"/>
      <c r="H1748" s="962" t="str">
        <f t="array" ref="H1748">IF(ISERROR(INDEX(גיליון3!$U$15:$X$29,MATCH('דיווח פרטני'!G1748,גיליון3!$T$15:$T$29,0),MATCH('דיווח פרטני'!C1748,גיליון3!$U$14:$X$14,0)))," ", INDEX(גיליון3!$U$15:$X$29,MATCH('דיווח פרטני'!G1748,גיליון3!$T$15:$T$29,0),MATCH('דיווח פרטני'!C1748,גיליון3!$U$14:$X$14,0)))</f>
        <v xml:space="preserve"> </v>
      </c>
      <c r="I1748" s="1"/>
    </row>
    <row r="1749" spans="1:9" ht="18" customHeight="1" thickBot="1" x14ac:dyDescent="0.35">
      <c r="A1749" s="1"/>
      <c r="B1749" s="1"/>
      <c r="C1749" s="812"/>
      <c r="D1749" s="812"/>
      <c r="E1749" s="813"/>
      <c r="F1749" s="812"/>
      <c r="G1749" s="812"/>
      <c r="H1749" s="962" t="str">
        <f t="array" ref="H1749">IF(ISERROR(INDEX(גיליון3!$U$15:$X$29,MATCH('דיווח פרטני'!G1749,גיליון3!$T$15:$T$29,0),MATCH('דיווח פרטני'!C1749,גיליון3!$U$14:$X$14,0)))," ", INDEX(גיליון3!$U$15:$X$29,MATCH('דיווח פרטני'!G1749,גיליון3!$T$15:$T$29,0),MATCH('דיווח פרטני'!C1749,גיליון3!$U$14:$X$14,0)))</f>
        <v xml:space="preserve"> </v>
      </c>
      <c r="I1749" s="1"/>
    </row>
    <row r="1750" spans="1:9" ht="18" customHeight="1" thickBot="1" x14ac:dyDescent="0.35">
      <c r="A1750" s="1"/>
      <c r="B1750" s="1"/>
      <c r="C1750" s="812"/>
      <c r="D1750" s="812"/>
      <c r="E1750" s="813"/>
      <c r="F1750" s="812"/>
      <c r="G1750" s="812"/>
      <c r="H1750" s="962" t="str">
        <f t="array" ref="H1750">IF(ISERROR(INDEX(גיליון3!$U$15:$X$29,MATCH('דיווח פרטני'!G1750,גיליון3!$T$15:$T$29,0),MATCH('דיווח פרטני'!C1750,גיליון3!$U$14:$X$14,0)))," ", INDEX(גיליון3!$U$15:$X$29,MATCH('דיווח פרטני'!G1750,גיליון3!$T$15:$T$29,0),MATCH('דיווח פרטני'!C1750,גיליון3!$U$14:$X$14,0)))</f>
        <v xml:space="preserve"> </v>
      </c>
      <c r="I1750" s="1"/>
    </row>
    <row r="1751" spans="1:9" ht="18" customHeight="1" thickBot="1" x14ac:dyDescent="0.35">
      <c r="A1751" s="1"/>
      <c r="B1751" s="1"/>
      <c r="C1751" s="812"/>
      <c r="D1751" s="812"/>
      <c r="E1751" s="813"/>
      <c r="F1751" s="812"/>
      <c r="G1751" s="812"/>
      <c r="H1751" s="962" t="str">
        <f t="array" ref="H1751">IF(ISERROR(INDEX(גיליון3!$U$15:$X$29,MATCH('דיווח פרטני'!G1751,גיליון3!$T$15:$T$29,0),MATCH('דיווח פרטני'!C1751,גיליון3!$U$14:$X$14,0)))," ", INDEX(גיליון3!$U$15:$X$29,MATCH('דיווח פרטני'!G1751,גיליון3!$T$15:$T$29,0),MATCH('דיווח פרטני'!C1751,גיליון3!$U$14:$X$14,0)))</f>
        <v xml:space="preserve"> </v>
      </c>
      <c r="I1751" s="1"/>
    </row>
    <row r="1752" spans="1:9" ht="18" customHeight="1" thickBot="1" x14ac:dyDescent="0.35">
      <c r="A1752" s="1"/>
      <c r="B1752" s="1"/>
      <c r="C1752" s="812"/>
      <c r="D1752" s="812"/>
      <c r="E1752" s="813"/>
      <c r="F1752" s="812"/>
      <c r="G1752" s="812"/>
      <c r="H1752" s="962" t="str">
        <f t="array" ref="H1752">IF(ISERROR(INDEX(גיליון3!$U$15:$X$29,MATCH('דיווח פרטני'!G1752,גיליון3!$T$15:$T$29,0),MATCH('דיווח פרטני'!C1752,גיליון3!$U$14:$X$14,0)))," ", INDEX(גיליון3!$U$15:$X$29,MATCH('דיווח פרטני'!G1752,גיליון3!$T$15:$T$29,0),MATCH('דיווח פרטני'!C1752,גיליון3!$U$14:$X$14,0)))</f>
        <v xml:space="preserve"> </v>
      </c>
      <c r="I1752" s="1"/>
    </row>
    <row r="1753" spans="1:9" ht="18" customHeight="1" thickBot="1" x14ac:dyDescent="0.35">
      <c r="A1753" s="1"/>
      <c r="B1753" s="1"/>
      <c r="C1753" s="812"/>
      <c r="D1753" s="812"/>
      <c r="E1753" s="813"/>
      <c r="F1753" s="812"/>
      <c r="G1753" s="812"/>
      <c r="H1753" s="962" t="str">
        <f t="array" ref="H1753">IF(ISERROR(INDEX(גיליון3!$U$15:$X$29,MATCH('דיווח פרטני'!G1753,גיליון3!$T$15:$T$29,0),MATCH('דיווח פרטני'!C1753,גיליון3!$U$14:$X$14,0)))," ", INDEX(גיליון3!$U$15:$X$29,MATCH('דיווח פרטני'!G1753,גיליון3!$T$15:$T$29,0),MATCH('דיווח פרטני'!C1753,גיליון3!$U$14:$X$14,0)))</f>
        <v xml:space="preserve"> </v>
      </c>
      <c r="I1753" s="1"/>
    </row>
    <row r="1754" spans="1:9" ht="18" customHeight="1" thickBot="1" x14ac:dyDescent="0.35">
      <c r="A1754" s="1"/>
      <c r="B1754" s="1"/>
      <c r="C1754" s="812"/>
      <c r="D1754" s="812"/>
      <c r="E1754" s="813"/>
      <c r="F1754" s="812"/>
      <c r="G1754" s="812"/>
      <c r="H1754" s="962" t="str">
        <f t="array" ref="H1754">IF(ISERROR(INDEX(גיליון3!$U$15:$X$29,MATCH('דיווח פרטני'!G1754,גיליון3!$T$15:$T$29,0),MATCH('דיווח פרטני'!C1754,גיליון3!$U$14:$X$14,0)))," ", INDEX(גיליון3!$U$15:$X$29,MATCH('דיווח פרטני'!G1754,גיליון3!$T$15:$T$29,0),MATCH('דיווח פרטני'!C1754,גיליון3!$U$14:$X$14,0)))</f>
        <v xml:space="preserve"> </v>
      </c>
      <c r="I1754" s="1"/>
    </row>
    <row r="1755" spans="1:9" ht="18" customHeight="1" thickBot="1" x14ac:dyDescent="0.35">
      <c r="A1755" s="1"/>
      <c r="B1755" s="1"/>
      <c r="C1755" s="812"/>
      <c r="D1755" s="812"/>
      <c r="E1755" s="813"/>
      <c r="F1755" s="812"/>
      <c r="G1755" s="812"/>
      <c r="H1755" s="962" t="str">
        <f t="array" ref="H1755">IF(ISERROR(INDEX(גיליון3!$U$15:$X$29,MATCH('דיווח פרטני'!G1755,גיליון3!$T$15:$T$29,0),MATCH('דיווח פרטני'!C1755,גיליון3!$U$14:$X$14,0)))," ", INDEX(גיליון3!$U$15:$X$29,MATCH('דיווח פרטני'!G1755,גיליון3!$T$15:$T$29,0),MATCH('דיווח פרטני'!C1755,גיליון3!$U$14:$X$14,0)))</f>
        <v xml:space="preserve"> </v>
      </c>
      <c r="I1755" s="1"/>
    </row>
    <row r="1756" spans="1:9" ht="18" customHeight="1" thickBot="1" x14ac:dyDescent="0.35">
      <c r="A1756" s="1"/>
      <c r="B1756" s="1"/>
      <c r="C1756" s="812"/>
      <c r="D1756" s="812"/>
      <c r="E1756" s="813"/>
      <c r="F1756" s="812"/>
      <c r="G1756" s="812"/>
      <c r="H1756" s="962" t="str">
        <f t="array" ref="H1756">IF(ISERROR(INDEX(גיליון3!$U$15:$X$29,MATCH('דיווח פרטני'!G1756,גיליון3!$T$15:$T$29,0),MATCH('דיווח פרטני'!C1756,גיליון3!$U$14:$X$14,0)))," ", INDEX(גיליון3!$U$15:$X$29,MATCH('דיווח פרטני'!G1756,גיליון3!$T$15:$T$29,0),MATCH('דיווח פרטני'!C1756,גיליון3!$U$14:$X$14,0)))</f>
        <v xml:space="preserve"> </v>
      </c>
      <c r="I1756" s="1"/>
    </row>
    <row r="1757" spans="1:9" ht="18" customHeight="1" thickBot="1" x14ac:dyDescent="0.35">
      <c r="A1757" s="1"/>
      <c r="B1757" s="1"/>
      <c r="C1757" s="812"/>
      <c r="D1757" s="812"/>
      <c r="E1757" s="813"/>
      <c r="F1757" s="812"/>
      <c r="G1757" s="812"/>
      <c r="H1757" s="962" t="str">
        <f t="array" ref="H1757">IF(ISERROR(INDEX(גיליון3!$U$15:$X$29,MATCH('דיווח פרטני'!G1757,גיליון3!$T$15:$T$29,0),MATCH('דיווח פרטני'!C1757,גיליון3!$U$14:$X$14,0)))," ", INDEX(גיליון3!$U$15:$X$29,MATCH('דיווח פרטני'!G1757,גיליון3!$T$15:$T$29,0),MATCH('דיווח פרטני'!C1757,גיליון3!$U$14:$X$14,0)))</f>
        <v xml:space="preserve"> </v>
      </c>
      <c r="I1757" s="1"/>
    </row>
    <row r="1758" spans="1:9" ht="18" customHeight="1" thickBot="1" x14ac:dyDescent="0.35">
      <c r="A1758" s="1"/>
      <c r="B1758" s="1"/>
      <c r="C1758" s="812"/>
      <c r="D1758" s="812"/>
      <c r="E1758" s="813"/>
      <c r="F1758" s="812"/>
      <c r="G1758" s="812"/>
      <c r="H1758" s="962" t="str">
        <f t="array" ref="H1758">IF(ISERROR(INDEX(גיליון3!$U$15:$X$29,MATCH('דיווח פרטני'!G1758,גיליון3!$T$15:$T$29,0),MATCH('דיווח פרטני'!C1758,גיליון3!$U$14:$X$14,0)))," ", INDEX(גיליון3!$U$15:$X$29,MATCH('דיווח פרטני'!G1758,גיליון3!$T$15:$T$29,0),MATCH('דיווח פרטני'!C1758,גיליון3!$U$14:$X$14,0)))</f>
        <v xml:space="preserve"> </v>
      </c>
      <c r="I1758" s="1"/>
    </row>
    <row r="1759" spans="1:9" ht="18" customHeight="1" thickBot="1" x14ac:dyDescent="0.35">
      <c r="A1759" s="1"/>
      <c r="B1759" s="1"/>
      <c r="C1759" s="812"/>
      <c r="D1759" s="812"/>
      <c r="E1759" s="813"/>
      <c r="F1759" s="812"/>
      <c r="G1759" s="812"/>
      <c r="H1759" s="962" t="str">
        <f t="array" ref="H1759">IF(ISERROR(INDEX(גיליון3!$U$15:$X$29,MATCH('דיווח פרטני'!G1759,גיליון3!$T$15:$T$29,0),MATCH('דיווח פרטני'!C1759,גיליון3!$U$14:$X$14,0)))," ", INDEX(גיליון3!$U$15:$X$29,MATCH('דיווח פרטני'!G1759,גיליון3!$T$15:$T$29,0),MATCH('דיווח פרטני'!C1759,גיליון3!$U$14:$X$14,0)))</f>
        <v xml:space="preserve"> </v>
      </c>
      <c r="I1759" s="1"/>
    </row>
    <row r="1760" spans="1:9" ht="18" customHeight="1" thickBot="1" x14ac:dyDescent="0.35">
      <c r="A1760" s="1"/>
      <c r="B1760" s="1"/>
      <c r="C1760" s="812"/>
      <c r="D1760" s="812"/>
      <c r="E1760" s="813"/>
      <c r="F1760" s="812"/>
      <c r="G1760" s="812"/>
      <c r="H1760" s="962" t="str">
        <f t="array" ref="H1760">IF(ISERROR(INDEX(גיליון3!$U$15:$X$29,MATCH('דיווח פרטני'!G1760,גיליון3!$T$15:$T$29,0),MATCH('דיווח פרטני'!C1760,גיליון3!$U$14:$X$14,0)))," ", INDEX(גיליון3!$U$15:$X$29,MATCH('דיווח פרטני'!G1760,גיליון3!$T$15:$T$29,0),MATCH('דיווח פרטני'!C1760,גיליון3!$U$14:$X$14,0)))</f>
        <v xml:space="preserve"> </v>
      </c>
      <c r="I1760" s="1"/>
    </row>
    <row r="1761" spans="1:9" ht="18" customHeight="1" thickBot="1" x14ac:dyDescent="0.35">
      <c r="A1761" s="1"/>
      <c r="B1761" s="1"/>
      <c r="C1761" s="812"/>
      <c r="D1761" s="812"/>
      <c r="E1761" s="813"/>
      <c r="F1761" s="812"/>
      <c r="G1761" s="812"/>
      <c r="H1761" s="962" t="str">
        <f t="array" ref="H1761">IF(ISERROR(INDEX(גיליון3!$U$15:$X$29,MATCH('דיווח פרטני'!G1761,גיליון3!$T$15:$T$29,0),MATCH('דיווח פרטני'!C1761,גיליון3!$U$14:$X$14,0)))," ", INDEX(גיליון3!$U$15:$X$29,MATCH('דיווח פרטני'!G1761,גיליון3!$T$15:$T$29,0),MATCH('דיווח פרטני'!C1761,גיליון3!$U$14:$X$14,0)))</f>
        <v xml:space="preserve"> </v>
      </c>
      <c r="I1761" s="1"/>
    </row>
    <row r="1762" spans="1:9" ht="18" customHeight="1" thickBot="1" x14ac:dyDescent="0.35">
      <c r="A1762" s="1"/>
      <c r="B1762" s="1"/>
      <c r="C1762" s="812"/>
      <c r="D1762" s="812"/>
      <c r="E1762" s="813"/>
      <c r="F1762" s="812"/>
      <c r="G1762" s="812"/>
      <c r="H1762" s="962" t="str">
        <f t="array" ref="H1762">IF(ISERROR(INDEX(גיליון3!$U$15:$X$29,MATCH('דיווח פרטני'!G1762,גיליון3!$T$15:$T$29,0),MATCH('דיווח פרטני'!C1762,גיליון3!$U$14:$X$14,0)))," ", INDEX(גיליון3!$U$15:$X$29,MATCH('דיווח פרטני'!G1762,גיליון3!$T$15:$T$29,0),MATCH('דיווח פרטני'!C1762,גיליון3!$U$14:$X$14,0)))</f>
        <v xml:space="preserve"> </v>
      </c>
      <c r="I1762" s="1"/>
    </row>
    <row r="1763" spans="1:9" ht="18" customHeight="1" thickBot="1" x14ac:dyDescent="0.35">
      <c r="A1763" s="1"/>
      <c r="B1763" s="1"/>
      <c r="C1763" s="812"/>
      <c r="D1763" s="812"/>
      <c r="E1763" s="813"/>
      <c r="F1763" s="812"/>
      <c r="G1763" s="812"/>
      <c r="H1763" s="962" t="str">
        <f t="array" ref="H1763">IF(ISERROR(INDEX(גיליון3!$U$15:$X$29,MATCH('דיווח פרטני'!G1763,גיליון3!$T$15:$T$29,0),MATCH('דיווח פרטני'!C1763,גיליון3!$U$14:$X$14,0)))," ", INDEX(גיליון3!$U$15:$X$29,MATCH('דיווח פרטני'!G1763,גיליון3!$T$15:$T$29,0),MATCH('דיווח פרטני'!C1763,גיליון3!$U$14:$X$14,0)))</f>
        <v xml:space="preserve"> </v>
      </c>
      <c r="I1763" s="1"/>
    </row>
    <row r="1764" spans="1:9" ht="18" customHeight="1" thickBot="1" x14ac:dyDescent="0.35">
      <c r="A1764" s="1"/>
      <c r="B1764" s="1"/>
      <c r="C1764" s="812"/>
      <c r="D1764" s="812"/>
      <c r="E1764" s="813"/>
      <c r="F1764" s="812"/>
      <c r="G1764" s="812"/>
      <c r="H1764" s="962" t="str">
        <f t="array" ref="H1764">IF(ISERROR(INDEX(גיליון3!$U$15:$X$29,MATCH('דיווח פרטני'!G1764,גיליון3!$T$15:$T$29,0),MATCH('דיווח פרטני'!C1764,גיליון3!$U$14:$X$14,0)))," ", INDEX(גיליון3!$U$15:$X$29,MATCH('דיווח פרטני'!G1764,גיליון3!$T$15:$T$29,0),MATCH('דיווח פרטני'!C1764,גיליון3!$U$14:$X$14,0)))</f>
        <v xml:space="preserve"> </v>
      </c>
      <c r="I1764" s="1"/>
    </row>
    <row r="1765" spans="1:9" ht="18" customHeight="1" thickBot="1" x14ac:dyDescent="0.35">
      <c r="A1765" s="1"/>
      <c r="B1765" s="1"/>
      <c r="C1765" s="812"/>
      <c r="D1765" s="812"/>
      <c r="E1765" s="813"/>
      <c r="F1765" s="812"/>
      <c r="G1765" s="812"/>
      <c r="H1765" s="962" t="str">
        <f t="array" ref="H1765">IF(ISERROR(INDEX(גיליון3!$U$15:$X$29,MATCH('דיווח פרטני'!G1765,גיליון3!$T$15:$T$29,0),MATCH('דיווח פרטני'!C1765,גיליון3!$U$14:$X$14,0)))," ", INDEX(גיליון3!$U$15:$X$29,MATCH('דיווח פרטני'!G1765,גיליון3!$T$15:$T$29,0),MATCH('דיווח פרטני'!C1765,גיליון3!$U$14:$X$14,0)))</f>
        <v xml:space="preserve"> </v>
      </c>
      <c r="I1765" s="1"/>
    </row>
    <row r="1766" spans="1:9" ht="18" customHeight="1" thickBot="1" x14ac:dyDescent="0.35">
      <c r="A1766" s="1"/>
      <c r="B1766" s="1"/>
      <c r="C1766" s="812"/>
      <c r="D1766" s="812"/>
      <c r="E1766" s="813"/>
      <c r="F1766" s="812"/>
      <c r="G1766" s="812"/>
      <c r="H1766" s="962" t="str">
        <f t="array" ref="H1766">IF(ISERROR(INDEX(גיליון3!$U$15:$X$29,MATCH('דיווח פרטני'!G1766,גיליון3!$T$15:$T$29,0),MATCH('דיווח פרטני'!C1766,גיליון3!$U$14:$X$14,0)))," ", INDEX(גיליון3!$U$15:$X$29,MATCH('דיווח פרטני'!G1766,גיליון3!$T$15:$T$29,0),MATCH('דיווח פרטני'!C1766,גיליון3!$U$14:$X$14,0)))</f>
        <v xml:space="preserve"> </v>
      </c>
      <c r="I1766" s="1"/>
    </row>
    <row r="1767" spans="1:9" ht="18" customHeight="1" thickBot="1" x14ac:dyDescent="0.35">
      <c r="A1767" s="1"/>
      <c r="B1767" s="1"/>
      <c r="C1767" s="812"/>
      <c r="D1767" s="812"/>
      <c r="E1767" s="813"/>
      <c r="F1767" s="812"/>
      <c r="G1767" s="812"/>
      <c r="H1767" s="962" t="str">
        <f t="array" ref="H1767">IF(ISERROR(INDEX(גיליון3!$U$15:$X$29,MATCH('דיווח פרטני'!G1767,גיליון3!$T$15:$T$29,0),MATCH('דיווח פרטני'!C1767,גיליון3!$U$14:$X$14,0)))," ", INDEX(גיליון3!$U$15:$X$29,MATCH('דיווח פרטני'!G1767,גיליון3!$T$15:$T$29,0),MATCH('דיווח פרטני'!C1767,גיליון3!$U$14:$X$14,0)))</f>
        <v xml:space="preserve"> </v>
      </c>
      <c r="I1767" s="1"/>
    </row>
    <row r="1768" spans="1:9" ht="18" customHeight="1" thickBot="1" x14ac:dyDescent="0.35">
      <c r="A1768" s="1"/>
      <c r="B1768" s="1"/>
      <c r="C1768" s="812"/>
      <c r="D1768" s="812"/>
      <c r="E1768" s="813"/>
      <c r="F1768" s="812"/>
      <c r="G1768" s="812"/>
      <c r="H1768" s="962" t="str">
        <f t="array" ref="H1768">IF(ISERROR(INDEX(גיליון3!$U$15:$X$29,MATCH('דיווח פרטני'!G1768,גיליון3!$T$15:$T$29,0),MATCH('דיווח פרטני'!C1768,גיליון3!$U$14:$X$14,0)))," ", INDEX(גיליון3!$U$15:$X$29,MATCH('דיווח פרטני'!G1768,גיליון3!$T$15:$T$29,0),MATCH('דיווח פרטני'!C1768,גיליון3!$U$14:$X$14,0)))</f>
        <v xml:space="preserve"> </v>
      </c>
      <c r="I1768" s="1"/>
    </row>
    <row r="1769" spans="1:9" ht="18" customHeight="1" thickBot="1" x14ac:dyDescent="0.35">
      <c r="A1769" s="1"/>
      <c r="B1769" s="1"/>
      <c r="C1769" s="812"/>
      <c r="D1769" s="812"/>
      <c r="E1769" s="813"/>
      <c r="F1769" s="812"/>
      <c r="G1769" s="812"/>
      <c r="H1769" s="962" t="str">
        <f t="array" ref="H1769">IF(ISERROR(INDEX(גיליון3!$U$15:$X$29,MATCH('דיווח פרטני'!G1769,גיליון3!$T$15:$T$29,0),MATCH('דיווח פרטני'!C1769,גיליון3!$U$14:$X$14,0)))," ", INDEX(גיליון3!$U$15:$X$29,MATCH('דיווח פרטני'!G1769,גיליון3!$T$15:$T$29,0),MATCH('דיווח פרטני'!C1769,גיליון3!$U$14:$X$14,0)))</f>
        <v xml:space="preserve"> </v>
      </c>
      <c r="I1769" s="1"/>
    </row>
    <row r="1770" spans="1:9" ht="18" customHeight="1" thickBot="1" x14ac:dyDescent="0.35">
      <c r="A1770" s="1"/>
      <c r="B1770" s="1"/>
      <c r="C1770" s="812"/>
      <c r="D1770" s="812"/>
      <c r="E1770" s="813"/>
      <c r="F1770" s="812"/>
      <c r="G1770" s="812"/>
      <c r="H1770" s="962" t="str">
        <f t="array" ref="H1770">IF(ISERROR(INDEX(גיליון3!$U$15:$X$29,MATCH('דיווח פרטני'!G1770,גיליון3!$T$15:$T$29,0),MATCH('דיווח פרטני'!C1770,גיליון3!$U$14:$X$14,0)))," ", INDEX(גיליון3!$U$15:$X$29,MATCH('דיווח פרטני'!G1770,גיליון3!$T$15:$T$29,0),MATCH('דיווח פרטני'!C1770,גיליון3!$U$14:$X$14,0)))</f>
        <v xml:space="preserve"> </v>
      </c>
      <c r="I1770" s="1"/>
    </row>
    <row r="1771" spans="1:9" ht="18" customHeight="1" thickBot="1" x14ac:dyDescent="0.35">
      <c r="A1771" s="1"/>
      <c r="B1771" s="1"/>
      <c r="C1771" s="812"/>
      <c r="D1771" s="812"/>
      <c r="E1771" s="813"/>
      <c r="F1771" s="812"/>
      <c r="G1771" s="812"/>
      <c r="H1771" s="962" t="str">
        <f t="array" ref="H1771">IF(ISERROR(INDEX(גיליון3!$U$15:$X$29,MATCH('דיווח פרטני'!G1771,גיליון3!$T$15:$T$29,0),MATCH('דיווח פרטני'!C1771,גיליון3!$U$14:$X$14,0)))," ", INDEX(גיליון3!$U$15:$X$29,MATCH('דיווח פרטני'!G1771,גיליון3!$T$15:$T$29,0),MATCH('דיווח פרטני'!C1771,גיליון3!$U$14:$X$14,0)))</f>
        <v xml:space="preserve"> </v>
      </c>
      <c r="I1771" s="1"/>
    </row>
    <row r="1772" spans="1:9" ht="18" customHeight="1" thickBot="1" x14ac:dyDescent="0.35">
      <c r="A1772" s="1"/>
      <c r="B1772" s="1"/>
      <c r="C1772" s="812"/>
      <c r="D1772" s="812"/>
      <c r="E1772" s="813"/>
      <c r="F1772" s="812"/>
      <c r="G1772" s="812"/>
      <c r="H1772" s="962" t="str">
        <f t="array" ref="H1772">IF(ISERROR(INDEX(גיליון3!$U$15:$X$29,MATCH('דיווח פרטני'!G1772,גיליון3!$T$15:$T$29,0),MATCH('דיווח פרטני'!C1772,גיליון3!$U$14:$X$14,0)))," ", INDEX(גיליון3!$U$15:$X$29,MATCH('דיווח פרטני'!G1772,גיליון3!$T$15:$T$29,0),MATCH('דיווח פרטני'!C1772,גיליון3!$U$14:$X$14,0)))</f>
        <v xml:space="preserve"> </v>
      </c>
      <c r="I1772" s="1"/>
    </row>
    <row r="1773" spans="1:9" ht="18" customHeight="1" thickBot="1" x14ac:dyDescent="0.35">
      <c r="A1773" s="1"/>
      <c r="B1773" s="1"/>
      <c r="C1773" s="812"/>
      <c r="D1773" s="812"/>
      <c r="E1773" s="813"/>
      <c r="F1773" s="812"/>
      <c r="G1773" s="812"/>
      <c r="H1773" s="962" t="str">
        <f t="array" ref="H1773">IF(ISERROR(INDEX(גיליון3!$U$15:$X$29,MATCH('דיווח פרטני'!G1773,גיליון3!$T$15:$T$29,0),MATCH('דיווח פרטני'!C1773,גיליון3!$U$14:$X$14,0)))," ", INDEX(גיליון3!$U$15:$X$29,MATCH('דיווח פרטני'!G1773,גיליון3!$T$15:$T$29,0),MATCH('דיווח פרטני'!C1773,גיליון3!$U$14:$X$14,0)))</f>
        <v xml:space="preserve"> </v>
      </c>
      <c r="I1773" s="1"/>
    </row>
    <row r="1774" spans="1:9" ht="18" customHeight="1" thickBot="1" x14ac:dyDescent="0.35">
      <c r="A1774" s="1"/>
      <c r="B1774" s="1"/>
      <c r="C1774" s="812"/>
      <c r="D1774" s="812"/>
      <c r="E1774" s="813"/>
      <c r="F1774" s="812"/>
      <c r="G1774" s="812"/>
      <c r="H1774" s="962" t="str">
        <f t="array" ref="H1774">IF(ISERROR(INDEX(גיליון3!$U$15:$X$29,MATCH('דיווח פרטני'!G1774,גיליון3!$T$15:$T$29,0),MATCH('דיווח פרטני'!C1774,גיליון3!$U$14:$X$14,0)))," ", INDEX(גיליון3!$U$15:$X$29,MATCH('דיווח פרטני'!G1774,גיליון3!$T$15:$T$29,0),MATCH('דיווח פרטני'!C1774,גיליון3!$U$14:$X$14,0)))</f>
        <v xml:space="preserve"> </v>
      </c>
      <c r="I1774" s="1"/>
    </row>
    <row r="1775" spans="1:9" ht="18" customHeight="1" thickBot="1" x14ac:dyDescent="0.35">
      <c r="A1775" s="1"/>
      <c r="B1775" s="1"/>
      <c r="C1775" s="812"/>
      <c r="D1775" s="812"/>
      <c r="E1775" s="813"/>
      <c r="F1775" s="812"/>
      <c r="G1775" s="812"/>
      <c r="H1775" s="962" t="str">
        <f t="array" ref="H1775">IF(ISERROR(INDEX(גיליון3!$U$15:$X$29,MATCH('דיווח פרטני'!G1775,גיליון3!$T$15:$T$29,0),MATCH('דיווח פרטני'!C1775,גיליון3!$U$14:$X$14,0)))," ", INDEX(גיליון3!$U$15:$X$29,MATCH('דיווח פרטני'!G1775,גיליון3!$T$15:$T$29,0),MATCH('דיווח פרטני'!C1775,גיליון3!$U$14:$X$14,0)))</f>
        <v xml:space="preserve"> </v>
      </c>
      <c r="I1775" s="1"/>
    </row>
    <row r="1776" spans="1:9" ht="18" customHeight="1" thickBot="1" x14ac:dyDescent="0.35">
      <c r="A1776" s="1"/>
      <c r="B1776" s="1"/>
      <c r="C1776" s="812"/>
      <c r="D1776" s="812"/>
      <c r="E1776" s="813"/>
      <c r="F1776" s="812"/>
      <c r="G1776" s="812"/>
      <c r="H1776" s="962" t="str">
        <f t="array" ref="H1776">IF(ISERROR(INDEX(גיליון3!$U$15:$X$29,MATCH('דיווח פרטני'!G1776,גיליון3!$T$15:$T$29,0),MATCH('דיווח פרטני'!C1776,גיליון3!$U$14:$X$14,0)))," ", INDEX(גיליון3!$U$15:$X$29,MATCH('דיווח פרטני'!G1776,גיליון3!$T$15:$T$29,0),MATCH('דיווח פרטני'!C1776,גיליון3!$U$14:$X$14,0)))</f>
        <v xml:space="preserve"> </v>
      </c>
      <c r="I1776" s="1"/>
    </row>
    <row r="1777" spans="1:9" ht="18" customHeight="1" thickBot="1" x14ac:dyDescent="0.35">
      <c r="A1777" s="1"/>
      <c r="B1777" s="1"/>
      <c r="C1777" s="812"/>
      <c r="D1777" s="812"/>
      <c r="E1777" s="813"/>
      <c r="F1777" s="812"/>
      <c r="G1777" s="812"/>
      <c r="H1777" s="962" t="str">
        <f t="array" ref="H1777">IF(ISERROR(INDEX(גיליון3!$U$15:$X$29,MATCH('דיווח פרטני'!G1777,גיליון3!$T$15:$T$29,0),MATCH('דיווח פרטני'!C1777,גיליון3!$U$14:$X$14,0)))," ", INDEX(גיליון3!$U$15:$X$29,MATCH('דיווח פרטני'!G1777,גיליון3!$T$15:$T$29,0),MATCH('דיווח פרטני'!C1777,גיליון3!$U$14:$X$14,0)))</f>
        <v xml:space="preserve"> </v>
      </c>
      <c r="I1777" s="1"/>
    </row>
    <row r="1778" spans="1:9" ht="18" customHeight="1" thickBot="1" x14ac:dyDescent="0.35">
      <c r="A1778" s="1"/>
      <c r="B1778" s="1"/>
      <c r="C1778" s="812"/>
      <c r="D1778" s="812"/>
      <c r="E1778" s="813"/>
      <c r="F1778" s="812"/>
      <c r="G1778" s="812"/>
      <c r="H1778" s="962" t="str">
        <f t="array" ref="H1778">IF(ISERROR(INDEX(גיליון3!$U$15:$X$29,MATCH('דיווח פרטני'!G1778,גיליון3!$T$15:$T$29,0),MATCH('דיווח פרטני'!C1778,גיליון3!$U$14:$X$14,0)))," ", INDEX(גיליון3!$U$15:$X$29,MATCH('דיווח פרטני'!G1778,גיליון3!$T$15:$T$29,0),MATCH('דיווח פרטני'!C1778,גיליון3!$U$14:$X$14,0)))</f>
        <v xml:space="preserve"> </v>
      </c>
      <c r="I1778" s="1"/>
    </row>
    <row r="1779" spans="1:9" ht="18" customHeight="1" thickBot="1" x14ac:dyDescent="0.35">
      <c r="A1779" s="1"/>
      <c r="B1779" s="1"/>
      <c r="C1779" s="812"/>
      <c r="D1779" s="812"/>
      <c r="E1779" s="813"/>
      <c r="F1779" s="812"/>
      <c r="G1779" s="812"/>
      <c r="H1779" s="962" t="str">
        <f t="array" ref="H1779">IF(ISERROR(INDEX(גיליון3!$U$15:$X$29,MATCH('דיווח פרטני'!G1779,גיליון3!$T$15:$T$29,0),MATCH('דיווח פרטני'!C1779,גיליון3!$U$14:$X$14,0)))," ", INDEX(גיליון3!$U$15:$X$29,MATCH('דיווח פרטני'!G1779,גיליון3!$T$15:$T$29,0),MATCH('דיווח פרטני'!C1779,גיליון3!$U$14:$X$14,0)))</f>
        <v xml:space="preserve"> </v>
      </c>
      <c r="I1779" s="1"/>
    </row>
    <row r="1780" spans="1:9" ht="18" customHeight="1" thickBot="1" x14ac:dyDescent="0.35">
      <c r="A1780" s="1"/>
      <c r="B1780" s="1"/>
      <c r="C1780" s="812"/>
      <c r="D1780" s="812"/>
      <c r="E1780" s="813"/>
      <c r="F1780" s="812"/>
      <c r="G1780" s="812"/>
      <c r="H1780" s="962" t="str">
        <f t="array" ref="H1780">IF(ISERROR(INDEX(גיליון3!$U$15:$X$29,MATCH('דיווח פרטני'!G1780,גיליון3!$T$15:$T$29,0),MATCH('דיווח פרטני'!C1780,גיליון3!$U$14:$X$14,0)))," ", INDEX(גיליון3!$U$15:$X$29,MATCH('דיווח פרטני'!G1780,גיליון3!$T$15:$T$29,0),MATCH('דיווח פרטני'!C1780,גיליון3!$U$14:$X$14,0)))</f>
        <v xml:space="preserve"> </v>
      </c>
      <c r="I1780" s="1"/>
    </row>
    <row r="1781" spans="1:9" ht="18" customHeight="1" thickBot="1" x14ac:dyDescent="0.35">
      <c r="A1781" s="1"/>
      <c r="B1781" s="1"/>
      <c r="C1781" s="812"/>
      <c r="D1781" s="812"/>
      <c r="E1781" s="813"/>
      <c r="F1781" s="812"/>
      <c r="G1781" s="812"/>
      <c r="H1781" s="962" t="str">
        <f t="array" ref="H1781">IF(ISERROR(INDEX(גיליון3!$U$15:$X$29,MATCH('דיווח פרטני'!G1781,גיליון3!$T$15:$T$29,0),MATCH('דיווח פרטני'!C1781,גיליון3!$U$14:$X$14,0)))," ", INDEX(גיליון3!$U$15:$X$29,MATCH('דיווח פרטני'!G1781,גיליון3!$T$15:$T$29,0),MATCH('דיווח פרטני'!C1781,גיליון3!$U$14:$X$14,0)))</f>
        <v xml:space="preserve"> </v>
      </c>
      <c r="I1781" s="1"/>
    </row>
    <row r="1782" spans="1:9" ht="18" customHeight="1" thickBot="1" x14ac:dyDescent="0.35">
      <c r="A1782" s="1"/>
      <c r="B1782" s="1"/>
      <c r="C1782" s="812"/>
      <c r="D1782" s="812"/>
      <c r="E1782" s="813"/>
      <c r="F1782" s="812"/>
      <c r="G1782" s="812"/>
      <c r="H1782" s="962" t="str">
        <f t="array" ref="H1782">IF(ISERROR(INDEX(גיליון3!$U$15:$X$29,MATCH('דיווח פרטני'!G1782,גיליון3!$T$15:$T$29,0),MATCH('דיווח פרטני'!C1782,גיליון3!$U$14:$X$14,0)))," ", INDEX(גיליון3!$U$15:$X$29,MATCH('דיווח פרטני'!G1782,גיליון3!$T$15:$T$29,0),MATCH('דיווח פרטני'!C1782,גיליון3!$U$14:$X$14,0)))</f>
        <v xml:space="preserve"> </v>
      </c>
      <c r="I1782" s="1"/>
    </row>
    <row r="1783" spans="1:9" ht="18" customHeight="1" thickBot="1" x14ac:dyDescent="0.35">
      <c r="A1783" s="1"/>
      <c r="B1783" s="1"/>
      <c r="C1783" s="812"/>
      <c r="D1783" s="812"/>
      <c r="E1783" s="813"/>
      <c r="F1783" s="812"/>
      <c r="G1783" s="812"/>
      <c r="H1783" s="962" t="str">
        <f t="array" ref="H1783">IF(ISERROR(INDEX(גיליון3!$U$15:$X$29,MATCH('דיווח פרטני'!G1783,גיליון3!$T$15:$T$29,0),MATCH('דיווח פרטני'!C1783,גיליון3!$U$14:$X$14,0)))," ", INDEX(גיליון3!$U$15:$X$29,MATCH('דיווח פרטני'!G1783,גיליון3!$T$15:$T$29,0),MATCH('דיווח פרטני'!C1783,גיליון3!$U$14:$X$14,0)))</f>
        <v xml:space="preserve"> </v>
      </c>
      <c r="I1783" s="1"/>
    </row>
    <row r="1784" spans="1:9" ht="18" customHeight="1" thickBot="1" x14ac:dyDescent="0.35">
      <c r="A1784" s="1"/>
      <c r="B1784" s="1"/>
      <c r="C1784" s="812"/>
      <c r="D1784" s="812"/>
      <c r="E1784" s="813"/>
      <c r="F1784" s="812"/>
      <c r="G1784" s="812"/>
      <c r="H1784" s="962" t="str">
        <f t="array" ref="H1784">IF(ISERROR(INDEX(גיליון3!$U$15:$X$29,MATCH('דיווח פרטני'!G1784,גיליון3!$T$15:$T$29,0),MATCH('דיווח פרטני'!C1784,גיליון3!$U$14:$X$14,0)))," ", INDEX(גיליון3!$U$15:$X$29,MATCH('דיווח פרטני'!G1784,גיליון3!$T$15:$T$29,0),MATCH('דיווח פרטני'!C1784,גיליון3!$U$14:$X$14,0)))</f>
        <v xml:space="preserve"> </v>
      </c>
      <c r="I1784" s="1"/>
    </row>
    <row r="1785" spans="1:9" ht="18" customHeight="1" thickBot="1" x14ac:dyDescent="0.35">
      <c r="A1785" s="1"/>
      <c r="B1785" s="1"/>
      <c r="C1785" s="812"/>
      <c r="D1785" s="812"/>
      <c r="E1785" s="813"/>
      <c r="F1785" s="812"/>
      <c r="G1785" s="812"/>
      <c r="H1785" s="962" t="str">
        <f t="array" ref="H1785">IF(ISERROR(INDEX(גיליון3!$U$15:$X$29,MATCH('דיווח פרטני'!G1785,גיליון3!$T$15:$T$29,0),MATCH('דיווח פרטני'!C1785,גיליון3!$U$14:$X$14,0)))," ", INDEX(גיליון3!$U$15:$X$29,MATCH('דיווח פרטני'!G1785,גיליון3!$T$15:$T$29,0),MATCH('דיווח פרטני'!C1785,גיליון3!$U$14:$X$14,0)))</f>
        <v xml:space="preserve"> </v>
      </c>
      <c r="I1785" s="1"/>
    </row>
    <row r="1786" spans="1:9" ht="18" customHeight="1" thickBot="1" x14ac:dyDescent="0.35">
      <c r="A1786" s="1"/>
      <c r="B1786" s="1"/>
      <c r="C1786" s="812"/>
      <c r="D1786" s="812"/>
      <c r="E1786" s="813"/>
      <c r="F1786" s="812"/>
      <c r="G1786" s="812"/>
      <c r="H1786" s="962" t="str">
        <f t="array" ref="H1786">IF(ISERROR(INDEX(גיליון3!$U$15:$X$29,MATCH('דיווח פרטני'!G1786,גיליון3!$T$15:$T$29,0),MATCH('דיווח פרטני'!C1786,גיליון3!$U$14:$X$14,0)))," ", INDEX(גיליון3!$U$15:$X$29,MATCH('דיווח פרטני'!G1786,גיליון3!$T$15:$T$29,0),MATCH('דיווח פרטני'!C1786,גיליון3!$U$14:$X$14,0)))</f>
        <v xml:space="preserve"> </v>
      </c>
      <c r="I1786" s="1"/>
    </row>
    <row r="1787" spans="1:9" ht="18" customHeight="1" thickBot="1" x14ac:dyDescent="0.35">
      <c r="A1787" s="1"/>
      <c r="B1787" s="1"/>
      <c r="C1787" s="812"/>
      <c r="D1787" s="812"/>
      <c r="E1787" s="813"/>
      <c r="F1787" s="812"/>
      <c r="G1787" s="812"/>
      <c r="H1787" s="962" t="str">
        <f t="array" ref="H1787">IF(ISERROR(INDEX(גיליון3!$U$15:$X$29,MATCH('דיווח פרטני'!G1787,גיליון3!$T$15:$T$29,0),MATCH('דיווח פרטני'!C1787,גיליון3!$U$14:$X$14,0)))," ", INDEX(גיליון3!$U$15:$X$29,MATCH('דיווח פרטני'!G1787,גיליון3!$T$15:$T$29,0),MATCH('דיווח פרטני'!C1787,גיליון3!$U$14:$X$14,0)))</f>
        <v xml:space="preserve"> </v>
      </c>
      <c r="I1787" s="1"/>
    </row>
    <row r="1788" spans="1:9" ht="18" customHeight="1" thickBot="1" x14ac:dyDescent="0.35">
      <c r="A1788" s="1"/>
      <c r="B1788" s="1"/>
      <c r="C1788" s="812"/>
      <c r="D1788" s="812"/>
      <c r="E1788" s="813"/>
      <c r="F1788" s="812"/>
      <c r="G1788" s="812"/>
      <c r="H1788" s="962" t="str">
        <f t="array" ref="H1788">IF(ISERROR(INDEX(גיליון3!$U$15:$X$29,MATCH('דיווח פרטני'!G1788,גיליון3!$T$15:$T$29,0),MATCH('דיווח פרטני'!C1788,גיליון3!$U$14:$X$14,0)))," ", INDEX(גיליון3!$U$15:$X$29,MATCH('דיווח פרטני'!G1788,גיליון3!$T$15:$T$29,0),MATCH('דיווח פרטני'!C1788,גיליון3!$U$14:$X$14,0)))</f>
        <v xml:space="preserve"> </v>
      </c>
      <c r="I1788" s="1"/>
    </row>
    <row r="1789" spans="1:9" ht="18" customHeight="1" thickBot="1" x14ac:dyDescent="0.35">
      <c r="A1789" s="1"/>
      <c r="B1789" s="1"/>
      <c r="C1789" s="812"/>
      <c r="D1789" s="812"/>
      <c r="E1789" s="813"/>
      <c r="F1789" s="812"/>
      <c r="G1789" s="812"/>
      <c r="H1789" s="962" t="str">
        <f t="array" ref="H1789">IF(ISERROR(INDEX(גיליון3!$U$15:$X$29,MATCH('דיווח פרטני'!G1789,גיליון3!$T$15:$T$29,0),MATCH('דיווח פרטני'!C1789,גיליון3!$U$14:$X$14,0)))," ", INDEX(גיליון3!$U$15:$X$29,MATCH('דיווח פרטני'!G1789,גיליון3!$T$15:$T$29,0),MATCH('דיווח פרטני'!C1789,גיליון3!$U$14:$X$14,0)))</f>
        <v xml:space="preserve"> </v>
      </c>
      <c r="I1789" s="1"/>
    </row>
    <row r="1790" spans="1:9" ht="18" customHeight="1" thickBot="1" x14ac:dyDescent="0.35">
      <c r="A1790" s="1"/>
      <c r="B1790" s="1"/>
      <c r="C1790" s="812"/>
      <c r="D1790" s="812"/>
      <c r="E1790" s="813"/>
      <c r="F1790" s="812"/>
      <c r="G1790" s="812"/>
      <c r="H1790" s="962" t="str">
        <f t="array" ref="H1790">IF(ISERROR(INDEX(גיליון3!$U$15:$X$29,MATCH('דיווח פרטני'!G1790,גיליון3!$T$15:$T$29,0),MATCH('דיווח פרטני'!C1790,גיליון3!$U$14:$X$14,0)))," ", INDEX(גיליון3!$U$15:$X$29,MATCH('דיווח פרטני'!G1790,גיליון3!$T$15:$T$29,0),MATCH('דיווח פרטני'!C1790,גיליון3!$U$14:$X$14,0)))</f>
        <v xml:space="preserve"> </v>
      </c>
      <c r="I1790" s="1"/>
    </row>
    <row r="1791" spans="1:9" ht="18" customHeight="1" thickBot="1" x14ac:dyDescent="0.35">
      <c r="A1791" s="1"/>
      <c r="B1791" s="1"/>
      <c r="C1791" s="812"/>
      <c r="D1791" s="812"/>
      <c r="E1791" s="813"/>
      <c r="F1791" s="812"/>
      <c r="G1791" s="812"/>
      <c r="H1791" s="962" t="str">
        <f t="array" ref="H1791">IF(ISERROR(INDEX(גיליון3!$U$15:$X$29,MATCH('דיווח פרטני'!G1791,גיליון3!$T$15:$T$29,0),MATCH('דיווח פרטני'!C1791,גיליון3!$U$14:$X$14,0)))," ", INDEX(גיליון3!$U$15:$X$29,MATCH('דיווח פרטני'!G1791,גיליון3!$T$15:$T$29,0),MATCH('דיווח פרטני'!C1791,גיליון3!$U$14:$X$14,0)))</f>
        <v xml:space="preserve"> </v>
      </c>
      <c r="I1791" s="1"/>
    </row>
    <row r="1792" spans="1:9" ht="18" customHeight="1" thickBot="1" x14ac:dyDescent="0.35">
      <c r="A1792" s="1"/>
      <c r="B1792" s="1"/>
      <c r="C1792" s="812"/>
      <c r="D1792" s="812"/>
      <c r="E1792" s="813"/>
      <c r="F1792" s="812"/>
      <c r="G1792" s="812"/>
      <c r="H1792" s="962" t="str">
        <f t="array" ref="H1792">IF(ISERROR(INDEX(גיליון3!$U$15:$X$29,MATCH('דיווח פרטני'!G1792,גיליון3!$T$15:$T$29,0),MATCH('דיווח פרטני'!C1792,גיליון3!$U$14:$X$14,0)))," ", INDEX(גיליון3!$U$15:$X$29,MATCH('דיווח פרטני'!G1792,גיליון3!$T$15:$T$29,0),MATCH('דיווח פרטני'!C1792,גיליון3!$U$14:$X$14,0)))</f>
        <v xml:space="preserve"> </v>
      </c>
      <c r="I1792" s="1"/>
    </row>
    <row r="1793" spans="1:9" ht="18" customHeight="1" thickBot="1" x14ac:dyDescent="0.35">
      <c r="A1793" s="1"/>
      <c r="B1793" s="1"/>
      <c r="C1793" s="812"/>
      <c r="D1793" s="812"/>
      <c r="E1793" s="813"/>
      <c r="F1793" s="812"/>
      <c r="G1793" s="812"/>
      <c r="H1793" s="962" t="str">
        <f t="array" ref="H1793">IF(ISERROR(INDEX(גיליון3!$U$15:$X$29,MATCH('דיווח פרטני'!G1793,גיליון3!$T$15:$T$29,0),MATCH('דיווח פרטני'!C1793,גיליון3!$U$14:$X$14,0)))," ", INDEX(גיליון3!$U$15:$X$29,MATCH('דיווח פרטני'!G1793,גיליון3!$T$15:$T$29,0),MATCH('דיווח פרטני'!C1793,גיליון3!$U$14:$X$14,0)))</f>
        <v xml:space="preserve"> </v>
      </c>
      <c r="I1793" s="1"/>
    </row>
    <row r="1794" spans="1:9" ht="18" customHeight="1" thickBot="1" x14ac:dyDescent="0.35">
      <c r="A1794" s="1"/>
      <c r="B1794" s="1"/>
      <c r="C1794" s="812"/>
      <c r="D1794" s="812"/>
      <c r="E1794" s="813"/>
      <c r="F1794" s="812"/>
      <c r="G1794" s="812"/>
      <c r="H1794" s="962" t="str">
        <f t="array" ref="H1794">IF(ISERROR(INDEX(גיליון3!$U$15:$X$29,MATCH('דיווח פרטני'!G1794,גיליון3!$T$15:$T$29,0),MATCH('דיווח פרטני'!C1794,גיליון3!$U$14:$X$14,0)))," ", INDEX(גיליון3!$U$15:$X$29,MATCH('דיווח פרטני'!G1794,גיליון3!$T$15:$T$29,0),MATCH('דיווח פרטני'!C1794,גיליון3!$U$14:$X$14,0)))</f>
        <v xml:space="preserve"> </v>
      </c>
      <c r="I1794" s="1"/>
    </row>
    <row r="1795" spans="1:9" ht="18" customHeight="1" thickBot="1" x14ac:dyDescent="0.35">
      <c r="A1795" s="1"/>
      <c r="B1795" s="1"/>
      <c r="C1795" s="812"/>
      <c r="D1795" s="812"/>
      <c r="E1795" s="813"/>
      <c r="F1795" s="812"/>
      <c r="G1795" s="812"/>
      <c r="H1795" s="962" t="str">
        <f t="array" ref="H1795">IF(ISERROR(INDEX(גיליון3!$U$15:$X$29,MATCH('דיווח פרטני'!G1795,גיליון3!$T$15:$T$29,0),MATCH('דיווח פרטני'!C1795,גיליון3!$U$14:$X$14,0)))," ", INDEX(גיליון3!$U$15:$X$29,MATCH('דיווח פרטני'!G1795,גיליון3!$T$15:$T$29,0),MATCH('דיווח פרטני'!C1795,גיליון3!$U$14:$X$14,0)))</f>
        <v xml:space="preserve"> </v>
      </c>
      <c r="I1795" s="1"/>
    </row>
    <row r="1796" spans="1:9" ht="18" customHeight="1" thickBot="1" x14ac:dyDescent="0.35">
      <c r="A1796" s="1"/>
      <c r="B1796" s="1"/>
      <c r="C1796" s="812"/>
      <c r="D1796" s="812"/>
      <c r="E1796" s="813"/>
      <c r="F1796" s="812"/>
      <c r="G1796" s="812"/>
      <c r="H1796" s="962" t="str">
        <f t="array" ref="H1796">IF(ISERROR(INDEX(גיליון3!$U$15:$X$29,MATCH('דיווח פרטני'!G1796,גיליון3!$T$15:$T$29,0),MATCH('דיווח פרטני'!C1796,גיליון3!$U$14:$X$14,0)))," ", INDEX(גיליון3!$U$15:$X$29,MATCH('דיווח פרטני'!G1796,גיליון3!$T$15:$T$29,0),MATCH('דיווח פרטני'!C1796,גיליון3!$U$14:$X$14,0)))</f>
        <v xml:space="preserve"> </v>
      </c>
      <c r="I1796" s="1"/>
    </row>
    <row r="1797" spans="1:9" ht="18" customHeight="1" thickBot="1" x14ac:dyDescent="0.35">
      <c r="A1797" s="1"/>
      <c r="B1797" s="1"/>
      <c r="C1797" s="812"/>
      <c r="D1797" s="812"/>
      <c r="E1797" s="813"/>
      <c r="F1797" s="812"/>
      <c r="G1797" s="812"/>
      <c r="H1797" s="962" t="str">
        <f t="array" ref="H1797">IF(ISERROR(INDEX(גיליון3!$U$15:$X$29,MATCH('דיווח פרטני'!G1797,גיליון3!$T$15:$T$29,0),MATCH('דיווח פרטני'!C1797,גיליון3!$U$14:$X$14,0)))," ", INDEX(גיליון3!$U$15:$X$29,MATCH('דיווח פרטני'!G1797,גיליון3!$T$15:$T$29,0),MATCH('דיווח פרטני'!C1797,גיליון3!$U$14:$X$14,0)))</f>
        <v xml:space="preserve"> </v>
      </c>
      <c r="I1797" s="1"/>
    </row>
    <row r="1798" spans="1:9" ht="18" customHeight="1" thickBot="1" x14ac:dyDescent="0.35">
      <c r="A1798" s="1"/>
      <c r="B1798" s="1"/>
      <c r="C1798" s="812"/>
      <c r="D1798" s="812"/>
      <c r="E1798" s="813"/>
      <c r="F1798" s="812"/>
      <c r="G1798" s="812"/>
      <c r="H1798" s="962" t="str">
        <f t="array" ref="H1798">IF(ISERROR(INDEX(גיליון3!$U$15:$X$29,MATCH('דיווח פרטני'!G1798,גיליון3!$T$15:$T$29,0),MATCH('דיווח פרטני'!C1798,גיליון3!$U$14:$X$14,0)))," ", INDEX(גיליון3!$U$15:$X$29,MATCH('דיווח פרטני'!G1798,גיליון3!$T$15:$T$29,0),MATCH('דיווח פרטני'!C1798,גיליון3!$U$14:$X$14,0)))</f>
        <v xml:space="preserve"> </v>
      </c>
      <c r="I1798" s="1"/>
    </row>
    <row r="1799" spans="1:9" ht="18" customHeight="1" thickBot="1" x14ac:dyDescent="0.35">
      <c r="A1799" s="1"/>
      <c r="B1799" s="1"/>
      <c r="C1799" s="812"/>
      <c r="D1799" s="812"/>
      <c r="E1799" s="813"/>
      <c r="F1799" s="812"/>
      <c r="G1799" s="812"/>
      <c r="H1799" s="962" t="str">
        <f t="array" ref="H1799">IF(ISERROR(INDEX(גיליון3!$U$15:$X$29,MATCH('דיווח פרטני'!G1799,גיליון3!$T$15:$T$29,0),MATCH('דיווח פרטני'!C1799,גיליון3!$U$14:$X$14,0)))," ", INDEX(גיליון3!$U$15:$X$29,MATCH('דיווח פרטני'!G1799,גיליון3!$T$15:$T$29,0),MATCH('דיווח פרטני'!C1799,גיליון3!$U$14:$X$14,0)))</f>
        <v xml:space="preserve"> </v>
      </c>
      <c r="I1799" s="1"/>
    </row>
    <row r="1800" spans="1:9" ht="18" customHeight="1" thickBot="1" x14ac:dyDescent="0.35">
      <c r="A1800" s="1"/>
      <c r="B1800" s="1"/>
      <c r="C1800" s="812"/>
      <c r="D1800" s="812"/>
      <c r="E1800" s="813"/>
      <c r="F1800" s="812"/>
      <c r="G1800" s="812"/>
      <c r="H1800" s="962" t="str">
        <f t="array" ref="H1800">IF(ISERROR(INDEX(גיליון3!$U$15:$X$29,MATCH('דיווח פרטני'!G1800,גיליון3!$T$15:$T$29,0),MATCH('דיווח פרטני'!C1800,גיליון3!$U$14:$X$14,0)))," ", INDEX(גיליון3!$U$15:$X$29,MATCH('דיווח פרטני'!G1800,גיליון3!$T$15:$T$29,0),MATCH('דיווח פרטני'!C1800,גיליון3!$U$14:$X$14,0)))</f>
        <v xml:space="preserve"> </v>
      </c>
      <c r="I1800" s="1"/>
    </row>
    <row r="1801" spans="1:9" ht="18" customHeight="1" thickBot="1" x14ac:dyDescent="0.35">
      <c r="A1801" s="1"/>
      <c r="B1801" s="1"/>
      <c r="C1801" s="812"/>
      <c r="D1801" s="812"/>
      <c r="E1801" s="813"/>
      <c r="F1801" s="812"/>
      <c r="G1801" s="812"/>
      <c r="H1801" s="962" t="str">
        <f t="array" ref="H1801">IF(ISERROR(INDEX(גיליון3!$U$15:$X$29,MATCH('דיווח פרטני'!G1801,גיליון3!$T$15:$T$29,0),MATCH('דיווח פרטני'!C1801,גיליון3!$U$14:$X$14,0)))," ", INDEX(גיליון3!$U$15:$X$29,MATCH('דיווח פרטני'!G1801,גיליון3!$T$15:$T$29,0),MATCH('דיווח פרטני'!C1801,גיליון3!$U$14:$X$14,0)))</f>
        <v xml:space="preserve"> </v>
      </c>
      <c r="I1801" s="1"/>
    </row>
    <row r="1802" spans="1:9" ht="18" customHeight="1" thickBot="1" x14ac:dyDescent="0.35">
      <c r="A1802" s="1"/>
      <c r="B1802" s="1"/>
      <c r="C1802" s="812"/>
      <c r="D1802" s="812"/>
      <c r="E1802" s="813"/>
      <c r="F1802" s="812"/>
      <c r="G1802" s="812"/>
      <c r="H1802" s="962" t="str">
        <f t="array" ref="H1802">IF(ISERROR(INDEX(גיליון3!$U$15:$X$29,MATCH('דיווח פרטני'!G1802,גיליון3!$T$15:$T$29,0),MATCH('דיווח פרטני'!C1802,גיליון3!$U$14:$X$14,0)))," ", INDEX(גיליון3!$U$15:$X$29,MATCH('דיווח פרטני'!G1802,גיליון3!$T$15:$T$29,0),MATCH('דיווח פרטני'!C1802,גיליון3!$U$14:$X$14,0)))</f>
        <v xml:space="preserve"> </v>
      </c>
      <c r="I1802" s="1"/>
    </row>
    <row r="1803" spans="1:9" ht="18" customHeight="1" thickBot="1" x14ac:dyDescent="0.35">
      <c r="A1803" s="1"/>
      <c r="B1803" s="1"/>
      <c r="C1803" s="812"/>
      <c r="D1803" s="812"/>
      <c r="E1803" s="813"/>
      <c r="F1803" s="812"/>
      <c r="G1803" s="812"/>
      <c r="H1803" s="962" t="str">
        <f t="array" ref="H1803">IF(ISERROR(INDEX(גיליון3!$U$15:$X$29,MATCH('דיווח פרטני'!G1803,גיליון3!$T$15:$T$29,0),MATCH('דיווח פרטני'!C1803,גיליון3!$U$14:$X$14,0)))," ", INDEX(גיליון3!$U$15:$X$29,MATCH('דיווח פרטני'!G1803,גיליון3!$T$15:$T$29,0),MATCH('דיווח פרטני'!C1803,גיליון3!$U$14:$X$14,0)))</f>
        <v xml:space="preserve"> </v>
      </c>
      <c r="I1803" s="1"/>
    </row>
    <row r="1804" spans="1:9" ht="18" customHeight="1" thickBot="1" x14ac:dyDescent="0.35">
      <c r="A1804" s="1"/>
      <c r="B1804" s="1"/>
      <c r="C1804" s="812"/>
      <c r="D1804" s="812"/>
      <c r="E1804" s="813"/>
      <c r="F1804" s="812"/>
      <c r="G1804" s="812"/>
      <c r="H1804" s="962" t="str">
        <f t="array" ref="H1804">IF(ISERROR(INDEX(גיליון3!$U$15:$X$29,MATCH('דיווח פרטני'!G1804,גיליון3!$T$15:$T$29,0),MATCH('דיווח פרטני'!C1804,גיליון3!$U$14:$X$14,0)))," ", INDEX(גיליון3!$U$15:$X$29,MATCH('דיווח פרטני'!G1804,גיליון3!$T$15:$T$29,0),MATCH('דיווח פרטני'!C1804,גיליון3!$U$14:$X$14,0)))</f>
        <v xml:space="preserve"> </v>
      </c>
      <c r="I1804" s="1"/>
    </row>
    <row r="1805" spans="1:9" ht="18" customHeight="1" thickBot="1" x14ac:dyDescent="0.35">
      <c r="A1805" s="1"/>
      <c r="B1805" s="1"/>
      <c r="C1805" s="812"/>
      <c r="D1805" s="812"/>
      <c r="E1805" s="813"/>
      <c r="F1805" s="812"/>
      <c r="G1805" s="812"/>
      <c r="H1805" s="962" t="str">
        <f t="array" ref="H1805">IF(ISERROR(INDEX(גיליון3!$U$15:$X$29,MATCH('דיווח פרטני'!G1805,גיליון3!$T$15:$T$29,0),MATCH('דיווח פרטני'!C1805,גיליון3!$U$14:$X$14,0)))," ", INDEX(גיליון3!$U$15:$X$29,MATCH('דיווח פרטני'!G1805,גיליון3!$T$15:$T$29,0),MATCH('דיווח פרטני'!C1805,גיליון3!$U$14:$X$14,0)))</f>
        <v xml:space="preserve"> </v>
      </c>
      <c r="I1805" s="1"/>
    </row>
    <row r="1806" spans="1:9" ht="18" customHeight="1" thickBot="1" x14ac:dyDescent="0.35">
      <c r="A1806" s="1"/>
      <c r="B1806" s="1"/>
      <c r="C1806" s="812"/>
      <c r="D1806" s="812"/>
      <c r="E1806" s="813"/>
      <c r="F1806" s="812"/>
      <c r="G1806" s="812"/>
      <c r="H1806" s="962" t="str">
        <f t="array" ref="H1806">IF(ISERROR(INDEX(גיליון3!$U$15:$X$29,MATCH('דיווח פרטני'!G1806,גיליון3!$T$15:$T$29,0),MATCH('דיווח פרטני'!C1806,גיליון3!$U$14:$X$14,0)))," ", INDEX(גיליון3!$U$15:$X$29,MATCH('דיווח פרטני'!G1806,גיליון3!$T$15:$T$29,0),MATCH('דיווח פרטני'!C1806,גיליון3!$U$14:$X$14,0)))</f>
        <v xml:space="preserve"> </v>
      </c>
      <c r="I1806" s="1"/>
    </row>
    <row r="1807" spans="1:9" ht="18" customHeight="1" thickBot="1" x14ac:dyDescent="0.35">
      <c r="A1807" s="1"/>
      <c r="B1807" s="1"/>
      <c r="C1807" s="812"/>
      <c r="D1807" s="812"/>
      <c r="E1807" s="813"/>
      <c r="F1807" s="812"/>
      <c r="G1807" s="812"/>
      <c r="H1807" s="962" t="str">
        <f t="array" ref="H1807">IF(ISERROR(INDEX(גיליון3!$U$15:$X$29,MATCH('דיווח פרטני'!G1807,גיליון3!$T$15:$T$29,0),MATCH('דיווח פרטני'!C1807,גיליון3!$U$14:$X$14,0)))," ", INDEX(גיליון3!$U$15:$X$29,MATCH('דיווח פרטני'!G1807,גיליון3!$T$15:$T$29,0),MATCH('דיווח פרטני'!C1807,גיליון3!$U$14:$X$14,0)))</f>
        <v xml:space="preserve"> </v>
      </c>
      <c r="I1807" s="1"/>
    </row>
    <row r="1808" spans="1:9" ht="18" customHeight="1" thickBot="1" x14ac:dyDescent="0.35">
      <c r="A1808" s="1"/>
      <c r="B1808" s="1"/>
      <c r="C1808" s="812"/>
      <c r="D1808" s="812"/>
      <c r="E1808" s="813"/>
      <c r="F1808" s="812"/>
      <c r="G1808" s="812"/>
      <c r="H1808" s="962" t="str">
        <f t="array" ref="H1808">IF(ISERROR(INDEX(גיליון3!$U$15:$X$29,MATCH('דיווח פרטני'!G1808,גיליון3!$T$15:$T$29,0),MATCH('דיווח פרטני'!C1808,גיליון3!$U$14:$X$14,0)))," ", INDEX(גיליון3!$U$15:$X$29,MATCH('דיווח פרטני'!G1808,גיליון3!$T$15:$T$29,0),MATCH('דיווח פרטני'!C1808,גיליון3!$U$14:$X$14,0)))</f>
        <v xml:space="preserve"> </v>
      </c>
      <c r="I1808" s="1"/>
    </row>
    <row r="1809" spans="1:9" ht="18" customHeight="1" thickBot="1" x14ac:dyDescent="0.35">
      <c r="A1809" s="1"/>
      <c r="B1809" s="1"/>
      <c r="C1809" s="812"/>
      <c r="D1809" s="812"/>
      <c r="E1809" s="813"/>
      <c r="F1809" s="812"/>
      <c r="G1809" s="812"/>
      <c r="H1809" s="962" t="str">
        <f t="array" ref="H1809">IF(ISERROR(INDEX(גיליון3!$U$15:$X$29,MATCH('דיווח פרטני'!G1809,גיליון3!$T$15:$T$29,0),MATCH('דיווח פרטני'!C1809,גיליון3!$U$14:$X$14,0)))," ", INDEX(גיליון3!$U$15:$X$29,MATCH('דיווח פרטני'!G1809,גיליון3!$T$15:$T$29,0),MATCH('דיווח פרטני'!C1809,גיליון3!$U$14:$X$14,0)))</f>
        <v xml:space="preserve"> </v>
      </c>
      <c r="I1809" s="1"/>
    </row>
    <row r="1810" spans="1:9" ht="18" customHeight="1" thickBot="1" x14ac:dyDescent="0.35">
      <c r="A1810" s="1"/>
      <c r="B1810" s="1"/>
      <c r="C1810" s="812"/>
      <c r="D1810" s="812"/>
      <c r="E1810" s="813"/>
      <c r="F1810" s="812"/>
      <c r="G1810" s="812"/>
      <c r="H1810" s="962" t="str">
        <f t="array" ref="H1810">IF(ISERROR(INDEX(גיליון3!$U$15:$X$29,MATCH('דיווח פרטני'!G1810,גיליון3!$T$15:$T$29,0),MATCH('דיווח פרטני'!C1810,גיליון3!$U$14:$X$14,0)))," ", INDEX(גיליון3!$U$15:$X$29,MATCH('דיווח פרטני'!G1810,גיליון3!$T$15:$T$29,0),MATCH('דיווח פרטני'!C1810,גיליון3!$U$14:$X$14,0)))</f>
        <v xml:space="preserve"> </v>
      </c>
      <c r="I1810" s="1"/>
    </row>
    <row r="1811" spans="1:9" ht="18" customHeight="1" thickBot="1" x14ac:dyDescent="0.35">
      <c r="A1811" s="1"/>
      <c r="B1811" s="1"/>
      <c r="C1811" s="812"/>
      <c r="D1811" s="812"/>
      <c r="E1811" s="813"/>
      <c r="F1811" s="812"/>
      <c r="G1811" s="812"/>
      <c r="H1811" s="962" t="str">
        <f t="array" ref="H1811">IF(ISERROR(INDEX(גיליון3!$U$15:$X$29,MATCH('דיווח פרטני'!G1811,גיליון3!$T$15:$T$29,0),MATCH('דיווח פרטני'!C1811,גיליון3!$U$14:$X$14,0)))," ", INDEX(גיליון3!$U$15:$X$29,MATCH('דיווח פרטני'!G1811,גיליון3!$T$15:$T$29,0),MATCH('דיווח פרטני'!C1811,גיליון3!$U$14:$X$14,0)))</f>
        <v xml:space="preserve"> </v>
      </c>
      <c r="I1811" s="1"/>
    </row>
    <row r="1812" spans="1:9" ht="18" customHeight="1" thickBot="1" x14ac:dyDescent="0.35">
      <c r="A1812" s="1"/>
      <c r="B1812" s="1"/>
      <c r="C1812" s="812"/>
      <c r="D1812" s="812"/>
      <c r="E1812" s="813"/>
      <c r="F1812" s="812"/>
      <c r="G1812" s="812"/>
      <c r="H1812" s="962" t="str">
        <f t="array" ref="H1812">IF(ISERROR(INDEX(גיליון3!$U$15:$X$29,MATCH('דיווח פרטני'!G1812,גיליון3!$T$15:$T$29,0),MATCH('דיווח פרטני'!C1812,גיליון3!$U$14:$X$14,0)))," ", INDEX(גיליון3!$U$15:$X$29,MATCH('דיווח פרטני'!G1812,גיליון3!$T$15:$T$29,0),MATCH('דיווח פרטני'!C1812,גיליון3!$U$14:$X$14,0)))</f>
        <v xml:space="preserve"> </v>
      </c>
      <c r="I1812" s="1"/>
    </row>
    <row r="1813" spans="1:9" ht="18" customHeight="1" thickBot="1" x14ac:dyDescent="0.35">
      <c r="A1813" s="1"/>
      <c r="B1813" s="1"/>
      <c r="C1813" s="812"/>
      <c r="D1813" s="812"/>
      <c r="E1813" s="813"/>
      <c r="F1813" s="812"/>
      <c r="G1813" s="812"/>
      <c r="H1813" s="962" t="str">
        <f t="array" ref="H1813">IF(ISERROR(INDEX(גיליון3!$U$15:$X$29,MATCH('דיווח פרטני'!G1813,גיליון3!$T$15:$T$29,0),MATCH('דיווח פרטני'!C1813,גיליון3!$U$14:$X$14,0)))," ", INDEX(גיליון3!$U$15:$X$29,MATCH('דיווח פרטני'!G1813,גיליון3!$T$15:$T$29,0),MATCH('דיווח פרטני'!C1813,גיליון3!$U$14:$X$14,0)))</f>
        <v xml:space="preserve"> </v>
      </c>
      <c r="I1813" s="1"/>
    </row>
    <row r="1814" spans="1:9" ht="18" customHeight="1" thickBot="1" x14ac:dyDescent="0.35">
      <c r="A1814" s="1"/>
      <c r="B1814" s="1"/>
      <c r="C1814" s="812"/>
      <c r="D1814" s="812"/>
      <c r="E1814" s="813"/>
      <c r="F1814" s="812"/>
      <c r="G1814" s="812"/>
      <c r="H1814" s="962" t="str">
        <f t="array" ref="H1814">IF(ISERROR(INDEX(גיליון3!$U$15:$X$29,MATCH('דיווח פרטני'!G1814,גיליון3!$T$15:$T$29,0),MATCH('דיווח פרטני'!C1814,גיליון3!$U$14:$X$14,0)))," ", INDEX(גיליון3!$U$15:$X$29,MATCH('דיווח פרטני'!G1814,גיליון3!$T$15:$T$29,0),MATCH('דיווח פרטני'!C1814,גיליון3!$U$14:$X$14,0)))</f>
        <v xml:space="preserve"> </v>
      </c>
      <c r="I1814" s="1"/>
    </row>
    <row r="1815" spans="1:9" ht="18" customHeight="1" thickBot="1" x14ac:dyDescent="0.35">
      <c r="A1815" s="1"/>
      <c r="B1815" s="1"/>
      <c r="C1815" s="812"/>
      <c r="D1815" s="812"/>
      <c r="E1815" s="813"/>
      <c r="F1815" s="812"/>
      <c r="G1815" s="812"/>
      <c r="H1815" s="962" t="str">
        <f t="array" ref="H1815">IF(ISERROR(INDEX(גיליון3!$U$15:$X$29,MATCH('דיווח פרטני'!G1815,גיליון3!$T$15:$T$29,0),MATCH('דיווח פרטני'!C1815,גיליון3!$U$14:$X$14,0)))," ", INDEX(גיליון3!$U$15:$X$29,MATCH('דיווח פרטני'!G1815,גיליון3!$T$15:$T$29,0),MATCH('דיווח פרטני'!C1815,גיליון3!$U$14:$X$14,0)))</f>
        <v xml:space="preserve"> </v>
      </c>
      <c r="I1815" s="1"/>
    </row>
    <row r="1816" spans="1:9" ht="18" customHeight="1" thickBot="1" x14ac:dyDescent="0.35">
      <c r="A1816" s="1"/>
      <c r="B1816" s="1"/>
      <c r="C1816" s="812"/>
      <c r="D1816" s="812"/>
      <c r="E1816" s="813"/>
      <c r="F1816" s="812"/>
      <c r="G1816" s="812"/>
      <c r="H1816" s="962" t="str">
        <f t="array" ref="H1816">IF(ISERROR(INDEX(גיליון3!$U$15:$X$29,MATCH('דיווח פרטני'!G1816,גיליון3!$T$15:$T$29,0),MATCH('דיווח פרטני'!C1816,גיליון3!$U$14:$X$14,0)))," ", INDEX(גיליון3!$U$15:$X$29,MATCH('דיווח פרטני'!G1816,גיליון3!$T$15:$T$29,0),MATCH('דיווח פרטני'!C1816,גיליון3!$U$14:$X$14,0)))</f>
        <v xml:space="preserve"> </v>
      </c>
      <c r="I1816" s="1"/>
    </row>
    <row r="1817" spans="1:9" ht="18" customHeight="1" thickBot="1" x14ac:dyDescent="0.35">
      <c r="A1817" s="1"/>
      <c r="B1817" s="1"/>
      <c r="C1817" s="812"/>
      <c r="D1817" s="812"/>
      <c r="E1817" s="813"/>
      <c r="F1817" s="812"/>
      <c r="G1817" s="812"/>
      <c r="H1817" s="962" t="str">
        <f t="array" ref="H1817">IF(ISERROR(INDEX(גיליון3!$U$15:$X$29,MATCH('דיווח פרטני'!G1817,גיליון3!$T$15:$T$29,0),MATCH('דיווח פרטני'!C1817,גיליון3!$U$14:$X$14,0)))," ", INDEX(גיליון3!$U$15:$X$29,MATCH('דיווח פרטני'!G1817,גיליון3!$T$15:$T$29,0),MATCH('דיווח פרטני'!C1817,גיליון3!$U$14:$X$14,0)))</f>
        <v xml:space="preserve"> </v>
      </c>
      <c r="I1817" s="1"/>
    </row>
    <row r="1818" spans="1:9" ht="18" customHeight="1" thickBot="1" x14ac:dyDescent="0.35">
      <c r="A1818" s="1"/>
      <c r="B1818" s="1"/>
      <c r="C1818" s="812"/>
      <c r="D1818" s="812"/>
      <c r="E1818" s="813"/>
      <c r="F1818" s="812"/>
      <c r="G1818" s="812"/>
      <c r="H1818" s="962" t="str">
        <f t="array" ref="H1818">IF(ISERROR(INDEX(גיליון3!$U$15:$X$29,MATCH('דיווח פרטני'!G1818,גיליון3!$T$15:$T$29,0),MATCH('דיווח פרטני'!C1818,גיליון3!$U$14:$X$14,0)))," ", INDEX(גיליון3!$U$15:$X$29,MATCH('דיווח פרטני'!G1818,גיליון3!$T$15:$T$29,0),MATCH('דיווח פרטני'!C1818,גיליון3!$U$14:$X$14,0)))</f>
        <v xml:space="preserve"> </v>
      </c>
      <c r="I1818" s="1"/>
    </row>
    <row r="1819" spans="1:9" ht="18" customHeight="1" thickBot="1" x14ac:dyDescent="0.35">
      <c r="A1819" s="1"/>
      <c r="B1819" s="1"/>
      <c r="C1819" s="812"/>
      <c r="D1819" s="812"/>
      <c r="E1819" s="813"/>
      <c r="F1819" s="812"/>
      <c r="G1819" s="812"/>
      <c r="H1819" s="962" t="str">
        <f t="array" ref="H1819">IF(ISERROR(INDEX(גיליון3!$U$15:$X$29,MATCH('דיווח פרטני'!G1819,גיליון3!$T$15:$T$29,0),MATCH('דיווח פרטני'!C1819,גיליון3!$U$14:$X$14,0)))," ", INDEX(גיליון3!$U$15:$X$29,MATCH('דיווח פרטני'!G1819,גיליון3!$T$15:$T$29,0),MATCH('דיווח פרטני'!C1819,גיליון3!$U$14:$X$14,0)))</f>
        <v xml:space="preserve"> </v>
      </c>
      <c r="I1819" s="1"/>
    </row>
    <row r="1820" spans="1:9" ht="18" customHeight="1" thickBot="1" x14ac:dyDescent="0.35">
      <c r="A1820" s="1"/>
      <c r="B1820" s="1"/>
      <c r="C1820" s="812"/>
      <c r="D1820" s="812"/>
      <c r="E1820" s="813"/>
      <c r="F1820" s="812"/>
      <c r="G1820" s="812"/>
      <c r="H1820" s="962" t="str">
        <f t="array" ref="H1820">IF(ISERROR(INDEX(גיליון3!$U$15:$X$29,MATCH('דיווח פרטני'!G1820,גיליון3!$T$15:$T$29,0),MATCH('דיווח פרטני'!C1820,גיליון3!$U$14:$X$14,0)))," ", INDEX(גיליון3!$U$15:$X$29,MATCH('דיווח פרטני'!G1820,גיליון3!$T$15:$T$29,0),MATCH('דיווח פרטני'!C1820,גיליון3!$U$14:$X$14,0)))</f>
        <v xml:space="preserve"> </v>
      </c>
      <c r="I1820" s="1"/>
    </row>
    <row r="1821" spans="1:9" ht="18" customHeight="1" thickBot="1" x14ac:dyDescent="0.35">
      <c r="A1821" s="1"/>
      <c r="B1821" s="1"/>
      <c r="C1821" s="812"/>
      <c r="D1821" s="812"/>
      <c r="E1821" s="813"/>
      <c r="F1821" s="812"/>
      <c r="G1821" s="812"/>
      <c r="H1821" s="962" t="str">
        <f t="array" ref="H1821">IF(ISERROR(INDEX(גיליון3!$U$15:$X$29,MATCH('דיווח פרטני'!G1821,גיליון3!$T$15:$T$29,0),MATCH('דיווח פרטני'!C1821,גיליון3!$U$14:$X$14,0)))," ", INDEX(גיליון3!$U$15:$X$29,MATCH('דיווח פרטני'!G1821,גיליון3!$T$15:$T$29,0),MATCH('דיווח פרטני'!C1821,גיליון3!$U$14:$X$14,0)))</f>
        <v xml:space="preserve"> </v>
      </c>
      <c r="I1821" s="1"/>
    </row>
    <row r="1822" spans="1:9" ht="18" customHeight="1" thickBot="1" x14ac:dyDescent="0.35">
      <c r="A1822" s="1"/>
      <c r="B1822" s="1"/>
      <c r="C1822" s="812"/>
      <c r="D1822" s="812"/>
      <c r="E1822" s="813"/>
      <c r="F1822" s="812"/>
      <c r="G1822" s="812"/>
      <c r="H1822" s="962" t="str">
        <f t="array" ref="H1822">IF(ISERROR(INDEX(גיליון3!$U$15:$X$29,MATCH('דיווח פרטני'!G1822,גיליון3!$T$15:$T$29,0),MATCH('דיווח פרטני'!C1822,גיליון3!$U$14:$X$14,0)))," ", INDEX(גיליון3!$U$15:$X$29,MATCH('דיווח פרטני'!G1822,גיליון3!$T$15:$T$29,0),MATCH('דיווח פרטני'!C1822,גיליון3!$U$14:$X$14,0)))</f>
        <v xml:space="preserve"> </v>
      </c>
      <c r="I1822" s="1"/>
    </row>
    <row r="1823" spans="1:9" ht="18" customHeight="1" thickBot="1" x14ac:dyDescent="0.35">
      <c r="A1823" s="1"/>
      <c r="B1823" s="1"/>
      <c r="C1823" s="812"/>
      <c r="D1823" s="812"/>
      <c r="E1823" s="813"/>
      <c r="F1823" s="812"/>
      <c r="G1823" s="812"/>
      <c r="H1823" s="962" t="str">
        <f t="array" ref="H1823">IF(ISERROR(INDEX(גיליון3!$U$15:$X$29,MATCH('דיווח פרטני'!G1823,גיליון3!$T$15:$T$29,0),MATCH('דיווח פרטני'!C1823,גיליון3!$U$14:$X$14,0)))," ", INDEX(גיליון3!$U$15:$X$29,MATCH('דיווח פרטני'!G1823,גיליון3!$T$15:$T$29,0),MATCH('דיווח פרטני'!C1823,גיליון3!$U$14:$X$14,0)))</f>
        <v xml:space="preserve"> </v>
      </c>
      <c r="I1823" s="1"/>
    </row>
    <row r="1824" spans="1:9" ht="18" customHeight="1" thickBot="1" x14ac:dyDescent="0.35">
      <c r="A1824" s="1"/>
      <c r="B1824" s="1"/>
      <c r="C1824" s="812"/>
      <c r="D1824" s="812"/>
      <c r="E1824" s="813"/>
      <c r="F1824" s="812"/>
      <c r="G1824" s="812"/>
      <c r="H1824" s="962" t="str">
        <f t="array" ref="H1824">IF(ISERROR(INDEX(גיליון3!$U$15:$X$29,MATCH('דיווח פרטני'!G1824,גיליון3!$T$15:$T$29,0),MATCH('דיווח פרטני'!C1824,גיליון3!$U$14:$X$14,0)))," ", INDEX(גיליון3!$U$15:$X$29,MATCH('דיווח פרטני'!G1824,גיליון3!$T$15:$T$29,0),MATCH('דיווח פרטני'!C1824,גיליון3!$U$14:$X$14,0)))</f>
        <v xml:space="preserve"> </v>
      </c>
      <c r="I1824" s="1"/>
    </row>
    <row r="1825" spans="1:9" ht="18" customHeight="1" thickBot="1" x14ac:dyDescent="0.35">
      <c r="A1825" s="1"/>
      <c r="B1825" s="1"/>
      <c r="C1825" s="812"/>
      <c r="D1825" s="812"/>
      <c r="E1825" s="813"/>
      <c r="F1825" s="812"/>
      <c r="G1825" s="812"/>
      <c r="H1825" s="962" t="str">
        <f t="array" ref="H1825">IF(ISERROR(INDEX(גיליון3!$U$15:$X$29,MATCH('דיווח פרטני'!G1825,גיליון3!$T$15:$T$29,0),MATCH('דיווח פרטני'!C1825,גיליון3!$U$14:$X$14,0)))," ", INDEX(גיליון3!$U$15:$X$29,MATCH('דיווח פרטני'!G1825,גיליון3!$T$15:$T$29,0),MATCH('דיווח פרטני'!C1825,גיליון3!$U$14:$X$14,0)))</f>
        <v xml:space="preserve"> </v>
      </c>
      <c r="I1825" s="1"/>
    </row>
    <row r="1826" spans="1:9" ht="18" customHeight="1" thickBot="1" x14ac:dyDescent="0.35">
      <c r="A1826" s="1"/>
      <c r="B1826" s="1"/>
      <c r="C1826" s="812"/>
      <c r="D1826" s="812"/>
      <c r="E1826" s="813"/>
      <c r="F1826" s="812"/>
      <c r="G1826" s="812"/>
      <c r="H1826" s="962" t="str">
        <f t="array" ref="H1826">IF(ISERROR(INDEX(גיליון3!$U$15:$X$29,MATCH('דיווח פרטני'!G1826,גיליון3!$T$15:$T$29,0),MATCH('דיווח פרטני'!C1826,גיליון3!$U$14:$X$14,0)))," ", INDEX(גיליון3!$U$15:$X$29,MATCH('דיווח פרטני'!G1826,גיליון3!$T$15:$T$29,0),MATCH('דיווח פרטני'!C1826,גיליון3!$U$14:$X$14,0)))</f>
        <v xml:space="preserve"> </v>
      </c>
      <c r="I1826" s="1"/>
    </row>
    <row r="1827" spans="1:9" ht="18" customHeight="1" thickBot="1" x14ac:dyDescent="0.35">
      <c r="A1827" s="1"/>
      <c r="B1827" s="1"/>
      <c r="C1827" s="812"/>
      <c r="D1827" s="812"/>
      <c r="E1827" s="813"/>
      <c r="F1827" s="812"/>
      <c r="G1827" s="812"/>
      <c r="H1827" s="962" t="str">
        <f t="array" ref="H1827">IF(ISERROR(INDEX(גיליון3!$U$15:$X$29,MATCH('דיווח פרטני'!G1827,גיליון3!$T$15:$T$29,0),MATCH('דיווח פרטני'!C1827,גיליון3!$U$14:$X$14,0)))," ", INDEX(גיליון3!$U$15:$X$29,MATCH('דיווח פרטני'!G1827,גיליון3!$T$15:$T$29,0),MATCH('דיווח פרטני'!C1827,גיליון3!$U$14:$X$14,0)))</f>
        <v xml:space="preserve"> </v>
      </c>
      <c r="I1827" s="1"/>
    </row>
    <row r="1828" spans="1:9" ht="18" customHeight="1" thickBot="1" x14ac:dyDescent="0.35">
      <c r="A1828" s="1"/>
      <c r="B1828" s="1"/>
      <c r="C1828" s="812"/>
      <c r="D1828" s="812"/>
      <c r="E1828" s="813"/>
      <c r="F1828" s="812"/>
      <c r="G1828" s="812"/>
      <c r="H1828" s="962" t="str">
        <f t="array" ref="H1828">IF(ISERROR(INDEX(גיליון3!$U$15:$X$29,MATCH('דיווח פרטני'!G1828,גיליון3!$T$15:$T$29,0),MATCH('דיווח פרטני'!C1828,גיליון3!$U$14:$X$14,0)))," ", INDEX(גיליון3!$U$15:$X$29,MATCH('דיווח פרטני'!G1828,גיליון3!$T$15:$T$29,0),MATCH('דיווח פרטני'!C1828,גיליון3!$U$14:$X$14,0)))</f>
        <v xml:space="preserve"> </v>
      </c>
      <c r="I1828" s="1"/>
    </row>
    <row r="1829" spans="1:9" ht="18" customHeight="1" thickBot="1" x14ac:dyDescent="0.35">
      <c r="A1829" s="1"/>
      <c r="B1829" s="1"/>
      <c r="C1829" s="812"/>
      <c r="D1829" s="812"/>
      <c r="E1829" s="813"/>
      <c r="F1829" s="812"/>
      <c r="G1829" s="812"/>
      <c r="H1829" s="962" t="str">
        <f t="array" ref="H1829">IF(ISERROR(INDEX(גיליון3!$U$15:$X$29,MATCH('דיווח פרטני'!G1829,גיליון3!$T$15:$T$29,0),MATCH('דיווח פרטני'!C1829,גיליון3!$U$14:$X$14,0)))," ", INDEX(גיליון3!$U$15:$X$29,MATCH('דיווח פרטני'!G1829,גיליון3!$T$15:$T$29,0),MATCH('דיווח פרטני'!C1829,גיליון3!$U$14:$X$14,0)))</f>
        <v xml:space="preserve"> </v>
      </c>
      <c r="I1829" s="1"/>
    </row>
    <row r="1830" spans="1:9" ht="18" customHeight="1" thickBot="1" x14ac:dyDescent="0.35">
      <c r="A1830" s="1"/>
      <c r="B1830" s="1"/>
      <c r="C1830" s="812"/>
      <c r="D1830" s="812"/>
      <c r="E1830" s="813"/>
      <c r="F1830" s="812"/>
      <c r="G1830" s="812"/>
      <c r="H1830" s="962" t="str">
        <f t="array" ref="H1830">IF(ISERROR(INDEX(גיליון3!$U$15:$X$29,MATCH('דיווח פרטני'!G1830,גיליון3!$T$15:$T$29,0),MATCH('דיווח פרטני'!C1830,גיליון3!$U$14:$X$14,0)))," ", INDEX(גיליון3!$U$15:$X$29,MATCH('דיווח פרטני'!G1830,גיליון3!$T$15:$T$29,0),MATCH('דיווח פרטני'!C1830,גיליון3!$U$14:$X$14,0)))</f>
        <v xml:space="preserve"> </v>
      </c>
      <c r="I1830" s="1"/>
    </row>
    <row r="1831" spans="1:9" ht="18" customHeight="1" thickBot="1" x14ac:dyDescent="0.35">
      <c r="A1831" s="1"/>
      <c r="B1831" s="1"/>
      <c r="C1831" s="812"/>
      <c r="D1831" s="812"/>
      <c r="E1831" s="813"/>
      <c r="F1831" s="812"/>
      <c r="G1831" s="812"/>
      <c r="H1831" s="962" t="str">
        <f t="array" ref="H1831">IF(ISERROR(INDEX(גיליון3!$U$15:$X$29,MATCH('דיווח פרטני'!G1831,גיליון3!$T$15:$T$29,0),MATCH('דיווח פרטני'!C1831,גיליון3!$U$14:$X$14,0)))," ", INDEX(גיליון3!$U$15:$X$29,MATCH('דיווח פרטני'!G1831,גיליון3!$T$15:$T$29,0),MATCH('דיווח פרטני'!C1831,גיליון3!$U$14:$X$14,0)))</f>
        <v xml:space="preserve"> </v>
      </c>
      <c r="I1831" s="1"/>
    </row>
    <row r="1832" spans="1:9" ht="18" customHeight="1" thickBot="1" x14ac:dyDescent="0.35">
      <c r="A1832" s="1"/>
      <c r="B1832" s="1"/>
      <c r="C1832" s="812"/>
      <c r="D1832" s="812"/>
      <c r="E1832" s="813"/>
      <c r="F1832" s="812"/>
      <c r="G1832" s="812"/>
      <c r="H1832" s="962" t="str">
        <f t="array" ref="H1832">IF(ISERROR(INDEX(גיליון3!$U$15:$X$29,MATCH('דיווח פרטני'!G1832,גיליון3!$T$15:$T$29,0),MATCH('דיווח פרטני'!C1832,גיליון3!$U$14:$X$14,0)))," ", INDEX(גיליון3!$U$15:$X$29,MATCH('דיווח פרטני'!G1832,גיליון3!$T$15:$T$29,0),MATCH('דיווח פרטני'!C1832,גיליון3!$U$14:$X$14,0)))</f>
        <v xml:space="preserve"> </v>
      </c>
      <c r="I1832" s="1"/>
    </row>
    <row r="1833" spans="1:9" ht="18" customHeight="1" thickBot="1" x14ac:dyDescent="0.35">
      <c r="A1833" s="1"/>
      <c r="B1833" s="1"/>
      <c r="C1833" s="812"/>
      <c r="D1833" s="812"/>
      <c r="E1833" s="813"/>
      <c r="F1833" s="812"/>
      <c r="G1833" s="812"/>
      <c r="H1833" s="962" t="str">
        <f t="array" ref="H1833">IF(ISERROR(INDEX(גיליון3!$U$15:$X$29,MATCH('דיווח פרטני'!G1833,גיליון3!$T$15:$T$29,0),MATCH('דיווח פרטני'!C1833,גיליון3!$U$14:$X$14,0)))," ", INDEX(גיליון3!$U$15:$X$29,MATCH('דיווח פרטני'!G1833,גיליון3!$T$15:$T$29,0),MATCH('דיווח פרטני'!C1833,גיליון3!$U$14:$X$14,0)))</f>
        <v xml:space="preserve"> </v>
      </c>
      <c r="I1833" s="1"/>
    </row>
    <row r="1834" spans="1:9" ht="18" customHeight="1" thickBot="1" x14ac:dyDescent="0.35">
      <c r="A1834" s="1"/>
      <c r="B1834" s="1"/>
      <c r="C1834" s="812"/>
      <c r="D1834" s="812"/>
      <c r="E1834" s="813"/>
      <c r="F1834" s="812"/>
      <c r="G1834" s="812"/>
      <c r="H1834" s="962" t="str">
        <f t="array" ref="H1834">IF(ISERROR(INDEX(גיליון3!$U$15:$X$29,MATCH('דיווח פרטני'!G1834,גיליון3!$T$15:$T$29,0),MATCH('דיווח פרטני'!C1834,גיליון3!$U$14:$X$14,0)))," ", INDEX(גיליון3!$U$15:$X$29,MATCH('דיווח פרטני'!G1834,גיליון3!$T$15:$T$29,0),MATCH('דיווח פרטני'!C1834,גיליון3!$U$14:$X$14,0)))</f>
        <v xml:space="preserve"> </v>
      </c>
      <c r="I1834" s="1"/>
    </row>
    <row r="1835" spans="1:9" ht="18" customHeight="1" thickBot="1" x14ac:dyDescent="0.35">
      <c r="A1835" s="1"/>
      <c r="B1835" s="1"/>
      <c r="C1835" s="812"/>
      <c r="D1835" s="812"/>
      <c r="E1835" s="813"/>
      <c r="F1835" s="812"/>
      <c r="G1835" s="812"/>
      <c r="H1835" s="962" t="str">
        <f t="array" ref="H1835">IF(ISERROR(INDEX(גיליון3!$U$15:$X$29,MATCH('דיווח פרטני'!G1835,גיליון3!$T$15:$T$29,0),MATCH('דיווח פרטני'!C1835,גיליון3!$U$14:$X$14,0)))," ", INDEX(גיליון3!$U$15:$X$29,MATCH('דיווח פרטני'!G1835,גיליון3!$T$15:$T$29,0),MATCH('דיווח פרטני'!C1835,גיליון3!$U$14:$X$14,0)))</f>
        <v xml:space="preserve"> </v>
      </c>
      <c r="I1835" s="1"/>
    </row>
    <row r="1836" spans="1:9" ht="18" customHeight="1" thickBot="1" x14ac:dyDescent="0.35">
      <c r="A1836" s="1"/>
      <c r="B1836" s="1"/>
      <c r="C1836" s="812"/>
      <c r="D1836" s="812"/>
      <c r="E1836" s="813"/>
      <c r="F1836" s="812"/>
      <c r="G1836" s="812"/>
      <c r="H1836" s="962" t="str">
        <f t="array" ref="H1836">IF(ISERROR(INDEX(גיליון3!$U$15:$X$29,MATCH('דיווח פרטני'!G1836,גיליון3!$T$15:$T$29,0),MATCH('דיווח פרטני'!C1836,גיליון3!$U$14:$X$14,0)))," ", INDEX(גיליון3!$U$15:$X$29,MATCH('דיווח פרטני'!G1836,גיליון3!$T$15:$T$29,0),MATCH('דיווח פרטני'!C1836,גיליון3!$U$14:$X$14,0)))</f>
        <v xml:space="preserve"> </v>
      </c>
      <c r="I1836" s="1"/>
    </row>
    <row r="1837" spans="1:9" ht="18" customHeight="1" thickBot="1" x14ac:dyDescent="0.35">
      <c r="A1837" s="1"/>
      <c r="B1837" s="1"/>
      <c r="C1837" s="812"/>
      <c r="D1837" s="812"/>
      <c r="E1837" s="813"/>
      <c r="F1837" s="812"/>
      <c r="G1837" s="812"/>
      <c r="H1837" s="962" t="str">
        <f t="array" ref="H1837">IF(ISERROR(INDEX(גיליון3!$U$15:$X$29,MATCH('דיווח פרטני'!G1837,גיליון3!$T$15:$T$29,0),MATCH('דיווח פרטני'!C1837,גיליון3!$U$14:$X$14,0)))," ", INDEX(גיליון3!$U$15:$X$29,MATCH('דיווח פרטני'!G1837,גיליון3!$T$15:$T$29,0),MATCH('דיווח פרטני'!C1837,גיליון3!$U$14:$X$14,0)))</f>
        <v xml:space="preserve"> </v>
      </c>
      <c r="I1837" s="1"/>
    </row>
    <row r="1838" spans="1:9" ht="18" customHeight="1" thickBot="1" x14ac:dyDescent="0.35">
      <c r="A1838" s="1"/>
      <c r="B1838" s="1"/>
      <c r="C1838" s="812"/>
      <c r="D1838" s="812"/>
      <c r="E1838" s="813"/>
      <c r="F1838" s="812"/>
      <c r="G1838" s="812"/>
      <c r="H1838" s="962" t="str">
        <f t="array" ref="H1838">IF(ISERROR(INDEX(גיליון3!$U$15:$X$29,MATCH('דיווח פרטני'!G1838,גיליון3!$T$15:$T$29,0),MATCH('דיווח פרטני'!C1838,גיליון3!$U$14:$X$14,0)))," ", INDEX(גיליון3!$U$15:$X$29,MATCH('דיווח פרטני'!G1838,גיליון3!$T$15:$T$29,0),MATCH('דיווח פרטני'!C1838,גיליון3!$U$14:$X$14,0)))</f>
        <v xml:space="preserve"> </v>
      </c>
      <c r="I1838" s="1"/>
    </row>
    <row r="1839" spans="1:9" ht="18" customHeight="1" thickBot="1" x14ac:dyDescent="0.35">
      <c r="A1839" s="1"/>
      <c r="B1839" s="1"/>
      <c r="C1839" s="812"/>
      <c r="D1839" s="812"/>
      <c r="E1839" s="813"/>
      <c r="F1839" s="812"/>
      <c r="G1839" s="812"/>
      <c r="H1839" s="962" t="str">
        <f t="array" ref="H1839">IF(ISERROR(INDEX(גיליון3!$U$15:$X$29,MATCH('דיווח פרטני'!G1839,גיליון3!$T$15:$T$29,0),MATCH('דיווח פרטני'!C1839,גיליון3!$U$14:$X$14,0)))," ", INDEX(גיליון3!$U$15:$X$29,MATCH('דיווח פרטני'!G1839,גיליון3!$T$15:$T$29,0),MATCH('דיווח פרטני'!C1839,גיליון3!$U$14:$X$14,0)))</f>
        <v xml:space="preserve"> </v>
      </c>
      <c r="I1839" s="1"/>
    </row>
    <row r="1840" spans="1:9" ht="18" customHeight="1" thickBot="1" x14ac:dyDescent="0.35">
      <c r="A1840" s="1"/>
      <c r="B1840" s="1"/>
      <c r="C1840" s="812"/>
      <c r="D1840" s="812"/>
      <c r="E1840" s="813"/>
      <c r="F1840" s="812"/>
      <c r="G1840" s="812"/>
      <c r="H1840" s="962" t="str">
        <f t="array" ref="H1840">IF(ISERROR(INDEX(גיליון3!$U$15:$X$29,MATCH('דיווח פרטני'!G1840,גיליון3!$T$15:$T$29,0),MATCH('דיווח פרטני'!C1840,גיליון3!$U$14:$X$14,0)))," ", INDEX(גיליון3!$U$15:$X$29,MATCH('דיווח פרטני'!G1840,גיליון3!$T$15:$T$29,0),MATCH('דיווח פרטני'!C1840,גיליון3!$U$14:$X$14,0)))</f>
        <v xml:space="preserve"> </v>
      </c>
      <c r="I1840" s="1"/>
    </row>
    <row r="1841" spans="1:9" ht="18" customHeight="1" thickBot="1" x14ac:dyDescent="0.35">
      <c r="A1841" s="1"/>
      <c r="B1841" s="1"/>
      <c r="C1841" s="812"/>
      <c r="D1841" s="812"/>
      <c r="E1841" s="813"/>
      <c r="F1841" s="812"/>
      <c r="G1841" s="812"/>
      <c r="H1841" s="962" t="str">
        <f t="array" ref="H1841">IF(ISERROR(INDEX(גיליון3!$U$15:$X$29,MATCH('דיווח פרטני'!G1841,גיליון3!$T$15:$T$29,0),MATCH('דיווח פרטני'!C1841,גיליון3!$U$14:$X$14,0)))," ", INDEX(גיליון3!$U$15:$X$29,MATCH('דיווח פרטני'!G1841,גיליון3!$T$15:$T$29,0),MATCH('דיווח פרטני'!C1841,גיליון3!$U$14:$X$14,0)))</f>
        <v xml:space="preserve"> </v>
      </c>
      <c r="I1841" s="1"/>
    </row>
    <row r="1842" spans="1:9" ht="18" customHeight="1" thickBot="1" x14ac:dyDescent="0.35">
      <c r="A1842" s="1"/>
      <c r="B1842" s="1"/>
      <c r="C1842" s="812"/>
      <c r="D1842" s="812"/>
      <c r="E1842" s="813"/>
      <c r="F1842" s="812"/>
      <c r="G1842" s="812"/>
      <c r="H1842" s="962" t="str">
        <f t="array" ref="H1842">IF(ISERROR(INDEX(גיליון3!$U$15:$X$29,MATCH('דיווח פרטני'!G1842,גיליון3!$T$15:$T$29,0),MATCH('דיווח פרטני'!C1842,גיליון3!$U$14:$X$14,0)))," ", INDEX(גיליון3!$U$15:$X$29,MATCH('דיווח פרטני'!G1842,גיליון3!$T$15:$T$29,0),MATCH('דיווח פרטני'!C1842,גיליון3!$U$14:$X$14,0)))</f>
        <v xml:space="preserve"> </v>
      </c>
      <c r="I1842" s="1"/>
    </row>
    <row r="1843" spans="1:9" ht="18" customHeight="1" thickBot="1" x14ac:dyDescent="0.35">
      <c r="A1843" s="1"/>
      <c r="B1843" s="1"/>
      <c r="C1843" s="812"/>
      <c r="D1843" s="812"/>
      <c r="E1843" s="813"/>
      <c r="F1843" s="812"/>
      <c r="G1843" s="812"/>
      <c r="H1843" s="962" t="str">
        <f t="array" ref="H1843">IF(ISERROR(INDEX(גיליון3!$U$15:$X$29,MATCH('דיווח פרטני'!G1843,גיליון3!$T$15:$T$29,0),MATCH('דיווח פרטני'!C1843,גיליון3!$U$14:$X$14,0)))," ", INDEX(גיליון3!$U$15:$X$29,MATCH('דיווח פרטני'!G1843,גיליון3!$T$15:$T$29,0),MATCH('דיווח פרטני'!C1843,גיליון3!$U$14:$X$14,0)))</f>
        <v xml:space="preserve"> </v>
      </c>
      <c r="I1843" s="1"/>
    </row>
    <row r="1844" spans="1:9" ht="18" customHeight="1" thickBot="1" x14ac:dyDescent="0.35">
      <c r="A1844" s="1"/>
      <c r="B1844" s="1"/>
      <c r="C1844" s="812"/>
      <c r="D1844" s="812"/>
      <c r="E1844" s="813"/>
      <c r="F1844" s="812"/>
      <c r="G1844" s="812"/>
      <c r="H1844" s="962" t="str">
        <f t="array" ref="H1844">IF(ISERROR(INDEX(גיליון3!$U$15:$X$29,MATCH('דיווח פרטני'!G1844,גיליון3!$T$15:$T$29,0),MATCH('דיווח פרטני'!C1844,גיליון3!$U$14:$X$14,0)))," ", INDEX(גיליון3!$U$15:$X$29,MATCH('דיווח פרטני'!G1844,גיליון3!$T$15:$T$29,0),MATCH('דיווח פרטני'!C1844,גיליון3!$U$14:$X$14,0)))</f>
        <v xml:space="preserve"> </v>
      </c>
      <c r="I1844" s="1"/>
    </row>
    <row r="1845" spans="1:9" ht="18" customHeight="1" thickBot="1" x14ac:dyDescent="0.35">
      <c r="A1845" s="1"/>
      <c r="B1845" s="1"/>
      <c r="C1845" s="812"/>
      <c r="D1845" s="812"/>
      <c r="E1845" s="813"/>
      <c r="F1845" s="812"/>
      <c r="G1845" s="812"/>
      <c r="H1845" s="962" t="str">
        <f t="array" ref="H1845">IF(ISERROR(INDEX(גיליון3!$U$15:$X$29,MATCH('דיווח פרטני'!G1845,גיליון3!$T$15:$T$29,0),MATCH('דיווח פרטני'!C1845,גיליון3!$U$14:$X$14,0)))," ", INDEX(גיליון3!$U$15:$X$29,MATCH('דיווח פרטני'!G1845,גיליון3!$T$15:$T$29,0),MATCH('דיווח פרטני'!C1845,גיליון3!$U$14:$X$14,0)))</f>
        <v xml:space="preserve"> </v>
      </c>
      <c r="I1845" s="1"/>
    </row>
    <row r="1846" spans="1:9" ht="18" customHeight="1" thickBot="1" x14ac:dyDescent="0.35">
      <c r="A1846" s="1"/>
      <c r="B1846" s="1"/>
      <c r="C1846" s="812"/>
      <c r="D1846" s="812"/>
      <c r="E1846" s="813"/>
      <c r="F1846" s="812"/>
      <c r="G1846" s="812"/>
      <c r="H1846" s="962" t="str">
        <f t="array" ref="H1846">IF(ISERROR(INDEX(גיליון3!$U$15:$X$29,MATCH('דיווח פרטני'!G1846,גיליון3!$T$15:$T$29,0),MATCH('דיווח פרטני'!C1846,גיליון3!$U$14:$X$14,0)))," ", INDEX(גיליון3!$U$15:$X$29,MATCH('דיווח פרטני'!G1846,גיליון3!$T$15:$T$29,0),MATCH('דיווח פרטני'!C1846,גיליון3!$U$14:$X$14,0)))</f>
        <v xml:space="preserve"> </v>
      </c>
      <c r="I1846" s="1"/>
    </row>
    <row r="1847" spans="1:9" ht="18" customHeight="1" thickBot="1" x14ac:dyDescent="0.35">
      <c r="A1847" s="1"/>
      <c r="B1847" s="1"/>
      <c r="C1847" s="812"/>
      <c r="D1847" s="812"/>
      <c r="E1847" s="813"/>
      <c r="F1847" s="812"/>
      <c r="G1847" s="812"/>
      <c r="H1847" s="962" t="str">
        <f t="array" ref="H1847">IF(ISERROR(INDEX(גיליון3!$U$15:$X$29,MATCH('דיווח פרטני'!G1847,גיליון3!$T$15:$T$29,0),MATCH('דיווח פרטני'!C1847,גיליון3!$U$14:$X$14,0)))," ", INDEX(גיליון3!$U$15:$X$29,MATCH('דיווח פרטני'!G1847,גיליון3!$T$15:$T$29,0),MATCH('דיווח פרטני'!C1847,גיליון3!$U$14:$X$14,0)))</f>
        <v xml:space="preserve"> </v>
      </c>
      <c r="I1847" s="1"/>
    </row>
    <row r="1848" spans="1:9" ht="18" customHeight="1" thickBot="1" x14ac:dyDescent="0.35">
      <c r="A1848" s="1"/>
      <c r="B1848" s="1"/>
      <c r="C1848" s="812"/>
      <c r="D1848" s="812"/>
      <c r="E1848" s="813"/>
      <c r="F1848" s="812"/>
      <c r="G1848" s="812"/>
      <c r="H1848" s="962" t="str">
        <f t="array" ref="H1848">IF(ISERROR(INDEX(גיליון3!$U$15:$X$29,MATCH('דיווח פרטני'!G1848,גיליון3!$T$15:$T$29,0),MATCH('דיווח פרטני'!C1848,גיליון3!$U$14:$X$14,0)))," ", INDEX(גיליון3!$U$15:$X$29,MATCH('דיווח פרטני'!G1848,גיליון3!$T$15:$T$29,0),MATCH('דיווח פרטני'!C1848,גיליון3!$U$14:$X$14,0)))</f>
        <v xml:space="preserve"> </v>
      </c>
      <c r="I1848" s="1"/>
    </row>
    <row r="1849" spans="1:9" ht="18" customHeight="1" thickBot="1" x14ac:dyDescent="0.35">
      <c r="A1849" s="1"/>
      <c r="B1849" s="1"/>
      <c r="C1849" s="812"/>
      <c r="D1849" s="812"/>
      <c r="E1849" s="813"/>
      <c r="F1849" s="812"/>
      <c r="G1849" s="812"/>
      <c r="H1849" s="962" t="str">
        <f t="array" ref="H1849">IF(ISERROR(INDEX(גיליון3!$U$15:$X$29,MATCH('דיווח פרטני'!G1849,גיליון3!$T$15:$T$29,0),MATCH('דיווח פרטני'!C1849,גיליון3!$U$14:$X$14,0)))," ", INDEX(גיליון3!$U$15:$X$29,MATCH('דיווח פרטני'!G1849,גיליון3!$T$15:$T$29,0),MATCH('דיווח פרטני'!C1849,גיליון3!$U$14:$X$14,0)))</f>
        <v xml:space="preserve"> </v>
      </c>
      <c r="I1849" s="1"/>
    </row>
    <row r="1850" spans="1:9" ht="18" customHeight="1" thickBot="1" x14ac:dyDescent="0.35">
      <c r="A1850" s="1"/>
      <c r="B1850" s="1"/>
      <c r="C1850" s="812"/>
      <c r="D1850" s="812"/>
      <c r="E1850" s="813"/>
      <c r="F1850" s="812"/>
      <c r="G1850" s="812"/>
      <c r="H1850" s="962" t="str">
        <f t="array" ref="H1850">IF(ISERROR(INDEX(גיליון3!$U$15:$X$29,MATCH('דיווח פרטני'!G1850,גיליון3!$T$15:$T$29,0),MATCH('דיווח פרטני'!C1850,גיליון3!$U$14:$X$14,0)))," ", INDEX(גיליון3!$U$15:$X$29,MATCH('דיווח פרטני'!G1850,גיליון3!$T$15:$T$29,0),MATCH('דיווח פרטני'!C1850,גיליון3!$U$14:$X$14,0)))</f>
        <v xml:space="preserve"> </v>
      </c>
      <c r="I1850" s="1"/>
    </row>
    <row r="1851" spans="1:9" ht="18" customHeight="1" thickBot="1" x14ac:dyDescent="0.35">
      <c r="A1851" s="1"/>
      <c r="B1851" s="1"/>
      <c r="C1851" s="812"/>
      <c r="D1851" s="812"/>
      <c r="E1851" s="813"/>
      <c r="F1851" s="812"/>
      <c r="G1851" s="812"/>
      <c r="H1851" s="962" t="str">
        <f t="array" ref="H1851">IF(ISERROR(INDEX(גיליון3!$U$15:$X$29,MATCH('דיווח פרטני'!G1851,גיליון3!$T$15:$T$29,0),MATCH('דיווח פרטני'!C1851,גיליון3!$U$14:$X$14,0)))," ", INDEX(גיליון3!$U$15:$X$29,MATCH('דיווח פרטני'!G1851,גיליון3!$T$15:$T$29,0),MATCH('דיווח פרטני'!C1851,גיליון3!$U$14:$X$14,0)))</f>
        <v xml:space="preserve"> </v>
      </c>
      <c r="I1851" s="1"/>
    </row>
    <row r="1852" spans="1:9" ht="18" customHeight="1" thickBot="1" x14ac:dyDescent="0.35">
      <c r="A1852" s="1"/>
      <c r="B1852" s="1"/>
      <c r="C1852" s="812"/>
      <c r="D1852" s="812"/>
      <c r="E1852" s="813"/>
      <c r="F1852" s="812"/>
      <c r="G1852" s="812"/>
      <c r="H1852" s="962" t="str">
        <f t="array" ref="H1852">IF(ISERROR(INDEX(גיליון3!$U$15:$X$29,MATCH('דיווח פרטני'!G1852,גיליון3!$T$15:$T$29,0),MATCH('דיווח פרטני'!C1852,גיליון3!$U$14:$X$14,0)))," ", INDEX(גיליון3!$U$15:$X$29,MATCH('דיווח פרטני'!G1852,גיליון3!$T$15:$T$29,0),MATCH('דיווח פרטני'!C1852,גיליון3!$U$14:$X$14,0)))</f>
        <v xml:space="preserve"> </v>
      </c>
      <c r="I1852" s="1"/>
    </row>
    <row r="1853" spans="1:9" ht="18" customHeight="1" thickBot="1" x14ac:dyDescent="0.35">
      <c r="A1853" s="1"/>
      <c r="B1853" s="1"/>
      <c r="C1853" s="812"/>
      <c r="D1853" s="812"/>
      <c r="E1853" s="813"/>
      <c r="F1853" s="812"/>
      <c r="G1853" s="812"/>
      <c r="H1853" s="962" t="str">
        <f t="array" ref="H1853">IF(ISERROR(INDEX(גיליון3!$U$15:$X$29,MATCH('דיווח פרטני'!G1853,גיליון3!$T$15:$T$29,0),MATCH('דיווח פרטני'!C1853,גיליון3!$U$14:$X$14,0)))," ", INDEX(גיליון3!$U$15:$X$29,MATCH('דיווח פרטני'!G1853,גיליון3!$T$15:$T$29,0),MATCH('דיווח פרטני'!C1853,גיליון3!$U$14:$X$14,0)))</f>
        <v xml:space="preserve"> </v>
      </c>
      <c r="I1853" s="1"/>
    </row>
    <row r="1854" spans="1:9" ht="18" customHeight="1" thickBot="1" x14ac:dyDescent="0.35">
      <c r="A1854" s="1"/>
      <c r="B1854" s="1"/>
      <c r="C1854" s="812"/>
      <c r="D1854" s="812"/>
      <c r="E1854" s="813"/>
      <c r="F1854" s="812"/>
      <c r="G1854" s="812"/>
      <c r="H1854" s="962" t="str">
        <f t="array" ref="H1854">IF(ISERROR(INDEX(גיליון3!$U$15:$X$29,MATCH('דיווח פרטני'!G1854,גיליון3!$T$15:$T$29,0),MATCH('דיווח פרטני'!C1854,גיליון3!$U$14:$X$14,0)))," ", INDEX(גיליון3!$U$15:$X$29,MATCH('דיווח פרטני'!G1854,גיליון3!$T$15:$T$29,0),MATCH('דיווח פרטני'!C1854,גיליון3!$U$14:$X$14,0)))</f>
        <v xml:space="preserve"> </v>
      </c>
      <c r="I1854" s="1"/>
    </row>
    <row r="1855" spans="1:9" ht="18" customHeight="1" thickBot="1" x14ac:dyDescent="0.35">
      <c r="A1855" s="1"/>
      <c r="B1855" s="1"/>
      <c r="C1855" s="812"/>
      <c r="D1855" s="812"/>
      <c r="E1855" s="813"/>
      <c r="F1855" s="812"/>
      <c r="G1855" s="812"/>
      <c r="H1855" s="962" t="str">
        <f t="array" ref="H1855">IF(ISERROR(INDEX(גיליון3!$U$15:$X$29,MATCH('דיווח פרטני'!G1855,גיליון3!$T$15:$T$29,0),MATCH('דיווח פרטני'!C1855,גיליון3!$U$14:$X$14,0)))," ", INDEX(גיליון3!$U$15:$X$29,MATCH('דיווח פרטני'!G1855,גיליון3!$T$15:$T$29,0),MATCH('דיווח פרטני'!C1855,גיליון3!$U$14:$X$14,0)))</f>
        <v xml:space="preserve"> </v>
      </c>
      <c r="I1855" s="1"/>
    </row>
    <row r="1856" spans="1:9" ht="18" customHeight="1" thickBot="1" x14ac:dyDescent="0.35">
      <c r="A1856" s="1"/>
      <c r="B1856" s="1"/>
      <c r="C1856" s="812"/>
      <c r="D1856" s="812"/>
      <c r="E1856" s="813"/>
      <c r="F1856" s="812"/>
      <c r="G1856" s="812"/>
      <c r="H1856" s="962" t="str">
        <f t="array" ref="H1856">IF(ISERROR(INDEX(גיליון3!$U$15:$X$29,MATCH('דיווח פרטני'!G1856,גיליון3!$T$15:$T$29,0),MATCH('דיווח פרטני'!C1856,גיליון3!$U$14:$X$14,0)))," ", INDEX(גיליון3!$U$15:$X$29,MATCH('דיווח פרטני'!G1856,גיליון3!$T$15:$T$29,0),MATCH('דיווח פרטני'!C1856,גיליון3!$U$14:$X$14,0)))</f>
        <v xml:space="preserve"> </v>
      </c>
      <c r="I1856" s="1"/>
    </row>
    <row r="1857" spans="1:9" ht="18" customHeight="1" thickBot="1" x14ac:dyDescent="0.35">
      <c r="A1857" s="1"/>
      <c r="B1857" s="1"/>
      <c r="C1857" s="812"/>
      <c r="D1857" s="812"/>
      <c r="E1857" s="813"/>
      <c r="F1857" s="812"/>
      <c r="G1857" s="812"/>
      <c r="H1857" s="962" t="str">
        <f t="array" ref="H1857">IF(ISERROR(INDEX(גיליון3!$U$15:$X$29,MATCH('דיווח פרטני'!G1857,גיליון3!$T$15:$T$29,0),MATCH('דיווח פרטני'!C1857,גיליון3!$U$14:$X$14,0)))," ", INDEX(גיליון3!$U$15:$X$29,MATCH('דיווח פרטני'!G1857,גיליון3!$T$15:$T$29,0),MATCH('דיווח פרטני'!C1857,גיליון3!$U$14:$X$14,0)))</f>
        <v xml:space="preserve"> </v>
      </c>
      <c r="I1857" s="1"/>
    </row>
    <row r="1858" spans="1:9" ht="18" customHeight="1" thickBot="1" x14ac:dyDescent="0.35">
      <c r="A1858" s="1"/>
      <c r="B1858" s="1"/>
      <c r="C1858" s="812"/>
      <c r="D1858" s="812"/>
      <c r="E1858" s="813"/>
      <c r="F1858" s="812"/>
      <c r="G1858" s="812"/>
      <c r="H1858" s="962" t="str">
        <f t="array" ref="H1858">IF(ISERROR(INDEX(גיליון3!$U$15:$X$29,MATCH('דיווח פרטני'!G1858,גיליון3!$T$15:$T$29,0),MATCH('דיווח פרטני'!C1858,גיליון3!$U$14:$X$14,0)))," ", INDEX(גיליון3!$U$15:$X$29,MATCH('דיווח פרטני'!G1858,גיליון3!$T$15:$T$29,0),MATCH('דיווח פרטני'!C1858,גיליון3!$U$14:$X$14,0)))</f>
        <v xml:space="preserve"> </v>
      </c>
      <c r="I1858" s="1"/>
    </row>
    <row r="1859" spans="1:9" ht="18" customHeight="1" thickBot="1" x14ac:dyDescent="0.35">
      <c r="A1859" s="1"/>
      <c r="B1859" s="1"/>
      <c r="C1859" s="812"/>
      <c r="D1859" s="812"/>
      <c r="E1859" s="813"/>
      <c r="F1859" s="812"/>
      <c r="G1859" s="812"/>
      <c r="H1859" s="962" t="str">
        <f t="array" ref="H1859">IF(ISERROR(INDEX(גיליון3!$U$15:$X$29,MATCH('דיווח פרטני'!G1859,גיליון3!$T$15:$T$29,0),MATCH('דיווח פרטני'!C1859,גיליון3!$U$14:$X$14,0)))," ", INDEX(גיליון3!$U$15:$X$29,MATCH('דיווח פרטני'!G1859,גיליון3!$T$15:$T$29,0),MATCH('דיווח פרטני'!C1859,גיליון3!$U$14:$X$14,0)))</f>
        <v xml:space="preserve"> </v>
      </c>
      <c r="I1859" s="1"/>
    </row>
    <row r="1860" spans="1:9" ht="18" customHeight="1" thickBot="1" x14ac:dyDescent="0.35">
      <c r="A1860" s="1"/>
      <c r="B1860" s="1"/>
      <c r="C1860" s="812"/>
      <c r="D1860" s="812"/>
      <c r="E1860" s="813"/>
      <c r="F1860" s="812"/>
      <c r="G1860" s="812"/>
      <c r="H1860" s="962" t="str">
        <f t="array" ref="H1860">IF(ISERROR(INDEX(גיליון3!$U$15:$X$29,MATCH('דיווח פרטני'!G1860,גיליון3!$T$15:$T$29,0),MATCH('דיווח פרטני'!C1860,גיליון3!$U$14:$X$14,0)))," ", INDEX(גיליון3!$U$15:$X$29,MATCH('דיווח פרטני'!G1860,גיליון3!$T$15:$T$29,0),MATCH('דיווח פרטני'!C1860,גיליון3!$U$14:$X$14,0)))</f>
        <v xml:space="preserve"> </v>
      </c>
      <c r="I1860" s="1"/>
    </row>
    <row r="1861" spans="1:9" ht="18" customHeight="1" thickBot="1" x14ac:dyDescent="0.35">
      <c r="A1861" s="1"/>
      <c r="B1861" s="1"/>
      <c r="C1861" s="812"/>
      <c r="D1861" s="812"/>
      <c r="E1861" s="813"/>
      <c r="F1861" s="812"/>
      <c r="G1861" s="812"/>
      <c r="H1861" s="962" t="str">
        <f t="array" ref="H1861">IF(ISERROR(INDEX(גיליון3!$U$15:$X$29,MATCH('דיווח פרטני'!G1861,גיליון3!$T$15:$T$29,0),MATCH('דיווח פרטני'!C1861,גיליון3!$U$14:$X$14,0)))," ", INDEX(גיליון3!$U$15:$X$29,MATCH('דיווח פרטני'!G1861,גיליון3!$T$15:$T$29,0),MATCH('דיווח פרטני'!C1861,גיליון3!$U$14:$X$14,0)))</f>
        <v xml:space="preserve"> </v>
      </c>
      <c r="I1861" s="1"/>
    </row>
    <row r="1862" spans="1:9" ht="18" customHeight="1" thickBot="1" x14ac:dyDescent="0.35">
      <c r="A1862" s="1"/>
      <c r="B1862" s="1"/>
      <c r="C1862" s="812"/>
      <c r="D1862" s="812"/>
      <c r="E1862" s="813"/>
      <c r="F1862" s="812"/>
      <c r="G1862" s="812"/>
      <c r="H1862" s="962" t="str">
        <f t="array" ref="H1862">IF(ISERROR(INDEX(גיליון3!$U$15:$X$29,MATCH('דיווח פרטני'!G1862,גיליון3!$T$15:$T$29,0),MATCH('דיווח פרטני'!C1862,גיליון3!$U$14:$X$14,0)))," ", INDEX(גיליון3!$U$15:$X$29,MATCH('דיווח פרטני'!G1862,גיליון3!$T$15:$T$29,0),MATCH('דיווח פרטני'!C1862,גיליון3!$U$14:$X$14,0)))</f>
        <v xml:space="preserve"> </v>
      </c>
      <c r="I1862" s="1"/>
    </row>
    <row r="1863" spans="1:9" ht="18" customHeight="1" thickBot="1" x14ac:dyDescent="0.35">
      <c r="A1863" s="1"/>
      <c r="B1863" s="1"/>
      <c r="C1863" s="812"/>
      <c r="D1863" s="812"/>
      <c r="E1863" s="813"/>
      <c r="F1863" s="812"/>
      <c r="G1863" s="812"/>
      <c r="H1863" s="962" t="str">
        <f t="array" ref="H1863">IF(ISERROR(INDEX(גיליון3!$U$15:$X$29,MATCH('דיווח פרטני'!G1863,גיליון3!$T$15:$T$29,0),MATCH('דיווח פרטני'!C1863,גיליון3!$U$14:$X$14,0)))," ", INDEX(גיליון3!$U$15:$X$29,MATCH('דיווח פרטני'!G1863,גיליון3!$T$15:$T$29,0),MATCH('דיווח פרטני'!C1863,גיליון3!$U$14:$X$14,0)))</f>
        <v xml:space="preserve"> </v>
      </c>
      <c r="I1863" s="1"/>
    </row>
    <row r="1864" spans="1:9" ht="18" customHeight="1" thickBot="1" x14ac:dyDescent="0.35">
      <c r="A1864" s="1"/>
      <c r="B1864" s="1"/>
      <c r="C1864" s="812"/>
      <c r="D1864" s="812"/>
      <c r="E1864" s="813"/>
      <c r="F1864" s="812"/>
      <c r="G1864" s="812"/>
      <c r="H1864" s="962" t="str">
        <f t="array" ref="H1864">IF(ISERROR(INDEX(גיליון3!$U$15:$X$29,MATCH('דיווח פרטני'!G1864,גיליון3!$T$15:$T$29,0),MATCH('דיווח פרטני'!C1864,גיליון3!$U$14:$X$14,0)))," ", INDEX(גיליון3!$U$15:$X$29,MATCH('דיווח פרטני'!G1864,גיליון3!$T$15:$T$29,0),MATCH('דיווח פרטני'!C1864,גיליון3!$U$14:$X$14,0)))</f>
        <v xml:space="preserve"> </v>
      </c>
      <c r="I1864" s="1"/>
    </row>
    <row r="1865" spans="1:9" ht="18" customHeight="1" thickBot="1" x14ac:dyDescent="0.35">
      <c r="A1865" s="1"/>
      <c r="B1865" s="1"/>
      <c r="C1865" s="812"/>
      <c r="D1865" s="812"/>
      <c r="E1865" s="813"/>
      <c r="F1865" s="812"/>
      <c r="G1865" s="812"/>
      <c r="H1865" s="962" t="str">
        <f t="array" ref="H1865">IF(ISERROR(INDEX(גיליון3!$U$15:$X$29,MATCH('דיווח פרטני'!G1865,גיליון3!$T$15:$T$29,0),MATCH('דיווח פרטני'!C1865,גיליון3!$U$14:$X$14,0)))," ", INDEX(גיליון3!$U$15:$X$29,MATCH('דיווח פרטני'!G1865,גיליון3!$T$15:$T$29,0),MATCH('דיווח פרטני'!C1865,גיליון3!$U$14:$X$14,0)))</f>
        <v xml:space="preserve"> </v>
      </c>
      <c r="I1865" s="1"/>
    </row>
    <row r="1866" spans="1:9" ht="18" customHeight="1" thickBot="1" x14ac:dyDescent="0.35">
      <c r="A1866" s="1"/>
      <c r="B1866" s="1"/>
      <c r="C1866" s="812"/>
      <c r="D1866" s="812"/>
      <c r="E1866" s="813"/>
      <c r="F1866" s="812"/>
      <c r="G1866" s="812"/>
      <c r="H1866" s="962" t="str">
        <f t="array" ref="H1866">IF(ISERROR(INDEX(גיליון3!$U$15:$X$29,MATCH('דיווח פרטני'!G1866,גיליון3!$T$15:$T$29,0),MATCH('דיווח פרטני'!C1866,גיליון3!$U$14:$X$14,0)))," ", INDEX(גיליון3!$U$15:$X$29,MATCH('דיווח פרטני'!G1866,גיליון3!$T$15:$T$29,0),MATCH('דיווח פרטני'!C1866,גיליון3!$U$14:$X$14,0)))</f>
        <v xml:space="preserve"> </v>
      </c>
      <c r="I1866" s="1"/>
    </row>
    <row r="1867" spans="1:9" ht="18" customHeight="1" thickBot="1" x14ac:dyDescent="0.35">
      <c r="A1867" s="1"/>
      <c r="B1867" s="1"/>
      <c r="C1867" s="812"/>
      <c r="D1867" s="812"/>
      <c r="E1867" s="813"/>
      <c r="F1867" s="812"/>
      <c r="G1867" s="812"/>
      <c r="H1867" s="962" t="str">
        <f t="array" ref="H1867">IF(ISERROR(INDEX(גיליון3!$U$15:$X$29,MATCH('דיווח פרטני'!G1867,גיליון3!$T$15:$T$29,0),MATCH('דיווח פרטני'!C1867,גיליון3!$U$14:$X$14,0)))," ", INDEX(גיליון3!$U$15:$X$29,MATCH('דיווח פרטני'!G1867,גיליון3!$T$15:$T$29,0),MATCH('דיווח פרטני'!C1867,גיליון3!$U$14:$X$14,0)))</f>
        <v xml:space="preserve"> </v>
      </c>
      <c r="I1867" s="1"/>
    </row>
    <row r="1868" spans="1:9" ht="18" customHeight="1" thickBot="1" x14ac:dyDescent="0.35">
      <c r="A1868" s="1"/>
      <c r="B1868" s="1"/>
      <c r="C1868" s="812"/>
      <c r="D1868" s="812"/>
      <c r="E1868" s="813"/>
      <c r="F1868" s="812"/>
      <c r="G1868" s="812"/>
      <c r="H1868" s="962" t="str">
        <f t="array" ref="H1868">IF(ISERROR(INDEX(גיליון3!$U$15:$X$29,MATCH('דיווח פרטני'!G1868,גיליון3!$T$15:$T$29,0),MATCH('דיווח פרטני'!C1868,גיליון3!$U$14:$X$14,0)))," ", INDEX(גיליון3!$U$15:$X$29,MATCH('דיווח פרטני'!G1868,גיליון3!$T$15:$T$29,0),MATCH('דיווח פרטני'!C1868,גיליון3!$U$14:$X$14,0)))</f>
        <v xml:space="preserve"> </v>
      </c>
      <c r="I1868" s="1"/>
    </row>
    <row r="1869" spans="1:9" ht="18" customHeight="1" thickBot="1" x14ac:dyDescent="0.35">
      <c r="A1869" s="1"/>
      <c r="B1869" s="1"/>
      <c r="C1869" s="812"/>
      <c r="D1869" s="812"/>
      <c r="E1869" s="813"/>
      <c r="F1869" s="812"/>
      <c r="G1869" s="812"/>
      <c r="H1869" s="962" t="str">
        <f t="array" ref="H1869">IF(ISERROR(INDEX(גיליון3!$U$15:$X$29,MATCH('דיווח פרטני'!G1869,גיליון3!$T$15:$T$29,0),MATCH('דיווח פרטני'!C1869,גיליון3!$U$14:$X$14,0)))," ", INDEX(גיליון3!$U$15:$X$29,MATCH('דיווח פרטני'!G1869,גיליון3!$T$15:$T$29,0),MATCH('דיווח פרטני'!C1869,גיליון3!$U$14:$X$14,0)))</f>
        <v xml:space="preserve"> </v>
      </c>
      <c r="I1869" s="1"/>
    </row>
    <row r="1870" spans="1:9" ht="18" customHeight="1" thickBot="1" x14ac:dyDescent="0.35">
      <c r="A1870" s="1"/>
      <c r="B1870" s="1"/>
      <c r="C1870" s="812"/>
      <c r="D1870" s="812"/>
      <c r="E1870" s="813"/>
      <c r="F1870" s="812"/>
      <c r="G1870" s="812"/>
      <c r="H1870" s="962" t="str">
        <f t="array" ref="H1870">IF(ISERROR(INDEX(גיליון3!$U$15:$X$29,MATCH('דיווח פרטני'!G1870,גיליון3!$T$15:$T$29,0),MATCH('דיווח פרטני'!C1870,גיליון3!$U$14:$X$14,0)))," ", INDEX(גיליון3!$U$15:$X$29,MATCH('דיווח פרטני'!G1870,גיליון3!$T$15:$T$29,0),MATCH('דיווח פרטני'!C1870,גיליון3!$U$14:$X$14,0)))</f>
        <v xml:space="preserve"> </v>
      </c>
      <c r="I1870" s="1"/>
    </row>
    <row r="1871" spans="1:9" ht="18" customHeight="1" thickBot="1" x14ac:dyDescent="0.35">
      <c r="A1871" s="1"/>
      <c r="B1871" s="1"/>
      <c r="C1871" s="812"/>
      <c r="D1871" s="812"/>
      <c r="E1871" s="813"/>
      <c r="F1871" s="812"/>
      <c r="G1871" s="812"/>
      <c r="H1871" s="962" t="str">
        <f t="array" ref="H1871">IF(ISERROR(INDEX(גיליון3!$U$15:$X$29,MATCH('דיווח פרטני'!G1871,גיליון3!$T$15:$T$29,0),MATCH('דיווח פרטני'!C1871,גיליון3!$U$14:$X$14,0)))," ", INDEX(גיליון3!$U$15:$X$29,MATCH('דיווח פרטני'!G1871,גיליון3!$T$15:$T$29,0),MATCH('דיווח פרטני'!C1871,גיליון3!$U$14:$X$14,0)))</f>
        <v xml:space="preserve"> </v>
      </c>
      <c r="I1871" s="1"/>
    </row>
    <row r="1872" spans="1:9" ht="18" customHeight="1" thickBot="1" x14ac:dyDescent="0.35">
      <c r="A1872" s="1"/>
      <c r="B1872" s="1"/>
      <c r="C1872" s="812"/>
      <c r="D1872" s="812"/>
      <c r="E1872" s="813"/>
      <c r="F1872" s="812"/>
      <c r="G1872" s="812"/>
      <c r="H1872" s="962" t="str">
        <f t="array" ref="H1872">IF(ISERROR(INDEX(גיליון3!$U$15:$X$29,MATCH('דיווח פרטני'!G1872,גיליון3!$T$15:$T$29,0),MATCH('דיווח פרטני'!C1872,גיליון3!$U$14:$X$14,0)))," ", INDEX(גיליון3!$U$15:$X$29,MATCH('דיווח פרטני'!G1872,גיליון3!$T$15:$T$29,0),MATCH('דיווח פרטני'!C1872,גיליון3!$U$14:$X$14,0)))</f>
        <v xml:space="preserve"> </v>
      </c>
      <c r="I1872" s="1"/>
    </row>
    <row r="1873" spans="1:9" ht="18" customHeight="1" thickBot="1" x14ac:dyDescent="0.35">
      <c r="A1873" s="1"/>
      <c r="B1873" s="1"/>
      <c r="C1873" s="812"/>
      <c r="D1873" s="812"/>
      <c r="E1873" s="813"/>
      <c r="F1873" s="812"/>
      <c r="G1873" s="812"/>
      <c r="H1873" s="962" t="str">
        <f t="array" ref="H1873">IF(ISERROR(INDEX(גיליון3!$U$15:$X$29,MATCH('דיווח פרטני'!G1873,גיליון3!$T$15:$T$29,0),MATCH('דיווח פרטני'!C1873,גיליון3!$U$14:$X$14,0)))," ", INDEX(גיליון3!$U$15:$X$29,MATCH('דיווח פרטני'!G1873,גיליון3!$T$15:$T$29,0),MATCH('דיווח פרטני'!C1873,גיליון3!$U$14:$X$14,0)))</f>
        <v xml:space="preserve"> </v>
      </c>
      <c r="I1873" s="1"/>
    </row>
    <row r="1874" spans="1:9" ht="18" customHeight="1" thickBot="1" x14ac:dyDescent="0.35">
      <c r="A1874" s="1"/>
      <c r="B1874" s="1"/>
      <c r="C1874" s="812"/>
      <c r="D1874" s="812"/>
      <c r="E1874" s="813"/>
      <c r="F1874" s="812"/>
      <c r="G1874" s="812"/>
      <c r="H1874" s="962" t="str">
        <f t="array" ref="H1874">IF(ISERROR(INDEX(גיליון3!$U$15:$X$29,MATCH('דיווח פרטני'!G1874,גיליון3!$T$15:$T$29,0),MATCH('דיווח פרטני'!C1874,גיליון3!$U$14:$X$14,0)))," ", INDEX(גיליון3!$U$15:$X$29,MATCH('דיווח פרטני'!G1874,גיליון3!$T$15:$T$29,0),MATCH('דיווח פרטני'!C1874,גיליון3!$U$14:$X$14,0)))</f>
        <v xml:space="preserve"> </v>
      </c>
      <c r="I1874" s="1"/>
    </row>
    <row r="1875" spans="1:9" ht="18" customHeight="1" thickBot="1" x14ac:dyDescent="0.35">
      <c r="A1875" s="1"/>
      <c r="B1875" s="1"/>
      <c r="C1875" s="812"/>
      <c r="D1875" s="812"/>
      <c r="E1875" s="813"/>
      <c r="F1875" s="812"/>
      <c r="G1875" s="812"/>
      <c r="H1875" s="962" t="str">
        <f t="array" ref="H1875">IF(ISERROR(INDEX(גיליון3!$U$15:$X$29,MATCH('דיווח פרטני'!G1875,גיליון3!$T$15:$T$29,0),MATCH('דיווח פרטני'!C1875,גיליון3!$U$14:$X$14,0)))," ", INDEX(גיליון3!$U$15:$X$29,MATCH('דיווח פרטני'!G1875,גיליון3!$T$15:$T$29,0),MATCH('דיווח פרטני'!C1875,גיליון3!$U$14:$X$14,0)))</f>
        <v xml:space="preserve"> </v>
      </c>
      <c r="I1875" s="1"/>
    </row>
    <row r="1876" spans="1:9" ht="18" customHeight="1" thickBot="1" x14ac:dyDescent="0.35">
      <c r="A1876" s="1"/>
      <c r="B1876" s="1"/>
      <c r="C1876" s="812"/>
      <c r="D1876" s="812"/>
      <c r="E1876" s="813"/>
      <c r="F1876" s="812"/>
      <c r="G1876" s="812"/>
      <c r="H1876" s="962" t="str">
        <f t="array" ref="H1876">IF(ISERROR(INDEX(גיליון3!$U$15:$X$29,MATCH('דיווח פרטני'!G1876,גיליון3!$T$15:$T$29,0),MATCH('דיווח פרטני'!C1876,גיליון3!$U$14:$X$14,0)))," ", INDEX(גיליון3!$U$15:$X$29,MATCH('דיווח פרטני'!G1876,גיליון3!$T$15:$T$29,0),MATCH('דיווח פרטני'!C1876,גיליון3!$U$14:$X$14,0)))</f>
        <v xml:space="preserve"> </v>
      </c>
      <c r="I1876" s="1"/>
    </row>
    <row r="1877" spans="1:9" ht="18" customHeight="1" thickBot="1" x14ac:dyDescent="0.35">
      <c r="A1877" s="1"/>
      <c r="B1877" s="1"/>
      <c r="C1877" s="812"/>
      <c r="D1877" s="812"/>
      <c r="E1877" s="813"/>
      <c r="F1877" s="812"/>
      <c r="G1877" s="812"/>
      <c r="H1877" s="962" t="str">
        <f t="array" ref="H1877">IF(ISERROR(INDEX(גיליון3!$U$15:$X$29,MATCH('דיווח פרטני'!G1877,גיליון3!$T$15:$T$29,0),MATCH('דיווח פרטני'!C1877,גיליון3!$U$14:$X$14,0)))," ", INDEX(גיליון3!$U$15:$X$29,MATCH('דיווח פרטני'!G1877,גיליון3!$T$15:$T$29,0),MATCH('דיווח פרטני'!C1877,גיליון3!$U$14:$X$14,0)))</f>
        <v xml:space="preserve"> </v>
      </c>
      <c r="I1877" s="1"/>
    </row>
    <row r="1878" spans="1:9" ht="18" customHeight="1" thickBot="1" x14ac:dyDescent="0.35">
      <c r="A1878" s="1"/>
      <c r="B1878" s="1"/>
      <c r="C1878" s="812"/>
      <c r="D1878" s="812"/>
      <c r="E1878" s="813"/>
      <c r="F1878" s="812"/>
      <c r="G1878" s="812"/>
      <c r="H1878" s="962" t="str">
        <f t="array" ref="H1878">IF(ISERROR(INDEX(גיליון3!$U$15:$X$29,MATCH('דיווח פרטני'!G1878,גיליון3!$T$15:$T$29,0),MATCH('דיווח פרטני'!C1878,גיליון3!$U$14:$X$14,0)))," ", INDEX(גיליון3!$U$15:$X$29,MATCH('דיווח פרטני'!G1878,גיליון3!$T$15:$T$29,0),MATCH('דיווח פרטני'!C1878,גיליון3!$U$14:$X$14,0)))</f>
        <v xml:space="preserve"> </v>
      </c>
      <c r="I1878" s="1"/>
    </row>
    <row r="1879" spans="1:9" ht="18" customHeight="1" thickBot="1" x14ac:dyDescent="0.35">
      <c r="A1879" s="1"/>
      <c r="B1879" s="1"/>
      <c r="C1879" s="812"/>
      <c r="D1879" s="812"/>
      <c r="E1879" s="813"/>
      <c r="F1879" s="812"/>
      <c r="G1879" s="812"/>
      <c r="H1879" s="962" t="str">
        <f t="array" ref="H1879">IF(ISERROR(INDEX(גיליון3!$U$15:$X$29,MATCH('דיווח פרטני'!G1879,גיליון3!$T$15:$T$29,0),MATCH('דיווח פרטני'!C1879,גיליון3!$U$14:$X$14,0)))," ", INDEX(גיליון3!$U$15:$X$29,MATCH('דיווח פרטני'!G1879,גיליון3!$T$15:$T$29,0),MATCH('דיווח פרטני'!C1879,גיליון3!$U$14:$X$14,0)))</f>
        <v xml:space="preserve"> </v>
      </c>
      <c r="I1879" s="1"/>
    </row>
    <row r="1880" spans="1:9" ht="18" customHeight="1" thickBot="1" x14ac:dyDescent="0.35">
      <c r="A1880" s="1"/>
      <c r="B1880" s="1"/>
      <c r="C1880" s="812"/>
      <c r="D1880" s="812"/>
      <c r="E1880" s="813"/>
      <c r="F1880" s="812"/>
      <c r="G1880" s="812"/>
      <c r="H1880" s="962" t="str">
        <f t="array" ref="H1880">IF(ISERROR(INDEX(גיליון3!$U$15:$X$29,MATCH('דיווח פרטני'!G1880,גיליון3!$T$15:$T$29,0),MATCH('דיווח פרטני'!C1880,גיליון3!$U$14:$X$14,0)))," ", INDEX(גיליון3!$U$15:$X$29,MATCH('דיווח פרטני'!G1880,גיליון3!$T$15:$T$29,0),MATCH('דיווח פרטני'!C1880,גיליון3!$U$14:$X$14,0)))</f>
        <v xml:space="preserve"> </v>
      </c>
      <c r="I1880" s="1"/>
    </row>
    <row r="1881" spans="1:9" ht="18" customHeight="1" thickBot="1" x14ac:dyDescent="0.35">
      <c r="A1881" s="1"/>
      <c r="B1881" s="1"/>
      <c r="C1881" s="812"/>
      <c r="D1881" s="812"/>
      <c r="E1881" s="813"/>
      <c r="F1881" s="812"/>
      <c r="G1881" s="812"/>
      <c r="H1881" s="962" t="str">
        <f t="array" ref="H1881">IF(ISERROR(INDEX(גיליון3!$U$15:$X$29,MATCH('דיווח פרטני'!G1881,גיליון3!$T$15:$T$29,0),MATCH('דיווח פרטני'!C1881,גיליון3!$U$14:$X$14,0)))," ", INDEX(גיליון3!$U$15:$X$29,MATCH('דיווח פרטני'!G1881,גיליון3!$T$15:$T$29,0),MATCH('דיווח פרטני'!C1881,גיליון3!$U$14:$X$14,0)))</f>
        <v xml:space="preserve"> </v>
      </c>
      <c r="I1881" s="1"/>
    </row>
    <row r="1882" spans="1:9" ht="18" customHeight="1" thickBot="1" x14ac:dyDescent="0.35">
      <c r="A1882" s="1"/>
      <c r="B1882" s="1"/>
      <c r="C1882" s="812"/>
      <c r="D1882" s="812"/>
      <c r="E1882" s="813"/>
      <c r="F1882" s="812"/>
      <c r="G1882" s="812"/>
      <c r="H1882" s="962" t="str">
        <f t="array" ref="H1882">IF(ISERROR(INDEX(גיליון3!$U$15:$X$29,MATCH('דיווח פרטני'!G1882,גיליון3!$T$15:$T$29,0),MATCH('דיווח פרטני'!C1882,גיליון3!$U$14:$X$14,0)))," ", INDEX(גיליון3!$U$15:$X$29,MATCH('דיווח פרטני'!G1882,גיליון3!$T$15:$T$29,0),MATCH('דיווח פרטני'!C1882,גיליון3!$U$14:$X$14,0)))</f>
        <v xml:space="preserve"> </v>
      </c>
      <c r="I1882" s="1"/>
    </row>
    <row r="1883" spans="1:9" ht="18" customHeight="1" thickBot="1" x14ac:dyDescent="0.35">
      <c r="A1883" s="1"/>
      <c r="B1883" s="1"/>
      <c r="C1883" s="812"/>
      <c r="D1883" s="812"/>
      <c r="E1883" s="813"/>
      <c r="F1883" s="812"/>
      <c r="G1883" s="812"/>
      <c r="H1883" s="962" t="str">
        <f t="array" ref="H1883">IF(ISERROR(INDEX(גיליון3!$U$15:$X$29,MATCH('דיווח פרטני'!G1883,גיליון3!$T$15:$T$29,0),MATCH('דיווח פרטני'!C1883,גיליון3!$U$14:$X$14,0)))," ", INDEX(גיליון3!$U$15:$X$29,MATCH('דיווח פרטני'!G1883,גיליון3!$T$15:$T$29,0),MATCH('דיווח פרטני'!C1883,גיליון3!$U$14:$X$14,0)))</f>
        <v xml:space="preserve"> </v>
      </c>
      <c r="I1883" s="1"/>
    </row>
    <row r="1884" spans="1:9" ht="18" customHeight="1" thickBot="1" x14ac:dyDescent="0.35">
      <c r="A1884" s="1"/>
      <c r="B1884" s="1"/>
      <c r="C1884" s="812"/>
      <c r="D1884" s="812"/>
      <c r="E1884" s="813"/>
      <c r="F1884" s="812"/>
      <c r="G1884" s="812"/>
      <c r="H1884" s="962" t="str">
        <f t="array" ref="H1884">IF(ISERROR(INDEX(גיליון3!$U$15:$X$29,MATCH('דיווח פרטני'!G1884,גיליון3!$T$15:$T$29,0),MATCH('דיווח פרטני'!C1884,גיליון3!$U$14:$X$14,0)))," ", INDEX(גיליון3!$U$15:$X$29,MATCH('דיווח פרטני'!G1884,גיליון3!$T$15:$T$29,0),MATCH('דיווח פרטני'!C1884,גיליון3!$U$14:$X$14,0)))</f>
        <v xml:space="preserve"> </v>
      </c>
      <c r="I1884" s="1"/>
    </row>
    <row r="1885" spans="1:9" ht="18" customHeight="1" thickBot="1" x14ac:dyDescent="0.35">
      <c r="A1885" s="1"/>
      <c r="B1885" s="1"/>
      <c r="C1885" s="812"/>
      <c r="D1885" s="812"/>
      <c r="E1885" s="813"/>
      <c r="F1885" s="812"/>
      <c r="G1885" s="812"/>
      <c r="H1885" s="962" t="str">
        <f t="array" ref="H1885">IF(ISERROR(INDEX(גיליון3!$U$15:$X$29,MATCH('דיווח פרטני'!G1885,גיליון3!$T$15:$T$29,0),MATCH('דיווח פרטני'!C1885,גיליון3!$U$14:$X$14,0)))," ", INDEX(גיליון3!$U$15:$X$29,MATCH('דיווח פרטני'!G1885,גיליון3!$T$15:$T$29,0),MATCH('דיווח פרטני'!C1885,גיליון3!$U$14:$X$14,0)))</f>
        <v xml:space="preserve"> </v>
      </c>
      <c r="I1885" s="1"/>
    </row>
    <row r="1886" spans="1:9" ht="18" customHeight="1" thickBot="1" x14ac:dyDescent="0.35">
      <c r="A1886" s="1"/>
      <c r="B1886" s="1"/>
      <c r="C1886" s="812"/>
      <c r="D1886" s="812"/>
      <c r="E1886" s="813"/>
      <c r="F1886" s="812"/>
      <c r="G1886" s="812"/>
      <c r="H1886" s="962" t="str">
        <f t="array" ref="H1886">IF(ISERROR(INDEX(גיליון3!$U$15:$X$29,MATCH('דיווח פרטני'!G1886,גיליון3!$T$15:$T$29,0),MATCH('דיווח פרטני'!C1886,גיליון3!$U$14:$X$14,0)))," ", INDEX(גיליון3!$U$15:$X$29,MATCH('דיווח פרטני'!G1886,גיליון3!$T$15:$T$29,0),MATCH('דיווח פרטני'!C1886,גיליון3!$U$14:$X$14,0)))</f>
        <v xml:space="preserve"> </v>
      </c>
      <c r="I1886" s="1"/>
    </row>
    <row r="1887" spans="1:9" ht="18" customHeight="1" thickBot="1" x14ac:dyDescent="0.35">
      <c r="A1887" s="1"/>
      <c r="B1887" s="1"/>
      <c r="C1887" s="812"/>
      <c r="D1887" s="812"/>
      <c r="E1887" s="813"/>
      <c r="F1887" s="812"/>
      <c r="G1887" s="812"/>
      <c r="H1887" s="962" t="str">
        <f t="array" ref="H1887">IF(ISERROR(INDEX(גיליון3!$U$15:$X$29,MATCH('דיווח פרטני'!G1887,גיליון3!$T$15:$T$29,0),MATCH('דיווח פרטני'!C1887,גיליון3!$U$14:$X$14,0)))," ", INDEX(גיליון3!$U$15:$X$29,MATCH('דיווח פרטני'!G1887,גיליון3!$T$15:$T$29,0),MATCH('דיווח פרטני'!C1887,גיליון3!$U$14:$X$14,0)))</f>
        <v xml:space="preserve"> </v>
      </c>
      <c r="I1887" s="1"/>
    </row>
    <row r="1888" spans="1:9" ht="18" customHeight="1" thickBot="1" x14ac:dyDescent="0.35">
      <c r="A1888" s="1"/>
      <c r="B1888" s="1"/>
      <c r="C1888" s="812"/>
      <c r="D1888" s="812"/>
      <c r="E1888" s="813"/>
      <c r="F1888" s="812"/>
      <c r="G1888" s="812"/>
      <c r="H1888" s="962" t="str">
        <f t="array" ref="H1888">IF(ISERROR(INDEX(גיליון3!$U$15:$X$29,MATCH('דיווח פרטני'!G1888,גיליון3!$T$15:$T$29,0),MATCH('דיווח פרטני'!C1888,גיליון3!$U$14:$X$14,0)))," ", INDEX(גיליון3!$U$15:$X$29,MATCH('דיווח פרטני'!G1888,גיליון3!$T$15:$T$29,0),MATCH('דיווח פרטני'!C1888,גיליון3!$U$14:$X$14,0)))</f>
        <v xml:space="preserve"> </v>
      </c>
      <c r="I1888" s="1"/>
    </row>
    <row r="1889" spans="1:9" ht="18" customHeight="1" thickBot="1" x14ac:dyDescent="0.35">
      <c r="A1889" s="1"/>
      <c r="B1889" s="1"/>
      <c r="C1889" s="812"/>
      <c r="D1889" s="812"/>
      <c r="E1889" s="813"/>
      <c r="F1889" s="812"/>
      <c r="G1889" s="812"/>
      <c r="H1889" s="962" t="str">
        <f t="array" ref="H1889">IF(ISERROR(INDEX(גיליון3!$U$15:$X$29,MATCH('דיווח פרטני'!G1889,גיליון3!$T$15:$T$29,0),MATCH('דיווח פרטני'!C1889,גיליון3!$U$14:$X$14,0)))," ", INDEX(גיליון3!$U$15:$X$29,MATCH('דיווח פרטני'!G1889,גיליון3!$T$15:$T$29,0),MATCH('דיווח פרטני'!C1889,גיליון3!$U$14:$X$14,0)))</f>
        <v xml:space="preserve"> </v>
      </c>
      <c r="I1889" s="1"/>
    </row>
    <row r="1890" spans="1:9" ht="18" customHeight="1" thickBot="1" x14ac:dyDescent="0.35">
      <c r="A1890" s="1"/>
      <c r="B1890" s="1"/>
      <c r="C1890" s="812"/>
      <c r="D1890" s="812"/>
      <c r="E1890" s="813"/>
      <c r="F1890" s="812"/>
      <c r="G1890" s="812"/>
      <c r="H1890" s="962" t="str">
        <f t="array" ref="H1890">IF(ISERROR(INDEX(גיליון3!$U$15:$X$29,MATCH('דיווח פרטני'!G1890,גיליון3!$T$15:$T$29,0),MATCH('דיווח פרטני'!C1890,גיליון3!$U$14:$X$14,0)))," ", INDEX(גיליון3!$U$15:$X$29,MATCH('דיווח פרטני'!G1890,גיליון3!$T$15:$T$29,0),MATCH('דיווח פרטני'!C1890,גיליון3!$U$14:$X$14,0)))</f>
        <v xml:space="preserve"> </v>
      </c>
      <c r="I1890" s="1"/>
    </row>
    <row r="1891" spans="1:9" ht="18" customHeight="1" thickBot="1" x14ac:dyDescent="0.35">
      <c r="A1891" s="1"/>
      <c r="B1891" s="1"/>
      <c r="C1891" s="812"/>
      <c r="D1891" s="812"/>
      <c r="E1891" s="813"/>
      <c r="F1891" s="812"/>
      <c r="G1891" s="812"/>
      <c r="H1891" s="962" t="str">
        <f t="array" ref="H1891">IF(ISERROR(INDEX(גיליון3!$U$15:$X$29,MATCH('דיווח פרטני'!G1891,גיליון3!$T$15:$T$29,0),MATCH('דיווח פרטני'!C1891,גיליון3!$U$14:$X$14,0)))," ", INDEX(גיליון3!$U$15:$X$29,MATCH('דיווח פרטני'!G1891,גיליון3!$T$15:$T$29,0),MATCH('דיווח פרטני'!C1891,גיליון3!$U$14:$X$14,0)))</f>
        <v xml:space="preserve"> </v>
      </c>
      <c r="I1891" s="1"/>
    </row>
    <row r="1892" spans="1:9" ht="18" customHeight="1" thickBot="1" x14ac:dyDescent="0.35">
      <c r="A1892" s="1"/>
      <c r="B1892" s="1"/>
      <c r="C1892" s="812"/>
      <c r="D1892" s="812"/>
      <c r="E1892" s="813"/>
      <c r="F1892" s="812"/>
      <c r="G1892" s="812"/>
      <c r="H1892" s="962" t="str">
        <f t="array" ref="H1892">IF(ISERROR(INDEX(גיליון3!$U$15:$X$29,MATCH('דיווח פרטני'!G1892,גיליון3!$T$15:$T$29,0),MATCH('דיווח פרטני'!C1892,גיליון3!$U$14:$X$14,0)))," ", INDEX(גיליון3!$U$15:$X$29,MATCH('דיווח פרטני'!G1892,גיליון3!$T$15:$T$29,0),MATCH('דיווח פרטני'!C1892,גיליון3!$U$14:$X$14,0)))</f>
        <v xml:space="preserve"> </v>
      </c>
      <c r="I1892" s="1"/>
    </row>
    <row r="1893" spans="1:9" ht="18" customHeight="1" thickBot="1" x14ac:dyDescent="0.35">
      <c r="A1893" s="1"/>
      <c r="B1893" s="1"/>
      <c r="C1893" s="812"/>
      <c r="D1893" s="812"/>
      <c r="E1893" s="813"/>
      <c r="F1893" s="812"/>
      <c r="G1893" s="812"/>
      <c r="H1893" s="962" t="str">
        <f t="array" ref="H1893">IF(ISERROR(INDEX(גיליון3!$U$15:$X$29,MATCH('דיווח פרטני'!G1893,גיליון3!$T$15:$T$29,0),MATCH('דיווח פרטני'!C1893,גיליון3!$U$14:$X$14,0)))," ", INDEX(גיליון3!$U$15:$X$29,MATCH('דיווח פרטני'!G1893,גיליון3!$T$15:$T$29,0),MATCH('דיווח פרטני'!C1893,גיליון3!$U$14:$X$14,0)))</f>
        <v xml:space="preserve"> </v>
      </c>
      <c r="I1893" s="1"/>
    </row>
    <row r="1894" spans="1:9" ht="18" customHeight="1" thickBot="1" x14ac:dyDescent="0.35">
      <c r="A1894" s="1"/>
      <c r="B1894" s="1"/>
      <c r="C1894" s="812"/>
      <c r="D1894" s="812"/>
      <c r="E1894" s="813"/>
      <c r="F1894" s="812"/>
      <c r="G1894" s="812"/>
      <c r="H1894" s="962" t="str">
        <f t="array" ref="H1894">IF(ISERROR(INDEX(גיליון3!$U$15:$X$29,MATCH('דיווח פרטני'!G1894,גיליון3!$T$15:$T$29,0),MATCH('דיווח פרטני'!C1894,גיליון3!$U$14:$X$14,0)))," ", INDEX(גיליון3!$U$15:$X$29,MATCH('דיווח פרטני'!G1894,גיליון3!$T$15:$T$29,0),MATCH('דיווח פרטני'!C1894,גיליון3!$U$14:$X$14,0)))</f>
        <v xml:space="preserve"> </v>
      </c>
      <c r="I1894" s="1"/>
    </row>
    <row r="1895" spans="1:9" ht="18" customHeight="1" thickBot="1" x14ac:dyDescent="0.35">
      <c r="A1895" s="1"/>
      <c r="B1895" s="1"/>
      <c r="C1895" s="812"/>
      <c r="D1895" s="812"/>
      <c r="E1895" s="813"/>
      <c r="F1895" s="812"/>
      <c r="G1895" s="812"/>
      <c r="H1895" s="962" t="str">
        <f t="array" ref="H1895">IF(ISERROR(INDEX(גיליון3!$U$15:$X$29,MATCH('דיווח פרטני'!G1895,גיליון3!$T$15:$T$29,0),MATCH('דיווח פרטני'!C1895,גיליון3!$U$14:$X$14,0)))," ", INDEX(גיליון3!$U$15:$X$29,MATCH('דיווח פרטני'!G1895,גיליון3!$T$15:$T$29,0),MATCH('דיווח פרטני'!C1895,גיליון3!$U$14:$X$14,0)))</f>
        <v xml:space="preserve"> </v>
      </c>
      <c r="I1895" s="1"/>
    </row>
    <row r="1896" spans="1:9" ht="18" customHeight="1" thickBot="1" x14ac:dyDescent="0.35">
      <c r="A1896" s="1"/>
      <c r="B1896" s="1"/>
      <c r="C1896" s="812"/>
      <c r="D1896" s="812"/>
      <c r="E1896" s="813"/>
      <c r="F1896" s="812"/>
      <c r="G1896" s="812"/>
      <c r="H1896" s="962" t="str">
        <f t="array" ref="H1896">IF(ISERROR(INDEX(גיליון3!$U$15:$X$29,MATCH('דיווח פרטני'!G1896,גיליון3!$T$15:$T$29,0),MATCH('דיווח פרטני'!C1896,גיליון3!$U$14:$X$14,0)))," ", INDEX(גיליון3!$U$15:$X$29,MATCH('דיווח פרטני'!G1896,גיליון3!$T$15:$T$29,0),MATCH('דיווח פרטני'!C1896,גיליון3!$U$14:$X$14,0)))</f>
        <v xml:space="preserve"> </v>
      </c>
      <c r="I1896" s="1"/>
    </row>
    <row r="1897" spans="1:9" ht="18" customHeight="1" thickBot="1" x14ac:dyDescent="0.35">
      <c r="A1897" s="1"/>
      <c r="B1897" s="1"/>
      <c r="C1897" s="812"/>
      <c r="D1897" s="812"/>
      <c r="E1897" s="813"/>
      <c r="F1897" s="812"/>
      <c r="G1897" s="812"/>
      <c r="H1897" s="962" t="str">
        <f t="array" ref="H1897">IF(ISERROR(INDEX(גיליון3!$U$15:$X$29,MATCH('דיווח פרטני'!G1897,גיליון3!$T$15:$T$29,0),MATCH('דיווח פרטני'!C1897,גיליון3!$U$14:$X$14,0)))," ", INDEX(גיליון3!$U$15:$X$29,MATCH('דיווח פרטני'!G1897,גיליון3!$T$15:$T$29,0),MATCH('דיווח פרטני'!C1897,גיליון3!$U$14:$X$14,0)))</f>
        <v xml:space="preserve"> </v>
      </c>
      <c r="I1897" s="1"/>
    </row>
    <row r="1898" spans="1:9" ht="18" customHeight="1" thickBot="1" x14ac:dyDescent="0.35">
      <c r="A1898" s="1"/>
      <c r="B1898" s="1"/>
      <c r="C1898" s="812"/>
      <c r="D1898" s="812"/>
      <c r="E1898" s="813"/>
      <c r="F1898" s="812"/>
      <c r="G1898" s="812"/>
      <c r="H1898" s="962" t="str">
        <f t="array" ref="H1898">IF(ISERROR(INDEX(גיליון3!$U$15:$X$29,MATCH('דיווח פרטני'!G1898,גיליון3!$T$15:$T$29,0),MATCH('דיווח פרטני'!C1898,גיליון3!$U$14:$X$14,0)))," ", INDEX(גיליון3!$U$15:$X$29,MATCH('דיווח פרטני'!G1898,גיליון3!$T$15:$T$29,0),MATCH('דיווח פרטני'!C1898,גיליון3!$U$14:$X$14,0)))</f>
        <v xml:space="preserve"> </v>
      </c>
      <c r="I1898" s="1"/>
    </row>
    <row r="1899" spans="1:9" ht="18" customHeight="1" thickBot="1" x14ac:dyDescent="0.35">
      <c r="A1899" s="1"/>
      <c r="B1899" s="1"/>
      <c r="C1899" s="812"/>
      <c r="D1899" s="812"/>
      <c r="E1899" s="813"/>
      <c r="F1899" s="812"/>
      <c r="G1899" s="812"/>
      <c r="H1899" s="962" t="str">
        <f t="array" ref="H1899">IF(ISERROR(INDEX(גיליון3!$U$15:$X$29,MATCH('דיווח פרטני'!G1899,גיליון3!$T$15:$T$29,0),MATCH('דיווח פרטני'!C1899,גיליון3!$U$14:$X$14,0)))," ", INDEX(גיליון3!$U$15:$X$29,MATCH('דיווח פרטני'!G1899,גיליון3!$T$15:$T$29,0),MATCH('דיווח פרטני'!C1899,גיליון3!$U$14:$X$14,0)))</f>
        <v xml:space="preserve"> </v>
      </c>
      <c r="I1899" s="1"/>
    </row>
    <row r="1900" spans="1:9" ht="18" customHeight="1" thickBot="1" x14ac:dyDescent="0.35">
      <c r="A1900" s="1"/>
      <c r="B1900" s="1"/>
      <c r="C1900" s="812"/>
      <c r="D1900" s="812"/>
      <c r="E1900" s="813"/>
      <c r="F1900" s="812"/>
      <c r="G1900" s="812"/>
      <c r="H1900" s="962" t="str">
        <f t="array" ref="H1900">IF(ISERROR(INDEX(גיליון3!$U$15:$X$29,MATCH('דיווח פרטני'!G1900,גיליון3!$T$15:$T$29,0),MATCH('דיווח פרטני'!C1900,גיליון3!$U$14:$X$14,0)))," ", INDEX(גיליון3!$U$15:$X$29,MATCH('דיווח פרטני'!G1900,גיליון3!$T$15:$T$29,0),MATCH('דיווח פרטני'!C1900,גיליון3!$U$14:$X$14,0)))</f>
        <v xml:space="preserve"> </v>
      </c>
      <c r="I1900" s="1"/>
    </row>
    <row r="1901" spans="1:9" ht="18" customHeight="1" thickBot="1" x14ac:dyDescent="0.35">
      <c r="A1901" s="1"/>
      <c r="B1901" s="1"/>
      <c r="C1901" s="812"/>
      <c r="D1901" s="812"/>
      <c r="E1901" s="813"/>
      <c r="F1901" s="812"/>
      <c r="G1901" s="812"/>
      <c r="H1901" s="962" t="str">
        <f t="array" ref="H1901">IF(ISERROR(INDEX(גיליון3!$U$15:$X$29,MATCH('דיווח פרטני'!G1901,גיליון3!$T$15:$T$29,0),MATCH('דיווח פרטני'!C1901,גיליון3!$U$14:$X$14,0)))," ", INDEX(גיליון3!$U$15:$X$29,MATCH('דיווח פרטני'!G1901,גיליון3!$T$15:$T$29,0),MATCH('דיווח פרטני'!C1901,גיליון3!$U$14:$X$14,0)))</f>
        <v xml:space="preserve"> </v>
      </c>
      <c r="I1901" s="1"/>
    </row>
    <row r="1902" spans="1:9" ht="18" customHeight="1" thickBot="1" x14ac:dyDescent="0.35">
      <c r="A1902" s="1"/>
      <c r="B1902" s="1"/>
      <c r="C1902" s="812"/>
      <c r="D1902" s="812"/>
      <c r="E1902" s="813"/>
      <c r="F1902" s="812"/>
      <c r="G1902" s="812"/>
      <c r="H1902" s="962" t="str">
        <f t="array" ref="H1902">IF(ISERROR(INDEX(גיליון3!$U$15:$X$29,MATCH('דיווח פרטני'!G1902,גיליון3!$T$15:$T$29,0),MATCH('דיווח פרטני'!C1902,גיליון3!$U$14:$X$14,0)))," ", INDEX(גיליון3!$U$15:$X$29,MATCH('דיווח פרטני'!G1902,גיליון3!$T$15:$T$29,0),MATCH('דיווח פרטני'!C1902,גיליון3!$U$14:$X$14,0)))</f>
        <v xml:space="preserve"> </v>
      </c>
      <c r="I1902" s="1"/>
    </row>
    <row r="1903" spans="1:9" ht="18" customHeight="1" thickBot="1" x14ac:dyDescent="0.35">
      <c r="A1903" s="1"/>
      <c r="B1903" s="1"/>
      <c r="C1903" s="812"/>
      <c r="D1903" s="812"/>
      <c r="E1903" s="813"/>
      <c r="F1903" s="812"/>
      <c r="G1903" s="812"/>
      <c r="H1903" s="962" t="str">
        <f t="array" ref="H1903">IF(ISERROR(INDEX(גיליון3!$U$15:$X$29,MATCH('דיווח פרטני'!G1903,גיליון3!$T$15:$T$29,0),MATCH('דיווח פרטני'!C1903,גיליון3!$U$14:$X$14,0)))," ", INDEX(גיליון3!$U$15:$X$29,MATCH('דיווח פרטני'!G1903,גיליון3!$T$15:$T$29,0),MATCH('דיווח פרטני'!C1903,גיליון3!$U$14:$X$14,0)))</f>
        <v xml:space="preserve"> </v>
      </c>
      <c r="I1903" s="1"/>
    </row>
    <row r="1904" spans="1:9" ht="18" customHeight="1" thickBot="1" x14ac:dyDescent="0.35">
      <c r="A1904" s="1"/>
      <c r="B1904" s="1"/>
      <c r="C1904" s="812"/>
      <c r="D1904" s="812"/>
      <c r="E1904" s="813"/>
      <c r="F1904" s="812"/>
      <c r="G1904" s="812"/>
      <c r="H1904" s="962" t="str">
        <f t="array" ref="H1904">IF(ISERROR(INDEX(גיליון3!$U$15:$X$29,MATCH('דיווח פרטני'!G1904,גיליון3!$T$15:$T$29,0),MATCH('דיווח פרטני'!C1904,גיליון3!$U$14:$X$14,0)))," ", INDEX(גיליון3!$U$15:$X$29,MATCH('דיווח פרטני'!G1904,גיליון3!$T$15:$T$29,0),MATCH('דיווח פרטני'!C1904,גיליון3!$U$14:$X$14,0)))</f>
        <v xml:space="preserve"> </v>
      </c>
      <c r="I1904" s="1"/>
    </row>
    <row r="1905" spans="1:9" ht="18" customHeight="1" thickBot="1" x14ac:dyDescent="0.35">
      <c r="A1905" s="1"/>
      <c r="B1905" s="1"/>
      <c r="C1905" s="812"/>
      <c r="D1905" s="812"/>
      <c r="E1905" s="813"/>
      <c r="F1905" s="812"/>
      <c r="G1905" s="812"/>
      <c r="H1905" s="962" t="str">
        <f t="array" ref="H1905">IF(ISERROR(INDEX(גיליון3!$U$15:$X$29,MATCH('דיווח פרטני'!G1905,גיליון3!$T$15:$T$29,0),MATCH('דיווח פרטני'!C1905,גיליון3!$U$14:$X$14,0)))," ", INDEX(גיליון3!$U$15:$X$29,MATCH('דיווח פרטני'!G1905,גיליון3!$T$15:$T$29,0),MATCH('דיווח פרטני'!C1905,גיליון3!$U$14:$X$14,0)))</f>
        <v xml:space="preserve"> </v>
      </c>
      <c r="I1905" s="1"/>
    </row>
    <row r="1906" spans="1:9" ht="18" customHeight="1" thickBot="1" x14ac:dyDescent="0.35">
      <c r="A1906" s="1"/>
      <c r="B1906" s="1"/>
      <c r="C1906" s="812"/>
      <c r="D1906" s="812"/>
      <c r="E1906" s="813"/>
      <c r="F1906" s="812"/>
      <c r="G1906" s="812"/>
      <c r="H1906" s="962" t="str">
        <f t="array" ref="H1906">IF(ISERROR(INDEX(גיליון3!$U$15:$X$29,MATCH('דיווח פרטני'!G1906,גיליון3!$T$15:$T$29,0),MATCH('דיווח פרטני'!C1906,גיליון3!$U$14:$X$14,0)))," ", INDEX(גיליון3!$U$15:$X$29,MATCH('דיווח פרטני'!G1906,גיליון3!$T$15:$T$29,0),MATCH('דיווח פרטני'!C1906,גיליון3!$U$14:$X$14,0)))</f>
        <v xml:space="preserve"> </v>
      </c>
      <c r="I1906" s="1"/>
    </row>
    <row r="1907" spans="1:9" ht="18" customHeight="1" thickBot="1" x14ac:dyDescent="0.35">
      <c r="A1907" s="1"/>
      <c r="B1907" s="1"/>
      <c r="C1907" s="812"/>
      <c r="D1907" s="812"/>
      <c r="E1907" s="813"/>
      <c r="F1907" s="812"/>
      <c r="G1907" s="812"/>
      <c r="H1907" s="962" t="str">
        <f t="array" ref="H1907">IF(ISERROR(INDEX(גיליון3!$U$15:$X$29,MATCH('דיווח פרטני'!G1907,גיליון3!$T$15:$T$29,0),MATCH('דיווח פרטני'!C1907,גיליון3!$U$14:$X$14,0)))," ", INDEX(גיליון3!$U$15:$X$29,MATCH('דיווח פרטני'!G1907,גיליון3!$T$15:$T$29,0),MATCH('דיווח פרטני'!C1907,גיליון3!$U$14:$X$14,0)))</f>
        <v xml:space="preserve"> </v>
      </c>
      <c r="I1907" s="1"/>
    </row>
    <row r="1908" spans="1:9" ht="18" customHeight="1" thickBot="1" x14ac:dyDescent="0.35">
      <c r="A1908" s="1"/>
      <c r="B1908" s="1"/>
      <c r="C1908" s="812"/>
      <c r="D1908" s="812"/>
      <c r="E1908" s="813"/>
      <c r="F1908" s="812"/>
      <c r="G1908" s="812"/>
      <c r="H1908" s="962" t="str">
        <f t="array" ref="H1908">IF(ISERROR(INDEX(גיליון3!$U$15:$X$29,MATCH('דיווח פרטני'!G1908,גיליון3!$T$15:$T$29,0),MATCH('דיווח פרטני'!C1908,גיליון3!$U$14:$X$14,0)))," ", INDEX(גיליון3!$U$15:$X$29,MATCH('דיווח פרטני'!G1908,גיליון3!$T$15:$T$29,0),MATCH('דיווח פרטני'!C1908,גיליון3!$U$14:$X$14,0)))</f>
        <v xml:space="preserve"> </v>
      </c>
      <c r="I1908" s="1"/>
    </row>
    <row r="1909" spans="1:9" ht="18" customHeight="1" thickBot="1" x14ac:dyDescent="0.35">
      <c r="A1909" s="1"/>
      <c r="B1909" s="1"/>
      <c r="C1909" s="812"/>
      <c r="D1909" s="812"/>
      <c r="E1909" s="813"/>
      <c r="F1909" s="812"/>
      <c r="G1909" s="812"/>
      <c r="H1909" s="962" t="str">
        <f t="array" ref="H1909">IF(ISERROR(INDEX(גיליון3!$U$15:$X$29,MATCH('דיווח פרטני'!G1909,גיליון3!$T$15:$T$29,0),MATCH('דיווח פרטני'!C1909,גיליון3!$U$14:$X$14,0)))," ", INDEX(גיליון3!$U$15:$X$29,MATCH('דיווח פרטני'!G1909,גיליון3!$T$15:$T$29,0),MATCH('דיווח פרטני'!C1909,גיליון3!$U$14:$X$14,0)))</f>
        <v xml:space="preserve"> </v>
      </c>
      <c r="I1909" s="1"/>
    </row>
    <row r="1910" spans="1:9" ht="18" customHeight="1" thickBot="1" x14ac:dyDescent="0.35">
      <c r="A1910" s="1"/>
      <c r="B1910" s="1"/>
      <c r="C1910" s="812"/>
      <c r="D1910" s="812"/>
      <c r="E1910" s="813"/>
      <c r="F1910" s="812"/>
      <c r="G1910" s="812"/>
      <c r="H1910" s="962" t="str">
        <f t="array" ref="H1910">IF(ISERROR(INDEX(גיליון3!$U$15:$X$29,MATCH('דיווח פרטני'!G1910,גיליון3!$T$15:$T$29,0),MATCH('דיווח פרטני'!C1910,גיליון3!$U$14:$X$14,0)))," ", INDEX(גיליון3!$U$15:$X$29,MATCH('דיווח פרטני'!G1910,גיליון3!$T$15:$T$29,0),MATCH('דיווח פרטני'!C1910,גיליון3!$U$14:$X$14,0)))</f>
        <v xml:space="preserve"> </v>
      </c>
      <c r="I1910" s="1"/>
    </row>
    <row r="1911" spans="1:9" ht="18" customHeight="1" thickBot="1" x14ac:dyDescent="0.35">
      <c r="A1911" s="1"/>
      <c r="B1911" s="1"/>
      <c r="C1911" s="812"/>
      <c r="D1911" s="812"/>
      <c r="E1911" s="813"/>
      <c r="F1911" s="812"/>
      <c r="G1911" s="812"/>
      <c r="H1911" s="962" t="str">
        <f t="array" ref="H1911">IF(ISERROR(INDEX(גיליון3!$U$15:$X$29,MATCH('דיווח פרטני'!G1911,גיליון3!$T$15:$T$29,0),MATCH('דיווח פרטני'!C1911,גיליון3!$U$14:$X$14,0)))," ", INDEX(גיליון3!$U$15:$X$29,MATCH('דיווח פרטני'!G1911,גיליון3!$T$15:$T$29,0),MATCH('דיווח פרטני'!C1911,גיליון3!$U$14:$X$14,0)))</f>
        <v xml:space="preserve"> </v>
      </c>
      <c r="I1911" s="1"/>
    </row>
    <row r="1912" spans="1:9" ht="18" customHeight="1" thickBot="1" x14ac:dyDescent="0.35">
      <c r="A1912" s="1"/>
      <c r="B1912" s="1"/>
      <c r="C1912" s="812"/>
      <c r="D1912" s="812"/>
      <c r="E1912" s="813"/>
      <c r="F1912" s="812"/>
      <c r="G1912" s="812"/>
      <c r="H1912" s="962" t="str">
        <f t="array" ref="H1912">IF(ISERROR(INDEX(גיליון3!$U$15:$X$29,MATCH('דיווח פרטני'!G1912,גיליון3!$T$15:$T$29,0),MATCH('דיווח פרטני'!C1912,גיליון3!$U$14:$X$14,0)))," ", INDEX(גיליון3!$U$15:$X$29,MATCH('דיווח פרטני'!G1912,גיליון3!$T$15:$T$29,0),MATCH('דיווח פרטני'!C1912,גיליון3!$U$14:$X$14,0)))</f>
        <v xml:space="preserve"> </v>
      </c>
      <c r="I1912" s="1"/>
    </row>
    <row r="1913" spans="1:9" ht="18" customHeight="1" thickBot="1" x14ac:dyDescent="0.35">
      <c r="A1913" s="1"/>
      <c r="B1913" s="1"/>
      <c r="C1913" s="812"/>
      <c r="D1913" s="812"/>
      <c r="E1913" s="813"/>
      <c r="F1913" s="812"/>
      <c r="G1913" s="812"/>
      <c r="H1913" s="962" t="str">
        <f t="array" ref="H1913">IF(ISERROR(INDEX(גיליון3!$U$15:$X$29,MATCH('דיווח פרטני'!G1913,גיליון3!$T$15:$T$29,0),MATCH('דיווח פרטני'!C1913,גיליון3!$U$14:$X$14,0)))," ", INDEX(גיליון3!$U$15:$X$29,MATCH('דיווח פרטני'!G1913,גיליון3!$T$15:$T$29,0),MATCH('דיווח פרטני'!C1913,גיליון3!$U$14:$X$14,0)))</f>
        <v xml:space="preserve"> </v>
      </c>
      <c r="I1913" s="1"/>
    </row>
    <row r="1914" spans="1:9" ht="18" customHeight="1" thickBot="1" x14ac:dyDescent="0.35">
      <c r="A1914" s="1"/>
      <c r="B1914" s="1"/>
      <c r="C1914" s="812"/>
      <c r="D1914" s="812"/>
      <c r="E1914" s="813"/>
      <c r="F1914" s="812"/>
      <c r="G1914" s="812"/>
      <c r="H1914" s="962" t="str">
        <f t="array" ref="H1914">IF(ISERROR(INDEX(גיליון3!$U$15:$X$29,MATCH('דיווח פרטני'!G1914,גיליון3!$T$15:$T$29,0),MATCH('דיווח פרטני'!C1914,גיליון3!$U$14:$X$14,0)))," ", INDEX(גיליון3!$U$15:$X$29,MATCH('דיווח פרטני'!G1914,גיליון3!$T$15:$T$29,0),MATCH('דיווח פרטני'!C1914,גיליון3!$U$14:$X$14,0)))</f>
        <v xml:space="preserve"> </v>
      </c>
      <c r="I1914" s="1"/>
    </row>
    <row r="1915" spans="1:9" ht="18" customHeight="1" thickBot="1" x14ac:dyDescent="0.35">
      <c r="A1915" s="1"/>
      <c r="B1915" s="1"/>
      <c r="C1915" s="812"/>
      <c r="D1915" s="812"/>
      <c r="E1915" s="813"/>
      <c r="F1915" s="812"/>
      <c r="G1915" s="812"/>
      <c r="H1915" s="962" t="str">
        <f t="array" ref="H1915">IF(ISERROR(INDEX(גיליון3!$U$15:$X$29,MATCH('דיווח פרטני'!G1915,גיליון3!$T$15:$T$29,0),MATCH('דיווח פרטני'!C1915,גיליון3!$U$14:$X$14,0)))," ", INDEX(גיליון3!$U$15:$X$29,MATCH('דיווח פרטני'!G1915,גיליון3!$T$15:$T$29,0),MATCH('דיווח פרטני'!C1915,גיליון3!$U$14:$X$14,0)))</f>
        <v xml:space="preserve"> </v>
      </c>
      <c r="I1915" s="1"/>
    </row>
    <row r="1916" spans="1:9" ht="18" customHeight="1" thickBot="1" x14ac:dyDescent="0.35">
      <c r="A1916" s="1"/>
      <c r="B1916" s="1"/>
      <c r="C1916" s="812"/>
      <c r="D1916" s="812"/>
      <c r="E1916" s="813"/>
      <c r="F1916" s="812"/>
      <c r="G1916" s="812"/>
      <c r="H1916" s="962" t="str">
        <f t="array" ref="H1916">IF(ISERROR(INDEX(גיליון3!$U$15:$X$29,MATCH('דיווח פרטני'!G1916,גיליון3!$T$15:$T$29,0),MATCH('דיווח פרטני'!C1916,גיליון3!$U$14:$X$14,0)))," ", INDEX(גיליון3!$U$15:$X$29,MATCH('דיווח פרטני'!G1916,גיליון3!$T$15:$T$29,0),MATCH('דיווח פרטני'!C1916,גיליון3!$U$14:$X$14,0)))</f>
        <v xml:space="preserve"> </v>
      </c>
      <c r="I1916" s="1"/>
    </row>
    <row r="1917" spans="1:9" ht="18" customHeight="1" thickBot="1" x14ac:dyDescent="0.35">
      <c r="A1917" s="1"/>
      <c r="B1917" s="1"/>
      <c r="C1917" s="812"/>
      <c r="D1917" s="812"/>
      <c r="E1917" s="813"/>
      <c r="F1917" s="812"/>
      <c r="G1917" s="812"/>
      <c r="H1917" s="962" t="str">
        <f t="array" ref="H1917">IF(ISERROR(INDEX(גיליון3!$U$15:$X$29,MATCH('דיווח פרטני'!G1917,גיליון3!$T$15:$T$29,0),MATCH('דיווח פרטני'!C1917,גיליון3!$U$14:$X$14,0)))," ", INDEX(גיליון3!$U$15:$X$29,MATCH('דיווח פרטני'!G1917,גיליון3!$T$15:$T$29,0),MATCH('דיווח פרטני'!C1917,גיליון3!$U$14:$X$14,0)))</f>
        <v xml:space="preserve"> </v>
      </c>
      <c r="I1917" s="1"/>
    </row>
    <row r="1918" spans="1:9" ht="18" customHeight="1" thickBot="1" x14ac:dyDescent="0.35">
      <c r="A1918" s="1"/>
      <c r="B1918" s="1"/>
      <c r="C1918" s="812"/>
      <c r="D1918" s="812"/>
      <c r="E1918" s="813"/>
      <c r="F1918" s="812"/>
      <c r="G1918" s="812"/>
      <c r="H1918" s="962" t="str">
        <f t="array" ref="H1918">IF(ISERROR(INDEX(גיליון3!$U$15:$X$29,MATCH('דיווח פרטני'!G1918,גיליון3!$T$15:$T$29,0),MATCH('דיווח פרטני'!C1918,גיליון3!$U$14:$X$14,0)))," ", INDEX(גיליון3!$U$15:$X$29,MATCH('דיווח פרטני'!G1918,גיליון3!$T$15:$T$29,0),MATCH('דיווח פרטני'!C1918,גיליון3!$U$14:$X$14,0)))</f>
        <v xml:space="preserve"> </v>
      </c>
      <c r="I1918" s="1"/>
    </row>
    <row r="1919" spans="1:9" ht="18" customHeight="1" thickBot="1" x14ac:dyDescent="0.35">
      <c r="A1919" s="1"/>
      <c r="B1919" s="1"/>
      <c r="C1919" s="812"/>
      <c r="D1919" s="812"/>
      <c r="E1919" s="813"/>
      <c r="F1919" s="812"/>
      <c r="G1919" s="812"/>
      <c r="H1919" s="962" t="str">
        <f t="array" ref="H1919">IF(ISERROR(INDEX(גיליון3!$U$15:$X$29,MATCH('דיווח פרטני'!G1919,גיליון3!$T$15:$T$29,0),MATCH('דיווח פרטני'!C1919,גיליון3!$U$14:$X$14,0)))," ", INDEX(גיליון3!$U$15:$X$29,MATCH('דיווח פרטני'!G1919,גיליון3!$T$15:$T$29,0),MATCH('דיווח פרטני'!C1919,גיליון3!$U$14:$X$14,0)))</f>
        <v xml:space="preserve"> </v>
      </c>
      <c r="I1919" s="1"/>
    </row>
    <row r="1920" spans="1:9" ht="18" customHeight="1" thickBot="1" x14ac:dyDescent="0.35">
      <c r="A1920" s="1"/>
      <c r="B1920" s="1"/>
      <c r="C1920" s="812"/>
      <c r="D1920" s="812"/>
      <c r="E1920" s="813"/>
      <c r="F1920" s="812"/>
      <c r="G1920" s="812"/>
      <c r="H1920" s="962" t="str">
        <f t="array" ref="H1920">IF(ISERROR(INDEX(גיליון3!$U$15:$X$29,MATCH('דיווח פרטני'!G1920,גיליון3!$T$15:$T$29,0),MATCH('דיווח פרטני'!C1920,גיליון3!$U$14:$X$14,0)))," ", INDEX(גיליון3!$U$15:$X$29,MATCH('דיווח פרטני'!G1920,גיליון3!$T$15:$T$29,0),MATCH('דיווח פרטני'!C1920,גיליון3!$U$14:$X$14,0)))</f>
        <v xml:space="preserve"> </v>
      </c>
      <c r="I1920" s="1"/>
    </row>
    <row r="1921" spans="1:9" ht="18" customHeight="1" thickBot="1" x14ac:dyDescent="0.35">
      <c r="A1921" s="1"/>
      <c r="B1921" s="1"/>
      <c r="C1921" s="812"/>
      <c r="D1921" s="812"/>
      <c r="E1921" s="813"/>
      <c r="F1921" s="812"/>
      <c r="G1921" s="812"/>
      <c r="H1921" s="962" t="str">
        <f t="array" ref="H1921">IF(ISERROR(INDEX(גיליון3!$U$15:$X$29,MATCH('דיווח פרטני'!G1921,גיליון3!$T$15:$T$29,0),MATCH('דיווח פרטני'!C1921,גיליון3!$U$14:$X$14,0)))," ", INDEX(גיליון3!$U$15:$X$29,MATCH('דיווח פרטני'!G1921,גיליון3!$T$15:$T$29,0),MATCH('דיווח פרטני'!C1921,גיליון3!$U$14:$X$14,0)))</f>
        <v xml:space="preserve"> </v>
      </c>
      <c r="I1921" s="1"/>
    </row>
    <row r="1922" spans="1:9" ht="18" customHeight="1" thickBot="1" x14ac:dyDescent="0.35">
      <c r="A1922" s="1"/>
      <c r="B1922" s="1"/>
      <c r="C1922" s="812"/>
      <c r="D1922" s="812"/>
      <c r="E1922" s="813"/>
      <c r="F1922" s="812"/>
      <c r="G1922" s="812"/>
      <c r="H1922" s="962" t="str">
        <f t="array" ref="H1922">IF(ISERROR(INDEX(גיליון3!$U$15:$X$29,MATCH('דיווח פרטני'!G1922,גיליון3!$T$15:$T$29,0),MATCH('דיווח פרטני'!C1922,גיליון3!$U$14:$X$14,0)))," ", INDEX(גיליון3!$U$15:$X$29,MATCH('דיווח פרטני'!G1922,גיליון3!$T$15:$T$29,0),MATCH('דיווח פרטני'!C1922,גיליון3!$U$14:$X$14,0)))</f>
        <v xml:space="preserve"> </v>
      </c>
      <c r="I1922" s="1"/>
    </row>
    <row r="1923" spans="1:9" ht="18" customHeight="1" thickBot="1" x14ac:dyDescent="0.35">
      <c r="A1923" s="1"/>
      <c r="B1923" s="1"/>
      <c r="C1923" s="812"/>
      <c r="D1923" s="812"/>
      <c r="E1923" s="813"/>
      <c r="F1923" s="812"/>
      <c r="G1923" s="812"/>
      <c r="H1923" s="962" t="str">
        <f t="array" ref="H1923">IF(ISERROR(INDEX(גיליון3!$U$15:$X$29,MATCH('דיווח פרטני'!G1923,גיליון3!$T$15:$T$29,0),MATCH('דיווח פרטני'!C1923,גיליון3!$U$14:$X$14,0)))," ", INDEX(גיליון3!$U$15:$X$29,MATCH('דיווח פרטני'!G1923,גיליון3!$T$15:$T$29,0),MATCH('דיווח פרטני'!C1923,גיליון3!$U$14:$X$14,0)))</f>
        <v xml:space="preserve"> </v>
      </c>
      <c r="I1923" s="1"/>
    </row>
    <row r="1924" spans="1:9" ht="18" customHeight="1" thickBot="1" x14ac:dyDescent="0.35">
      <c r="A1924" s="1"/>
      <c r="B1924" s="1"/>
      <c r="C1924" s="812"/>
      <c r="D1924" s="812"/>
      <c r="E1924" s="813"/>
      <c r="F1924" s="812"/>
      <c r="G1924" s="812"/>
      <c r="H1924" s="962" t="str">
        <f t="array" ref="H1924">IF(ISERROR(INDEX(גיליון3!$U$15:$X$29,MATCH('דיווח פרטני'!G1924,גיליון3!$T$15:$T$29,0),MATCH('דיווח פרטני'!C1924,גיליון3!$U$14:$X$14,0)))," ", INDEX(גיליון3!$U$15:$X$29,MATCH('דיווח פרטני'!G1924,גיליון3!$T$15:$T$29,0),MATCH('דיווח פרטני'!C1924,גיליון3!$U$14:$X$14,0)))</f>
        <v xml:space="preserve"> </v>
      </c>
      <c r="I1924" s="1"/>
    </row>
    <row r="1925" spans="1:9" ht="18" customHeight="1" thickBot="1" x14ac:dyDescent="0.35">
      <c r="A1925" s="1"/>
      <c r="B1925" s="1"/>
      <c r="C1925" s="812"/>
      <c r="D1925" s="812"/>
      <c r="E1925" s="813"/>
      <c r="F1925" s="812"/>
      <c r="G1925" s="812"/>
      <c r="H1925" s="962" t="str">
        <f t="array" ref="H1925">IF(ISERROR(INDEX(גיליון3!$U$15:$X$29,MATCH('דיווח פרטני'!G1925,גיליון3!$T$15:$T$29,0),MATCH('דיווח פרטני'!C1925,גיליון3!$U$14:$X$14,0)))," ", INDEX(גיליון3!$U$15:$X$29,MATCH('דיווח פרטני'!G1925,גיליון3!$T$15:$T$29,0),MATCH('דיווח פרטני'!C1925,גיליון3!$U$14:$X$14,0)))</f>
        <v xml:space="preserve"> </v>
      </c>
      <c r="I1925" s="1"/>
    </row>
    <row r="1926" spans="1:9" ht="18" customHeight="1" thickBot="1" x14ac:dyDescent="0.35">
      <c r="A1926" s="1"/>
      <c r="B1926" s="1"/>
      <c r="C1926" s="812"/>
      <c r="D1926" s="812"/>
      <c r="E1926" s="813"/>
      <c r="F1926" s="812"/>
      <c r="G1926" s="812"/>
      <c r="H1926" s="962" t="str">
        <f t="array" ref="H1926">IF(ISERROR(INDEX(גיליון3!$U$15:$X$29,MATCH('דיווח פרטני'!G1926,גיליון3!$T$15:$T$29,0),MATCH('דיווח פרטני'!C1926,גיליון3!$U$14:$X$14,0)))," ", INDEX(גיליון3!$U$15:$X$29,MATCH('דיווח פרטני'!G1926,גיליון3!$T$15:$T$29,0),MATCH('דיווח פרטני'!C1926,גיליון3!$U$14:$X$14,0)))</f>
        <v xml:space="preserve"> </v>
      </c>
      <c r="I1926" s="1"/>
    </row>
    <row r="1927" spans="1:9" ht="18" customHeight="1" thickBot="1" x14ac:dyDescent="0.35">
      <c r="A1927" s="1"/>
      <c r="B1927" s="1"/>
      <c r="C1927" s="812"/>
      <c r="D1927" s="812"/>
      <c r="E1927" s="813"/>
      <c r="F1927" s="812"/>
      <c r="G1927" s="812"/>
      <c r="H1927" s="962" t="str">
        <f t="array" ref="H1927">IF(ISERROR(INDEX(גיליון3!$U$15:$X$29,MATCH('דיווח פרטני'!G1927,גיליון3!$T$15:$T$29,0),MATCH('דיווח פרטני'!C1927,גיליון3!$U$14:$X$14,0)))," ", INDEX(גיליון3!$U$15:$X$29,MATCH('דיווח פרטני'!G1927,גיליון3!$T$15:$T$29,0),MATCH('דיווח פרטני'!C1927,גיליון3!$U$14:$X$14,0)))</f>
        <v xml:space="preserve"> </v>
      </c>
      <c r="I1927" s="1"/>
    </row>
    <row r="1928" spans="1:9" ht="18" customHeight="1" thickBot="1" x14ac:dyDescent="0.35">
      <c r="A1928" s="1"/>
      <c r="B1928" s="1"/>
      <c r="C1928" s="812"/>
      <c r="D1928" s="812"/>
      <c r="E1928" s="813"/>
      <c r="F1928" s="812"/>
      <c r="G1928" s="812"/>
      <c r="H1928" s="962" t="str">
        <f t="array" ref="H1928">IF(ISERROR(INDEX(גיליון3!$U$15:$X$29,MATCH('דיווח פרטני'!G1928,גיליון3!$T$15:$T$29,0),MATCH('דיווח פרטני'!C1928,גיליון3!$U$14:$X$14,0)))," ", INDEX(גיליון3!$U$15:$X$29,MATCH('דיווח פרטני'!G1928,גיליון3!$T$15:$T$29,0),MATCH('דיווח פרטני'!C1928,גיליון3!$U$14:$X$14,0)))</f>
        <v xml:space="preserve"> </v>
      </c>
      <c r="I1928" s="1"/>
    </row>
    <row r="1929" spans="1:9" ht="18" customHeight="1" thickBot="1" x14ac:dyDescent="0.35">
      <c r="A1929" s="1"/>
      <c r="B1929" s="1"/>
      <c r="C1929" s="812"/>
      <c r="D1929" s="812"/>
      <c r="E1929" s="813"/>
      <c r="F1929" s="812"/>
      <c r="G1929" s="812"/>
      <c r="H1929" s="962" t="str">
        <f t="array" ref="H1929">IF(ISERROR(INDEX(גיליון3!$U$15:$X$29,MATCH('דיווח פרטני'!G1929,גיליון3!$T$15:$T$29,0),MATCH('דיווח פרטני'!C1929,גיליון3!$U$14:$X$14,0)))," ", INDEX(גיליון3!$U$15:$X$29,MATCH('דיווח פרטני'!G1929,גיליון3!$T$15:$T$29,0),MATCH('דיווח פרטני'!C1929,גיליון3!$U$14:$X$14,0)))</f>
        <v xml:space="preserve"> </v>
      </c>
      <c r="I1929" s="1"/>
    </row>
    <row r="1930" spans="1:9" ht="18" customHeight="1" thickBot="1" x14ac:dyDescent="0.35">
      <c r="A1930" s="1"/>
      <c r="B1930" s="1"/>
      <c r="C1930" s="812"/>
      <c r="D1930" s="812"/>
      <c r="E1930" s="813"/>
      <c r="F1930" s="812"/>
      <c r="G1930" s="812"/>
      <c r="H1930" s="962" t="str">
        <f t="array" ref="H1930">IF(ISERROR(INDEX(גיליון3!$U$15:$X$29,MATCH('דיווח פרטני'!G1930,גיליון3!$T$15:$T$29,0),MATCH('דיווח פרטני'!C1930,גיליון3!$U$14:$X$14,0)))," ", INDEX(גיליון3!$U$15:$X$29,MATCH('דיווח פרטני'!G1930,גיליון3!$T$15:$T$29,0),MATCH('דיווח פרטני'!C1930,גיליון3!$U$14:$X$14,0)))</f>
        <v xml:space="preserve"> </v>
      </c>
      <c r="I1930" s="1"/>
    </row>
    <row r="1931" spans="1:9" ht="18" customHeight="1" thickBot="1" x14ac:dyDescent="0.35">
      <c r="A1931" s="1"/>
      <c r="B1931" s="1"/>
      <c r="C1931" s="812"/>
      <c r="D1931" s="812"/>
      <c r="E1931" s="813"/>
      <c r="F1931" s="812"/>
      <c r="G1931" s="812"/>
      <c r="H1931" s="962" t="str">
        <f t="array" ref="H1931">IF(ISERROR(INDEX(גיליון3!$U$15:$X$29,MATCH('דיווח פרטני'!G1931,גיליון3!$T$15:$T$29,0),MATCH('דיווח פרטני'!C1931,גיליון3!$U$14:$X$14,0)))," ", INDEX(גיליון3!$U$15:$X$29,MATCH('דיווח פרטני'!G1931,גיליון3!$T$15:$T$29,0),MATCH('דיווח פרטני'!C1931,גיליון3!$U$14:$X$14,0)))</f>
        <v xml:space="preserve"> </v>
      </c>
      <c r="I1931" s="1"/>
    </row>
    <row r="1932" spans="1:9" ht="18" customHeight="1" thickBot="1" x14ac:dyDescent="0.35">
      <c r="A1932" s="1"/>
      <c r="B1932" s="1"/>
      <c r="C1932" s="812"/>
      <c r="D1932" s="812"/>
      <c r="E1932" s="813"/>
      <c r="F1932" s="812"/>
      <c r="G1932" s="812"/>
      <c r="H1932" s="962" t="str">
        <f t="array" ref="H1932">IF(ISERROR(INDEX(גיליון3!$U$15:$X$29,MATCH('דיווח פרטני'!G1932,גיליון3!$T$15:$T$29,0),MATCH('דיווח פרטני'!C1932,גיליון3!$U$14:$X$14,0)))," ", INDEX(גיליון3!$U$15:$X$29,MATCH('דיווח פרטני'!G1932,גיליון3!$T$15:$T$29,0),MATCH('דיווח פרטני'!C1932,גיליון3!$U$14:$X$14,0)))</f>
        <v xml:space="preserve"> </v>
      </c>
      <c r="I1932" s="1"/>
    </row>
    <row r="1933" spans="1:9" ht="18" customHeight="1" thickBot="1" x14ac:dyDescent="0.35">
      <c r="A1933" s="1"/>
      <c r="B1933" s="1"/>
      <c r="C1933" s="812"/>
      <c r="D1933" s="812"/>
      <c r="E1933" s="813"/>
      <c r="F1933" s="812"/>
      <c r="G1933" s="812"/>
      <c r="H1933" s="962" t="str">
        <f t="array" ref="H1933">IF(ISERROR(INDEX(גיליון3!$U$15:$X$29,MATCH('דיווח פרטני'!G1933,גיליון3!$T$15:$T$29,0),MATCH('דיווח פרטני'!C1933,גיליון3!$U$14:$X$14,0)))," ", INDEX(גיליון3!$U$15:$X$29,MATCH('דיווח פרטני'!G1933,גיליון3!$T$15:$T$29,0),MATCH('דיווח פרטני'!C1933,גיליון3!$U$14:$X$14,0)))</f>
        <v xml:space="preserve"> </v>
      </c>
      <c r="I1933" s="1"/>
    </row>
    <row r="1934" spans="1:9" ht="18" customHeight="1" thickBot="1" x14ac:dyDescent="0.35">
      <c r="A1934" s="1"/>
      <c r="B1934" s="1"/>
      <c r="C1934" s="812"/>
      <c r="D1934" s="812"/>
      <c r="E1934" s="813"/>
      <c r="F1934" s="812"/>
      <c r="G1934" s="812"/>
      <c r="H1934" s="962" t="str">
        <f t="array" ref="H1934">IF(ISERROR(INDEX(גיליון3!$U$15:$X$29,MATCH('דיווח פרטני'!G1934,גיליון3!$T$15:$T$29,0),MATCH('דיווח פרטני'!C1934,גיליון3!$U$14:$X$14,0)))," ", INDEX(גיליון3!$U$15:$X$29,MATCH('דיווח פרטני'!G1934,גיליון3!$T$15:$T$29,0),MATCH('דיווח פרטני'!C1934,גיליון3!$U$14:$X$14,0)))</f>
        <v xml:space="preserve"> </v>
      </c>
      <c r="I1934" s="1"/>
    </row>
    <row r="1935" spans="1:9" ht="18" customHeight="1" thickBot="1" x14ac:dyDescent="0.35">
      <c r="A1935" s="1"/>
      <c r="B1935" s="1"/>
      <c r="C1935" s="812"/>
      <c r="D1935" s="812"/>
      <c r="E1935" s="813"/>
      <c r="F1935" s="812"/>
      <c r="G1935" s="812"/>
      <c r="H1935" s="962" t="str">
        <f t="array" ref="H1935">IF(ISERROR(INDEX(גיליון3!$U$15:$X$29,MATCH('דיווח פרטני'!G1935,גיליון3!$T$15:$T$29,0),MATCH('דיווח פרטני'!C1935,גיליון3!$U$14:$X$14,0)))," ", INDEX(גיליון3!$U$15:$X$29,MATCH('דיווח פרטני'!G1935,גיליון3!$T$15:$T$29,0),MATCH('דיווח פרטני'!C1935,גיליון3!$U$14:$X$14,0)))</f>
        <v xml:space="preserve"> </v>
      </c>
      <c r="I1935" s="1"/>
    </row>
    <row r="1936" spans="1:9" ht="18" customHeight="1" thickBot="1" x14ac:dyDescent="0.35">
      <c r="A1936" s="1"/>
      <c r="B1936" s="1"/>
      <c r="C1936" s="812"/>
      <c r="D1936" s="812"/>
      <c r="E1936" s="813"/>
      <c r="F1936" s="812"/>
      <c r="G1936" s="812"/>
      <c r="H1936" s="962" t="str">
        <f t="array" ref="H1936">IF(ISERROR(INDEX(גיליון3!$U$15:$X$29,MATCH('דיווח פרטני'!G1936,גיליון3!$T$15:$T$29,0),MATCH('דיווח פרטני'!C1936,גיליון3!$U$14:$X$14,0)))," ", INDEX(גיליון3!$U$15:$X$29,MATCH('דיווח פרטני'!G1936,גיליון3!$T$15:$T$29,0),MATCH('דיווח פרטני'!C1936,גיליון3!$U$14:$X$14,0)))</f>
        <v xml:space="preserve"> </v>
      </c>
      <c r="I1936" s="1"/>
    </row>
    <row r="1937" spans="1:9" ht="18" customHeight="1" thickBot="1" x14ac:dyDescent="0.35">
      <c r="A1937" s="1"/>
      <c r="B1937" s="1"/>
      <c r="C1937" s="812"/>
      <c r="D1937" s="812"/>
      <c r="E1937" s="813"/>
      <c r="F1937" s="812"/>
      <c r="G1937" s="812"/>
      <c r="H1937" s="962" t="str">
        <f t="array" ref="H1937">IF(ISERROR(INDEX(גיליון3!$U$15:$X$29,MATCH('דיווח פרטני'!G1937,גיליון3!$T$15:$T$29,0),MATCH('דיווח פרטני'!C1937,גיליון3!$U$14:$X$14,0)))," ", INDEX(גיליון3!$U$15:$X$29,MATCH('דיווח פרטני'!G1937,גיליון3!$T$15:$T$29,0),MATCH('דיווח פרטני'!C1937,גיליון3!$U$14:$X$14,0)))</f>
        <v xml:space="preserve"> </v>
      </c>
      <c r="I1937" s="1"/>
    </row>
    <row r="1938" spans="1:9" ht="18" customHeight="1" thickBot="1" x14ac:dyDescent="0.35">
      <c r="A1938" s="1"/>
      <c r="B1938" s="1"/>
      <c r="C1938" s="812"/>
      <c r="D1938" s="812"/>
      <c r="E1938" s="813"/>
      <c r="F1938" s="812"/>
      <c r="G1938" s="812"/>
      <c r="H1938" s="962" t="str">
        <f t="array" ref="H1938">IF(ISERROR(INDEX(גיליון3!$U$15:$X$29,MATCH('דיווח פרטני'!G1938,גיליון3!$T$15:$T$29,0),MATCH('דיווח פרטני'!C1938,גיליון3!$U$14:$X$14,0)))," ", INDEX(גיליון3!$U$15:$X$29,MATCH('דיווח פרטני'!G1938,גיליון3!$T$15:$T$29,0),MATCH('דיווח פרטני'!C1938,גיליון3!$U$14:$X$14,0)))</f>
        <v xml:space="preserve"> </v>
      </c>
      <c r="I1938" s="1"/>
    </row>
    <row r="1939" spans="1:9" ht="18" customHeight="1" thickBot="1" x14ac:dyDescent="0.35">
      <c r="A1939" s="1"/>
      <c r="B1939" s="1"/>
      <c r="C1939" s="812"/>
      <c r="D1939" s="812"/>
      <c r="E1939" s="813"/>
      <c r="F1939" s="812"/>
      <c r="G1939" s="812"/>
      <c r="H1939" s="962" t="str">
        <f t="array" ref="H1939">IF(ISERROR(INDEX(גיליון3!$U$15:$X$29,MATCH('דיווח פרטני'!G1939,גיליון3!$T$15:$T$29,0),MATCH('דיווח פרטני'!C1939,גיליון3!$U$14:$X$14,0)))," ", INDEX(גיליון3!$U$15:$X$29,MATCH('דיווח פרטני'!G1939,גיליון3!$T$15:$T$29,0),MATCH('דיווח פרטני'!C1939,גיליון3!$U$14:$X$14,0)))</f>
        <v xml:space="preserve"> </v>
      </c>
      <c r="I1939" s="1"/>
    </row>
    <row r="1940" spans="1:9" ht="18" customHeight="1" thickBot="1" x14ac:dyDescent="0.35">
      <c r="A1940" s="1"/>
      <c r="B1940" s="1"/>
      <c r="C1940" s="812"/>
      <c r="D1940" s="812"/>
      <c r="E1940" s="813"/>
      <c r="F1940" s="812"/>
      <c r="G1940" s="812"/>
      <c r="H1940" s="962" t="str">
        <f t="array" ref="H1940">IF(ISERROR(INDEX(גיליון3!$U$15:$X$29,MATCH('דיווח פרטני'!G1940,גיליון3!$T$15:$T$29,0),MATCH('דיווח פרטני'!C1940,גיליון3!$U$14:$X$14,0)))," ", INDEX(גיליון3!$U$15:$X$29,MATCH('דיווח פרטני'!G1940,גיליון3!$T$15:$T$29,0),MATCH('דיווח פרטני'!C1940,גיליון3!$U$14:$X$14,0)))</f>
        <v xml:space="preserve"> </v>
      </c>
      <c r="I1940" s="1"/>
    </row>
    <row r="1941" spans="1:9" ht="18" customHeight="1" thickBot="1" x14ac:dyDescent="0.35">
      <c r="A1941" s="1"/>
      <c r="B1941" s="1"/>
      <c r="C1941" s="812"/>
      <c r="D1941" s="812"/>
      <c r="E1941" s="813"/>
      <c r="F1941" s="812"/>
      <c r="G1941" s="812"/>
      <c r="H1941" s="962" t="str">
        <f t="array" ref="H1941">IF(ISERROR(INDEX(גיליון3!$U$15:$X$29,MATCH('דיווח פרטני'!G1941,גיליון3!$T$15:$T$29,0),MATCH('דיווח פרטני'!C1941,גיליון3!$U$14:$X$14,0)))," ", INDEX(גיליון3!$U$15:$X$29,MATCH('דיווח פרטני'!G1941,גיליון3!$T$15:$T$29,0),MATCH('דיווח פרטני'!C1941,גיליון3!$U$14:$X$14,0)))</f>
        <v xml:space="preserve"> </v>
      </c>
      <c r="I1941" s="1"/>
    </row>
    <row r="1942" spans="1:9" ht="18" customHeight="1" thickBot="1" x14ac:dyDescent="0.35">
      <c r="A1942" s="1"/>
      <c r="B1942" s="1"/>
      <c r="C1942" s="812"/>
      <c r="D1942" s="812"/>
      <c r="E1942" s="813"/>
      <c r="F1942" s="812"/>
      <c r="G1942" s="812"/>
      <c r="H1942" s="962" t="str">
        <f t="array" ref="H1942">IF(ISERROR(INDEX(גיליון3!$U$15:$X$29,MATCH('דיווח פרטני'!G1942,גיליון3!$T$15:$T$29,0),MATCH('דיווח פרטני'!C1942,גיליון3!$U$14:$X$14,0)))," ", INDEX(גיליון3!$U$15:$X$29,MATCH('דיווח פרטני'!G1942,גיליון3!$T$15:$T$29,0),MATCH('דיווח פרטני'!C1942,גיליון3!$U$14:$X$14,0)))</f>
        <v xml:space="preserve"> </v>
      </c>
      <c r="I1942" s="1"/>
    </row>
    <row r="1943" spans="1:9" ht="18" customHeight="1" thickBot="1" x14ac:dyDescent="0.35">
      <c r="A1943" s="1"/>
      <c r="B1943" s="1"/>
      <c r="C1943" s="812"/>
      <c r="D1943" s="812"/>
      <c r="E1943" s="813"/>
      <c r="F1943" s="812"/>
      <c r="G1943" s="812"/>
      <c r="H1943" s="962" t="str">
        <f t="array" ref="H1943">IF(ISERROR(INDEX(גיליון3!$U$15:$X$29,MATCH('דיווח פרטני'!G1943,גיליון3!$T$15:$T$29,0),MATCH('דיווח פרטני'!C1943,גיליון3!$U$14:$X$14,0)))," ", INDEX(גיליון3!$U$15:$X$29,MATCH('דיווח פרטני'!G1943,גיליון3!$T$15:$T$29,0),MATCH('דיווח פרטני'!C1943,גיליון3!$U$14:$X$14,0)))</f>
        <v xml:space="preserve"> </v>
      </c>
      <c r="I1943" s="1"/>
    </row>
    <row r="1944" spans="1:9" ht="18" customHeight="1" thickBot="1" x14ac:dyDescent="0.35">
      <c r="A1944" s="1"/>
      <c r="B1944" s="1"/>
      <c r="C1944" s="812"/>
      <c r="D1944" s="812"/>
      <c r="E1944" s="813"/>
      <c r="F1944" s="812"/>
      <c r="G1944" s="812"/>
      <c r="H1944" s="962" t="str">
        <f t="array" ref="H1944">IF(ISERROR(INDEX(גיליון3!$U$15:$X$29,MATCH('דיווח פרטני'!G1944,גיליון3!$T$15:$T$29,0),MATCH('דיווח פרטני'!C1944,גיליון3!$U$14:$X$14,0)))," ", INDEX(גיליון3!$U$15:$X$29,MATCH('דיווח פרטני'!G1944,גיליון3!$T$15:$T$29,0),MATCH('דיווח פרטני'!C1944,גיליון3!$U$14:$X$14,0)))</f>
        <v xml:space="preserve"> </v>
      </c>
      <c r="I1944" s="1"/>
    </row>
    <row r="1945" spans="1:9" ht="18" customHeight="1" thickBot="1" x14ac:dyDescent="0.35">
      <c r="A1945" s="1"/>
      <c r="B1945" s="1"/>
      <c r="C1945" s="812"/>
      <c r="D1945" s="812"/>
      <c r="E1945" s="813"/>
      <c r="F1945" s="812"/>
      <c r="G1945" s="812"/>
      <c r="H1945" s="962" t="str">
        <f t="array" ref="H1945">IF(ISERROR(INDEX(גיליון3!$U$15:$X$29,MATCH('דיווח פרטני'!G1945,גיליון3!$T$15:$T$29,0),MATCH('דיווח פרטני'!C1945,גיליון3!$U$14:$X$14,0)))," ", INDEX(גיליון3!$U$15:$X$29,MATCH('דיווח פרטני'!G1945,גיליון3!$T$15:$T$29,0),MATCH('דיווח פרטני'!C1945,גיליון3!$U$14:$X$14,0)))</f>
        <v xml:space="preserve"> </v>
      </c>
      <c r="I1945" s="1"/>
    </row>
    <row r="1946" spans="1:9" ht="18" customHeight="1" thickBot="1" x14ac:dyDescent="0.35">
      <c r="A1946" s="1"/>
      <c r="B1946" s="1"/>
      <c r="C1946" s="812"/>
      <c r="D1946" s="812"/>
      <c r="E1946" s="813"/>
      <c r="F1946" s="812"/>
      <c r="G1946" s="812"/>
      <c r="H1946" s="962" t="str">
        <f t="array" ref="H1946">IF(ISERROR(INDEX(גיליון3!$U$15:$X$29,MATCH('דיווח פרטני'!G1946,גיליון3!$T$15:$T$29,0),MATCH('דיווח פרטני'!C1946,גיליון3!$U$14:$X$14,0)))," ", INDEX(גיליון3!$U$15:$X$29,MATCH('דיווח פרטני'!G1946,גיליון3!$T$15:$T$29,0),MATCH('דיווח פרטני'!C1946,גיליון3!$U$14:$X$14,0)))</f>
        <v xml:space="preserve"> </v>
      </c>
      <c r="I1946" s="1"/>
    </row>
    <row r="1947" spans="1:9" ht="18" customHeight="1" thickBot="1" x14ac:dyDescent="0.35">
      <c r="A1947" s="1"/>
      <c r="B1947" s="1"/>
      <c r="C1947" s="812"/>
      <c r="D1947" s="812"/>
      <c r="E1947" s="813"/>
      <c r="F1947" s="812"/>
      <c r="G1947" s="812"/>
      <c r="H1947" s="962" t="str">
        <f t="array" ref="H1947">IF(ISERROR(INDEX(גיליון3!$U$15:$X$29,MATCH('דיווח פרטני'!G1947,גיליון3!$T$15:$T$29,0),MATCH('דיווח פרטני'!C1947,גיליון3!$U$14:$X$14,0)))," ", INDEX(גיליון3!$U$15:$X$29,MATCH('דיווח פרטני'!G1947,גיליון3!$T$15:$T$29,0),MATCH('דיווח פרטני'!C1947,גיליון3!$U$14:$X$14,0)))</f>
        <v xml:space="preserve"> </v>
      </c>
      <c r="I1947" s="1"/>
    </row>
    <row r="1948" spans="1:9" ht="18" customHeight="1" thickBot="1" x14ac:dyDescent="0.35">
      <c r="A1948" s="1"/>
      <c r="B1948" s="1"/>
      <c r="C1948" s="812"/>
      <c r="D1948" s="812"/>
      <c r="E1948" s="813"/>
      <c r="F1948" s="812"/>
      <c r="G1948" s="812"/>
      <c r="H1948" s="962" t="str">
        <f t="array" ref="H1948">IF(ISERROR(INDEX(גיליון3!$U$15:$X$29,MATCH('דיווח פרטני'!G1948,גיליון3!$T$15:$T$29,0),MATCH('דיווח פרטני'!C1948,גיליון3!$U$14:$X$14,0)))," ", INDEX(גיליון3!$U$15:$X$29,MATCH('דיווח פרטני'!G1948,גיליון3!$T$15:$T$29,0),MATCH('דיווח פרטני'!C1948,גיליון3!$U$14:$X$14,0)))</f>
        <v xml:space="preserve"> </v>
      </c>
      <c r="I1948" s="1"/>
    </row>
    <row r="1949" spans="1:9" ht="18" customHeight="1" thickBot="1" x14ac:dyDescent="0.35">
      <c r="A1949" s="1"/>
      <c r="B1949" s="1"/>
      <c r="C1949" s="812"/>
      <c r="D1949" s="812"/>
      <c r="E1949" s="813"/>
      <c r="F1949" s="812"/>
      <c r="G1949" s="812"/>
      <c r="H1949" s="962" t="str">
        <f t="array" ref="H1949">IF(ISERROR(INDEX(גיליון3!$U$15:$X$29,MATCH('דיווח פרטני'!G1949,גיליון3!$T$15:$T$29,0),MATCH('דיווח פרטני'!C1949,גיליון3!$U$14:$X$14,0)))," ", INDEX(גיליון3!$U$15:$X$29,MATCH('דיווח פרטני'!G1949,גיליון3!$T$15:$T$29,0),MATCH('דיווח פרטני'!C1949,גיליון3!$U$14:$X$14,0)))</f>
        <v xml:space="preserve"> </v>
      </c>
      <c r="I1949" s="1"/>
    </row>
    <row r="1950" spans="1:9" ht="18" customHeight="1" thickBot="1" x14ac:dyDescent="0.35">
      <c r="A1950" s="1"/>
      <c r="B1950" s="1"/>
      <c r="C1950" s="812"/>
      <c r="D1950" s="812"/>
      <c r="E1950" s="813"/>
      <c r="F1950" s="812"/>
      <c r="G1950" s="812"/>
      <c r="H1950" s="962" t="str">
        <f t="array" ref="H1950">IF(ISERROR(INDEX(גיליון3!$U$15:$X$29,MATCH('דיווח פרטני'!G1950,גיליון3!$T$15:$T$29,0),MATCH('דיווח פרטני'!C1950,גיליון3!$U$14:$X$14,0)))," ", INDEX(גיליון3!$U$15:$X$29,MATCH('דיווח פרטני'!G1950,גיליון3!$T$15:$T$29,0),MATCH('דיווח פרטני'!C1950,גיליון3!$U$14:$X$14,0)))</f>
        <v xml:space="preserve"> </v>
      </c>
      <c r="I1950" s="1"/>
    </row>
    <row r="1951" spans="1:9" ht="18" customHeight="1" thickBot="1" x14ac:dyDescent="0.35">
      <c r="A1951" s="1"/>
      <c r="B1951" s="1"/>
      <c r="C1951" s="812"/>
      <c r="D1951" s="812"/>
      <c r="E1951" s="813"/>
      <c r="F1951" s="812"/>
      <c r="G1951" s="812"/>
      <c r="H1951" s="962" t="str">
        <f t="array" ref="H1951">IF(ISERROR(INDEX(גיליון3!$U$15:$X$29,MATCH('דיווח פרטני'!G1951,גיליון3!$T$15:$T$29,0),MATCH('דיווח פרטני'!C1951,גיליון3!$U$14:$X$14,0)))," ", INDEX(גיליון3!$U$15:$X$29,MATCH('דיווח פרטני'!G1951,גיליון3!$T$15:$T$29,0),MATCH('דיווח פרטני'!C1951,גיליון3!$U$14:$X$14,0)))</f>
        <v xml:space="preserve"> </v>
      </c>
      <c r="I1951" s="1"/>
    </row>
    <row r="1952" spans="1:9" ht="18" customHeight="1" thickBot="1" x14ac:dyDescent="0.35">
      <c r="A1952" s="1"/>
      <c r="B1952" s="1"/>
      <c r="C1952" s="812"/>
      <c r="D1952" s="812"/>
      <c r="E1952" s="813"/>
      <c r="F1952" s="812"/>
      <c r="G1952" s="812"/>
      <c r="H1952" s="962" t="str">
        <f t="array" ref="H1952">IF(ISERROR(INDEX(גיליון3!$U$15:$X$29,MATCH('דיווח פרטני'!G1952,גיליון3!$T$15:$T$29,0),MATCH('דיווח פרטני'!C1952,גיליון3!$U$14:$X$14,0)))," ", INDEX(גיליון3!$U$15:$X$29,MATCH('דיווח פרטני'!G1952,גיליון3!$T$15:$T$29,0),MATCH('דיווח פרטני'!C1952,גיליון3!$U$14:$X$14,0)))</f>
        <v xml:space="preserve"> </v>
      </c>
      <c r="I1952" s="1"/>
    </row>
    <row r="1953" spans="1:9" ht="18" customHeight="1" thickBot="1" x14ac:dyDescent="0.35">
      <c r="A1953" s="1"/>
      <c r="B1953" s="1"/>
      <c r="C1953" s="812"/>
      <c r="D1953" s="812"/>
      <c r="E1953" s="813"/>
      <c r="F1953" s="812"/>
      <c r="G1953" s="812"/>
      <c r="H1953" s="962" t="str">
        <f t="array" ref="H1953">IF(ISERROR(INDEX(גיליון3!$U$15:$X$29,MATCH('דיווח פרטני'!G1953,גיליון3!$T$15:$T$29,0),MATCH('דיווח פרטני'!C1953,גיליון3!$U$14:$X$14,0)))," ", INDEX(גיליון3!$U$15:$X$29,MATCH('דיווח פרטני'!G1953,גיליון3!$T$15:$T$29,0),MATCH('דיווח פרטני'!C1953,גיליון3!$U$14:$X$14,0)))</f>
        <v xml:space="preserve"> </v>
      </c>
      <c r="I1953" s="1"/>
    </row>
    <row r="1954" spans="1:9" ht="18" customHeight="1" thickBot="1" x14ac:dyDescent="0.35">
      <c r="A1954" s="1"/>
      <c r="B1954" s="1"/>
      <c r="C1954" s="812"/>
      <c r="D1954" s="812"/>
      <c r="E1954" s="813"/>
      <c r="F1954" s="812"/>
      <c r="G1954" s="812"/>
      <c r="H1954" s="962" t="str">
        <f t="array" ref="H1954">IF(ISERROR(INDEX(גיליון3!$U$15:$X$29,MATCH('דיווח פרטני'!G1954,גיליון3!$T$15:$T$29,0),MATCH('דיווח פרטני'!C1954,גיליון3!$U$14:$X$14,0)))," ", INDEX(גיליון3!$U$15:$X$29,MATCH('דיווח פרטני'!G1954,גיליון3!$T$15:$T$29,0),MATCH('דיווח פרטני'!C1954,גיליון3!$U$14:$X$14,0)))</f>
        <v xml:space="preserve"> </v>
      </c>
      <c r="I1954" s="1"/>
    </row>
    <row r="1955" spans="1:9" ht="18" customHeight="1" thickBot="1" x14ac:dyDescent="0.35">
      <c r="A1955" s="1"/>
      <c r="B1955" s="1"/>
      <c r="C1955" s="812"/>
      <c r="D1955" s="812"/>
      <c r="E1955" s="813"/>
      <c r="F1955" s="812"/>
      <c r="G1955" s="812"/>
      <c r="H1955" s="962" t="str">
        <f t="array" ref="H1955">IF(ISERROR(INDEX(גיליון3!$U$15:$X$29,MATCH('דיווח פרטני'!G1955,גיליון3!$T$15:$T$29,0),MATCH('דיווח פרטני'!C1955,גיליון3!$U$14:$X$14,0)))," ", INDEX(גיליון3!$U$15:$X$29,MATCH('דיווח פרטני'!G1955,גיליון3!$T$15:$T$29,0),MATCH('דיווח פרטני'!C1955,גיליון3!$U$14:$X$14,0)))</f>
        <v xml:space="preserve"> </v>
      </c>
      <c r="I1955" s="1"/>
    </row>
    <row r="1956" spans="1:9" ht="18" customHeight="1" thickBot="1" x14ac:dyDescent="0.35">
      <c r="A1956" s="1"/>
      <c r="B1956" s="1"/>
      <c r="C1956" s="812"/>
      <c r="D1956" s="812"/>
      <c r="E1956" s="813"/>
      <c r="F1956" s="812"/>
      <c r="G1956" s="812"/>
      <c r="H1956" s="962" t="str">
        <f t="array" ref="H1956">IF(ISERROR(INDEX(גיליון3!$U$15:$X$29,MATCH('דיווח פרטני'!G1956,גיליון3!$T$15:$T$29,0),MATCH('דיווח פרטני'!C1956,גיליון3!$U$14:$X$14,0)))," ", INDEX(גיליון3!$U$15:$X$29,MATCH('דיווח פרטני'!G1956,גיליון3!$T$15:$T$29,0),MATCH('דיווח פרטני'!C1956,גיליון3!$U$14:$X$14,0)))</f>
        <v xml:space="preserve"> </v>
      </c>
      <c r="I1956" s="1"/>
    </row>
    <row r="1957" spans="1:9" ht="18" customHeight="1" thickBot="1" x14ac:dyDescent="0.35">
      <c r="A1957" s="1"/>
      <c r="B1957" s="1"/>
      <c r="C1957" s="812"/>
      <c r="D1957" s="812"/>
      <c r="E1957" s="813"/>
      <c r="F1957" s="812"/>
      <c r="G1957" s="812"/>
      <c r="H1957" s="962" t="str">
        <f t="array" ref="H1957">IF(ISERROR(INDEX(גיליון3!$U$15:$X$29,MATCH('דיווח פרטני'!G1957,גיליון3!$T$15:$T$29,0),MATCH('דיווח פרטני'!C1957,גיליון3!$U$14:$X$14,0)))," ", INDEX(גיליון3!$U$15:$X$29,MATCH('דיווח פרטני'!G1957,גיליון3!$T$15:$T$29,0),MATCH('דיווח פרטני'!C1957,גיליון3!$U$14:$X$14,0)))</f>
        <v xml:space="preserve"> </v>
      </c>
      <c r="I1957" s="1"/>
    </row>
    <row r="1958" spans="1:9" ht="18" customHeight="1" thickBot="1" x14ac:dyDescent="0.35">
      <c r="A1958" s="1"/>
      <c r="B1958" s="1"/>
      <c r="C1958" s="812"/>
      <c r="D1958" s="812"/>
      <c r="E1958" s="813"/>
      <c r="F1958" s="812"/>
      <c r="G1958" s="812"/>
      <c r="H1958" s="962" t="str">
        <f t="array" ref="H1958">IF(ISERROR(INDEX(גיליון3!$U$15:$X$29,MATCH('דיווח פרטני'!G1958,גיליון3!$T$15:$T$29,0),MATCH('דיווח פרטני'!C1958,גיליון3!$U$14:$X$14,0)))," ", INDEX(גיליון3!$U$15:$X$29,MATCH('דיווח פרטני'!G1958,גיליון3!$T$15:$T$29,0),MATCH('דיווח פרטני'!C1958,גיליון3!$U$14:$X$14,0)))</f>
        <v xml:space="preserve"> </v>
      </c>
      <c r="I1958" s="1"/>
    </row>
    <row r="1959" spans="1:9" ht="18" customHeight="1" thickBot="1" x14ac:dyDescent="0.35">
      <c r="A1959" s="1"/>
      <c r="B1959" s="1"/>
      <c r="C1959" s="812"/>
      <c r="D1959" s="812"/>
      <c r="E1959" s="813"/>
      <c r="F1959" s="812"/>
      <c r="G1959" s="812"/>
      <c r="H1959" s="962" t="str">
        <f t="array" ref="H1959">IF(ISERROR(INDEX(גיליון3!$U$15:$X$29,MATCH('דיווח פרטני'!G1959,גיליון3!$T$15:$T$29,0),MATCH('דיווח פרטני'!C1959,גיליון3!$U$14:$X$14,0)))," ", INDEX(גיליון3!$U$15:$X$29,MATCH('דיווח פרטני'!G1959,גיליון3!$T$15:$T$29,0),MATCH('דיווח פרטני'!C1959,גיליון3!$U$14:$X$14,0)))</f>
        <v xml:space="preserve"> </v>
      </c>
      <c r="I1959" s="1"/>
    </row>
    <row r="1960" spans="1:9" ht="18" customHeight="1" thickBot="1" x14ac:dyDescent="0.35">
      <c r="A1960" s="1"/>
      <c r="B1960" s="1"/>
      <c r="C1960" s="812"/>
      <c r="D1960" s="812"/>
      <c r="E1960" s="813"/>
      <c r="F1960" s="812"/>
      <c r="G1960" s="812"/>
      <c r="H1960" s="962" t="str">
        <f t="array" ref="H1960">IF(ISERROR(INDEX(גיליון3!$U$15:$X$29,MATCH('דיווח פרטני'!G1960,גיליון3!$T$15:$T$29,0),MATCH('דיווח פרטני'!C1960,גיליון3!$U$14:$X$14,0)))," ", INDEX(גיליון3!$U$15:$X$29,MATCH('דיווח פרטני'!G1960,גיליון3!$T$15:$T$29,0),MATCH('דיווח פרטני'!C1960,גיליון3!$U$14:$X$14,0)))</f>
        <v xml:space="preserve"> </v>
      </c>
      <c r="I1960" s="1"/>
    </row>
    <row r="1961" spans="1:9" ht="18" customHeight="1" thickBot="1" x14ac:dyDescent="0.35">
      <c r="A1961" s="1"/>
      <c r="B1961" s="1"/>
      <c r="C1961" s="812"/>
      <c r="D1961" s="812"/>
      <c r="E1961" s="813"/>
      <c r="F1961" s="812"/>
      <c r="G1961" s="812"/>
      <c r="H1961" s="962" t="str">
        <f t="array" ref="H1961">IF(ISERROR(INDEX(גיליון3!$U$15:$X$29,MATCH('דיווח פרטני'!G1961,גיליון3!$T$15:$T$29,0),MATCH('דיווח פרטני'!C1961,גיליון3!$U$14:$X$14,0)))," ", INDEX(גיליון3!$U$15:$X$29,MATCH('דיווח פרטני'!G1961,גיליון3!$T$15:$T$29,0),MATCH('דיווח פרטני'!C1961,גיליון3!$U$14:$X$14,0)))</f>
        <v xml:space="preserve"> </v>
      </c>
      <c r="I1961" s="1"/>
    </row>
    <row r="1962" spans="1:9" ht="18" customHeight="1" thickBot="1" x14ac:dyDescent="0.35">
      <c r="A1962" s="1"/>
      <c r="B1962" s="1"/>
      <c r="C1962" s="812"/>
      <c r="D1962" s="812"/>
      <c r="E1962" s="813"/>
      <c r="F1962" s="812"/>
      <c r="G1962" s="812"/>
      <c r="H1962" s="962" t="str">
        <f t="array" ref="H1962">IF(ISERROR(INDEX(גיליון3!$U$15:$X$29,MATCH('דיווח פרטני'!G1962,גיליון3!$T$15:$T$29,0),MATCH('דיווח פרטני'!C1962,גיליון3!$U$14:$X$14,0)))," ", INDEX(גיליון3!$U$15:$X$29,MATCH('דיווח פרטני'!G1962,גיליון3!$T$15:$T$29,0),MATCH('דיווח פרטני'!C1962,גיליון3!$U$14:$X$14,0)))</f>
        <v xml:space="preserve"> </v>
      </c>
      <c r="I1962" s="1"/>
    </row>
    <row r="1963" spans="1:9" ht="18" customHeight="1" thickBot="1" x14ac:dyDescent="0.35">
      <c r="A1963" s="1"/>
      <c r="B1963" s="1"/>
      <c r="C1963" s="812"/>
      <c r="D1963" s="812"/>
      <c r="E1963" s="813"/>
      <c r="F1963" s="812"/>
      <c r="G1963" s="812"/>
      <c r="H1963" s="962" t="str">
        <f t="array" ref="H1963">IF(ISERROR(INDEX(גיליון3!$U$15:$X$29,MATCH('דיווח פרטני'!G1963,גיליון3!$T$15:$T$29,0),MATCH('דיווח פרטני'!C1963,גיליון3!$U$14:$X$14,0)))," ", INDEX(גיליון3!$U$15:$X$29,MATCH('דיווח פרטני'!G1963,גיליון3!$T$15:$T$29,0),MATCH('דיווח פרטני'!C1963,גיליון3!$U$14:$X$14,0)))</f>
        <v xml:space="preserve"> </v>
      </c>
      <c r="I1963" s="1"/>
    </row>
    <row r="1964" spans="1:9" ht="18" customHeight="1" thickBot="1" x14ac:dyDescent="0.35">
      <c r="A1964" s="1"/>
      <c r="B1964" s="1"/>
      <c r="C1964" s="812"/>
      <c r="D1964" s="812"/>
      <c r="E1964" s="813"/>
      <c r="F1964" s="812"/>
      <c r="G1964" s="812"/>
      <c r="H1964" s="962" t="str">
        <f t="array" ref="H1964">IF(ISERROR(INDEX(גיליון3!$U$15:$X$29,MATCH('דיווח פרטני'!G1964,גיליון3!$T$15:$T$29,0),MATCH('דיווח פרטני'!C1964,גיליון3!$U$14:$X$14,0)))," ", INDEX(גיליון3!$U$15:$X$29,MATCH('דיווח פרטני'!G1964,גיליון3!$T$15:$T$29,0),MATCH('דיווח פרטני'!C1964,גיליון3!$U$14:$X$14,0)))</f>
        <v xml:space="preserve"> </v>
      </c>
      <c r="I1964" s="1"/>
    </row>
    <row r="1965" spans="1:9" ht="18" customHeight="1" thickBot="1" x14ac:dyDescent="0.35">
      <c r="A1965" s="1"/>
      <c r="B1965" s="1"/>
      <c r="C1965" s="812"/>
      <c r="D1965" s="812"/>
      <c r="E1965" s="813"/>
      <c r="F1965" s="812"/>
      <c r="G1965" s="812"/>
      <c r="H1965" s="962" t="str">
        <f t="array" ref="H1965">IF(ISERROR(INDEX(גיליון3!$U$15:$X$29,MATCH('דיווח פרטני'!G1965,גיליון3!$T$15:$T$29,0),MATCH('דיווח פרטני'!C1965,גיליון3!$U$14:$X$14,0)))," ", INDEX(גיליון3!$U$15:$X$29,MATCH('דיווח פרטני'!G1965,גיליון3!$T$15:$T$29,0),MATCH('דיווח פרטני'!C1965,גיליון3!$U$14:$X$14,0)))</f>
        <v xml:space="preserve"> </v>
      </c>
      <c r="I1965" s="1"/>
    </row>
    <row r="1966" spans="1:9" ht="18" customHeight="1" thickBot="1" x14ac:dyDescent="0.35">
      <c r="A1966" s="1"/>
      <c r="B1966" s="1"/>
      <c r="C1966" s="812"/>
      <c r="D1966" s="812"/>
      <c r="E1966" s="813"/>
      <c r="F1966" s="812"/>
      <c r="G1966" s="812"/>
      <c r="H1966" s="962" t="str">
        <f t="array" ref="H1966">IF(ISERROR(INDEX(גיליון3!$U$15:$X$29,MATCH('דיווח פרטני'!G1966,גיליון3!$T$15:$T$29,0),MATCH('דיווח פרטני'!C1966,גיליון3!$U$14:$X$14,0)))," ", INDEX(גיליון3!$U$15:$X$29,MATCH('דיווח פרטני'!G1966,גיליון3!$T$15:$T$29,0),MATCH('דיווח פרטני'!C1966,גיליון3!$U$14:$X$14,0)))</f>
        <v xml:space="preserve"> </v>
      </c>
      <c r="I1966" s="1"/>
    </row>
    <row r="1967" spans="1:9" ht="18" customHeight="1" thickBot="1" x14ac:dyDescent="0.35">
      <c r="A1967" s="1"/>
      <c r="B1967" s="1"/>
      <c r="C1967" s="812"/>
      <c r="D1967" s="812"/>
      <c r="E1967" s="813"/>
      <c r="F1967" s="812"/>
      <c r="G1967" s="812"/>
      <c r="H1967" s="962" t="str">
        <f t="array" ref="H1967">IF(ISERROR(INDEX(גיליון3!$U$15:$X$29,MATCH('דיווח פרטני'!G1967,גיליון3!$T$15:$T$29,0),MATCH('דיווח פרטני'!C1967,גיליון3!$U$14:$X$14,0)))," ", INDEX(גיליון3!$U$15:$X$29,MATCH('דיווח פרטני'!G1967,גיליון3!$T$15:$T$29,0),MATCH('דיווח פרטני'!C1967,גיליון3!$U$14:$X$14,0)))</f>
        <v xml:space="preserve"> </v>
      </c>
      <c r="I1967" s="1"/>
    </row>
    <row r="1968" spans="1:9" ht="18" customHeight="1" thickBot="1" x14ac:dyDescent="0.35">
      <c r="A1968" s="1"/>
      <c r="B1968" s="1"/>
      <c r="C1968" s="812"/>
      <c r="D1968" s="812"/>
      <c r="E1968" s="813"/>
      <c r="F1968" s="812"/>
      <c r="G1968" s="812"/>
      <c r="H1968" s="962" t="str">
        <f t="array" ref="H1968">IF(ISERROR(INDEX(גיליון3!$U$15:$X$29,MATCH('דיווח פרטני'!G1968,גיליון3!$T$15:$T$29,0),MATCH('דיווח פרטני'!C1968,גיליון3!$U$14:$X$14,0)))," ", INDEX(גיליון3!$U$15:$X$29,MATCH('דיווח פרטני'!G1968,גיליון3!$T$15:$T$29,0),MATCH('דיווח פרטני'!C1968,גיליון3!$U$14:$X$14,0)))</f>
        <v xml:space="preserve"> </v>
      </c>
      <c r="I1968" s="1"/>
    </row>
    <row r="1969" spans="1:9" ht="18" customHeight="1" thickBot="1" x14ac:dyDescent="0.35">
      <c r="A1969" s="1"/>
      <c r="B1969" s="1"/>
      <c r="C1969" s="812"/>
      <c r="D1969" s="812"/>
      <c r="E1969" s="813"/>
      <c r="F1969" s="812"/>
      <c r="G1969" s="812"/>
      <c r="H1969" s="962" t="str">
        <f t="array" ref="H1969">IF(ISERROR(INDEX(גיליון3!$U$15:$X$29,MATCH('דיווח פרטני'!G1969,גיליון3!$T$15:$T$29,0),MATCH('דיווח פרטני'!C1969,גיליון3!$U$14:$X$14,0)))," ", INDEX(גיליון3!$U$15:$X$29,MATCH('דיווח פרטני'!G1969,גיליון3!$T$15:$T$29,0),MATCH('דיווח פרטני'!C1969,גיליון3!$U$14:$X$14,0)))</f>
        <v xml:space="preserve"> </v>
      </c>
      <c r="I1969" s="1"/>
    </row>
    <row r="1970" spans="1:9" ht="18" customHeight="1" thickBot="1" x14ac:dyDescent="0.35">
      <c r="A1970" s="1"/>
      <c r="B1970" s="1"/>
      <c r="C1970" s="812"/>
      <c r="D1970" s="812"/>
      <c r="E1970" s="813"/>
      <c r="F1970" s="812"/>
      <c r="G1970" s="812"/>
      <c r="H1970" s="962" t="str">
        <f t="array" ref="H1970">IF(ISERROR(INDEX(גיליון3!$U$15:$X$29,MATCH('דיווח פרטני'!G1970,גיליון3!$T$15:$T$29,0),MATCH('דיווח פרטני'!C1970,גיליון3!$U$14:$X$14,0)))," ", INDEX(גיליון3!$U$15:$X$29,MATCH('דיווח פרטני'!G1970,גיליון3!$T$15:$T$29,0),MATCH('דיווח פרטני'!C1970,גיליון3!$U$14:$X$14,0)))</f>
        <v xml:space="preserve"> </v>
      </c>
      <c r="I1970" s="1"/>
    </row>
    <row r="1971" spans="1:9" ht="18" customHeight="1" thickBot="1" x14ac:dyDescent="0.35">
      <c r="A1971" s="1"/>
      <c r="B1971" s="1"/>
      <c r="C1971" s="812"/>
      <c r="D1971" s="812"/>
      <c r="E1971" s="813"/>
      <c r="F1971" s="812"/>
      <c r="G1971" s="812"/>
      <c r="H1971" s="962" t="str">
        <f t="array" ref="H1971">IF(ISERROR(INDEX(גיליון3!$U$15:$X$29,MATCH('דיווח פרטני'!G1971,גיליון3!$T$15:$T$29,0),MATCH('דיווח פרטני'!C1971,גיליון3!$U$14:$X$14,0)))," ", INDEX(גיליון3!$U$15:$X$29,MATCH('דיווח פרטני'!G1971,גיליון3!$T$15:$T$29,0),MATCH('דיווח פרטני'!C1971,גיליון3!$U$14:$X$14,0)))</f>
        <v xml:space="preserve"> </v>
      </c>
      <c r="I1971" s="1"/>
    </row>
    <row r="1972" spans="1:9" ht="18" customHeight="1" thickBot="1" x14ac:dyDescent="0.35">
      <c r="A1972" s="1"/>
      <c r="B1972" s="1"/>
      <c r="C1972" s="812"/>
      <c r="D1972" s="812"/>
      <c r="E1972" s="813"/>
      <c r="F1972" s="812"/>
      <c r="G1972" s="812"/>
      <c r="H1972" s="962" t="str">
        <f t="array" ref="H1972">IF(ISERROR(INDEX(גיליון3!$U$15:$X$29,MATCH('דיווח פרטני'!G1972,גיליון3!$T$15:$T$29,0),MATCH('דיווח פרטני'!C1972,גיליון3!$U$14:$X$14,0)))," ", INDEX(גיליון3!$U$15:$X$29,MATCH('דיווח פרטני'!G1972,גיליון3!$T$15:$T$29,0),MATCH('דיווח פרטני'!C1972,גיליון3!$U$14:$X$14,0)))</f>
        <v xml:space="preserve"> </v>
      </c>
      <c r="I1972" s="1"/>
    </row>
    <row r="1973" spans="1:9" ht="18" customHeight="1" thickBot="1" x14ac:dyDescent="0.35">
      <c r="A1973" s="1"/>
      <c r="B1973" s="1"/>
      <c r="C1973" s="812"/>
      <c r="D1973" s="812"/>
      <c r="E1973" s="813"/>
      <c r="F1973" s="812"/>
      <c r="G1973" s="812"/>
      <c r="H1973" s="962" t="str">
        <f t="array" ref="H1973">IF(ISERROR(INDEX(גיליון3!$U$15:$X$29,MATCH('דיווח פרטני'!G1973,גיליון3!$T$15:$T$29,0),MATCH('דיווח פרטני'!C1973,גיליון3!$U$14:$X$14,0)))," ", INDEX(גיליון3!$U$15:$X$29,MATCH('דיווח פרטני'!G1973,גיליון3!$T$15:$T$29,0),MATCH('דיווח פרטני'!C1973,גיליון3!$U$14:$X$14,0)))</f>
        <v xml:space="preserve"> </v>
      </c>
      <c r="I1973" s="1"/>
    </row>
    <row r="1974" spans="1:9" ht="18" customHeight="1" thickBot="1" x14ac:dyDescent="0.35">
      <c r="A1974" s="1"/>
      <c r="B1974" s="1"/>
      <c r="C1974" s="812"/>
      <c r="D1974" s="812"/>
      <c r="E1974" s="813"/>
      <c r="F1974" s="812"/>
      <c r="G1974" s="812"/>
      <c r="H1974" s="962" t="str">
        <f t="array" ref="H1974">IF(ISERROR(INDEX(גיליון3!$U$15:$X$29,MATCH('דיווח פרטני'!G1974,גיליון3!$T$15:$T$29,0),MATCH('דיווח פרטני'!C1974,גיליון3!$U$14:$X$14,0)))," ", INDEX(גיליון3!$U$15:$X$29,MATCH('דיווח פרטני'!G1974,גיליון3!$T$15:$T$29,0),MATCH('דיווח פרטני'!C1974,גיליון3!$U$14:$X$14,0)))</f>
        <v xml:space="preserve"> </v>
      </c>
      <c r="I1974" s="1"/>
    </row>
    <row r="1975" spans="1:9" ht="18" customHeight="1" thickBot="1" x14ac:dyDescent="0.35">
      <c r="A1975" s="1"/>
      <c r="B1975" s="1"/>
      <c r="C1975" s="812"/>
      <c r="D1975" s="812"/>
      <c r="E1975" s="813"/>
      <c r="F1975" s="812"/>
      <c r="G1975" s="812"/>
      <c r="H1975" s="962" t="str">
        <f t="array" ref="H1975">IF(ISERROR(INDEX(גיליון3!$U$15:$X$29,MATCH('דיווח פרטני'!G1975,גיליון3!$T$15:$T$29,0),MATCH('דיווח פרטני'!C1975,גיליון3!$U$14:$X$14,0)))," ", INDEX(גיליון3!$U$15:$X$29,MATCH('דיווח פרטני'!G1975,גיליון3!$T$15:$T$29,0),MATCH('דיווח פרטני'!C1975,גיליון3!$U$14:$X$14,0)))</f>
        <v xml:space="preserve"> </v>
      </c>
      <c r="I1975" s="1"/>
    </row>
    <row r="1976" spans="1:9" ht="18" customHeight="1" thickBot="1" x14ac:dyDescent="0.35">
      <c r="A1976" s="1"/>
      <c r="B1976" s="1"/>
      <c r="C1976" s="812"/>
      <c r="D1976" s="812"/>
      <c r="E1976" s="813"/>
      <c r="F1976" s="812"/>
      <c r="G1976" s="812"/>
      <c r="H1976" s="962" t="str">
        <f t="array" ref="H1976">IF(ISERROR(INDEX(גיליון3!$U$15:$X$29,MATCH('דיווח פרטני'!G1976,גיליון3!$T$15:$T$29,0),MATCH('דיווח פרטני'!C1976,גיליון3!$U$14:$X$14,0)))," ", INDEX(גיליון3!$U$15:$X$29,MATCH('דיווח פרטני'!G1976,גיליון3!$T$15:$T$29,0),MATCH('דיווח פרטני'!C1976,גיליון3!$U$14:$X$14,0)))</f>
        <v xml:space="preserve"> </v>
      </c>
      <c r="I1976" s="1"/>
    </row>
    <row r="1977" spans="1:9" ht="18" customHeight="1" thickBot="1" x14ac:dyDescent="0.35">
      <c r="A1977" s="1"/>
      <c r="B1977" s="1"/>
      <c r="C1977" s="812"/>
      <c r="D1977" s="812"/>
      <c r="E1977" s="813"/>
      <c r="F1977" s="812"/>
      <c r="G1977" s="812"/>
      <c r="H1977" s="962" t="str">
        <f t="array" ref="H1977">IF(ISERROR(INDEX(גיליון3!$U$15:$X$29,MATCH('דיווח פרטני'!G1977,גיליון3!$T$15:$T$29,0),MATCH('דיווח פרטני'!C1977,גיליון3!$U$14:$X$14,0)))," ", INDEX(גיליון3!$U$15:$X$29,MATCH('דיווח פרטני'!G1977,גיליון3!$T$15:$T$29,0),MATCH('דיווח פרטני'!C1977,גיליון3!$U$14:$X$14,0)))</f>
        <v xml:space="preserve"> </v>
      </c>
      <c r="I1977" s="1"/>
    </row>
    <row r="1978" spans="1:9" ht="18" customHeight="1" thickBot="1" x14ac:dyDescent="0.35">
      <c r="A1978" s="1"/>
      <c r="B1978" s="1"/>
      <c r="C1978" s="812"/>
      <c r="D1978" s="812"/>
      <c r="E1978" s="813"/>
      <c r="F1978" s="812"/>
      <c r="G1978" s="812"/>
      <c r="H1978" s="962" t="str">
        <f t="array" ref="H1978">IF(ISERROR(INDEX(גיליון3!$U$15:$X$29,MATCH('דיווח פרטני'!G1978,גיליון3!$T$15:$T$29,0),MATCH('דיווח פרטני'!C1978,גיליון3!$U$14:$X$14,0)))," ", INDEX(גיליון3!$U$15:$X$29,MATCH('דיווח פרטני'!G1978,גיליון3!$T$15:$T$29,0),MATCH('דיווח פרטני'!C1978,גיליון3!$U$14:$X$14,0)))</f>
        <v xml:space="preserve"> </v>
      </c>
      <c r="I1978" s="1"/>
    </row>
    <row r="1979" spans="1:9" ht="18" customHeight="1" thickBot="1" x14ac:dyDescent="0.35">
      <c r="A1979" s="1"/>
      <c r="B1979" s="1"/>
      <c r="C1979" s="812"/>
      <c r="D1979" s="812"/>
      <c r="E1979" s="813"/>
      <c r="F1979" s="812"/>
      <c r="G1979" s="812"/>
      <c r="H1979" s="962" t="str">
        <f t="array" ref="H1979">IF(ISERROR(INDEX(גיליון3!$U$15:$X$29,MATCH('דיווח פרטני'!G1979,גיליון3!$T$15:$T$29,0),MATCH('דיווח פרטני'!C1979,גיליון3!$U$14:$X$14,0)))," ", INDEX(גיליון3!$U$15:$X$29,MATCH('דיווח פרטני'!G1979,גיליון3!$T$15:$T$29,0),MATCH('דיווח פרטני'!C1979,גיליון3!$U$14:$X$14,0)))</f>
        <v xml:space="preserve"> </v>
      </c>
      <c r="I1979" s="1"/>
    </row>
    <row r="1980" spans="1:9" ht="18" customHeight="1" thickBot="1" x14ac:dyDescent="0.35">
      <c r="A1980" s="1"/>
      <c r="B1980" s="1"/>
      <c r="C1980" s="812"/>
      <c r="D1980" s="812"/>
      <c r="E1980" s="813"/>
      <c r="F1980" s="812"/>
      <c r="G1980" s="812"/>
      <c r="H1980" s="962" t="str">
        <f t="array" ref="H1980">IF(ISERROR(INDEX(גיליון3!$U$15:$X$29,MATCH('דיווח פרטני'!G1980,גיליון3!$T$15:$T$29,0),MATCH('דיווח פרטני'!C1980,גיליון3!$U$14:$X$14,0)))," ", INDEX(גיליון3!$U$15:$X$29,MATCH('דיווח פרטני'!G1980,גיליון3!$T$15:$T$29,0),MATCH('דיווח פרטני'!C1980,גיליון3!$U$14:$X$14,0)))</f>
        <v xml:space="preserve"> </v>
      </c>
      <c r="I1980" s="1"/>
    </row>
    <row r="1981" spans="1:9" ht="18" customHeight="1" thickBot="1" x14ac:dyDescent="0.35">
      <c r="A1981" s="1"/>
      <c r="B1981" s="1"/>
      <c r="C1981" s="812"/>
      <c r="D1981" s="812"/>
      <c r="E1981" s="813"/>
      <c r="F1981" s="812"/>
      <c r="G1981" s="812"/>
      <c r="H1981" s="962" t="str">
        <f t="array" ref="H1981">IF(ISERROR(INDEX(גיליון3!$U$15:$X$29,MATCH('דיווח פרטני'!G1981,גיליון3!$T$15:$T$29,0),MATCH('דיווח פרטני'!C1981,גיליון3!$U$14:$X$14,0)))," ", INDEX(גיליון3!$U$15:$X$29,MATCH('דיווח פרטני'!G1981,גיליון3!$T$15:$T$29,0),MATCH('דיווח פרטני'!C1981,גיליון3!$U$14:$X$14,0)))</f>
        <v xml:space="preserve"> </v>
      </c>
      <c r="I1981" s="1"/>
    </row>
    <row r="1982" spans="1:9" ht="18" customHeight="1" thickBot="1" x14ac:dyDescent="0.35">
      <c r="A1982" s="1"/>
      <c r="B1982" s="1"/>
      <c r="C1982" s="812"/>
      <c r="D1982" s="812"/>
      <c r="E1982" s="813"/>
      <c r="F1982" s="812"/>
      <c r="G1982" s="812"/>
      <c r="H1982" s="962" t="str">
        <f t="array" ref="H1982">IF(ISERROR(INDEX(גיליון3!$U$15:$X$29,MATCH('דיווח פרטני'!G1982,גיליון3!$T$15:$T$29,0),MATCH('דיווח פרטני'!C1982,גיליון3!$U$14:$X$14,0)))," ", INDEX(גיליון3!$U$15:$X$29,MATCH('דיווח פרטני'!G1982,גיליון3!$T$15:$T$29,0),MATCH('דיווח פרטני'!C1982,גיליון3!$U$14:$X$14,0)))</f>
        <v xml:space="preserve"> </v>
      </c>
      <c r="I1982" s="1"/>
    </row>
    <row r="1983" spans="1:9" ht="18" customHeight="1" thickBot="1" x14ac:dyDescent="0.35">
      <c r="A1983" s="1"/>
      <c r="B1983" s="1"/>
      <c r="C1983" s="812"/>
      <c r="D1983" s="812"/>
      <c r="E1983" s="813"/>
      <c r="F1983" s="812"/>
      <c r="G1983" s="812"/>
      <c r="H1983" s="962" t="str">
        <f t="array" ref="H1983">IF(ISERROR(INDEX(גיליון3!$U$15:$X$29,MATCH('דיווח פרטני'!G1983,גיליון3!$T$15:$T$29,0),MATCH('דיווח פרטני'!C1983,גיליון3!$U$14:$X$14,0)))," ", INDEX(גיליון3!$U$15:$X$29,MATCH('דיווח פרטני'!G1983,גיליון3!$T$15:$T$29,0),MATCH('דיווח פרטני'!C1983,גיליון3!$U$14:$X$14,0)))</f>
        <v xml:space="preserve"> </v>
      </c>
      <c r="I1983" s="1"/>
    </row>
    <row r="1984" spans="1:9" ht="18" customHeight="1" thickBot="1" x14ac:dyDescent="0.35">
      <c r="A1984" s="1"/>
      <c r="B1984" s="1"/>
      <c r="C1984" s="812"/>
      <c r="D1984" s="812"/>
      <c r="E1984" s="813"/>
      <c r="F1984" s="812"/>
      <c r="G1984" s="812"/>
      <c r="H1984" s="962" t="str">
        <f t="array" ref="H1984">IF(ISERROR(INDEX(גיליון3!$U$15:$X$29,MATCH('דיווח פרטני'!G1984,גיליון3!$T$15:$T$29,0),MATCH('דיווח פרטני'!C1984,גיליון3!$U$14:$X$14,0)))," ", INDEX(גיליון3!$U$15:$X$29,MATCH('דיווח פרטני'!G1984,גיליון3!$T$15:$T$29,0),MATCH('דיווח פרטני'!C1984,גיליון3!$U$14:$X$14,0)))</f>
        <v xml:space="preserve"> </v>
      </c>
      <c r="I1984" s="1"/>
    </row>
    <row r="1985" spans="1:9" ht="18" customHeight="1" thickBot="1" x14ac:dyDescent="0.35">
      <c r="A1985" s="1"/>
      <c r="B1985" s="1"/>
      <c r="C1985" s="812"/>
      <c r="D1985" s="812"/>
      <c r="E1985" s="813"/>
      <c r="F1985" s="812"/>
      <c r="G1985" s="812"/>
      <c r="H1985" s="962" t="str">
        <f t="array" ref="H1985">IF(ISERROR(INDEX(גיליון3!$U$15:$X$29,MATCH('דיווח פרטני'!G1985,גיליון3!$T$15:$T$29,0),MATCH('דיווח פרטני'!C1985,גיליון3!$U$14:$X$14,0)))," ", INDEX(גיליון3!$U$15:$X$29,MATCH('דיווח פרטני'!G1985,גיליון3!$T$15:$T$29,0),MATCH('דיווח פרטני'!C1985,גיליון3!$U$14:$X$14,0)))</f>
        <v xml:space="preserve"> </v>
      </c>
      <c r="I1985" s="1"/>
    </row>
    <row r="1986" spans="1:9" ht="18" customHeight="1" thickBot="1" x14ac:dyDescent="0.35">
      <c r="A1986" s="1"/>
      <c r="B1986" s="1"/>
      <c r="C1986" s="812"/>
      <c r="D1986" s="812"/>
      <c r="E1986" s="813"/>
      <c r="F1986" s="812"/>
      <c r="G1986" s="812"/>
      <c r="H1986" s="962" t="str">
        <f t="array" ref="H1986">IF(ISERROR(INDEX(גיליון3!$U$15:$X$29,MATCH('דיווח פרטני'!G1986,גיליון3!$T$15:$T$29,0),MATCH('דיווח פרטני'!C1986,גיליון3!$U$14:$X$14,0)))," ", INDEX(גיליון3!$U$15:$X$29,MATCH('דיווח פרטני'!G1986,גיליון3!$T$15:$T$29,0),MATCH('דיווח פרטני'!C1986,גיליון3!$U$14:$X$14,0)))</f>
        <v xml:space="preserve"> </v>
      </c>
      <c r="I1986" s="1"/>
    </row>
    <row r="1987" spans="1:9" ht="18" customHeight="1" thickBot="1" x14ac:dyDescent="0.35">
      <c r="A1987" s="1"/>
      <c r="B1987" s="1"/>
      <c r="C1987" s="812"/>
      <c r="D1987" s="812"/>
      <c r="E1987" s="813"/>
      <c r="F1987" s="812"/>
      <c r="G1987" s="812"/>
      <c r="H1987" s="962" t="str">
        <f t="array" ref="H1987">IF(ISERROR(INDEX(גיליון3!$U$15:$X$29,MATCH('דיווח פרטני'!G1987,גיליון3!$T$15:$T$29,0),MATCH('דיווח פרטני'!C1987,גיליון3!$U$14:$X$14,0)))," ", INDEX(גיליון3!$U$15:$X$29,MATCH('דיווח פרטני'!G1987,גיליון3!$T$15:$T$29,0),MATCH('דיווח פרטני'!C1987,גיליון3!$U$14:$X$14,0)))</f>
        <v xml:space="preserve"> </v>
      </c>
      <c r="I1987" s="1"/>
    </row>
    <row r="1988" spans="1:9" ht="18" customHeight="1" thickBot="1" x14ac:dyDescent="0.35">
      <c r="A1988" s="1"/>
      <c r="B1988" s="1"/>
      <c r="C1988" s="812"/>
      <c r="D1988" s="812"/>
      <c r="E1988" s="813"/>
      <c r="F1988" s="812"/>
      <c r="G1988" s="812"/>
      <c r="H1988" s="962" t="str">
        <f t="array" ref="H1988">IF(ISERROR(INDEX(גיליון3!$U$15:$X$29,MATCH('דיווח פרטני'!G1988,גיליון3!$T$15:$T$29,0),MATCH('דיווח פרטני'!C1988,גיליון3!$U$14:$X$14,0)))," ", INDEX(גיליון3!$U$15:$X$29,MATCH('דיווח פרטני'!G1988,גיליון3!$T$15:$T$29,0),MATCH('דיווח פרטני'!C1988,גיליון3!$U$14:$X$14,0)))</f>
        <v xml:space="preserve"> </v>
      </c>
      <c r="I1988" s="1"/>
    </row>
    <row r="1989" spans="1:9" ht="18" customHeight="1" thickBot="1" x14ac:dyDescent="0.35">
      <c r="A1989" s="1"/>
      <c r="B1989" s="1"/>
      <c r="C1989" s="812"/>
      <c r="D1989" s="812"/>
      <c r="E1989" s="813"/>
      <c r="F1989" s="812"/>
      <c r="G1989" s="812"/>
      <c r="H1989" s="962" t="str">
        <f t="array" ref="H1989">IF(ISERROR(INDEX(גיליון3!$U$15:$X$29,MATCH('דיווח פרטני'!G1989,גיליון3!$T$15:$T$29,0),MATCH('דיווח פרטני'!C1989,גיליון3!$U$14:$X$14,0)))," ", INDEX(גיליון3!$U$15:$X$29,MATCH('דיווח פרטני'!G1989,גיליון3!$T$15:$T$29,0),MATCH('דיווח פרטני'!C1989,גיליון3!$U$14:$X$14,0)))</f>
        <v xml:space="preserve"> </v>
      </c>
      <c r="I1989" s="1"/>
    </row>
    <row r="1990" spans="1:9" ht="18" customHeight="1" thickBot="1" x14ac:dyDescent="0.35">
      <c r="A1990" s="1"/>
      <c r="B1990" s="1"/>
      <c r="C1990" s="812"/>
      <c r="D1990" s="812"/>
      <c r="E1990" s="813"/>
      <c r="F1990" s="812"/>
      <c r="G1990" s="812"/>
      <c r="H1990" s="962" t="str">
        <f t="array" ref="H1990">IF(ISERROR(INDEX(גיליון3!$U$15:$X$29,MATCH('דיווח פרטני'!G1990,גיליון3!$T$15:$T$29,0),MATCH('דיווח פרטני'!C1990,גיליון3!$U$14:$X$14,0)))," ", INDEX(גיליון3!$U$15:$X$29,MATCH('דיווח פרטני'!G1990,גיליון3!$T$15:$T$29,0),MATCH('דיווח פרטני'!C1990,גיליון3!$U$14:$X$14,0)))</f>
        <v xml:space="preserve"> </v>
      </c>
      <c r="I1990" s="1"/>
    </row>
    <row r="1991" spans="1:9" ht="18" customHeight="1" thickBot="1" x14ac:dyDescent="0.35">
      <c r="A1991" s="1"/>
      <c r="B1991" s="1"/>
      <c r="C1991" s="812"/>
      <c r="D1991" s="812"/>
      <c r="E1991" s="813"/>
      <c r="F1991" s="812"/>
      <c r="G1991" s="812"/>
      <c r="H1991" s="962" t="str">
        <f t="array" ref="H1991">IF(ISERROR(INDEX(גיליון3!$U$15:$X$29,MATCH('דיווח פרטני'!G1991,גיליון3!$T$15:$T$29,0),MATCH('דיווח פרטני'!C1991,גיליון3!$U$14:$X$14,0)))," ", INDEX(גיליון3!$U$15:$X$29,MATCH('דיווח פרטני'!G1991,גיליון3!$T$15:$T$29,0),MATCH('דיווח פרטני'!C1991,גיליון3!$U$14:$X$14,0)))</f>
        <v xml:space="preserve"> </v>
      </c>
      <c r="I1991" s="1"/>
    </row>
    <row r="1992" spans="1:9" ht="18" customHeight="1" thickBot="1" x14ac:dyDescent="0.35">
      <c r="A1992" s="1"/>
      <c r="B1992" s="1"/>
      <c r="C1992" s="812"/>
      <c r="D1992" s="812"/>
      <c r="E1992" s="813"/>
      <c r="F1992" s="812"/>
      <c r="G1992" s="812"/>
      <c r="H1992" s="962" t="str">
        <f t="array" ref="H1992">IF(ISERROR(INDEX(גיליון3!$U$15:$X$29,MATCH('דיווח פרטני'!G1992,גיליון3!$T$15:$T$29,0),MATCH('דיווח פרטני'!C1992,גיליון3!$U$14:$X$14,0)))," ", INDEX(גיליון3!$U$15:$X$29,MATCH('דיווח פרטני'!G1992,גיליון3!$T$15:$T$29,0),MATCH('דיווח פרטני'!C1992,גיליון3!$U$14:$X$14,0)))</f>
        <v xml:space="preserve"> </v>
      </c>
      <c r="I1992" s="1"/>
    </row>
    <row r="1993" spans="1:9" ht="18" customHeight="1" thickBot="1" x14ac:dyDescent="0.35">
      <c r="A1993" s="1"/>
      <c r="B1993" s="1"/>
      <c r="C1993" s="812"/>
      <c r="D1993" s="812"/>
      <c r="E1993" s="813"/>
      <c r="F1993" s="812"/>
      <c r="G1993" s="812"/>
      <c r="H1993" s="962" t="str">
        <f t="array" ref="H1993">IF(ISERROR(INDEX(גיליון3!$U$15:$X$29,MATCH('דיווח פרטני'!G1993,גיליון3!$T$15:$T$29,0),MATCH('דיווח פרטני'!C1993,גיליון3!$U$14:$X$14,0)))," ", INDEX(גיליון3!$U$15:$X$29,MATCH('דיווח פרטני'!G1993,גיליון3!$T$15:$T$29,0),MATCH('דיווח פרטני'!C1993,גיליון3!$U$14:$X$14,0)))</f>
        <v xml:space="preserve"> </v>
      </c>
      <c r="I1993" s="1"/>
    </row>
    <row r="1994" spans="1:9" ht="18" customHeight="1" thickBot="1" x14ac:dyDescent="0.35">
      <c r="A1994" s="1"/>
      <c r="B1994" s="1"/>
      <c r="C1994" s="812"/>
      <c r="D1994" s="812"/>
      <c r="E1994" s="813"/>
      <c r="F1994" s="812"/>
      <c r="G1994" s="812"/>
      <c r="H1994" s="962" t="str">
        <f t="array" ref="H1994">IF(ISERROR(INDEX(גיליון3!$U$15:$X$29,MATCH('דיווח פרטני'!G1994,גיליון3!$T$15:$T$29,0),MATCH('דיווח פרטני'!C1994,גיליון3!$U$14:$X$14,0)))," ", INDEX(גיליון3!$U$15:$X$29,MATCH('דיווח פרטני'!G1994,גיליון3!$T$15:$T$29,0),MATCH('דיווח פרטני'!C1994,גיליון3!$U$14:$X$14,0)))</f>
        <v xml:space="preserve"> </v>
      </c>
      <c r="I1994" s="1"/>
    </row>
    <row r="1995" spans="1:9" ht="18" customHeight="1" thickBot="1" x14ac:dyDescent="0.35">
      <c r="A1995" s="1"/>
      <c r="B1995" s="1"/>
      <c r="C1995" s="812"/>
      <c r="D1995" s="812"/>
      <c r="E1995" s="813"/>
      <c r="F1995" s="812"/>
      <c r="G1995" s="812"/>
      <c r="H1995" s="962" t="str">
        <f t="array" ref="H1995">IF(ISERROR(INDEX(גיליון3!$U$15:$X$29,MATCH('דיווח פרטני'!G1995,גיליון3!$T$15:$T$29,0),MATCH('דיווח פרטני'!C1995,גיליון3!$U$14:$X$14,0)))," ", INDEX(גיליון3!$U$15:$X$29,MATCH('דיווח פרטני'!G1995,גיליון3!$T$15:$T$29,0),MATCH('דיווח פרטני'!C1995,גיליון3!$U$14:$X$14,0)))</f>
        <v xml:space="preserve"> </v>
      </c>
      <c r="I1995" s="1"/>
    </row>
    <row r="1996" spans="1:9" ht="18" customHeight="1" thickBot="1" x14ac:dyDescent="0.35">
      <c r="A1996" s="1"/>
      <c r="B1996" s="1"/>
      <c r="C1996" s="812"/>
      <c r="D1996" s="812"/>
      <c r="E1996" s="813"/>
      <c r="F1996" s="812"/>
      <c r="G1996" s="812"/>
      <c r="H1996" s="962" t="str">
        <f t="array" ref="H1996">IF(ISERROR(INDEX(גיליון3!$U$15:$X$29,MATCH('דיווח פרטני'!G1996,גיליון3!$T$15:$T$29,0),MATCH('דיווח פרטני'!C1996,גיליון3!$U$14:$X$14,0)))," ", INDEX(גיליון3!$U$15:$X$29,MATCH('דיווח פרטני'!G1996,גיליון3!$T$15:$T$29,0),MATCH('דיווח פרטני'!C1996,גיליון3!$U$14:$X$14,0)))</f>
        <v xml:space="preserve"> </v>
      </c>
      <c r="I1996" s="1"/>
    </row>
    <row r="1997" spans="1:9" ht="18" customHeight="1" thickBot="1" x14ac:dyDescent="0.35">
      <c r="A1997" s="1"/>
      <c r="B1997" s="1"/>
      <c r="C1997" s="812"/>
      <c r="D1997" s="812"/>
      <c r="E1997" s="813"/>
      <c r="F1997" s="812"/>
      <c r="G1997" s="812"/>
      <c r="H1997" s="962" t="str">
        <f t="array" ref="H1997">IF(ISERROR(INDEX(גיליון3!$U$15:$X$29,MATCH('דיווח פרטני'!G1997,גיליון3!$T$15:$T$29,0),MATCH('דיווח פרטני'!C1997,גיליון3!$U$14:$X$14,0)))," ", INDEX(גיליון3!$U$15:$X$29,MATCH('דיווח פרטני'!G1997,גיליון3!$T$15:$T$29,0),MATCH('דיווח פרטני'!C1997,גיליון3!$U$14:$X$14,0)))</f>
        <v xml:space="preserve"> </v>
      </c>
      <c r="I1997" s="1"/>
    </row>
    <row r="1998" spans="1:9" ht="18" customHeight="1" thickBot="1" x14ac:dyDescent="0.35">
      <c r="A1998" s="1"/>
      <c r="B1998" s="1"/>
      <c r="C1998" s="812"/>
      <c r="D1998" s="812"/>
      <c r="E1998" s="813"/>
      <c r="F1998" s="812"/>
      <c r="G1998" s="812"/>
      <c r="H1998" s="962" t="str">
        <f t="array" ref="H1998">IF(ISERROR(INDEX(גיליון3!$U$15:$X$29,MATCH('דיווח פרטני'!G1998,גיליון3!$T$15:$T$29,0),MATCH('דיווח פרטני'!C1998,גיליון3!$U$14:$X$14,0)))," ", INDEX(גיליון3!$U$15:$X$29,MATCH('דיווח פרטני'!G1998,גיליון3!$T$15:$T$29,0),MATCH('דיווח פרטני'!C1998,גיליון3!$U$14:$X$14,0)))</f>
        <v xml:space="preserve"> </v>
      </c>
      <c r="I1998" s="1"/>
    </row>
    <row r="1999" spans="1:9" ht="18" customHeight="1" thickBot="1" x14ac:dyDescent="0.35">
      <c r="A1999" s="1"/>
      <c r="B1999" s="1"/>
      <c r="C1999" s="812"/>
      <c r="D1999" s="812"/>
      <c r="E1999" s="813"/>
      <c r="F1999" s="812"/>
      <c r="G1999" s="812"/>
      <c r="H1999" s="962" t="str">
        <f t="array" ref="H1999">IF(ISERROR(INDEX(גיליון3!$U$15:$X$29,MATCH('דיווח פרטני'!G1999,גיליון3!$T$15:$T$29,0),MATCH('דיווח פרטני'!C1999,גיליון3!$U$14:$X$14,0)))," ", INDEX(גיליון3!$U$15:$X$29,MATCH('דיווח פרטני'!G1999,גיליון3!$T$15:$T$29,0),MATCH('דיווח פרטני'!C1999,גיליון3!$U$14:$X$14,0)))</f>
        <v xml:space="preserve"> </v>
      </c>
      <c r="I1999" s="1"/>
    </row>
    <row r="2000" spans="1:9" ht="18" customHeight="1" thickBot="1" x14ac:dyDescent="0.35">
      <c r="A2000" s="1"/>
      <c r="B2000" s="1"/>
      <c r="C2000" s="812"/>
      <c r="D2000" s="812"/>
      <c r="E2000" s="813"/>
      <c r="F2000" s="812"/>
      <c r="G2000" s="812"/>
      <c r="H2000" s="962" t="str">
        <f t="array" ref="H2000">IF(ISERROR(INDEX(גיליון3!$U$15:$X$29,MATCH('דיווח פרטני'!G2000,גיליון3!$T$15:$T$29,0),MATCH('דיווח פרטני'!C2000,גיליון3!$U$14:$X$14,0)))," ", INDEX(גיליון3!$U$15:$X$29,MATCH('דיווח פרטני'!G2000,גיליון3!$T$15:$T$29,0),MATCH('דיווח פרטני'!C2000,גיליון3!$U$14:$X$14,0)))</f>
        <v xml:space="preserve"> </v>
      </c>
      <c r="I2000" s="1"/>
    </row>
    <row r="2001" spans="1:9" ht="18" customHeight="1" thickBot="1" x14ac:dyDescent="0.35">
      <c r="A2001" s="1"/>
      <c r="B2001" s="1"/>
      <c r="C2001" s="812"/>
      <c r="D2001" s="812"/>
      <c r="E2001" s="813"/>
      <c r="F2001" s="812"/>
      <c r="G2001" s="812"/>
      <c r="H2001" s="962" t="str">
        <f t="array" ref="H2001">IF(ISERROR(INDEX(גיליון3!$U$15:$X$29,MATCH('דיווח פרטני'!G2001,גיליון3!$T$15:$T$29,0),MATCH('דיווח פרטני'!C2001,גיליון3!$U$14:$X$14,0)))," ", INDEX(גיליון3!$U$15:$X$29,MATCH('דיווח פרטני'!G2001,גיליון3!$T$15:$T$29,0),MATCH('דיווח פרטני'!C2001,גיליון3!$U$14:$X$14,0)))</f>
        <v xml:space="preserve"> </v>
      </c>
      <c r="I2001" s="1"/>
    </row>
    <row r="2002" spans="1:9" ht="18" customHeight="1" thickBot="1" x14ac:dyDescent="0.35">
      <c r="A2002" s="1"/>
      <c r="B2002" s="1"/>
      <c r="C2002" s="812"/>
      <c r="D2002" s="812"/>
      <c r="E2002" s="813"/>
      <c r="F2002" s="812"/>
      <c r="G2002" s="812"/>
      <c r="H2002" s="962" t="str">
        <f t="array" ref="H2002">IF(ISERROR(INDEX(גיליון3!$U$15:$X$29,MATCH('דיווח פרטני'!G2002,גיליון3!$T$15:$T$29,0),MATCH('דיווח פרטני'!C2002,גיליון3!$U$14:$X$14,0)))," ", INDEX(גיליון3!$U$15:$X$29,MATCH('דיווח פרטני'!G2002,גיליון3!$T$15:$T$29,0),MATCH('דיווח פרטני'!C2002,גיליון3!$U$14:$X$14,0)))</f>
        <v xml:space="preserve"> </v>
      </c>
      <c r="I2002" s="1"/>
    </row>
    <row r="2003" spans="1:9" ht="18" customHeight="1" thickBot="1" x14ac:dyDescent="0.35">
      <c r="A2003" s="1"/>
      <c r="B2003" s="1"/>
      <c r="C2003" s="812"/>
      <c r="D2003" s="812"/>
      <c r="E2003" s="813"/>
      <c r="F2003" s="812"/>
      <c r="G2003" s="812"/>
      <c r="H2003" s="962" t="str">
        <f t="array" ref="H2003">IF(ISERROR(INDEX(גיליון3!$U$15:$X$29,MATCH('דיווח פרטני'!G2003,גיליון3!$T$15:$T$29,0),MATCH('דיווח פרטני'!C2003,גיליון3!$U$14:$X$14,0)))," ", INDEX(גיליון3!$U$15:$X$29,MATCH('דיווח פרטני'!G2003,גיליון3!$T$15:$T$29,0),MATCH('דיווח פרטני'!C2003,גיליון3!$U$14:$X$14,0)))</f>
        <v xml:space="preserve"> </v>
      </c>
      <c r="I2003" s="1"/>
    </row>
    <row r="2004" spans="1:9" ht="18" customHeight="1" thickBot="1" x14ac:dyDescent="0.35">
      <c r="A2004" s="1"/>
      <c r="B2004" s="1"/>
      <c r="C2004" s="812"/>
      <c r="D2004" s="812"/>
      <c r="E2004" s="813"/>
      <c r="F2004" s="812"/>
      <c r="G2004" s="812"/>
      <c r="H2004" s="962" t="str">
        <f t="array" ref="H2004">IF(ISERROR(INDEX(גיליון3!$U$15:$X$29,MATCH('דיווח פרטני'!G2004,גיליון3!$T$15:$T$29,0),MATCH('דיווח פרטני'!C2004,גיליון3!$U$14:$X$14,0)))," ", INDEX(גיליון3!$U$15:$X$29,MATCH('דיווח פרטני'!G2004,גיליון3!$T$15:$T$29,0),MATCH('דיווח פרטני'!C2004,גיליון3!$U$14:$X$14,0)))</f>
        <v xml:space="preserve"> </v>
      </c>
      <c r="I2004" s="1"/>
    </row>
    <row r="2005" spans="1:9" ht="18" customHeight="1" thickBot="1" x14ac:dyDescent="0.35">
      <c r="A2005" s="1"/>
      <c r="B2005" s="1"/>
      <c r="C2005" s="812"/>
      <c r="D2005" s="812"/>
      <c r="E2005" s="813"/>
      <c r="F2005" s="812"/>
      <c r="G2005" s="812"/>
      <c r="H2005" s="962" t="str">
        <f t="array" ref="H2005">IF(ISERROR(INDEX(גיליון3!$U$15:$X$29,MATCH('דיווח פרטני'!G2005,גיליון3!$T$15:$T$29,0),MATCH('דיווח פרטני'!C2005,גיליון3!$U$14:$X$14,0)))," ", INDEX(גיליון3!$U$15:$X$29,MATCH('דיווח פרטני'!G2005,גיליון3!$T$15:$T$29,0),MATCH('דיווח פרטני'!C2005,גיליון3!$U$14:$X$14,0)))</f>
        <v xml:space="preserve"> </v>
      </c>
      <c r="I2005" s="1"/>
    </row>
    <row r="2006" spans="1:9" ht="18" customHeight="1" thickBot="1" x14ac:dyDescent="0.35">
      <c r="A2006" s="1"/>
      <c r="B2006" s="1"/>
      <c r="C2006" s="812"/>
      <c r="D2006" s="812"/>
      <c r="E2006" s="813"/>
      <c r="F2006" s="812"/>
      <c r="G2006" s="812"/>
      <c r="H2006" s="962" t="str">
        <f t="array" ref="H2006">IF(ISERROR(INDEX(גיליון3!$U$15:$X$29,MATCH('דיווח פרטני'!G2006,גיליון3!$T$15:$T$29,0),MATCH('דיווח פרטני'!C2006,גיליון3!$U$14:$X$14,0)))," ", INDEX(גיליון3!$U$15:$X$29,MATCH('דיווח פרטני'!G2006,גיליון3!$T$15:$T$29,0),MATCH('דיווח פרטני'!C2006,גיליון3!$U$14:$X$14,0)))</f>
        <v xml:space="preserve"> </v>
      </c>
      <c r="I2006" s="1"/>
    </row>
    <row r="2007" spans="1:9" ht="18" customHeight="1" thickBot="1" x14ac:dyDescent="0.35">
      <c r="A2007" s="1"/>
      <c r="B2007" s="1"/>
      <c r="C2007" s="812"/>
      <c r="D2007" s="812"/>
      <c r="E2007" s="813"/>
      <c r="F2007" s="812"/>
      <c r="G2007" s="812"/>
      <c r="H2007" s="962" t="str">
        <f t="array" ref="H2007">IF(ISERROR(INDEX(גיליון3!$U$15:$X$29,MATCH('דיווח פרטני'!G2007,גיליון3!$T$15:$T$29,0),MATCH('דיווח פרטני'!C2007,גיליון3!$U$14:$X$14,0)))," ", INDEX(גיליון3!$U$15:$X$29,MATCH('דיווח פרטני'!G2007,גיליון3!$T$15:$T$29,0),MATCH('דיווח פרטני'!C2007,גיליון3!$U$14:$X$14,0)))</f>
        <v xml:space="preserve"> </v>
      </c>
      <c r="I2007" s="1"/>
    </row>
    <row r="2008" spans="1:9" ht="18" customHeight="1" thickBot="1" x14ac:dyDescent="0.35">
      <c r="A2008" s="1"/>
      <c r="B2008" s="1"/>
      <c r="C2008" s="812"/>
      <c r="D2008" s="812"/>
      <c r="E2008" s="813"/>
      <c r="F2008" s="812"/>
      <c r="G2008" s="812"/>
      <c r="H2008" s="962" t="str">
        <f t="array" ref="H2008">IF(ISERROR(INDEX(גיליון3!$U$15:$X$29,MATCH('דיווח פרטני'!G2008,גיליון3!$T$15:$T$29,0),MATCH('דיווח פרטני'!C2008,גיליון3!$U$14:$X$14,0)))," ", INDEX(גיליון3!$U$15:$X$29,MATCH('דיווח פרטני'!G2008,גיליון3!$T$15:$T$29,0),MATCH('דיווח פרטני'!C2008,גיליון3!$U$14:$X$14,0)))</f>
        <v xml:space="preserve"> </v>
      </c>
      <c r="I2008" s="1"/>
    </row>
    <row r="2009" spans="1:9" ht="18" customHeight="1" thickBot="1" x14ac:dyDescent="0.35">
      <c r="A2009" s="1"/>
      <c r="B2009" s="1"/>
      <c r="C2009" s="812"/>
      <c r="D2009" s="812"/>
      <c r="E2009" s="813"/>
      <c r="F2009" s="812"/>
      <c r="G2009" s="812"/>
      <c r="H2009" s="962" t="str">
        <f t="array" ref="H2009">IF(ISERROR(INDEX(גיליון3!$U$15:$X$29,MATCH('דיווח פרטני'!G2009,גיליון3!$T$15:$T$29,0),MATCH('דיווח פרטני'!C2009,גיליון3!$U$14:$X$14,0)))," ", INDEX(גיליון3!$U$15:$X$29,MATCH('דיווח פרטני'!G2009,גיליון3!$T$15:$T$29,0),MATCH('דיווח פרטני'!C2009,גיליון3!$U$14:$X$14,0)))</f>
        <v xml:space="preserve"> </v>
      </c>
      <c r="I2009" s="1"/>
    </row>
    <row r="2010" spans="1:9" ht="18" customHeight="1" thickBot="1" x14ac:dyDescent="0.35">
      <c r="A2010" s="1"/>
      <c r="B2010" s="1"/>
      <c r="C2010" s="812"/>
      <c r="D2010" s="812"/>
      <c r="E2010" s="813"/>
      <c r="F2010" s="812"/>
      <c r="G2010" s="812"/>
      <c r="H2010" s="962" t="str">
        <f t="array" ref="H2010">IF(ISERROR(INDEX(גיליון3!$U$15:$X$29,MATCH('דיווח פרטני'!G2010,גיליון3!$T$15:$T$29,0),MATCH('דיווח פרטני'!C2010,גיליון3!$U$14:$X$14,0)))," ", INDEX(גיליון3!$U$15:$X$29,MATCH('דיווח פרטני'!G2010,גיליון3!$T$15:$T$29,0),MATCH('דיווח פרטני'!C2010,גיליון3!$U$14:$X$14,0)))</f>
        <v xml:space="preserve"> </v>
      </c>
      <c r="I2010" s="1"/>
    </row>
    <row r="2011" spans="1:9" ht="18" customHeight="1" thickBot="1" x14ac:dyDescent="0.35">
      <c r="A2011" s="1"/>
      <c r="B2011" s="1"/>
      <c r="C2011" s="812"/>
      <c r="D2011" s="812"/>
      <c r="E2011" s="813"/>
      <c r="F2011" s="812"/>
      <c r="G2011" s="812"/>
      <c r="H2011" s="962" t="str">
        <f t="array" ref="H2011">IF(ISERROR(INDEX(גיליון3!$U$15:$X$29,MATCH('דיווח פרטני'!G2011,גיליון3!$T$15:$T$29,0),MATCH('דיווח פרטני'!C2011,גיליון3!$U$14:$X$14,0)))," ", INDEX(גיליון3!$U$15:$X$29,MATCH('דיווח פרטני'!G2011,גיליון3!$T$15:$T$29,0),MATCH('דיווח פרטני'!C2011,גיליון3!$U$14:$X$14,0)))</f>
        <v xml:space="preserve"> </v>
      </c>
      <c r="I2011" s="1"/>
    </row>
    <row r="2012" spans="1:9" ht="18" customHeight="1" thickBot="1" x14ac:dyDescent="0.35">
      <c r="A2012" s="1"/>
      <c r="B2012" s="1"/>
      <c r="C2012" s="812"/>
      <c r="D2012" s="812"/>
      <c r="E2012" s="813"/>
      <c r="F2012" s="812"/>
      <c r="G2012" s="812"/>
      <c r="H2012" s="962" t="str">
        <f t="array" ref="H2012">IF(ISERROR(INDEX(גיליון3!$U$15:$X$29,MATCH('דיווח פרטני'!G2012,גיליון3!$T$15:$T$29,0),MATCH('דיווח פרטני'!C2012,גיליון3!$U$14:$X$14,0)))," ", INDEX(גיליון3!$U$15:$X$29,MATCH('דיווח פרטני'!G2012,גיליון3!$T$15:$T$29,0),MATCH('דיווח פרטני'!C2012,גיליון3!$U$14:$X$14,0)))</f>
        <v xml:space="preserve"> </v>
      </c>
      <c r="I2012" s="1"/>
    </row>
    <row r="2013" spans="1:9" ht="18" customHeight="1" thickBot="1" x14ac:dyDescent="0.35">
      <c r="A2013" s="1"/>
      <c r="B2013" s="1"/>
      <c r="C2013" s="812"/>
      <c r="D2013" s="812"/>
      <c r="E2013" s="813"/>
      <c r="F2013" s="812"/>
      <c r="G2013" s="812"/>
      <c r="H2013" s="962" t="str">
        <f t="array" ref="H2013">IF(ISERROR(INDEX(גיליון3!$U$15:$X$29,MATCH('דיווח פרטני'!G2013,גיליון3!$T$15:$T$29,0),MATCH('דיווח פרטני'!C2013,גיליון3!$U$14:$X$14,0)))," ", INDEX(גיליון3!$U$15:$X$29,MATCH('דיווח פרטני'!G2013,גיליון3!$T$15:$T$29,0),MATCH('דיווח פרטני'!C2013,גיליון3!$U$14:$X$14,0)))</f>
        <v xml:space="preserve"> </v>
      </c>
      <c r="I2013" s="1"/>
    </row>
    <row r="2014" spans="1:9" ht="18" customHeight="1" thickBot="1" x14ac:dyDescent="0.35">
      <c r="A2014" s="1"/>
      <c r="B2014" s="1"/>
      <c r="C2014" s="812"/>
      <c r="D2014" s="812"/>
      <c r="E2014" s="813"/>
      <c r="F2014" s="812"/>
      <c r="G2014" s="812"/>
      <c r="H2014" s="962" t="str">
        <f t="array" ref="H2014">IF(ISERROR(INDEX(גיליון3!$U$15:$X$29,MATCH('דיווח פרטני'!G2014,גיליון3!$T$15:$T$29,0),MATCH('דיווח פרטני'!C2014,גיליון3!$U$14:$X$14,0)))," ", INDEX(גיליון3!$U$15:$X$29,MATCH('דיווח פרטני'!G2014,גיליון3!$T$15:$T$29,0),MATCH('דיווח פרטני'!C2014,גיליון3!$U$14:$X$14,0)))</f>
        <v xml:space="preserve"> </v>
      </c>
      <c r="I2014" s="1"/>
    </row>
    <row r="2015" spans="1:9" ht="18" customHeight="1" thickBot="1" x14ac:dyDescent="0.35">
      <c r="A2015" s="1"/>
      <c r="B2015" s="1"/>
      <c r="C2015" s="812"/>
      <c r="D2015" s="812"/>
      <c r="E2015" s="813"/>
      <c r="F2015" s="812"/>
      <c r="G2015" s="812"/>
      <c r="H2015" s="962" t="str">
        <f t="array" ref="H2015">IF(ISERROR(INDEX(גיליון3!$U$15:$X$29,MATCH('דיווח פרטני'!G2015,גיליון3!$T$15:$T$29,0),MATCH('דיווח פרטני'!C2015,גיליון3!$U$14:$X$14,0)))," ", INDEX(גיליון3!$U$15:$X$29,MATCH('דיווח פרטני'!G2015,גיליון3!$T$15:$T$29,0),MATCH('דיווח פרטני'!C2015,גיליון3!$U$14:$X$14,0)))</f>
        <v xml:space="preserve"> </v>
      </c>
      <c r="I2015" s="1"/>
    </row>
    <row r="2016" spans="1:9" ht="18" customHeight="1" thickBot="1" x14ac:dyDescent="0.35">
      <c r="A2016" s="1"/>
      <c r="B2016" s="1"/>
      <c r="C2016" s="812"/>
      <c r="D2016" s="812"/>
      <c r="E2016" s="813"/>
      <c r="F2016" s="812"/>
      <c r="G2016" s="812"/>
      <c r="H2016" s="962" t="str">
        <f t="array" ref="H2016">IF(ISERROR(INDEX(גיליון3!$U$15:$X$29,MATCH('דיווח פרטני'!G2016,גיליון3!$T$15:$T$29,0),MATCH('דיווח פרטני'!C2016,גיליון3!$U$14:$X$14,0)))," ", INDEX(גיליון3!$U$15:$X$29,MATCH('דיווח פרטני'!G2016,גיליון3!$T$15:$T$29,0),MATCH('דיווח פרטני'!C2016,גיליון3!$U$14:$X$14,0)))</f>
        <v xml:space="preserve"> </v>
      </c>
      <c r="I2016" s="1"/>
    </row>
    <row r="2017" spans="1:9" ht="18" customHeight="1" thickBot="1" x14ac:dyDescent="0.35">
      <c r="A2017" s="1"/>
      <c r="B2017" s="1"/>
      <c r="C2017" s="812"/>
      <c r="D2017" s="812"/>
      <c r="E2017" s="813"/>
      <c r="F2017" s="812"/>
      <c r="G2017" s="812"/>
      <c r="H2017" s="962" t="str">
        <f t="array" ref="H2017">IF(ISERROR(INDEX(גיליון3!$U$15:$X$29,MATCH('דיווח פרטני'!G2017,גיליון3!$T$15:$T$29,0),MATCH('דיווח פרטני'!C2017,גיליון3!$U$14:$X$14,0)))," ", INDEX(גיליון3!$U$15:$X$29,MATCH('דיווח פרטני'!G2017,גיליון3!$T$15:$T$29,0),MATCH('דיווח פרטני'!C2017,גיליון3!$U$14:$X$14,0)))</f>
        <v xml:space="preserve"> </v>
      </c>
      <c r="I2017" s="1"/>
    </row>
    <row r="2018" spans="1:9" ht="18" customHeight="1" thickBot="1" x14ac:dyDescent="0.35">
      <c r="A2018" s="1"/>
      <c r="B2018" s="1"/>
      <c r="C2018" s="812"/>
      <c r="D2018" s="812"/>
      <c r="E2018" s="813"/>
      <c r="F2018" s="812"/>
      <c r="G2018" s="812"/>
      <c r="H2018" s="962" t="str">
        <f t="array" ref="H2018">IF(ISERROR(INDEX(גיליון3!$U$15:$X$29,MATCH('דיווח פרטני'!G2018,גיליון3!$T$15:$T$29,0),MATCH('דיווח פרטני'!C2018,גיליון3!$U$14:$X$14,0)))," ", INDEX(גיליון3!$U$15:$X$29,MATCH('דיווח פרטני'!G2018,גיליון3!$T$15:$T$29,0),MATCH('דיווח פרטני'!C2018,גיליון3!$U$14:$X$14,0)))</f>
        <v xml:space="preserve"> </v>
      </c>
      <c r="I2018" s="1"/>
    </row>
    <row r="2019" spans="1:9" ht="18" customHeight="1" thickBot="1" x14ac:dyDescent="0.35">
      <c r="A2019" s="1"/>
      <c r="B2019" s="1"/>
      <c r="C2019" s="812"/>
      <c r="D2019" s="812"/>
      <c r="E2019" s="813"/>
      <c r="F2019" s="812"/>
      <c r="G2019" s="812"/>
      <c r="H2019" s="962" t="str">
        <f t="array" ref="H2019">IF(ISERROR(INDEX(גיליון3!$U$15:$X$29,MATCH('דיווח פרטני'!G2019,גיליון3!$T$15:$T$29,0),MATCH('דיווח פרטני'!C2019,גיליון3!$U$14:$X$14,0)))," ", INDEX(גיליון3!$U$15:$X$29,MATCH('דיווח פרטני'!G2019,גיליון3!$T$15:$T$29,0),MATCH('דיווח פרטני'!C2019,גיליון3!$U$14:$X$14,0)))</f>
        <v xml:space="preserve"> </v>
      </c>
      <c r="I2019" s="1"/>
    </row>
    <row r="2020" spans="1:9" ht="18" customHeight="1" thickBot="1" x14ac:dyDescent="0.35">
      <c r="A2020" s="1"/>
      <c r="B2020" s="1"/>
      <c r="C2020" s="812"/>
      <c r="D2020" s="812"/>
      <c r="E2020" s="813"/>
      <c r="F2020" s="812"/>
      <c r="G2020" s="812"/>
      <c r="H2020" s="962" t="str">
        <f t="array" ref="H2020">IF(ISERROR(INDEX(גיליון3!$U$15:$X$29,MATCH('דיווח פרטני'!G2020,גיליון3!$T$15:$T$29,0),MATCH('דיווח פרטני'!C2020,גיליון3!$U$14:$X$14,0)))," ", INDEX(גיליון3!$U$15:$X$29,MATCH('דיווח פרטני'!G2020,גיליון3!$T$15:$T$29,0),MATCH('דיווח פרטני'!C2020,גיליון3!$U$14:$X$14,0)))</f>
        <v xml:space="preserve"> </v>
      </c>
      <c r="I2020" s="1"/>
    </row>
    <row r="2021" spans="1:9" ht="18" customHeight="1" thickBot="1" x14ac:dyDescent="0.35">
      <c r="A2021" s="1"/>
      <c r="B2021" s="1"/>
      <c r="C2021" s="812"/>
      <c r="D2021" s="812"/>
      <c r="E2021" s="813"/>
      <c r="F2021" s="812"/>
      <c r="G2021" s="812"/>
      <c r="H2021" s="962" t="str">
        <f t="array" ref="H2021">IF(ISERROR(INDEX(גיליון3!$U$15:$X$29,MATCH('דיווח פרטני'!G2021,גיליון3!$T$15:$T$29,0),MATCH('דיווח פרטני'!C2021,גיליון3!$U$14:$X$14,0)))," ", INDEX(גיליון3!$U$15:$X$29,MATCH('דיווח פרטני'!G2021,גיליון3!$T$15:$T$29,0),MATCH('דיווח פרטני'!C2021,גיליון3!$U$14:$X$14,0)))</f>
        <v xml:space="preserve"> </v>
      </c>
      <c r="I2021" s="1"/>
    </row>
    <row r="2022" spans="1:9" ht="18" customHeight="1" thickBot="1" x14ac:dyDescent="0.35">
      <c r="A2022" s="1"/>
      <c r="B2022" s="1"/>
      <c r="C2022" s="812"/>
      <c r="D2022" s="812"/>
      <c r="E2022" s="813"/>
      <c r="F2022" s="812"/>
      <c r="G2022" s="812"/>
      <c r="H2022" s="962" t="str">
        <f t="array" ref="H2022">IF(ISERROR(INDEX(גיליון3!$U$15:$X$29,MATCH('דיווח פרטני'!G2022,גיליון3!$T$15:$T$29,0),MATCH('דיווח פרטני'!C2022,גיליון3!$U$14:$X$14,0)))," ", INDEX(גיליון3!$U$15:$X$29,MATCH('דיווח פרטני'!G2022,גיליון3!$T$15:$T$29,0),MATCH('דיווח פרטני'!C2022,גיליון3!$U$14:$X$14,0)))</f>
        <v xml:space="preserve"> </v>
      </c>
      <c r="I2022" s="1"/>
    </row>
    <row r="2023" spans="1:9" ht="18" customHeight="1" thickBot="1" x14ac:dyDescent="0.35">
      <c r="A2023" s="1"/>
      <c r="B2023" s="1"/>
      <c r="C2023" s="812"/>
      <c r="D2023" s="812"/>
      <c r="E2023" s="813"/>
      <c r="F2023" s="812"/>
      <c r="G2023" s="812"/>
      <c r="H2023" s="962" t="str">
        <f t="array" ref="H2023">IF(ISERROR(INDEX(גיליון3!$U$15:$X$29,MATCH('דיווח פרטני'!G2023,גיליון3!$T$15:$T$29,0),MATCH('דיווח פרטני'!C2023,גיליון3!$U$14:$X$14,0)))," ", INDEX(גיליון3!$U$15:$X$29,MATCH('דיווח פרטני'!G2023,גיליון3!$T$15:$T$29,0),MATCH('דיווח פרטני'!C2023,גיליון3!$U$14:$X$14,0)))</f>
        <v xml:space="preserve"> </v>
      </c>
      <c r="I2023" s="1"/>
    </row>
    <row r="2024" spans="1:9" ht="18" customHeight="1" thickBot="1" x14ac:dyDescent="0.35">
      <c r="A2024" s="1"/>
      <c r="B2024" s="1"/>
      <c r="C2024" s="812"/>
      <c r="D2024" s="812"/>
      <c r="E2024" s="813"/>
      <c r="F2024" s="812"/>
      <c r="G2024" s="812"/>
      <c r="H2024" s="962" t="str">
        <f t="array" ref="H2024">IF(ISERROR(INDEX(גיליון3!$U$15:$X$29,MATCH('דיווח פרטני'!G2024,גיליון3!$T$15:$T$29,0),MATCH('דיווח פרטני'!C2024,גיליון3!$U$14:$X$14,0)))," ", INDEX(גיליון3!$U$15:$X$29,MATCH('דיווח פרטני'!G2024,גיליון3!$T$15:$T$29,0),MATCH('דיווח פרטני'!C2024,גיליון3!$U$14:$X$14,0)))</f>
        <v xml:space="preserve"> </v>
      </c>
      <c r="I2024" s="1"/>
    </row>
    <row r="2025" spans="1:9" ht="18" customHeight="1" thickBot="1" x14ac:dyDescent="0.35">
      <c r="A2025" s="1"/>
      <c r="B2025" s="1"/>
      <c r="C2025" s="812"/>
      <c r="D2025" s="812"/>
      <c r="E2025" s="813"/>
      <c r="F2025" s="812"/>
      <c r="G2025" s="812"/>
      <c r="H2025" s="962" t="str">
        <f t="array" ref="H2025">IF(ISERROR(INDEX(גיליון3!$U$15:$X$29,MATCH('דיווח פרטני'!G2025,גיליון3!$T$15:$T$29,0),MATCH('דיווח פרטני'!C2025,גיליון3!$U$14:$X$14,0)))," ", INDEX(גיליון3!$U$15:$X$29,MATCH('דיווח פרטני'!G2025,גיליון3!$T$15:$T$29,0),MATCH('דיווח פרטני'!C2025,גיליון3!$U$14:$X$14,0)))</f>
        <v xml:space="preserve"> </v>
      </c>
      <c r="I2025" s="1"/>
    </row>
    <row r="2026" spans="1:9" ht="18" customHeight="1" thickBot="1" x14ac:dyDescent="0.35">
      <c r="A2026" s="1"/>
      <c r="B2026" s="1"/>
      <c r="C2026" s="812"/>
      <c r="D2026" s="812"/>
      <c r="E2026" s="813"/>
      <c r="F2026" s="812"/>
      <c r="G2026" s="812"/>
      <c r="H2026" s="962" t="str">
        <f t="array" ref="H2026">IF(ISERROR(INDEX(גיליון3!$U$15:$X$29,MATCH('דיווח פרטני'!G2026,גיליון3!$T$15:$T$29,0),MATCH('דיווח פרטני'!C2026,גיליון3!$U$14:$X$14,0)))," ", INDEX(גיליון3!$U$15:$X$29,MATCH('דיווח פרטני'!G2026,גיליון3!$T$15:$T$29,0),MATCH('דיווח פרטני'!C2026,גיליון3!$U$14:$X$14,0)))</f>
        <v xml:space="preserve"> </v>
      </c>
      <c r="I2026" s="1"/>
    </row>
    <row r="2027" spans="1:9" ht="18" customHeight="1" thickBot="1" x14ac:dyDescent="0.35">
      <c r="A2027" s="1"/>
      <c r="B2027" s="1"/>
      <c r="C2027" s="812"/>
      <c r="D2027" s="812"/>
      <c r="E2027" s="813"/>
      <c r="F2027" s="812"/>
      <c r="G2027" s="812"/>
      <c r="H2027" s="962" t="str">
        <f t="array" ref="H2027">IF(ISERROR(INDEX(גיליון3!$U$15:$X$29,MATCH('דיווח פרטני'!G2027,גיליון3!$T$15:$T$29,0),MATCH('דיווח פרטני'!C2027,גיליון3!$U$14:$X$14,0)))," ", INDEX(גיליון3!$U$15:$X$29,MATCH('דיווח פרטני'!G2027,גיליון3!$T$15:$T$29,0),MATCH('דיווח פרטני'!C2027,גיליון3!$U$14:$X$14,0)))</f>
        <v xml:space="preserve"> </v>
      </c>
      <c r="I2027" s="1"/>
    </row>
    <row r="2028" spans="1:9" ht="18" customHeight="1" thickBot="1" x14ac:dyDescent="0.35">
      <c r="A2028" s="1"/>
      <c r="B2028" s="1"/>
      <c r="C2028" s="812"/>
      <c r="D2028" s="812"/>
      <c r="E2028" s="813"/>
      <c r="F2028" s="812"/>
      <c r="G2028" s="812"/>
      <c r="H2028" s="962" t="str">
        <f t="array" ref="H2028">IF(ISERROR(INDEX(גיליון3!$U$15:$X$29,MATCH('דיווח פרטני'!G2028,גיליון3!$T$15:$T$29,0),MATCH('דיווח פרטני'!C2028,גיליון3!$U$14:$X$14,0)))," ", INDEX(גיליון3!$U$15:$X$29,MATCH('דיווח פרטני'!G2028,גיליון3!$T$15:$T$29,0),MATCH('דיווח פרטני'!C2028,גיליון3!$U$14:$X$14,0)))</f>
        <v xml:space="preserve"> </v>
      </c>
      <c r="I2028" s="1"/>
    </row>
    <row r="2029" spans="1:9" ht="18" customHeight="1" thickBot="1" x14ac:dyDescent="0.35">
      <c r="A2029" s="1"/>
      <c r="B2029" s="1"/>
      <c r="C2029" s="812"/>
      <c r="D2029" s="812"/>
      <c r="E2029" s="813"/>
      <c r="F2029" s="812"/>
      <c r="G2029" s="812"/>
      <c r="H2029" s="962" t="str">
        <f t="array" ref="H2029">IF(ISERROR(INDEX(גיליון3!$U$15:$X$29,MATCH('דיווח פרטני'!G2029,גיליון3!$T$15:$T$29,0),MATCH('דיווח פרטני'!C2029,גיליון3!$U$14:$X$14,0)))," ", INDEX(גיליון3!$U$15:$X$29,MATCH('דיווח פרטני'!G2029,גיליון3!$T$15:$T$29,0),MATCH('דיווח פרטני'!C2029,גיליון3!$U$14:$X$14,0)))</f>
        <v xml:space="preserve"> </v>
      </c>
      <c r="I2029" s="1"/>
    </row>
    <row r="2030" spans="1:9" ht="18" customHeight="1" thickBot="1" x14ac:dyDescent="0.35">
      <c r="A2030" s="1"/>
      <c r="B2030" s="1"/>
      <c r="C2030" s="812"/>
      <c r="D2030" s="812"/>
      <c r="E2030" s="813"/>
      <c r="F2030" s="812"/>
      <c r="G2030" s="812"/>
      <c r="H2030" s="962" t="str">
        <f t="array" ref="H2030">IF(ISERROR(INDEX(גיליון3!$U$15:$X$29,MATCH('דיווח פרטני'!G2030,גיליון3!$T$15:$T$29,0),MATCH('דיווח פרטני'!C2030,גיליון3!$U$14:$X$14,0)))," ", INDEX(גיליון3!$U$15:$X$29,MATCH('דיווח פרטני'!G2030,גיליון3!$T$15:$T$29,0),MATCH('דיווח פרטני'!C2030,גיליון3!$U$14:$X$14,0)))</f>
        <v xml:space="preserve"> </v>
      </c>
      <c r="I2030" s="1"/>
    </row>
    <row r="2031" spans="1:9" ht="18" customHeight="1" thickBot="1" x14ac:dyDescent="0.35">
      <c r="A2031" s="1"/>
      <c r="B2031" s="1"/>
      <c r="C2031" s="812"/>
      <c r="D2031" s="812"/>
      <c r="E2031" s="813"/>
      <c r="F2031" s="812"/>
      <c r="G2031" s="812"/>
      <c r="H2031" s="962" t="str">
        <f t="array" ref="H2031">IF(ISERROR(INDEX(גיליון3!$U$15:$X$29,MATCH('דיווח פרטני'!G2031,גיליון3!$T$15:$T$29,0),MATCH('דיווח פרטני'!C2031,גיליון3!$U$14:$X$14,0)))," ", INDEX(גיליון3!$U$15:$X$29,MATCH('דיווח פרטני'!G2031,גיליון3!$T$15:$T$29,0),MATCH('דיווח פרטני'!C2031,גיליון3!$U$14:$X$14,0)))</f>
        <v xml:space="preserve"> </v>
      </c>
      <c r="I2031" s="1"/>
    </row>
    <row r="2032" spans="1:9" ht="18" customHeight="1" thickBot="1" x14ac:dyDescent="0.35">
      <c r="A2032" s="1"/>
      <c r="B2032" s="1"/>
      <c r="C2032" s="812"/>
      <c r="D2032" s="812"/>
      <c r="E2032" s="813"/>
      <c r="F2032" s="812"/>
      <c r="G2032" s="812"/>
      <c r="H2032" s="962" t="str">
        <f t="array" ref="H2032">IF(ISERROR(INDEX(גיליון3!$U$15:$X$29,MATCH('דיווח פרטני'!G2032,גיליון3!$T$15:$T$29,0),MATCH('דיווח פרטני'!C2032,גיליון3!$U$14:$X$14,0)))," ", INDEX(גיליון3!$U$15:$X$29,MATCH('דיווח פרטני'!G2032,גיליון3!$T$15:$T$29,0),MATCH('דיווח פרטני'!C2032,גיליון3!$U$14:$X$14,0)))</f>
        <v xml:space="preserve"> </v>
      </c>
      <c r="I2032" s="1"/>
    </row>
    <row r="2033" spans="1:9" ht="18" customHeight="1" thickBot="1" x14ac:dyDescent="0.35">
      <c r="A2033" s="1"/>
      <c r="B2033" s="1"/>
      <c r="C2033" s="812"/>
      <c r="D2033" s="812"/>
      <c r="E2033" s="813"/>
      <c r="F2033" s="812"/>
      <c r="G2033" s="812"/>
      <c r="H2033" s="962" t="str">
        <f t="array" ref="H2033">IF(ISERROR(INDEX(גיליון3!$U$15:$X$29,MATCH('דיווח פרטני'!G2033,גיליון3!$T$15:$T$29,0),MATCH('דיווח פרטני'!C2033,גיליון3!$U$14:$X$14,0)))," ", INDEX(גיליון3!$U$15:$X$29,MATCH('דיווח פרטני'!G2033,גיליון3!$T$15:$T$29,0),MATCH('דיווח פרטני'!C2033,גיליון3!$U$14:$X$14,0)))</f>
        <v xml:space="preserve"> </v>
      </c>
      <c r="I2033" s="1"/>
    </row>
    <row r="2034" spans="1:9" ht="18" customHeight="1" thickBot="1" x14ac:dyDescent="0.35">
      <c r="A2034" s="1"/>
      <c r="B2034" s="1"/>
      <c r="C2034" s="812"/>
      <c r="D2034" s="812"/>
      <c r="E2034" s="813"/>
      <c r="F2034" s="812"/>
      <c r="G2034" s="812"/>
      <c r="H2034" s="962" t="str">
        <f t="array" ref="H2034">IF(ISERROR(INDEX(גיליון3!$U$15:$X$29,MATCH('דיווח פרטני'!G2034,גיליון3!$T$15:$T$29,0),MATCH('דיווח פרטני'!C2034,גיליון3!$U$14:$X$14,0)))," ", INDEX(גיליון3!$U$15:$X$29,MATCH('דיווח פרטני'!G2034,גיליון3!$T$15:$T$29,0),MATCH('דיווח פרטני'!C2034,גיליון3!$U$14:$X$14,0)))</f>
        <v xml:space="preserve"> </v>
      </c>
      <c r="I2034" s="1"/>
    </row>
    <row r="2035" spans="1:9" ht="18" customHeight="1" thickBot="1" x14ac:dyDescent="0.35">
      <c r="A2035" s="1"/>
      <c r="B2035" s="1"/>
      <c r="C2035" s="812"/>
      <c r="D2035" s="812"/>
      <c r="E2035" s="813"/>
      <c r="F2035" s="812"/>
      <c r="G2035" s="812"/>
      <c r="H2035" s="962" t="str">
        <f t="array" ref="H2035">IF(ISERROR(INDEX(גיליון3!$U$15:$X$29,MATCH('דיווח פרטני'!G2035,גיליון3!$T$15:$T$29,0),MATCH('דיווח פרטני'!C2035,גיליון3!$U$14:$X$14,0)))," ", INDEX(גיליון3!$U$15:$X$29,MATCH('דיווח פרטני'!G2035,גיליון3!$T$15:$T$29,0),MATCH('דיווח פרטני'!C2035,גיליון3!$U$14:$X$14,0)))</f>
        <v xml:space="preserve"> </v>
      </c>
      <c r="I2035" s="1"/>
    </row>
    <row r="2036" spans="1:9" ht="18" customHeight="1" thickBot="1" x14ac:dyDescent="0.35">
      <c r="A2036" s="1"/>
      <c r="B2036" s="1"/>
      <c r="C2036" s="812"/>
      <c r="D2036" s="812"/>
      <c r="E2036" s="813"/>
      <c r="F2036" s="812"/>
      <c r="G2036" s="812"/>
      <c r="H2036" s="962" t="str">
        <f t="array" ref="H2036">IF(ISERROR(INDEX(גיליון3!$U$15:$X$29,MATCH('דיווח פרטני'!G2036,גיליון3!$T$15:$T$29,0),MATCH('דיווח פרטני'!C2036,גיליון3!$U$14:$X$14,0)))," ", INDEX(גיליון3!$U$15:$X$29,MATCH('דיווח פרטני'!G2036,גיליון3!$T$15:$T$29,0),MATCH('דיווח פרטני'!C2036,גיליון3!$U$14:$X$14,0)))</f>
        <v xml:space="preserve"> </v>
      </c>
      <c r="I2036" s="1"/>
    </row>
    <row r="2037" spans="1:9" ht="18" customHeight="1" thickBot="1" x14ac:dyDescent="0.35">
      <c r="A2037" s="1"/>
      <c r="B2037" s="1"/>
      <c r="C2037" s="812"/>
      <c r="D2037" s="812"/>
      <c r="E2037" s="813"/>
      <c r="F2037" s="812"/>
      <c r="G2037" s="812"/>
      <c r="H2037" s="962" t="str">
        <f t="array" ref="H2037">IF(ISERROR(INDEX(גיליון3!$U$15:$X$29,MATCH('דיווח פרטני'!G2037,גיליון3!$T$15:$T$29,0),MATCH('דיווח פרטני'!C2037,גיליון3!$U$14:$X$14,0)))," ", INDEX(גיליון3!$U$15:$X$29,MATCH('דיווח פרטני'!G2037,גיליון3!$T$15:$T$29,0),MATCH('דיווח פרטני'!C2037,גיליון3!$U$14:$X$14,0)))</f>
        <v xml:space="preserve"> </v>
      </c>
      <c r="I2037" s="1"/>
    </row>
    <row r="2038" spans="1:9" ht="18" customHeight="1" thickBot="1" x14ac:dyDescent="0.35">
      <c r="A2038" s="1"/>
      <c r="B2038" s="1"/>
      <c r="C2038" s="812"/>
      <c r="D2038" s="812"/>
      <c r="E2038" s="813"/>
      <c r="F2038" s="812"/>
      <c r="G2038" s="812"/>
      <c r="H2038" s="962" t="str">
        <f t="array" ref="H2038">IF(ISERROR(INDEX(גיליון3!$U$15:$X$29,MATCH('דיווח פרטני'!G2038,גיליון3!$T$15:$T$29,0),MATCH('דיווח פרטני'!C2038,גיליון3!$U$14:$X$14,0)))," ", INDEX(גיליון3!$U$15:$X$29,MATCH('דיווח פרטני'!G2038,גיליון3!$T$15:$T$29,0),MATCH('דיווח פרטני'!C2038,גיליון3!$U$14:$X$14,0)))</f>
        <v xml:space="preserve"> </v>
      </c>
      <c r="I2038" s="1"/>
    </row>
    <row r="2039" spans="1:9" ht="18" customHeight="1" thickBot="1" x14ac:dyDescent="0.35">
      <c r="A2039" s="1"/>
      <c r="B2039" s="1"/>
      <c r="C2039" s="812"/>
      <c r="D2039" s="812"/>
      <c r="E2039" s="813"/>
      <c r="F2039" s="812"/>
      <c r="G2039" s="812"/>
      <c r="H2039" s="962" t="str">
        <f t="array" ref="H2039">IF(ISERROR(INDEX(גיליון3!$U$15:$X$29,MATCH('דיווח פרטני'!G2039,גיליון3!$T$15:$T$29,0),MATCH('דיווח פרטני'!C2039,גיליון3!$U$14:$X$14,0)))," ", INDEX(גיליון3!$U$15:$X$29,MATCH('דיווח פרטני'!G2039,גיליון3!$T$15:$T$29,0),MATCH('דיווח פרטני'!C2039,גיליון3!$U$14:$X$14,0)))</f>
        <v xml:space="preserve"> </v>
      </c>
      <c r="I2039" s="1"/>
    </row>
    <row r="2040" spans="1:9" ht="18" customHeight="1" thickBot="1" x14ac:dyDescent="0.35">
      <c r="A2040" s="1"/>
      <c r="B2040" s="1"/>
      <c r="C2040" s="812"/>
      <c r="D2040" s="812"/>
      <c r="E2040" s="813"/>
      <c r="F2040" s="812"/>
      <c r="G2040" s="812"/>
      <c r="H2040" s="962" t="str">
        <f t="array" ref="H2040">IF(ISERROR(INDEX(גיליון3!$U$15:$X$29,MATCH('דיווח פרטני'!G2040,גיליון3!$T$15:$T$29,0),MATCH('דיווח פרטני'!C2040,גיליון3!$U$14:$X$14,0)))," ", INDEX(גיליון3!$U$15:$X$29,MATCH('דיווח פרטני'!G2040,גיליון3!$T$15:$T$29,0),MATCH('דיווח פרטני'!C2040,גיליון3!$U$14:$X$14,0)))</f>
        <v xml:space="preserve"> </v>
      </c>
      <c r="I2040" s="1"/>
    </row>
    <row r="2041" spans="1:9" ht="18" customHeight="1" thickBot="1" x14ac:dyDescent="0.35">
      <c r="A2041" s="1"/>
      <c r="B2041" s="1"/>
      <c r="C2041" s="812"/>
      <c r="D2041" s="812"/>
      <c r="E2041" s="813"/>
      <c r="F2041" s="812"/>
      <c r="G2041" s="812"/>
      <c r="H2041" s="962" t="str">
        <f t="array" ref="H2041">IF(ISERROR(INDEX(גיליון3!$U$15:$X$29,MATCH('דיווח פרטני'!G2041,גיליון3!$T$15:$T$29,0),MATCH('דיווח פרטני'!C2041,גיליון3!$U$14:$X$14,0)))," ", INDEX(גיליון3!$U$15:$X$29,MATCH('דיווח פרטני'!G2041,גיליון3!$T$15:$T$29,0),MATCH('דיווח פרטני'!C2041,גיליון3!$U$14:$X$14,0)))</f>
        <v xml:space="preserve"> </v>
      </c>
      <c r="I2041" s="1"/>
    </row>
    <row r="2042" spans="1:9" ht="18" customHeight="1" thickBot="1" x14ac:dyDescent="0.35">
      <c r="A2042" s="1"/>
      <c r="B2042" s="1"/>
      <c r="C2042" s="812"/>
      <c r="D2042" s="812"/>
      <c r="E2042" s="813"/>
      <c r="F2042" s="812"/>
      <c r="G2042" s="812"/>
      <c r="H2042" s="962" t="str">
        <f t="array" ref="H2042">IF(ISERROR(INDEX(גיליון3!$U$15:$X$29,MATCH('דיווח פרטני'!G2042,גיליון3!$T$15:$T$29,0),MATCH('דיווח פרטני'!C2042,גיליון3!$U$14:$X$14,0)))," ", INDEX(גיליון3!$U$15:$X$29,MATCH('דיווח פרטני'!G2042,גיליון3!$T$15:$T$29,0),MATCH('דיווח פרטני'!C2042,גיליון3!$U$14:$X$14,0)))</f>
        <v xml:space="preserve"> </v>
      </c>
      <c r="I2042" s="1"/>
    </row>
    <row r="2043" spans="1:9" ht="18" customHeight="1" thickBot="1" x14ac:dyDescent="0.35">
      <c r="A2043" s="1"/>
      <c r="B2043" s="1"/>
      <c r="C2043" s="812"/>
      <c r="D2043" s="812"/>
      <c r="E2043" s="813"/>
      <c r="F2043" s="812"/>
      <c r="G2043" s="812"/>
      <c r="H2043" s="962" t="str">
        <f t="array" ref="H2043">IF(ISERROR(INDEX(גיליון3!$U$15:$X$29,MATCH('דיווח פרטני'!G2043,גיליון3!$T$15:$T$29,0),MATCH('דיווח פרטני'!C2043,גיליון3!$U$14:$X$14,0)))," ", INDEX(גיליון3!$U$15:$X$29,MATCH('דיווח פרטני'!G2043,גיליון3!$T$15:$T$29,0),MATCH('דיווח פרטני'!C2043,גיליון3!$U$14:$X$14,0)))</f>
        <v xml:space="preserve"> </v>
      </c>
      <c r="I2043" s="1"/>
    </row>
    <row r="2044" spans="1:9" ht="18" customHeight="1" thickBot="1" x14ac:dyDescent="0.35">
      <c r="A2044" s="1"/>
      <c r="B2044" s="1"/>
      <c r="C2044" s="812"/>
      <c r="D2044" s="812"/>
      <c r="E2044" s="813"/>
      <c r="F2044" s="812"/>
      <c r="G2044" s="812"/>
      <c r="H2044" s="962" t="str">
        <f t="array" ref="H2044">IF(ISERROR(INDEX(גיליון3!$U$15:$X$29,MATCH('דיווח פרטני'!G2044,גיליון3!$T$15:$T$29,0),MATCH('דיווח פרטני'!C2044,גיליון3!$U$14:$X$14,0)))," ", INDEX(גיליון3!$U$15:$X$29,MATCH('דיווח פרטני'!G2044,גיליון3!$T$15:$T$29,0),MATCH('דיווח פרטני'!C2044,גיליון3!$U$14:$X$14,0)))</f>
        <v xml:space="preserve"> </v>
      </c>
      <c r="I2044" s="1"/>
    </row>
    <row r="2045" spans="1:9" ht="18" customHeight="1" thickBot="1" x14ac:dyDescent="0.35">
      <c r="A2045" s="1"/>
      <c r="B2045" s="1"/>
      <c r="C2045" s="812"/>
      <c r="D2045" s="812"/>
      <c r="E2045" s="813"/>
      <c r="F2045" s="812"/>
      <c r="G2045" s="812"/>
      <c r="H2045" s="962" t="str">
        <f t="array" ref="H2045">IF(ISERROR(INDEX(גיליון3!$U$15:$X$29,MATCH('דיווח פרטני'!G2045,גיליון3!$T$15:$T$29,0),MATCH('דיווח פרטני'!C2045,גיליון3!$U$14:$X$14,0)))," ", INDEX(גיליון3!$U$15:$X$29,MATCH('דיווח פרטני'!G2045,גיליון3!$T$15:$T$29,0),MATCH('דיווח פרטני'!C2045,גיליון3!$U$14:$X$14,0)))</f>
        <v xml:space="preserve"> </v>
      </c>
      <c r="I2045" s="1"/>
    </row>
    <row r="2046" spans="1:9" ht="18" customHeight="1" thickBot="1" x14ac:dyDescent="0.35">
      <c r="A2046" s="1"/>
      <c r="B2046" s="1"/>
      <c r="C2046" s="812"/>
      <c r="D2046" s="812"/>
      <c r="E2046" s="813"/>
      <c r="F2046" s="812"/>
      <c r="G2046" s="812"/>
      <c r="H2046" s="962" t="str">
        <f t="array" ref="H2046">IF(ISERROR(INDEX(גיליון3!$U$15:$X$29,MATCH('דיווח פרטני'!G2046,גיליון3!$T$15:$T$29,0),MATCH('דיווח פרטני'!C2046,גיליון3!$U$14:$X$14,0)))," ", INDEX(גיליון3!$U$15:$X$29,MATCH('דיווח פרטני'!G2046,גיליון3!$T$15:$T$29,0),MATCH('דיווח פרטני'!C2046,גיליון3!$U$14:$X$14,0)))</f>
        <v xml:space="preserve"> </v>
      </c>
      <c r="I2046" s="1"/>
    </row>
    <row r="2047" spans="1:9" ht="18" customHeight="1" thickBot="1" x14ac:dyDescent="0.35">
      <c r="A2047" s="1"/>
      <c r="B2047" s="1"/>
      <c r="C2047" s="812"/>
      <c r="D2047" s="812"/>
      <c r="E2047" s="813"/>
      <c r="F2047" s="812"/>
      <c r="G2047" s="812"/>
      <c r="H2047" s="962" t="str">
        <f t="array" ref="H2047">IF(ISERROR(INDEX(גיליון3!$U$15:$X$29,MATCH('דיווח פרטני'!G2047,גיליון3!$T$15:$T$29,0),MATCH('דיווח פרטני'!C2047,גיליון3!$U$14:$X$14,0)))," ", INDEX(גיליון3!$U$15:$X$29,MATCH('דיווח פרטני'!G2047,גיליון3!$T$15:$T$29,0),MATCH('דיווח פרטני'!C2047,גיליון3!$U$14:$X$14,0)))</f>
        <v xml:space="preserve"> </v>
      </c>
      <c r="I2047" s="1"/>
    </row>
    <row r="2048" spans="1:9" ht="18" customHeight="1" thickBot="1" x14ac:dyDescent="0.35">
      <c r="A2048" s="1"/>
      <c r="B2048" s="1"/>
      <c r="C2048" s="812"/>
      <c r="D2048" s="812"/>
      <c r="E2048" s="813"/>
      <c r="F2048" s="812"/>
      <c r="G2048" s="812"/>
      <c r="H2048" s="962" t="str">
        <f t="array" ref="H2048">IF(ISERROR(INDEX(גיליון3!$U$15:$X$29,MATCH('דיווח פרטני'!G2048,גיליון3!$T$15:$T$29,0),MATCH('דיווח פרטני'!C2048,גיליון3!$U$14:$X$14,0)))," ", INDEX(גיליון3!$U$15:$X$29,MATCH('דיווח פרטני'!G2048,גיליון3!$T$15:$T$29,0),MATCH('דיווח פרטני'!C2048,גיליון3!$U$14:$X$14,0)))</f>
        <v xml:space="preserve"> </v>
      </c>
      <c r="I2048" s="1"/>
    </row>
    <row r="2049" spans="1:9" ht="18" customHeight="1" thickBot="1" x14ac:dyDescent="0.35">
      <c r="A2049" s="1"/>
      <c r="B2049" s="1"/>
      <c r="C2049" s="812"/>
      <c r="D2049" s="812"/>
      <c r="E2049" s="813"/>
      <c r="F2049" s="812"/>
      <c r="G2049" s="812"/>
      <c r="H2049" s="962" t="str">
        <f t="array" ref="H2049">IF(ISERROR(INDEX(גיליון3!$U$15:$X$29,MATCH('דיווח פרטני'!G2049,גיליון3!$T$15:$T$29,0),MATCH('דיווח פרטני'!C2049,גיליון3!$U$14:$X$14,0)))," ", INDEX(גיליון3!$U$15:$X$29,MATCH('דיווח פרטני'!G2049,גיליון3!$T$15:$T$29,0),MATCH('דיווח פרטני'!C2049,גיליון3!$U$14:$X$14,0)))</f>
        <v xml:space="preserve"> </v>
      </c>
      <c r="I2049" s="1"/>
    </row>
    <row r="2050" spans="1:9" ht="18" customHeight="1" thickBot="1" x14ac:dyDescent="0.35">
      <c r="A2050" s="1"/>
      <c r="B2050" s="1"/>
      <c r="C2050" s="812"/>
      <c r="D2050" s="812"/>
      <c r="E2050" s="813"/>
      <c r="F2050" s="812"/>
      <c r="G2050" s="812"/>
      <c r="H2050" s="962" t="str">
        <f t="array" ref="H2050">IF(ISERROR(INDEX(גיליון3!$U$15:$X$29,MATCH('דיווח פרטני'!G2050,גיליון3!$T$15:$T$29,0),MATCH('דיווח פרטני'!C2050,גיליון3!$U$14:$X$14,0)))," ", INDEX(גיליון3!$U$15:$X$29,MATCH('דיווח פרטני'!G2050,גיליון3!$T$15:$T$29,0),MATCH('דיווח פרטני'!C2050,גיליון3!$U$14:$X$14,0)))</f>
        <v xml:space="preserve"> </v>
      </c>
      <c r="I2050" s="1"/>
    </row>
    <row r="2051" spans="1:9" ht="18" customHeight="1" thickBot="1" x14ac:dyDescent="0.35">
      <c r="A2051" s="1"/>
      <c r="B2051" s="1"/>
      <c r="C2051" s="812"/>
      <c r="D2051" s="812"/>
      <c r="E2051" s="813"/>
      <c r="F2051" s="812"/>
      <c r="G2051" s="812"/>
      <c r="H2051" s="962" t="str">
        <f t="array" ref="H2051">IF(ISERROR(INDEX(גיליון3!$U$15:$X$29,MATCH('דיווח פרטני'!G2051,גיליון3!$T$15:$T$29,0),MATCH('דיווח פרטני'!C2051,גיליון3!$U$14:$X$14,0)))," ", INDEX(גיליון3!$U$15:$X$29,MATCH('דיווח פרטני'!G2051,גיליון3!$T$15:$T$29,0),MATCH('דיווח פרטני'!C2051,גיליון3!$U$14:$X$14,0)))</f>
        <v xml:space="preserve"> </v>
      </c>
      <c r="I2051" s="1"/>
    </row>
    <row r="2052" spans="1:9" ht="18" customHeight="1" thickBot="1" x14ac:dyDescent="0.35">
      <c r="A2052" s="1"/>
      <c r="B2052" s="1"/>
      <c r="C2052" s="812"/>
      <c r="D2052" s="812"/>
      <c r="E2052" s="813"/>
      <c r="F2052" s="812"/>
      <c r="G2052" s="812"/>
      <c r="H2052" s="962" t="str">
        <f t="array" ref="H2052">IF(ISERROR(INDEX(גיליון3!$U$15:$X$29,MATCH('דיווח פרטני'!G2052,גיליון3!$T$15:$T$29,0),MATCH('דיווח פרטני'!C2052,גיליון3!$U$14:$X$14,0)))," ", INDEX(גיליון3!$U$15:$X$29,MATCH('דיווח פרטני'!G2052,גיליון3!$T$15:$T$29,0),MATCH('דיווח פרטני'!C2052,גיליון3!$U$14:$X$14,0)))</f>
        <v xml:space="preserve"> </v>
      </c>
      <c r="I2052" s="1"/>
    </row>
    <row r="2053" spans="1:9" ht="18" customHeight="1" thickBot="1" x14ac:dyDescent="0.35">
      <c r="A2053" s="1"/>
      <c r="B2053" s="1"/>
      <c r="C2053" s="812"/>
      <c r="D2053" s="812"/>
      <c r="E2053" s="813"/>
      <c r="F2053" s="812"/>
      <c r="G2053" s="812"/>
      <c r="H2053" s="962" t="str">
        <f t="array" ref="H2053">IF(ISERROR(INDEX(גיליון3!$U$15:$X$29,MATCH('דיווח פרטני'!G2053,גיליון3!$T$15:$T$29,0),MATCH('דיווח פרטני'!C2053,גיליון3!$U$14:$X$14,0)))," ", INDEX(גיליון3!$U$15:$X$29,MATCH('דיווח פרטני'!G2053,גיליון3!$T$15:$T$29,0),MATCH('דיווח פרטני'!C2053,גיליון3!$U$14:$X$14,0)))</f>
        <v xml:space="preserve"> </v>
      </c>
      <c r="I2053" s="1"/>
    </row>
    <row r="2054" spans="1:9" ht="18" customHeight="1" thickBot="1" x14ac:dyDescent="0.35">
      <c r="A2054" s="1"/>
      <c r="B2054" s="1"/>
      <c r="C2054" s="812"/>
      <c r="D2054" s="812"/>
      <c r="E2054" s="813"/>
      <c r="F2054" s="812"/>
      <c r="G2054" s="812"/>
      <c r="H2054" s="962" t="str">
        <f t="array" ref="H2054">IF(ISERROR(INDEX(גיליון3!$U$15:$X$29,MATCH('דיווח פרטני'!G2054,גיליון3!$T$15:$T$29,0),MATCH('דיווח פרטני'!C2054,גיליון3!$U$14:$X$14,0)))," ", INDEX(גיליון3!$U$15:$X$29,MATCH('דיווח פרטני'!G2054,גיליון3!$T$15:$T$29,0),MATCH('דיווח פרטני'!C2054,גיליון3!$U$14:$X$14,0)))</f>
        <v xml:space="preserve"> </v>
      </c>
      <c r="I2054" s="1"/>
    </row>
    <row r="2055" spans="1:9" ht="18" customHeight="1" thickBot="1" x14ac:dyDescent="0.35">
      <c r="A2055" s="1"/>
      <c r="B2055" s="1"/>
      <c r="C2055" s="812"/>
      <c r="D2055" s="812"/>
      <c r="E2055" s="813"/>
      <c r="F2055" s="812"/>
      <c r="G2055" s="812"/>
      <c r="H2055" s="962" t="str">
        <f t="array" ref="H2055">IF(ISERROR(INDEX(גיליון3!$U$15:$X$29,MATCH('דיווח פרטני'!G2055,גיליון3!$T$15:$T$29,0),MATCH('דיווח פרטני'!C2055,גיליון3!$U$14:$X$14,0)))," ", INDEX(גיליון3!$U$15:$X$29,MATCH('דיווח פרטני'!G2055,גיליון3!$T$15:$T$29,0),MATCH('דיווח פרטני'!C2055,גיליון3!$U$14:$X$14,0)))</f>
        <v xml:space="preserve"> </v>
      </c>
      <c r="I2055" s="1"/>
    </row>
    <row r="2056" spans="1:9" ht="18" customHeight="1" thickBot="1" x14ac:dyDescent="0.35">
      <c r="A2056" s="1"/>
      <c r="B2056" s="1"/>
      <c r="C2056" s="812"/>
      <c r="D2056" s="812"/>
      <c r="E2056" s="813"/>
      <c r="F2056" s="812"/>
      <c r="G2056" s="812"/>
      <c r="H2056" s="962" t="str">
        <f t="array" ref="H2056">IF(ISERROR(INDEX(גיליון3!$U$15:$X$29,MATCH('דיווח פרטני'!G2056,גיליון3!$T$15:$T$29,0),MATCH('דיווח פרטני'!C2056,גיליון3!$U$14:$X$14,0)))," ", INDEX(גיליון3!$U$15:$X$29,MATCH('דיווח פרטני'!G2056,גיליון3!$T$15:$T$29,0),MATCH('דיווח פרטני'!C2056,גיליון3!$U$14:$X$14,0)))</f>
        <v xml:space="preserve"> </v>
      </c>
      <c r="I2056" s="1"/>
    </row>
    <row r="2057" spans="1:9" ht="18" customHeight="1" thickBot="1" x14ac:dyDescent="0.35">
      <c r="A2057" s="1"/>
      <c r="B2057" s="1"/>
      <c r="C2057" s="812"/>
      <c r="D2057" s="812"/>
      <c r="E2057" s="813"/>
      <c r="F2057" s="812"/>
      <c r="G2057" s="812"/>
      <c r="H2057" s="962" t="str">
        <f t="array" ref="H2057">IF(ISERROR(INDEX(גיליון3!$U$15:$X$29,MATCH('דיווח פרטני'!G2057,גיליון3!$T$15:$T$29,0),MATCH('דיווח פרטני'!C2057,גיליון3!$U$14:$X$14,0)))," ", INDEX(גיליון3!$U$15:$X$29,MATCH('דיווח פרטני'!G2057,גיליון3!$T$15:$T$29,0),MATCH('דיווח פרטני'!C2057,גיליון3!$U$14:$X$14,0)))</f>
        <v xml:space="preserve"> </v>
      </c>
      <c r="I2057" s="1"/>
    </row>
    <row r="2058" spans="1:9" ht="18" customHeight="1" thickBot="1" x14ac:dyDescent="0.35">
      <c r="A2058" s="1"/>
      <c r="B2058" s="1"/>
      <c r="C2058" s="812"/>
      <c r="D2058" s="812"/>
      <c r="E2058" s="813"/>
      <c r="F2058" s="812"/>
      <c r="G2058" s="812"/>
      <c r="H2058" s="962" t="str">
        <f t="array" ref="H2058">IF(ISERROR(INDEX(גיליון3!$U$15:$X$29,MATCH('דיווח פרטני'!G2058,גיליון3!$T$15:$T$29,0),MATCH('דיווח פרטני'!C2058,גיליון3!$U$14:$X$14,0)))," ", INDEX(גיליון3!$U$15:$X$29,MATCH('דיווח פרטני'!G2058,גיליון3!$T$15:$T$29,0),MATCH('דיווח פרטני'!C2058,גיליון3!$U$14:$X$14,0)))</f>
        <v xml:space="preserve"> </v>
      </c>
      <c r="I2058" s="1"/>
    </row>
    <row r="2059" spans="1:9" ht="18" customHeight="1" thickBot="1" x14ac:dyDescent="0.35">
      <c r="A2059" s="1"/>
      <c r="B2059" s="1"/>
      <c r="C2059" s="812"/>
      <c r="D2059" s="812"/>
      <c r="E2059" s="813"/>
      <c r="F2059" s="812"/>
      <c r="G2059" s="812"/>
      <c r="H2059" s="962" t="str">
        <f t="array" ref="H2059">IF(ISERROR(INDEX(גיליון3!$U$15:$X$29,MATCH('דיווח פרטני'!G2059,גיליון3!$T$15:$T$29,0),MATCH('דיווח פרטני'!C2059,גיליון3!$U$14:$X$14,0)))," ", INDEX(גיליון3!$U$15:$X$29,MATCH('דיווח פרטני'!G2059,גיליון3!$T$15:$T$29,0),MATCH('דיווח פרטני'!C2059,גיליון3!$U$14:$X$14,0)))</f>
        <v xml:space="preserve"> </v>
      </c>
      <c r="I2059" s="1"/>
    </row>
    <row r="2060" spans="1:9" ht="18" customHeight="1" thickBot="1" x14ac:dyDescent="0.35">
      <c r="A2060" s="1"/>
      <c r="B2060" s="1"/>
      <c r="C2060" s="812"/>
      <c r="D2060" s="812"/>
      <c r="E2060" s="813"/>
      <c r="F2060" s="812"/>
      <c r="G2060" s="812"/>
      <c r="H2060" s="962" t="str">
        <f t="array" ref="H2060">IF(ISERROR(INDEX(גיליון3!$U$15:$X$29,MATCH('דיווח פרטני'!G2060,גיליון3!$T$15:$T$29,0),MATCH('דיווח פרטני'!C2060,גיליון3!$U$14:$X$14,0)))," ", INDEX(גיליון3!$U$15:$X$29,MATCH('דיווח פרטני'!G2060,גיליון3!$T$15:$T$29,0),MATCH('דיווח פרטני'!C2060,גיליון3!$U$14:$X$14,0)))</f>
        <v xml:space="preserve"> </v>
      </c>
      <c r="I2060" s="1"/>
    </row>
    <row r="2061" spans="1:9" ht="18" customHeight="1" thickBot="1" x14ac:dyDescent="0.35">
      <c r="A2061" s="1"/>
      <c r="B2061" s="1"/>
      <c r="C2061" s="812"/>
      <c r="D2061" s="812"/>
      <c r="E2061" s="813"/>
      <c r="F2061" s="812"/>
      <c r="G2061" s="812"/>
      <c r="H2061" s="962" t="str">
        <f t="array" ref="H2061">IF(ISERROR(INDEX(גיליון3!$U$15:$X$29,MATCH('דיווח פרטני'!G2061,גיליון3!$T$15:$T$29,0),MATCH('דיווח פרטני'!C2061,גיליון3!$U$14:$X$14,0)))," ", INDEX(גיליון3!$U$15:$X$29,MATCH('דיווח פרטני'!G2061,גיליון3!$T$15:$T$29,0),MATCH('דיווח פרטני'!C2061,גיליון3!$U$14:$X$14,0)))</f>
        <v xml:space="preserve"> </v>
      </c>
      <c r="I2061" s="1"/>
    </row>
    <row r="2062" spans="1:9" ht="18" customHeight="1" thickBot="1" x14ac:dyDescent="0.35">
      <c r="A2062" s="1"/>
      <c r="B2062" s="1"/>
      <c r="C2062" s="812"/>
      <c r="D2062" s="812"/>
      <c r="E2062" s="813"/>
      <c r="F2062" s="812"/>
      <c r="G2062" s="812"/>
      <c r="H2062" s="962" t="str">
        <f t="array" ref="H2062">IF(ISERROR(INDEX(גיליון3!$U$15:$X$29,MATCH('דיווח פרטני'!G2062,גיליון3!$T$15:$T$29,0),MATCH('דיווח פרטני'!C2062,גיליון3!$U$14:$X$14,0)))," ", INDEX(גיליון3!$U$15:$X$29,MATCH('דיווח פרטני'!G2062,גיליון3!$T$15:$T$29,0),MATCH('דיווח פרטני'!C2062,גיליון3!$U$14:$X$14,0)))</f>
        <v xml:space="preserve"> </v>
      </c>
      <c r="I2062" s="1"/>
    </row>
    <row r="2063" spans="1:9" ht="18" customHeight="1" thickBot="1" x14ac:dyDescent="0.35">
      <c r="A2063" s="1"/>
      <c r="B2063" s="1"/>
      <c r="C2063" s="812"/>
      <c r="D2063" s="812"/>
      <c r="E2063" s="813"/>
      <c r="F2063" s="812"/>
      <c r="G2063" s="812"/>
      <c r="H2063" s="962" t="str">
        <f t="array" ref="H2063">IF(ISERROR(INDEX(גיליון3!$U$15:$X$29,MATCH('דיווח פרטני'!G2063,גיליון3!$T$15:$T$29,0),MATCH('דיווח פרטני'!C2063,גיליון3!$U$14:$X$14,0)))," ", INDEX(גיליון3!$U$15:$X$29,MATCH('דיווח פרטני'!G2063,גיליון3!$T$15:$T$29,0),MATCH('דיווח פרטני'!C2063,גיליון3!$U$14:$X$14,0)))</f>
        <v xml:space="preserve"> </v>
      </c>
      <c r="I2063" s="1"/>
    </row>
    <row r="2064" spans="1:9" ht="18" customHeight="1" thickBot="1" x14ac:dyDescent="0.35">
      <c r="A2064" s="1"/>
      <c r="B2064" s="1"/>
      <c r="C2064" s="812"/>
      <c r="D2064" s="812"/>
      <c r="E2064" s="813"/>
      <c r="F2064" s="812"/>
      <c r="G2064" s="812"/>
      <c r="H2064" s="962" t="str">
        <f t="array" ref="H2064">IF(ISERROR(INDEX(גיליון3!$U$15:$X$29,MATCH('דיווח פרטני'!G2064,גיליון3!$T$15:$T$29,0),MATCH('דיווח פרטני'!C2064,גיליון3!$U$14:$X$14,0)))," ", INDEX(גיליון3!$U$15:$X$29,MATCH('דיווח פרטני'!G2064,גיליון3!$T$15:$T$29,0),MATCH('דיווח פרטני'!C2064,גיליון3!$U$14:$X$14,0)))</f>
        <v xml:space="preserve"> </v>
      </c>
      <c r="I2064" s="1"/>
    </row>
    <row r="2065" spans="1:9" ht="18" customHeight="1" thickBot="1" x14ac:dyDescent="0.35">
      <c r="A2065" s="1"/>
      <c r="B2065" s="1"/>
      <c r="C2065" s="812"/>
      <c r="D2065" s="812"/>
      <c r="E2065" s="813"/>
      <c r="F2065" s="812"/>
      <c r="G2065" s="812"/>
      <c r="H2065" s="962" t="str">
        <f t="array" ref="H2065">IF(ISERROR(INDEX(גיליון3!$U$15:$X$29,MATCH('דיווח פרטני'!G2065,גיליון3!$T$15:$T$29,0),MATCH('דיווח פרטני'!C2065,גיליון3!$U$14:$X$14,0)))," ", INDEX(גיליון3!$U$15:$X$29,MATCH('דיווח פרטני'!G2065,גיליון3!$T$15:$T$29,0),MATCH('דיווח פרטני'!C2065,גיליון3!$U$14:$X$14,0)))</f>
        <v xml:space="preserve"> </v>
      </c>
      <c r="I2065" s="1"/>
    </row>
    <row r="2066" spans="1:9" ht="18" customHeight="1" thickBot="1" x14ac:dyDescent="0.35">
      <c r="A2066" s="1"/>
      <c r="B2066" s="1"/>
      <c r="C2066" s="812"/>
      <c r="D2066" s="812"/>
      <c r="E2066" s="813"/>
      <c r="F2066" s="812"/>
      <c r="G2066" s="812"/>
      <c r="H2066" s="962" t="str">
        <f t="array" ref="H2066">IF(ISERROR(INDEX(גיליון3!$U$15:$X$29,MATCH('דיווח פרטני'!G2066,גיליון3!$T$15:$T$29,0),MATCH('דיווח פרטני'!C2066,גיליון3!$U$14:$X$14,0)))," ", INDEX(גיליון3!$U$15:$X$29,MATCH('דיווח פרטני'!G2066,גיליון3!$T$15:$T$29,0),MATCH('דיווח פרטני'!C2066,גיליון3!$U$14:$X$14,0)))</f>
        <v xml:space="preserve"> </v>
      </c>
      <c r="I2066" s="1"/>
    </row>
    <row r="2067" spans="1:9" ht="18" customHeight="1" thickBot="1" x14ac:dyDescent="0.35">
      <c r="A2067" s="1"/>
      <c r="B2067" s="1"/>
      <c r="C2067" s="812"/>
      <c r="D2067" s="812"/>
      <c r="E2067" s="813"/>
      <c r="F2067" s="812"/>
      <c r="G2067" s="812"/>
      <c r="H2067" s="962" t="str">
        <f t="array" ref="H2067">IF(ISERROR(INDEX(גיליון3!$U$15:$X$29,MATCH('דיווח פרטני'!G2067,גיליון3!$T$15:$T$29,0),MATCH('דיווח פרטני'!C2067,גיליון3!$U$14:$X$14,0)))," ", INDEX(גיליון3!$U$15:$X$29,MATCH('דיווח פרטני'!G2067,גיליון3!$T$15:$T$29,0),MATCH('דיווח פרטני'!C2067,גיליון3!$U$14:$X$14,0)))</f>
        <v xml:space="preserve"> </v>
      </c>
      <c r="I2067" s="1"/>
    </row>
    <row r="2068" spans="1:9" ht="18" customHeight="1" thickBot="1" x14ac:dyDescent="0.35">
      <c r="A2068" s="1"/>
      <c r="B2068" s="1"/>
      <c r="C2068" s="812"/>
      <c r="D2068" s="812"/>
      <c r="E2068" s="813"/>
      <c r="F2068" s="812"/>
      <c r="G2068" s="812"/>
      <c r="H2068" s="962" t="str">
        <f t="array" ref="H2068">IF(ISERROR(INDEX(גיליון3!$U$15:$X$29,MATCH('דיווח פרטני'!G2068,גיליון3!$T$15:$T$29,0),MATCH('דיווח פרטני'!C2068,גיליון3!$U$14:$X$14,0)))," ", INDEX(גיליון3!$U$15:$X$29,MATCH('דיווח פרטני'!G2068,גיליון3!$T$15:$T$29,0),MATCH('דיווח פרטני'!C2068,גיליון3!$U$14:$X$14,0)))</f>
        <v xml:space="preserve"> </v>
      </c>
      <c r="I2068" s="1"/>
    </row>
    <row r="2069" spans="1:9" ht="18" customHeight="1" thickBot="1" x14ac:dyDescent="0.35">
      <c r="A2069" s="1"/>
      <c r="B2069" s="1"/>
      <c r="C2069" s="812"/>
      <c r="D2069" s="812"/>
      <c r="E2069" s="813"/>
      <c r="F2069" s="812"/>
      <c r="G2069" s="812"/>
      <c r="H2069" s="962" t="str">
        <f t="array" ref="H2069">IF(ISERROR(INDEX(גיליון3!$U$15:$X$29,MATCH('דיווח פרטני'!G2069,גיליון3!$T$15:$T$29,0),MATCH('דיווח פרטני'!C2069,גיליון3!$U$14:$X$14,0)))," ", INDEX(גיליון3!$U$15:$X$29,MATCH('דיווח פרטני'!G2069,גיליון3!$T$15:$T$29,0),MATCH('דיווח פרטני'!C2069,גיליון3!$U$14:$X$14,0)))</f>
        <v xml:space="preserve"> </v>
      </c>
      <c r="I2069" s="1"/>
    </row>
    <row r="2070" spans="1:9" ht="18" customHeight="1" thickBot="1" x14ac:dyDescent="0.35">
      <c r="A2070" s="1"/>
      <c r="B2070" s="1"/>
      <c r="C2070" s="812"/>
      <c r="D2070" s="812"/>
      <c r="E2070" s="813"/>
      <c r="F2070" s="812"/>
      <c r="G2070" s="812"/>
      <c r="H2070" s="962" t="str">
        <f t="array" ref="H2070">IF(ISERROR(INDEX(גיליון3!$U$15:$X$29,MATCH('דיווח פרטני'!G2070,גיליון3!$T$15:$T$29,0),MATCH('דיווח פרטני'!C2070,גיליון3!$U$14:$X$14,0)))," ", INDEX(גיליון3!$U$15:$X$29,MATCH('דיווח פרטני'!G2070,גיליון3!$T$15:$T$29,0),MATCH('דיווח פרטני'!C2070,גיליון3!$U$14:$X$14,0)))</f>
        <v xml:space="preserve"> </v>
      </c>
      <c r="I2070" s="1"/>
    </row>
    <row r="2071" spans="1:9" ht="18" customHeight="1" thickBot="1" x14ac:dyDescent="0.35">
      <c r="A2071" s="1"/>
      <c r="B2071" s="1"/>
      <c r="C2071" s="812"/>
      <c r="D2071" s="812"/>
      <c r="E2071" s="813"/>
      <c r="F2071" s="812"/>
      <c r="G2071" s="812"/>
      <c r="H2071" s="962" t="str">
        <f t="array" ref="H2071">IF(ISERROR(INDEX(גיליון3!$U$15:$X$29,MATCH('דיווח פרטני'!G2071,גיליון3!$T$15:$T$29,0),MATCH('דיווח פרטני'!C2071,גיליון3!$U$14:$X$14,0)))," ", INDEX(גיליון3!$U$15:$X$29,MATCH('דיווח פרטני'!G2071,גיליון3!$T$15:$T$29,0),MATCH('דיווח פרטני'!C2071,גיליון3!$U$14:$X$14,0)))</f>
        <v xml:space="preserve"> </v>
      </c>
      <c r="I2071" s="1"/>
    </row>
    <row r="2072" spans="1:9" ht="18" customHeight="1" thickBot="1" x14ac:dyDescent="0.35">
      <c r="A2072" s="1"/>
      <c r="B2072" s="1"/>
      <c r="C2072" s="812"/>
      <c r="D2072" s="812"/>
      <c r="E2072" s="813"/>
      <c r="F2072" s="812"/>
      <c r="G2072" s="812"/>
      <c r="H2072" s="962" t="str">
        <f t="array" ref="H2072">IF(ISERROR(INDEX(גיליון3!$U$15:$X$29,MATCH('דיווח פרטני'!G2072,גיליון3!$T$15:$T$29,0),MATCH('דיווח פרטני'!C2072,גיליון3!$U$14:$X$14,0)))," ", INDEX(גיליון3!$U$15:$X$29,MATCH('דיווח פרטני'!G2072,גיליון3!$T$15:$T$29,0),MATCH('דיווח פרטני'!C2072,גיליון3!$U$14:$X$14,0)))</f>
        <v xml:space="preserve"> </v>
      </c>
      <c r="I2072" s="1"/>
    </row>
    <row r="2073" spans="1:9" ht="18" customHeight="1" thickBot="1" x14ac:dyDescent="0.35">
      <c r="A2073" s="1"/>
      <c r="B2073" s="1"/>
      <c r="C2073" s="812"/>
      <c r="D2073" s="812"/>
      <c r="E2073" s="813"/>
      <c r="F2073" s="812"/>
      <c r="G2073" s="812"/>
      <c r="H2073" s="962" t="str">
        <f t="array" ref="H2073">IF(ISERROR(INDEX(גיליון3!$U$15:$X$29,MATCH('דיווח פרטני'!G2073,גיליון3!$T$15:$T$29,0),MATCH('דיווח פרטני'!C2073,גיליון3!$U$14:$X$14,0)))," ", INDEX(גיליון3!$U$15:$X$29,MATCH('דיווח פרטני'!G2073,גיליון3!$T$15:$T$29,0),MATCH('דיווח פרטני'!C2073,גיליון3!$U$14:$X$14,0)))</f>
        <v xml:space="preserve"> </v>
      </c>
      <c r="I2073" s="1"/>
    </row>
    <row r="2074" spans="1:9" ht="18" customHeight="1" thickBot="1" x14ac:dyDescent="0.35">
      <c r="A2074" s="1"/>
      <c r="B2074" s="1"/>
      <c r="C2074" s="812"/>
      <c r="D2074" s="812"/>
      <c r="E2074" s="813"/>
      <c r="F2074" s="812"/>
      <c r="G2074" s="812"/>
      <c r="H2074" s="962" t="str">
        <f t="array" ref="H2074">IF(ISERROR(INDEX(גיליון3!$U$15:$X$29,MATCH('דיווח פרטני'!G2074,גיליון3!$T$15:$T$29,0),MATCH('דיווח פרטני'!C2074,גיליון3!$U$14:$X$14,0)))," ", INDEX(גיליון3!$U$15:$X$29,MATCH('דיווח פרטני'!G2074,גיליון3!$T$15:$T$29,0),MATCH('דיווח פרטני'!C2074,גיליון3!$U$14:$X$14,0)))</f>
        <v xml:space="preserve"> </v>
      </c>
      <c r="I2074" s="1"/>
    </row>
    <row r="2075" spans="1:9" ht="18" customHeight="1" thickBot="1" x14ac:dyDescent="0.35">
      <c r="A2075" s="1"/>
      <c r="B2075" s="1"/>
      <c r="C2075" s="812"/>
      <c r="D2075" s="812"/>
      <c r="E2075" s="813"/>
      <c r="F2075" s="812"/>
      <c r="G2075" s="812"/>
      <c r="H2075" s="962" t="str">
        <f t="array" ref="H2075">IF(ISERROR(INDEX(גיליון3!$U$15:$X$29,MATCH('דיווח פרטני'!G2075,גיליון3!$T$15:$T$29,0),MATCH('דיווח פרטני'!C2075,גיליון3!$U$14:$X$14,0)))," ", INDEX(גיליון3!$U$15:$X$29,MATCH('דיווח פרטני'!G2075,גיליון3!$T$15:$T$29,0),MATCH('דיווח פרטני'!C2075,גיליון3!$U$14:$X$14,0)))</f>
        <v xml:space="preserve"> </v>
      </c>
      <c r="I2075" s="1"/>
    </row>
    <row r="2076" spans="1:9" ht="18" customHeight="1" thickBot="1" x14ac:dyDescent="0.35">
      <c r="A2076" s="1"/>
      <c r="B2076" s="1"/>
      <c r="C2076" s="812"/>
      <c r="D2076" s="812"/>
      <c r="E2076" s="813"/>
      <c r="F2076" s="812"/>
      <c r="G2076" s="812"/>
      <c r="H2076" s="962" t="str">
        <f t="array" ref="H2076">IF(ISERROR(INDEX(גיליון3!$U$15:$X$29,MATCH('דיווח פרטני'!G2076,גיליון3!$T$15:$T$29,0),MATCH('דיווח פרטני'!C2076,גיליון3!$U$14:$X$14,0)))," ", INDEX(גיליון3!$U$15:$X$29,MATCH('דיווח פרטני'!G2076,גיליון3!$T$15:$T$29,0),MATCH('דיווח פרטני'!C2076,גיליון3!$U$14:$X$14,0)))</f>
        <v xml:space="preserve"> </v>
      </c>
      <c r="I2076" s="1"/>
    </row>
    <row r="2077" spans="1:9" ht="18" customHeight="1" thickBot="1" x14ac:dyDescent="0.35">
      <c r="A2077" s="1"/>
      <c r="B2077" s="1"/>
      <c r="C2077" s="812"/>
      <c r="D2077" s="812"/>
      <c r="E2077" s="813"/>
      <c r="F2077" s="812"/>
      <c r="G2077" s="812"/>
      <c r="H2077" s="962" t="str">
        <f t="array" ref="H2077">IF(ISERROR(INDEX(גיליון3!$U$15:$X$29,MATCH('דיווח פרטני'!G2077,גיליון3!$T$15:$T$29,0),MATCH('דיווח פרטני'!C2077,גיליון3!$U$14:$X$14,0)))," ", INDEX(גיליון3!$U$15:$X$29,MATCH('דיווח פרטני'!G2077,גיליון3!$T$15:$T$29,0),MATCH('דיווח פרטני'!C2077,גיליון3!$U$14:$X$14,0)))</f>
        <v xml:space="preserve"> </v>
      </c>
      <c r="I2077" s="1"/>
    </row>
    <row r="2078" spans="1:9" ht="18" customHeight="1" thickBot="1" x14ac:dyDescent="0.35">
      <c r="A2078" s="1"/>
      <c r="B2078" s="1"/>
      <c r="C2078" s="812"/>
      <c r="D2078" s="812"/>
      <c r="E2078" s="813"/>
      <c r="F2078" s="812"/>
      <c r="G2078" s="812"/>
      <c r="H2078" s="962" t="str">
        <f t="array" ref="H2078">IF(ISERROR(INDEX(גיליון3!$U$15:$X$29,MATCH('דיווח פרטני'!G2078,גיליון3!$T$15:$T$29,0),MATCH('דיווח פרטני'!C2078,גיליון3!$U$14:$X$14,0)))," ", INDEX(גיליון3!$U$15:$X$29,MATCH('דיווח פרטני'!G2078,גיליון3!$T$15:$T$29,0),MATCH('דיווח פרטני'!C2078,גיליון3!$U$14:$X$14,0)))</f>
        <v xml:space="preserve"> </v>
      </c>
      <c r="I2078" s="1"/>
    </row>
    <row r="2079" spans="1:9" ht="18" customHeight="1" thickBot="1" x14ac:dyDescent="0.35">
      <c r="A2079" s="1"/>
      <c r="B2079" s="1"/>
      <c r="C2079" s="812"/>
      <c r="D2079" s="812"/>
      <c r="E2079" s="813"/>
      <c r="F2079" s="812"/>
      <c r="G2079" s="812"/>
      <c r="H2079" s="962" t="str">
        <f t="array" ref="H2079">IF(ISERROR(INDEX(גיליון3!$U$15:$X$29,MATCH('דיווח פרטני'!G2079,גיליון3!$T$15:$T$29,0),MATCH('דיווח פרטני'!C2079,גיליון3!$U$14:$X$14,0)))," ", INDEX(גיליון3!$U$15:$X$29,MATCH('דיווח פרטני'!G2079,גיליון3!$T$15:$T$29,0),MATCH('דיווח פרטני'!C2079,גיליון3!$U$14:$X$14,0)))</f>
        <v xml:space="preserve"> </v>
      </c>
      <c r="I2079" s="1"/>
    </row>
    <row r="2080" spans="1:9" ht="18" customHeight="1" thickBot="1" x14ac:dyDescent="0.35">
      <c r="A2080" s="1"/>
      <c r="B2080" s="1"/>
      <c r="C2080" s="812"/>
      <c r="D2080" s="812"/>
      <c r="E2080" s="813"/>
      <c r="F2080" s="812"/>
      <c r="G2080" s="812"/>
      <c r="H2080" s="962" t="str">
        <f t="array" ref="H2080">IF(ISERROR(INDEX(גיליון3!$U$15:$X$29,MATCH('דיווח פרטני'!G2080,גיליון3!$T$15:$T$29,0),MATCH('דיווח פרטני'!C2080,גיליון3!$U$14:$X$14,0)))," ", INDEX(גיליון3!$U$15:$X$29,MATCH('דיווח פרטני'!G2080,גיליון3!$T$15:$T$29,0),MATCH('דיווח פרטני'!C2080,גיליון3!$U$14:$X$14,0)))</f>
        <v xml:space="preserve"> </v>
      </c>
      <c r="I2080" s="1"/>
    </row>
    <row r="2081" spans="1:9" ht="18" customHeight="1" thickBot="1" x14ac:dyDescent="0.35">
      <c r="A2081" s="1"/>
      <c r="B2081" s="1"/>
      <c r="C2081" s="812"/>
      <c r="D2081" s="812"/>
      <c r="E2081" s="813"/>
      <c r="F2081" s="812"/>
      <c r="G2081" s="812"/>
      <c r="H2081" s="962" t="str">
        <f t="array" ref="H2081">IF(ISERROR(INDEX(גיליון3!$U$15:$X$29,MATCH('דיווח פרטני'!G2081,גיליון3!$T$15:$T$29,0),MATCH('דיווח פרטני'!C2081,גיליון3!$U$14:$X$14,0)))," ", INDEX(גיליון3!$U$15:$X$29,MATCH('דיווח פרטני'!G2081,גיליון3!$T$15:$T$29,0),MATCH('דיווח פרטני'!C2081,גיליון3!$U$14:$X$14,0)))</f>
        <v xml:space="preserve"> </v>
      </c>
      <c r="I2081" s="1"/>
    </row>
    <row r="2082" spans="1:9" ht="18" customHeight="1" thickBot="1" x14ac:dyDescent="0.35">
      <c r="A2082" s="1"/>
      <c r="B2082" s="1"/>
      <c r="C2082" s="812"/>
      <c r="D2082" s="812"/>
      <c r="E2082" s="813"/>
      <c r="F2082" s="812"/>
      <c r="G2082" s="812"/>
      <c r="H2082" s="962" t="str">
        <f t="array" ref="H2082">IF(ISERROR(INDEX(גיליון3!$U$15:$X$29,MATCH('דיווח פרטני'!G2082,גיליון3!$T$15:$T$29,0),MATCH('דיווח פרטני'!C2082,גיליון3!$U$14:$X$14,0)))," ", INDEX(גיליון3!$U$15:$X$29,MATCH('דיווח פרטני'!G2082,גיליון3!$T$15:$T$29,0),MATCH('דיווח פרטני'!C2082,גיליון3!$U$14:$X$14,0)))</f>
        <v xml:space="preserve"> </v>
      </c>
      <c r="I2082" s="1"/>
    </row>
    <row r="2083" spans="1:9" ht="18" customHeight="1" thickBot="1" x14ac:dyDescent="0.35">
      <c r="A2083" s="1"/>
      <c r="B2083" s="1"/>
      <c r="C2083" s="812"/>
      <c r="D2083" s="812"/>
      <c r="E2083" s="813"/>
      <c r="F2083" s="812"/>
      <c r="G2083" s="812"/>
      <c r="H2083" s="962" t="str">
        <f t="array" ref="H2083">IF(ISERROR(INDEX(גיליון3!$U$15:$X$29,MATCH('דיווח פרטני'!G2083,גיליון3!$T$15:$T$29,0),MATCH('דיווח פרטני'!C2083,גיליון3!$U$14:$X$14,0)))," ", INDEX(גיליון3!$U$15:$X$29,MATCH('דיווח פרטני'!G2083,גיליון3!$T$15:$T$29,0),MATCH('דיווח פרטני'!C2083,גיליון3!$U$14:$X$14,0)))</f>
        <v xml:space="preserve"> </v>
      </c>
      <c r="I2083" s="1"/>
    </row>
    <row r="2084" spans="1:9" ht="18" customHeight="1" thickBot="1" x14ac:dyDescent="0.35">
      <c r="A2084" s="1"/>
      <c r="B2084" s="1"/>
      <c r="C2084" s="812"/>
      <c r="D2084" s="812"/>
      <c r="E2084" s="813"/>
      <c r="F2084" s="812"/>
      <c r="G2084" s="812"/>
      <c r="H2084" s="962" t="str">
        <f t="array" ref="H2084">IF(ISERROR(INDEX(גיליון3!$U$15:$X$29,MATCH('דיווח פרטני'!G2084,גיליון3!$T$15:$T$29,0),MATCH('דיווח פרטני'!C2084,גיליון3!$U$14:$X$14,0)))," ", INDEX(גיליון3!$U$15:$X$29,MATCH('דיווח פרטני'!G2084,גיליון3!$T$15:$T$29,0),MATCH('דיווח פרטני'!C2084,גיליון3!$U$14:$X$14,0)))</f>
        <v xml:space="preserve"> </v>
      </c>
      <c r="I2084" s="1"/>
    </row>
    <row r="2085" spans="1:9" ht="18" customHeight="1" thickBot="1" x14ac:dyDescent="0.35">
      <c r="A2085" s="1"/>
      <c r="B2085" s="1"/>
      <c r="C2085" s="812"/>
      <c r="D2085" s="812"/>
      <c r="E2085" s="813"/>
      <c r="F2085" s="812"/>
      <c r="G2085" s="812"/>
      <c r="H2085" s="962" t="str">
        <f t="array" ref="H2085">IF(ISERROR(INDEX(גיליון3!$U$15:$X$29,MATCH('דיווח פרטני'!G2085,גיליון3!$T$15:$T$29,0),MATCH('דיווח פרטני'!C2085,גיליון3!$U$14:$X$14,0)))," ", INDEX(גיליון3!$U$15:$X$29,MATCH('דיווח פרטני'!G2085,גיליון3!$T$15:$T$29,0),MATCH('דיווח פרטני'!C2085,גיליון3!$U$14:$X$14,0)))</f>
        <v xml:space="preserve"> </v>
      </c>
      <c r="I2085" s="1"/>
    </row>
    <row r="2086" spans="1:9" ht="18" customHeight="1" thickBot="1" x14ac:dyDescent="0.35">
      <c r="A2086" s="1"/>
      <c r="B2086" s="1"/>
      <c r="C2086" s="812"/>
      <c r="D2086" s="812"/>
      <c r="E2086" s="813"/>
      <c r="F2086" s="812"/>
      <c r="G2086" s="812"/>
      <c r="H2086" s="962" t="str">
        <f t="array" ref="H2086">IF(ISERROR(INDEX(גיליון3!$U$15:$X$29,MATCH('דיווח פרטני'!G2086,גיליון3!$T$15:$T$29,0),MATCH('דיווח פרטני'!C2086,גיליון3!$U$14:$X$14,0)))," ", INDEX(גיליון3!$U$15:$X$29,MATCH('דיווח פרטני'!G2086,גיליון3!$T$15:$T$29,0),MATCH('דיווח פרטני'!C2086,גיליון3!$U$14:$X$14,0)))</f>
        <v xml:space="preserve"> </v>
      </c>
      <c r="I2086" s="1"/>
    </row>
    <row r="2087" spans="1:9" ht="18" customHeight="1" thickBot="1" x14ac:dyDescent="0.35">
      <c r="A2087" s="1"/>
      <c r="B2087" s="1"/>
      <c r="C2087" s="812"/>
      <c r="D2087" s="812"/>
      <c r="E2087" s="813"/>
      <c r="F2087" s="812"/>
      <c r="G2087" s="812"/>
      <c r="H2087" s="962" t="str">
        <f t="array" ref="H2087">IF(ISERROR(INDEX(גיליון3!$U$15:$X$29,MATCH('דיווח פרטני'!G2087,גיליון3!$T$15:$T$29,0),MATCH('דיווח פרטני'!C2087,גיליון3!$U$14:$X$14,0)))," ", INDEX(גיליון3!$U$15:$X$29,MATCH('דיווח פרטני'!G2087,גיליון3!$T$15:$T$29,0),MATCH('דיווח פרטני'!C2087,גיליון3!$U$14:$X$14,0)))</f>
        <v xml:space="preserve"> </v>
      </c>
      <c r="I2087" s="1"/>
    </row>
    <row r="2088" spans="1:9" ht="18" customHeight="1" thickBot="1" x14ac:dyDescent="0.35">
      <c r="A2088" s="1"/>
      <c r="B2088" s="1"/>
      <c r="C2088" s="812"/>
      <c r="D2088" s="812"/>
      <c r="E2088" s="813"/>
      <c r="F2088" s="812"/>
      <c r="G2088" s="812"/>
      <c r="H2088" s="962" t="str">
        <f t="array" ref="H2088">IF(ISERROR(INDEX(גיליון3!$U$15:$X$29,MATCH('דיווח פרטני'!G2088,גיליון3!$T$15:$T$29,0),MATCH('דיווח פרטני'!C2088,גיליון3!$U$14:$X$14,0)))," ", INDEX(גיליון3!$U$15:$X$29,MATCH('דיווח פרטני'!G2088,גיליון3!$T$15:$T$29,0),MATCH('דיווח פרטני'!C2088,גיליון3!$U$14:$X$14,0)))</f>
        <v xml:space="preserve"> </v>
      </c>
      <c r="I2088" s="1"/>
    </row>
    <row r="2089" spans="1:9" ht="18" customHeight="1" thickBot="1" x14ac:dyDescent="0.35">
      <c r="A2089" s="1"/>
      <c r="B2089" s="1"/>
      <c r="C2089" s="812"/>
      <c r="D2089" s="812"/>
      <c r="E2089" s="813"/>
      <c r="F2089" s="812"/>
      <c r="G2089" s="812"/>
      <c r="H2089" s="962" t="str">
        <f t="array" ref="H2089">IF(ISERROR(INDEX(גיליון3!$U$15:$X$29,MATCH('דיווח פרטני'!G2089,גיליון3!$T$15:$T$29,0),MATCH('דיווח פרטני'!C2089,גיליון3!$U$14:$X$14,0)))," ", INDEX(גיליון3!$U$15:$X$29,MATCH('דיווח פרטני'!G2089,גיליון3!$T$15:$T$29,0),MATCH('דיווח פרטני'!C2089,גיליון3!$U$14:$X$14,0)))</f>
        <v xml:space="preserve"> </v>
      </c>
      <c r="I2089" s="1"/>
    </row>
    <row r="2090" spans="1:9" ht="18" customHeight="1" thickBot="1" x14ac:dyDescent="0.35">
      <c r="A2090" s="1"/>
      <c r="B2090" s="1"/>
      <c r="C2090" s="812"/>
      <c r="D2090" s="812"/>
      <c r="E2090" s="813"/>
      <c r="F2090" s="812"/>
      <c r="G2090" s="812"/>
      <c r="H2090" s="962" t="str">
        <f t="array" ref="H2090">IF(ISERROR(INDEX(גיליון3!$U$15:$X$29,MATCH('דיווח פרטני'!G2090,גיליון3!$T$15:$T$29,0),MATCH('דיווח פרטני'!C2090,גיליון3!$U$14:$X$14,0)))," ", INDEX(גיליון3!$U$15:$X$29,MATCH('דיווח פרטני'!G2090,גיליון3!$T$15:$T$29,0),MATCH('דיווח פרטני'!C2090,גיליון3!$U$14:$X$14,0)))</f>
        <v xml:space="preserve"> </v>
      </c>
      <c r="I2090" s="1"/>
    </row>
    <row r="2091" spans="1:9" ht="18" customHeight="1" thickBot="1" x14ac:dyDescent="0.35">
      <c r="A2091" s="1"/>
      <c r="B2091" s="1"/>
      <c r="C2091" s="812"/>
      <c r="D2091" s="812"/>
      <c r="E2091" s="813"/>
      <c r="F2091" s="812"/>
      <c r="G2091" s="812"/>
      <c r="H2091" s="962" t="str">
        <f t="array" ref="H2091">IF(ISERROR(INDEX(גיליון3!$U$15:$X$29,MATCH('דיווח פרטני'!G2091,גיליון3!$T$15:$T$29,0),MATCH('דיווח פרטני'!C2091,גיליון3!$U$14:$X$14,0)))," ", INDEX(גיליון3!$U$15:$X$29,MATCH('דיווח פרטני'!G2091,גיליון3!$T$15:$T$29,0),MATCH('דיווח פרטני'!C2091,גיליון3!$U$14:$X$14,0)))</f>
        <v xml:space="preserve"> </v>
      </c>
      <c r="I2091" s="1"/>
    </row>
    <row r="2092" spans="1:9" ht="18" customHeight="1" thickBot="1" x14ac:dyDescent="0.35">
      <c r="A2092" s="1"/>
      <c r="B2092" s="1"/>
      <c r="C2092" s="812"/>
      <c r="D2092" s="812"/>
      <c r="E2092" s="813"/>
      <c r="F2092" s="812"/>
      <c r="G2092" s="812"/>
      <c r="H2092" s="962" t="str">
        <f t="array" ref="H2092">IF(ISERROR(INDEX(גיליון3!$U$15:$X$29,MATCH('דיווח פרטני'!G2092,גיליון3!$T$15:$T$29,0),MATCH('דיווח פרטני'!C2092,גיליון3!$U$14:$X$14,0)))," ", INDEX(גיליון3!$U$15:$X$29,MATCH('דיווח פרטני'!G2092,גיליון3!$T$15:$T$29,0),MATCH('דיווח פרטני'!C2092,גיליון3!$U$14:$X$14,0)))</f>
        <v xml:space="preserve"> </v>
      </c>
      <c r="I2092" s="1"/>
    </row>
    <row r="2093" spans="1:9" ht="18" customHeight="1" thickBot="1" x14ac:dyDescent="0.35">
      <c r="A2093" s="1"/>
      <c r="B2093" s="1"/>
      <c r="C2093" s="812"/>
      <c r="D2093" s="812"/>
      <c r="E2093" s="813"/>
      <c r="F2093" s="812"/>
      <c r="G2093" s="812"/>
      <c r="H2093" s="962" t="str">
        <f t="array" ref="H2093">IF(ISERROR(INDEX(גיליון3!$U$15:$X$29,MATCH('דיווח פרטני'!G2093,גיליון3!$T$15:$T$29,0),MATCH('דיווח פרטני'!C2093,גיליון3!$U$14:$X$14,0)))," ", INDEX(גיליון3!$U$15:$X$29,MATCH('דיווח פרטני'!G2093,גיליון3!$T$15:$T$29,0),MATCH('דיווח פרטני'!C2093,גיליון3!$U$14:$X$14,0)))</f>
        <v xml:space="preserve"> </v>
      </c>
      <c r="I2093" s="1"/>
    </row>
    <row r="2094" spans="1:9" ht="18" customHeight="1" thickBot="1" x14ac:dyDescent="0.35">
      <c r="A2094" s="1"/>
      <c r="B2094" s="1"/>
      <c r="C2094" s="812"/>
      <c r="D2094" s="812"/>
      <c r="E2094" s="813"/>
      <c r="F2094" s="812"/>
      <c r="G2094" s="812"/>
      <c r="H2094" s="962" t="str">
        <f t="array" ref="H2094">IF(ISERROR(INDEX(גיליון3!$U$15:$X$29,MATCH('דיווח פרטני'!G2094,גיליון3!$T$15:$T$29,0),MATCH('דיווח פרטני'!C2094,גיליון3!$U$14:$X$14,0)))," ", INDEX(גיליון3!$U$15:$X$29,MATCH('דיווח פרטני'!G2094,גיליון3!$T$15:$T$29,0),MATCH('דיווח פרטני'!C2094,גיליון3!$U$14:$X$14,0)))</f>
        <v xml:space="preserve"> </v>
      </c>
      <c r="I2094" s="1"/>
    </row>
    <row r="2095" spans="1:9" ht="18" customHeight="1" thickBot="1" x14ac:dyDescent="0.35">
      <c r="A2095" s="1"/>
      <c r="B2095" s="1"/>
      <c r="C2095" s="812"/>
      <c r="D2095" s="812"/>
      <c r="E2095" s="813"/>
      <c r="F2095" s="812"/>
      <c r="G2095" s="812"/>
      <c r="H2095" s="962" t="str">
        <f t="array" ref="H2095">IF(ISERROR(INDEX(גיליון3!$U$15:$X$29,MATCH('דיווח פרטני'!G2095,גיליון3!$T$15:$T$29,0),MATCH('דיווח פרטני'!C2095,גיליון3!$U$14:$X$14,0)))," ", INDEX(גיליון3!$U$15:$X$29,MATCH('דיווח פרטני'!G2095,גיליון3!$T$15:$T$29,0),MATCH('דיווח פרטני'!C2095,גיליון3!$U$14:$X$14,0)))</f>
        <v xml:space="preserve"> </v>
      </c>
      <c r="I2095" s="1"/>
    </row>
    <row r="2096" spans="1:9" ht="18" customHeight="1" thickBot="1" x14ac:dyDescent="0.35">
      <c r="A2096" s="1"/>
      <c r="B2096" s="1"/>
      <c r="C2096" s="812"/>
      <c r="D2096" s="812"/>
      <c r="E2096" s="813"/>
      <c r="F2096" s="812"/>
      <c r="G2096" s="812"/>
      <c r="H2096" s="962" t="str">
        <f t="array" ref="H2096">IF(ISERROR(INDEX(גיליון3!$U$15:$X$29,MATCH('דיווח פרטני'!G2096,גיליון3!$T$15:$T$29,0),MATCH('דיווח פרטני'!C2096,גיליון3!$U$14:$X$14,0)))," ", INDEX(גיליון3!$U$15:$X$29,MATCH('דיווח פרטני'!G2096,גיליון3!$T$15:$T$29,0),MATCH('דיווח פרטני'!C2096,גיליון3!$U$14:$X$14,0)))</f>
        <v xml:space="preserve"> </v>
      </c>
      <c r="I2096" s="1"/>
    </row>
    <row r="2097" spans="1:9" ht="18" customHeight="1" thickBot="1" x14ac:dyDescent="0.35">
      <c r="A2097" s="1"/>
      <c r="B2097" s="1"/>
      <c r="C2097" s="812"/>
      <c r="D2097" s="812"/>
      <c r="E2097" s="813"/>
      <c r="F2097" s="812"/>
      <c r="G2097" s="812"/>
      <c r="H2097" s="962" t="str">
        <f t="array" ref="H2097">IF(ISERROR(INDEX(גיליון3!$U$15:$X$29,MATCH('דיווח פרטני'!G2097,גיליון3!$T$15:$T$29,0),MATCH('דיווח פרטני'!C2097,גיליון3!$U$14:$X$14,0)))," ", INDEX(גיליון3!$U$15:$X$29,MATCH('דיווח פרטני'!G2097,גיליון3!$T$15:$T$29,0),MATCH('דיווח פרטני'!C2097,גיליון3!$U$14:$X$14,0)))</f>
        <v xml:space="preserve"> </v>
      </c>
      <c r="I2097" s="1"/>
    </row>
    <row r="2098" spans="1:9" ht="18" customHeight="1" thickBot="1" x14ac:dyDescent="0.35">
      <c r="A2098" s="1"/>
      <c r="B2098" s="1"/>
      <c r="C2098" s="812"/>
      <c r="D2098" s="812"/>
      <c r="E2098" s="813"/>
      <c r="F2098" s="812"/>
      <c r="G2098" s="812"/>
      <c r="H2098" s="962" t="str">
        <f t="array" ref="H2098">IF(ISERROR(INDEX(גיליון3!$U$15:$X$29,MATCH('דיווח פרטני'!G2098,גיליון3!$T$15:$T$29,0),MATCH('דיווח פרטני'!C2098,גיליון3!$U$14:$X$14,0)))," ", INDEX(גיליון3!$U$15:$X$29,MATCH('דיווח פרטני'!G2098,גיליון3!$T$15:$T$29,0),MATCH('דיווח פרטני'!C2098,גיליון3!$U$14:$X$14,0)))</f>
        <v xml:space="preserve"> </v>
      </c>
      <c r="I2098" s="1"/>
    </row>
    <row r="2099" spans="1:9" ht="18" customHeight="1" thickBot="1" x14ac:dyDescent="0.35">
      <c r="A2099" s="1"/>
      <c r="B2099" s="1"/>
      <c r="C2099" s="812"/>
      <c r="D2099" s="812"/>
      <c r="E2099" s="813"/>
      <c r="F2099" s="812"/>
      <c r="G2099" s="812"/>
      <c r="H2099" s="962" t="str">
        <f t="array" ref="H2099">IF(ISERROR(INDEX(גיליון3!$U$15:$X$29,MATCH('דיווח פרטני'!G2099,גיליון3!$T$15:$T$29,0),MATCH('דיווח פרטני'!C2099,גיליון3!$U$14:$X$14,0)))," ", INDEX(גיליון3!$U$15:$X$29,MATCH('דיווח פרטני'!G2099,גיליון3!$T$15:$T$29,0),MATCH('דיווח פרטני'!C2099,גיליון3!$U$14:$X$14,0)))</f>
        <v xml:space="preserve"> </v>
      </c>
      <c r="I2099" s="1"/>
    </row>
    <row r="2100" spans="1:9" ht="18" customHeight="1" thickBot="1" x14ac:dyDescent="0.35">
      <c r="A2100" s="1"/>
      <c r="B2100" s="1"/>
      <c r="C2100" s="812"/>
      <c r="D2100" s="812"/>
      <c r="E2100" s="813"/>
      <c r="F2100" s="812"/>
      <c r="G2100" s="812"/>
      <c r="H2100" s="962" t="str">
        <f t="array" ref="H2100">IF(ISERROR(INDEX(גיליון3!$U$15:$X$29,MATCH('דיווח פרטני'!G2100,גיליון3!$T$15:$T$29,0),MATCH('דיווח פרטני'!C2100,גיליון3!$U$14:$X$14,0)))," ", INDEX(גיליון3!$U$15:$X$29,MATCH('דיווח פרטני'!G2100,גיליון3!$T$15:$T$29,0),MATCH('דיווח פרטני'!C2100,גיליון3!$U$14:$X$14,0)))</f>
        <v xml:space="preserve"> </v>
      </c>
      <c r="I2100" s="1"/>
    </row>
    <row r="2101" spans="1:9" ht="18" customHeight="1" thickBot="1" x14ac:dyDescent="0.35">
      <c r="A2101" s="1"/>
      <c r="B2101" s="1"/>
      <c r="C2101" s="812"/>
      <c r="D2101" s="812"/>
      <c r="E2101" s="813"/>
      <c r="F2101" s="812"/>
      <c r="G2101" s="812"/>
      <c r="H2101" s="962" t="str">
        <f t="array" ref="H2101">IF(ISERROR(INDEX(גיליון3!$U$15:$X$29,MATCH('דיווח פרטני'!G2101,גיליון3!$T$15:$T$29,0),MATCH('דיווח פרטני'!C2101,גיליון3!$U$14:$X$14,0)))," ", INDEX(גיליון3!$U$15:$X$29,MATCH('דיווח פרטני'!G2101,גיליון3!$T$15:$T$29,0),MATCH('דיווח פרטני'!C2101,גיליון3!$U$14:$X$14,0)))</f>
        <v xml:space="preserve"> </v>
      </c>
      <c r="I2101" s="1"/>
    </row>
    <row r="2102" spans="1:9" ht="18" customHeight="1" thickBot="1" x14ac:dyDescent="0.35">
      <c r="A2102" s="1"/>
      <c r="B2102" s="1"/>
      <c r="C2102" s="812"/>
      <c r="D2102" s="812"/>
      <c r="E2102" s="813"/>
      <c r="F2102" s="812"/>
      <c r="G2102" s="812"/>
      <c r="H2102" s="962" t="str">
        <f t="array" ref="H2102">IF(ISERROR(INDEX(גיליון3!$U$15:$X$29,MATCH('דיווח פרטני'!G2102,גיליון3!$T$15:$T$29,0),MATCH('דיווח פרטני'!C2102,גיליון3!$U$14:$X$14,0)))," ", INDEX(גיליון3!$U$15:$X$29,MATCH('דיווח פרטני'!G2102,גיליון3!$T$15:$T$29,0),MATCH('דיווח פרטני'!C2102,גיליון3!$U$14:$X$14,0)))</f>
        <v xml:space="preserve"> </v>
      </c>
      <c r="I2102" s="1"/>
    </row>
    <row r="2103" spans="1:9" ht="18" customHeight="1" thickBot="1" x14ac:dyDescent="0.35">
      <c r="A2103" s="1"/>
      <c r="B2103" s="1"/>
      <c r="C2103" s="812"/>
      <c r="D2103" s="812"/>
      <c r="E2103" s="813"/>
      <c r="F2103" s="812"/>
      <c r="G2103" s="812"/>
      <c r="H2103" s="962" t="str">
        <f t="array" ref="H2103">IF(ISERROR(INDEX(גיליון3!$U$15:$X$29,MATCH('דיווח פרטני'!G2103,גיליון3!$T$15:$T$29,0),MATCH('דיווח פרטני'!C2103,גיליון3!$U$14:$X$14,0)))," ", INDEX(גיליון3!$U$15:$X$29,MATCH('דיווח פרטני'!G2103,גיליון3!$T$15:$T$29,0),MATCH('דיווח פרטני'!C2103,גיליון3!$U$14:$X$14,0)))</f>
        <v xml:space="preserve"> </v>
      </c>
      <c r="I2103" s="1"/>
    </row>
    <row r="2104" spans="1:9" ht="18" customHeight="1" thickBot="1" x14ac:dyDescent="0.35">
      <c r="A2104" s="1"/>
      <c r="B2104" s="1"/>
      <c r="C2104" s="812"/>
      <c r="D2104" s="812"/>
      <c r="E2104" s="813"/>
      <c r="F2104" s="812"/>
      <c r="G2104" s="812"/>
      <c r="H2104" s="962" t="str">
        <f t="array" ref="H2104">IF(ISERROR(INDEX(גיליון3!$U$15:$X$29,MATCH('דיווח פרטני'!G2104,גיליון3!$T$15:$T$29,0),MATCH('דיווח פרטני'!C2104,גיליון3!$U$14:$X$14,0)))," ", INDEX(גיליון3!$U$15:$X$29,MATCH('דיווח פרטני'!G2104,גיליון3!$T$15:$T$29,0),MATCH('דיווח פרטני'!C2104,גיליון3!$U$14:$X$14,0)))</f>
        <v xml:space="preserve"> </v>
      </c>
      <c r="I2104" s="1"/>
    </row>
    <row r="2105" spans="1:9" ht="18" customHeight="1" thickBot="1" x14ac:dyDescent="0.35">
      <c r="A2105" s="1"/>
      <c r="B2105" s="1"/>
      <c r="C2105" s="812"/>
      <c r="D2105" s="812"/>
      <c r="E2105" s="813"/>
      <c r="F2105" s="812"/>
      <c r="G2105" s="812"/>
      <c r="H2105" s="962" t="str">
        <f t="array" ref="H2105">IF(ISERROR(INDEX(גיליון3!$U$15:$X$29,MATCH('דיווח פרטני'!G2105,גיליון3!$T$15:$T$29,0),MATCH('דיווח פרטני'!C2105,גיליון3!$U$14:$X$14,0)))," ", INDEX(גיליון3!$U$15:$X$29,MATCH('דיווח פרטני'!G2105,גיליון3!$T$15:$T$29,0),MATCH('דיווח פרטני'!C2105,גיליון3!$U$14:$X$14,0)))</f>
        <v xml:space="preserve"> </v>
      </c>
      <c r="I2105" s="1"/>
    </row>
    <row r="2106" spans="1:9" ht="18" customHeight="1" thickBot="1" x14ac:dyDescent="0.35">
      <c r="A2106" s="1"/>
      <c r="B2106" s="1"/>
      <c r="C2106" s="812"/>
      <c r="D2106" s="812"/>
      <c r="E2106" s="813"/>
      <c r="F2106" s="812"/>
      <c r="G2106" s="812"/>
      <c r="H2106" s="962" t="str">
        <f t="array" ref="H2106">IF(ISERROR(INDEX(גיליון3!$U$15:$X$29,MATCH('דיווח פרטני'!G2106,גיליון3!$T$15:$T$29,0),MATCH('דיווח פרטני'!C2106,גיליון3!$U$14:$X$14,0)))," ", INDEX(גיליון3!$U$15:$X$29,MATCH('דיווח פרטני'!G2106,גיליון3!$T$15:$T$29,0),MATCH('דיווח פרטני'!C2106,גיליון3!$U$14:$X$14,0)))</f>
        <v xml:space="preserve"> </v>
      </c>
      <c r="I2106" s="1"/>
    </row>
    <row r="2107" spans="1:9" ht="18" customHeight="1" thickBot="1" x14ac:dyDescent="0.35">
      <c r="A2107" s="1"/>
      <c r="B2107" s="1"/>
      <c r="C2107" s="812"/>
      <c r="D2107" s="812"/>
      <c r="E2107" s="813"/>
      <c r="F2107" s="812"/>
      <c r="G2107" s="812"/>
      <c r="H2107" s="962" t="str">
        <f t="array" ref="H2107">IF(ISERROR(INDEX(גיליון3!$U$15:$X$29,MATCH('דיווח פרטני'!G2107,גיליון3!$T$15:$T$29,0),MATCH('דיווח פרטני'!C2107,גיליון3!$U$14:$X$14,0)))," ", INDEX(גיליון3!$U$15:$X$29,MATCH('דיווח פרטני'!G2107,גיליון3!$T$15:$T$29,0),MATCH('דיווח פרטני'!C2107,גיליון3!$U$14:$X$14,0)))</f>
        <v xml:space="preserve"> </v>
      </c>
      <c r="I2107" s="1"/>
    </row>
    <row r="2108" spans="1:9" ht="18" customHeight="1" thickBot="1" x14ac:dyDescent="0.35">
      <c r="A2108" s="1"/>
      <c r="B2108" s="1"/>
      <c r="C2108" s="812"/>
      <c r="D2108" s="812"/>
      <c r="E2108" s="813"/>
      <c r="F2108" s="812"/>
      <c r="G2108" s="812"/>
      <c r="H2108" s="962" t="str">
        <f t="array" ref="H2108">IF(ISERROR(INDEX(גיליון3!$U$15:$X$29,MATCH('דיווח פרטני'!G2108,גיליון3!$T$15:$T$29,0),MATCH('דיווח פרטני'!C2108,גיליון3!$U$14:$X$14,0)))," ", INDEX(גיליון3!$U$15:$X$29,MATCH('דיווח פרטני'!G2108,גיליון3!$T$15:$T$29,0),MATCH('דיווח פרטני'!C2108,גיליון3!$U$14:$X$14,0)))</f>
        <v xml:space="preserve"> </v>
      </c>
      <c r="I2108" s="1"/>
    </row>
    <row r="2109" spans="1:9" ht="18" customHeight="1" thickBot="1" x14ac:dyDescent="0.35">
      <c r="A2109" s="1"/>
      <c r="B2109" s="1"/>
      <c r="C2109" s="812"/>
      <c r="D2109" s="812"/>
      <c r="E2109" s="813"/>
      <c r="F2109" s="812"/>
      <c r="G2109" s="812"/>
      <c r="H2109" s="962" t="str">
        <f t="array" ref="H2109">IF(ISERROR(INDEX(גיליון3!$U$15:$X$29,MATCH('דיווח פרטני'!G2109,גיליון3!$T$15:$T$29,0),MATCH('דיווח פרטני'!C2109,גיליון3!$U$14:$X$14,0)))," ", INDEX(גיליון3!$U$15:$X$29,MATCH('דיווח פרטני'!G2109,גיליון3!$T$15:$T$29,0),MATCH('דיווח פרטני'!C2109,גיליון3!$U$14:$X$14,0)))</f>
        <v xml:space="preserve"> </v>
      </c>
      <c r="I2109" s="1"/>
    </row>
    <row r="2110" spans="1:9" ht="18" customHeight="1" thickBot="1" x14ac:dyDescent="0.35">
      <c r="A2110" s="1"/>
      <c r="B2110" s="1"/>
      <c r="C2110" s="812"/>
      <c r="D2110" s="812"/>
      <c r="E2110" s="813"/>
      <c r="F2110" s="812"/>
      <c r="G2110" s="812"/>
      <c r="H2110" s="962" t="str">
        <f t="array" ref="H2110">IF(ISERROR(INDEX(גיליון3!$U$15:$X$29,MATCH('דיווח פרטני'!G2110,גיליון3!$T$15:$T$29,0),MATCH('דיווח פרטני'!C2110,גיליון3!$U$14:$X$14,0)))," ", INDEX(גיליון3!$U$15:$X$29,MATCH('דיווח פרטני'!G2110,גיליון3!$T$15:$T$29,0),MATCH('דיווח פרטני'!C2110,גיליון3!$U$14:$X$14,0)))</f>
        <v xml:space="preserve"> </v>
      </c>
      <c r="I2110" s="1"/>
    </row>
    <row r="2111" spans="1:9" ht="18" customHeight="1" thickBot="1" x14ac:dyDescent="0.35">
      <c r="A2111" s="1"/>
      <c r="B2111" s="1"/>
      <c r="C2111" s="812"/>
      <c r="D2111" s="812"/>
      <c r="E2111" s="813"/>
      <c r="F2111" s="812"/>
      <c r="G2111" s="812"/>
      <c r="H2111" s="962" t="str">
        <f t="array" ref="H2111">IF(ISERROR(INDEX(גיליון3!$U$15:$X$29,MATCH('דיווח פרטני'!G2111,גיליון3!$T$15:$T$29,0),MATCH('דיווח פרטני'!C2111,גיליון3!$U$14:$X$14,0)))," ", INDEX(גיליון3!$U$15:$X$29,MATCH('דיווח פרטני'!G2111,גיליון3!$T$15:$T$29,0),MATCH('דיווח פרטני'!C2111,גיליון3!$U$14:$X$14,0)))</f>
        <v xml:space="preserve"> </v>
      </c>
      <c r="I2111" s="1"/>
    </row>
    <row r="2112" spans="1:9" ht="18" customHeight="1" thickBot="1" x14ac:dyDescent="0.35">
      <c r="A2112" s="1"/>
      <c r="B2112" s="1"/>
      <c r="C2112" s="812"/>
      <c r="D2112" s="812"/>
      <c r="E2112" s="813"/>
      <c r="F2112" s="812"/>
      <c r="G2112" s="812"/>
      <c r="H2112" s="962" t="str">
        <f t="array" ref="H2112">IF(ISERROR(INDEX(גיליון3!$U$15:$X$29,MATCH('דיווח פרטני'!G2112,גיליון3!$T$15:$T$29,0),MATCH('דיווח פרטני'!C2112,גיליון3!$U$14:$X$14,0)))," ", INDEX(גיליון3!$U$15:$X$29,MATCH('דיווח פרטני'!G2112,גיליון3!$T$15:$T$29,0),MATCH('דיווח פרטני'!C2112,גיליון3!$U$14:$X$14,0)))</f>
        <v xml:space="preserve"> </v>
      </c>
      <c r="I2112" s="1"/>
    </row>
    <row r="2113" spans="1:9" ht="18" customHeight="1" thickBot="1" x14ac:dyDescent="0.35">
      <c r="A2113" s="1"/>
      <c r="B2113" s="1"/>
      <c r="C2113" s="812"/>
      <c r="D2113" s="812"/>
      <c r="E2113" s="813"/>
      <c r="F2113" s="812"/>
      <c r="G2113" s="812"/>
      <c r="H2113" s="962" t="str">
        <f t="array" ref="H2113">IF(ISERROR(INDEX(גיליון3!$U$15:$X$29,MATCH('דיווח פרטני'!G2113,גיליון3!$T$15:$T$29,0),MATCH('דיווח פרטני'!C2113,גיליון3!$U$14:$X$14,0)))," ", INDEX(גיליון3!$U$15:$X$29,MATCH('דיווח פרטני'!G2113,גיליון3!$T$15:$T$29,0),MATCH('דיווח פרטני'!C2113,גיליון3!$U$14:$X$14,0)))</f>
        <v xml:space="preserve"> </v>
      </c>
      <c r="I2113" s="1"/>
    </row>
    <row r="2114" spans="1:9" ht="18" customHeight="1" thickBot="1" x14ac:dyDescent="0.35">
      <c r="A2114" s="1"/>
      <c r="B2114" s="1"/>
      <c r="C2114" s="812"/>
      <c r="D2114" s="812"/>
      <c r="E2114" s="813"/>
      <c r="F2114" s="812"/>
      <c r="G2114" s="812"/>
      <c r="H2114" s="962" t="str">
        <f t="array" ref="H2114">IF(ISERROR(INDEX(גיליון3!$U$15:$X$29,MATCH('דיווח פרטני'!G2114,גיליון3!$T$15:$T$29,0),MATCH('דיווח פרטני'!C2114,גיליון3!$U$14:$X$14,0)))," ", INDEX(גיליון3!$U$15:$X$29,MATCH('דיווח פרטני'!G2114,גיליון3!$T$15:$T$29,0),MATCH('דיווח פרטני'!C2114,גיליון3!$U$14:$X$14,0)))</f>
        <v xml:space="preserve"> </v>
      </c>
      <c r="I2114" s="1"/>
    </row>
    <row r="2115" spans="1:9" ht="18" customHeight="1" thickBot="1" x14ac:dyDescent="0.35">
      <c r="A2115" s="1"/>
      <c r="B2115" s="1"/>
      <c r="C2115" s="812"/>
      <c r="D2115" s="812"/>
      <c r="E2115" s="813"/>
      <c r="F2115" s="812"/>
      <c r="G2115" s="812"/>
      <c r="H2115" s="962" t="str">
        <f t="array" ref="H2115">IF(ISERROR(INDEX(גיליון3!$U$15:$X$29,MATCH('דיווח פרטני'!G2115,גיליון3!$T$15:$T$29,0),MATCH('דיווח פרטני'!C2115,גיליון3!$U$14:$X$14,0)))," ", INDEX(גיליון3!$U$15:$X$29,MATCH('דיווח פרטני'!G2115,גיליון3!$T$15:$T$29,0),MATCH('דיווח פרטני'!C2115,גיליון3!$U$14:$X$14,0)))</f>
        <v xml:space="preserve"> </v>
      </c>
      <c r="I2115" s="1"/>
    </row>
    <row r="2116" spans="1:9" ht="18" customHeight="1" thickBot="1" x14ac:dyDescent="0.35">
      <c r="A2116" s="1"/>
      <c r="B2116" s="1"/>
      <c r="C2116" s="812"/>
      <c r="D2116" s="812"/>
      <c r="E2116" s="813"/>
      <c r="F2116" s="812"/>
      <c r="G2116" s="812"/>
      <c r="H2116" s="962" t="str">
        <f t="array" ref="H2116">IF(ISERROR(INDEX(גיליון3!$U$15:$X$29,MATCH('דיווח פרטני'!G2116,גיליון3!$T$15:$T$29,0),MATCH('דיווח פרטני'!C2116,גיליון3!$U$14:$X$14,0)))," ", INDEX(גיליון3!$U$15:$X$29,MATCH('דיווח פרטני'!G2116,גיליון3!$T$15:$T$29,0),MATCH('דיווח פרטני'!C2116,גיליון3!$U$14:$X$14,0)))</f>
        <v xml:space="preserve"> </v>
      </c>
      <c r="I2116" s="1"/>
    </row>
    <row r="2117" spans="1:9" ht="18" customHeight="1" thickBot="1" x14ac:dyDescent="0.35">
      <c r="A2117" s="1"/>
      <c r="B2117" s="1"/>
      <c r="C2117" s="812"/>
      <c r="D2117" s="812"/>
      <c r="E2117" s="813"/>
      <c r="F2117" s="812"/>
      <c r="G2117" s="812"/>
      <c r="H2117" s="962" t="str">
        <f t="array" ref="H2117">IF(ISERROR(INDEX(גיליון3!$U$15:$X$29,MATCH('דיווח פרטני'!G2117,גיליון3!$T$15:$T$29,0),MATCH('דיווח פרטני'!C2117,גיליון3!$U$14:$X$14,0)))," ", INDEX(גיליון3!$U$15:$X$29,MATCH('דיווח פרטני'!G2117,גיליון3!$T$15:$T$29,0),MATCH('דיווח פרטני'!C2117,גיליון3!$U$14:$X$14,0)))</f>
        <v xml:space="preserve"> </v>
      </c>
      <c r="I2117" s="1"/>
    </row>
    <row r="2118" spans="1:9" ht="18" customHeight="1" thickBot="1" x14ac:dyDescent="0.35">
      <c r="A2118" s="1"/>
      <c r="B2118" s="1"/>
      <c r="C2118" s="812"/>
      <c r="D2118" s="812"/>
      <c r="E2118" s="813"/>
      <c r="F2118" s="812"/>
      <c r="G2118" s="812"/>
      <c r="H2118" s="962" t="str">
        <f t="array" ref="H2118">IF(ISERROR(INDEX(גיליון3!$U$15:$X$29,MATCH('דיווח פרטני'!G2118,גיליון3!$T$15:$T$29,0),MATCH('דיווח פרטני'!C2118,גיליון3!$U$14:$X$14,0)))," ", INDEX(גיליון3!$U$15:$X$29,MATCH('דיווח פרטני'!G2118,גיליון3!$T$15:$T$29,0),MATCH('דיווח פרטני'!C2118,גיליון3!$U$14:$X$14,0)))</f>
        <v xml:space="preserve"> </v>
      </c>
      <c r="I2118" s="1"/>
    </row>
    <row r="2119" spans="1:9" ht="18" customHeight="1" thickBot="1" x14ac:dyDescent="0.35">
      <c r="A2119" s="1"/>
      <c r="B2119" s="1"/>
      <c r="C2119" s="812"/>
      <c r="D2119" s="812"/>
      <c r="E2119" s="813"/>
      <c r="F2119" s="812"/>
      <c r="G2119" s="812"/>
      <c r="H2119" s="962" t="str">
        <f t="array" ref="H2119">IF(ISERROR(INDEX(גיליון3!$U$15:$X$29,MATCH('דיווח פרטני'!G2119,גיליון3!$T$15:$T$29,0),MATCH('דיווח פרטני'!C2119,גיליון3!$U$14:$X$14,0)))," ", INDEX(גיליון3!$U$15:$X$29,MATCH('דיווח פרטני'!G2119,גיליון3!$T$15:$T$29,0),MATCH('דיווח פרטני'!C2119,גיליון3!$U$14:$X$14,0)))</f>
        <v xml:space="preserve"> </v>
      </c>
      <c r="I2119" s="1"/>
    </row>
    <row r="2120" spans="1:9" ht="18" customHeight="1" thickBot="1" x14ac:dyDescent="0.35">
      <c r="A2120" s="1"/>
      <c r="B2120" s="1"/>
      <c r="C2120" s="812"/>
      <c r="D2120" s="812"/>
      <c r="E2120" s="813"/>
      <c r="F2120" s="812"/>
      <c r="G2120" s="812"/>
      <c r="H2120" s="962" t="str">
        <f t="array" ref="H2120">IF(ISERROR(INDEX(גיליון3!$U$15:$X$29,MATCH('דיווח פרטני'!G2120,גיליון3!$T$15:$T$29,0),MATCH('דיווח פרטני'!C2120,גיליון3!$U$14:$X$14,0)))," ", INDEX(גיליון3!$U$15:$X$29,MATCH('דיווח פרטני'!G2120,גיליון3!$T$15:$T$29,0),MATCH('דיווח פרטני'!C2120,גיליון3!$U$14:$X$14,0)))</f>
        <v xml:space="preserve"> </v>
      </c>
      <c r="I2120" s="1"/>
    </row>
    <row r="2121" spans="1:9" ht="18" customHeight="1" thickBot="1" x14ac:dyDescent="0.35">
      <c r="A2121" s="1"/>
      <c r="B2121" s="1"/>
      <c r="C2121" s="812"/>
      <c r="D2121" s="812"/>
      <c r="E2121" s="813"/>
      <c r="F2121" s="812"/>
      <c r="G2121" s="812"/>
      <c r="H2121" s="962" t="str">
        <f t="array" ref="H2121">IF(ISERROR(INDEX(גיליון3!$U$15:$X$29,MATCH('דיווח פרטני'!G2121,גיליון3!$T$15:$T$29,0),MATCH('דיווח פרטני'!C2121,גיליון3!$U$14:$X$14,0)))," ", INDEX(גיליון3!$U$15:$X$29,MATCH('דיווח פרטני'!G2121,גיליון3!$T$15:$T$29,0),MATCH('דיווח פרטני'!C2121,גיליון3!$U$14:$X$14,0)))</f>
        <v xml:space="preserve"> </v>
      </c>
      <c r="I2121" s="1"/>
    </row>
    <row r="2122" spans="1:9" ht="18" customHeight="1" thickBot="1" x14ac:dyDescent="0.35">
      <c r="A2122" s="1"/>
      <c r="B2122" s="1"/>
      <c r="C2122" s="812"/>
      <c r="D2122" s="812"/>
      <c r="E2122" s="813"/>
      <c r="F2122" s="812"/>
      <c r="G2122" s="812"/>
      <c r="H2122" s="962" t="str">
        <f t="array" ref="H2122">IF(ISERROR(INDEX(גיליון3!$U$15:$X$29,MATCH('דיווח פרטני'!G2122,גיליון3!$T$15:$T$29,0),MATCH('דיווח פרטני'!C2122,גיליון3!$U$14:$X$14,0)))," ", INDEX(גיליון3!$U$15:$X$29,MATCH('דיווח פרטני'!G2122,גיליון3!$T$15:$T$29,0),MATCH('דיווח פרטני'!C2122,גיליון3!$U$14:$X$14,0)))</f>
        <v xml:space="preserve"> </v>
      </c>
      <c r="I2122" s="1"/>
    </row>
    <row r="2123" spans="1:9" ht="18" customHeight="1" thickBot="1" x14ac:dyDescent="0.35">
      <c r="A2123" s="1"/>
      <c r="B2123" s="1"/>
      <c r="C2123" s="812"/>
      <c r="D2123" s="812"/>
      <c r="E2123" s="813"/>
      <c r="F2123" s="812"/>
      <c r="G2123" s="812"/>
      <c r="H2123" s="962" t="str">
        <f t="array" ref="H2123">IF(ISERROR(INDEX(גיליון3!$U$15:$X$29,MATCH('דיווח פרטני'!G2123,גיליון3!$T$15:$T$29,0),MATCH('דיווח פרטני'!C2123,גיליון3!$U$14:$X$14,0)))," ", INDEX(גיליון3!$U$15:$X$29,MATCH('דיווח פרטני'!G2123,גיליון3!$T$15:$T$29,0),MATCH('דיווח פרטני'!C2123,גיליון3!$U$14:$X$14,0)))</f>
        <v xml:space="preserve"> </v>
      </c>
      <c r="I2123" s="1"/>
    </row>
    <row r="2124" spans="1:9" ht="18" customHeight="1" thickBot="1" x14ac:dyDescent="0.35">
      <c r="A2124" s="1"/>
      <c r="B2124" s="1"/>
      <c r="C2124" s="812"/>
      <c r="D2124" s="812"/>
      <c r="E2124" s="813"/>
      <c r="F2124" s="812"/>
      <c r="G2124" s="812"/>
      <c r="H2124" s="962" t="str">
        <f t="array" ref="H2124">IF(ISERROR(INDEX(גיליון3!$U$15:$X$29,MATCH('דיווח פרטני'!G2124,גיליון3!$T$15:$T$29,0),MATCH('דיווח פרטני'!C2124,גיליון3!$U$14:$X$14,0)))," ", INDEX(גיליון3!$U$15:$X$29,MATCH('דיווח פרטני'!G2124,גיליון3!$T$15:$T$29,0),MATCH('דיווח פרטני'!C2124,גיליון3!$U$14:$X$14,0)))</f>
        <v xml:space="preserve"> </v>
      </c>
      <c r="I2124" s="1"/>
    </row>
    <row r="2125" spans="1:9" ht="18" customHeight="1" thickBot="1" x14ac:dyDescent="0.35">
      <c r="A2125" s="1"/>
      <c r="B2125" s="1"/>
      <c r="C2125" s="812"/>
      <c r="D2125" s="812"/>
      <c r="E2125" s="813"/>
      <c r="F2125" s="812"/>
      <c r="G2125" s="812"/>
      <c r="H2125" s="962" t="str">
        <f t="array" ref="H2125">IF(ISERROR(INDEX(גיליון3!$U$15:$X$29,MATCH('דיווח פרטני'!G2125,גיליון3!$T$15:$T$29,0),MATCH('דיווח פרטני'!C2125,גיליון3!$U$14:$X$14,0)))," ", INDEX(גיליון3!$U$15:$X$29,MATCH('דיווח פרטני'!G2125,גיליון3!$T$15:$T$29,0),MATCH('דיווח פרטני'!C2125,גיליון3!$U$14:$X$14,0)))</f>
        <v xml:space="preserve"> </v>
      </c>
      <c r="I2125" s="1"/>
    </row>
    <row r="2126" spans="1:9" ht="18" customHeight="1" thickBot="1" x14ac:dyDescent="0.35">
      <c r="A2126" s="1"/>
      <c r="B2126" s="1"/>
      <c r="C2126" s="812"/>
      <c r="D2126" s="812"/>
      <c r="E2126" s="813"/>
      <c r="F2126" s="812"/>
      <c r="G2126" s="812"/>
      <c r="H2126" s="962" t="str">
        <f t="array" ref="H2126">IF(ISERROR(INDEX(גיליון3!$U$15:$X$29,MATCH('דיווח פרטני'!G2126,גיליון3!$T$15:$T$29,0),MATCH('דיווח פרטני'!C2126,גיליון3!$U$14:$X$14,0)))," ", INDEX(גיליון3!$U$15:$X$29,MATCH('דיווח פרטני'!G2126,גיליון3!$T$15:$T$29,0),MATCH('דיווח פרטני'!C2126,גיליון3!$U$14:$X$14,0)))</f>
        <v xml:space="preserve"> </v>
      </c>
      <c r="I2126" s="1"/>
    </row>
    <row r="2127" spans="1:9" ht="18" customHeight="1" thickBot="1" x14ac:dyDescent="0.35">
      <c r="A2127" s="1"/>
      <c r="B2127" s="1"/>
      <c r="C2127" s="812"/>
      <c r="D2127" s="812"/>
      <c r="E2127" s="813"/>
      <c r="F2127" s="812"/>
      <c r="G2127" s="812"/>
      <c r="H2127" s="962" t="str">
        <f t="array" ref="H2127">IF(ISERROR(INDEX(גיליון3!$U$15:$X$29,MATCH('דיווח פרטני'!G2127,גיליון3!$T$15:$T$29,0),MATCH('דיווח פרטני'!C2127,גיליון3!$U$14:$X$14,0)))," ", INDEX(גיליון3!$U$15:$X$29,MATCH('דיווח פרטני'!G2127,גיליון3!$T$15:$T$29,0),MATCH('דיווח פרטני'!C2127,גיליון3!$U$14:$X$14,0)))</f>
        <v xml:space="preserve"> </v>
      </c>
      <c r="I2127" s="1"/>
    </row>
    <row r="2128" spans="1:9" ht="18" customHeight="1" thickBot="1" x14ac:dyDescent="0.35">
      <c r="A2128" s="1"/>
      <c r="B2128" s="1"/>
      <c r="C2128" s="812"/>
      <c r="D2128" s="812"/>
      <c r="E2128" s="813"/>
      <c r="F2128" s="812"/>
      <c r="G2128" s="812"/>
      <c r="H2128" s="962" t="str">
        <f t="array" ref="H2128">IF(ISERROR(INDEX(גיליון3!$U$15:$X$29,MATCH('דיווח פרטני'!G2128,גיליון3!$T$15:$T$29,0),MATCH('דיווח פרטני'!C2128,גיליון3!$U$14:$X$14,0)))," ", INDEX(גיליון3!$U$15:$X$29,MATCH('דיווח פרטני'!G2128,גיליון3!$T$15:$T$29,0),MATCH('דיווח פרטני'!C2128,גיליון3!$U$14:$X$14,0)))</f>
        <v xml:space="preserve"> </v>
      </c>
      <c r="I2128" s="1"/>
    </row>
    <row r="2129" spans="1:9" ht="18" customHeight="1" thickBot="1" x14ac:dyDescent="0.35">
      <c r="A2129" s="1"/>
      <c r="B2129" s="1"/>
      <c r="C2129" s="812"/>
      <c r="D2129" s="812"/>
      <c r="E2129" s="813"/>
      <c r="F2129" s="812"/>
      <c r="G2129" s="812"/>
      <c r="H2129" s="962" t="str">
        <f t="array" ref="H2129">IF(ISERROR(INDEX(גיליון3!$U$15:$X$29,MATCH('דיווח פרטני'!G2129,גיליון3!$T$15:$T$29,0),MATCH('דיווח פרטני'!C2129,גיליון3!$U$14:$X$14,0)))," ", INDEX(גיליון3!$U$15:$X$29,MATCH('דיווח פרטני'!G2129,גיליון3!$T$15:$T$29,0),MATCH('דיווח פרטני'!C2129,גיליון3!$U$14:$X$14,0)))</f>
        <v xml:space="preserve"> </v>
      </c>
      <c r="I2129" s="1"/>
    </row>
    <row r="2130" spans="1:9" ht="18" customHeight="1" thickBot="1" x14ac:dyDescent="0.35">
      <c r="A2130" s="1"/>
      <c r="B2130" s="1"/>
      <c r="C2130" s="812"/>
      <c r="D2130" s="812"/>
      <c r="E2130" s="813"/>
      <c r="F2130" s="812"/>
      <c r="G2130" s="812"/>
      <c r="H2130" s="962" t="str">
        <f t="array" ref="H2130">IF(ISERROR(INDEX(גיליון3!$U$15:$X$29,MATCH('דיווח פרטני'!G2130,גיליון3!$T$15:$T$29,0),MATCH('דיווח פרטני'!C2130,גיליון3!$U$14:$X$14,0)))," ", INDEX(גיליון3!$U$15:$X$29,MATCH('דיווח פרטני'!G2130,גיליון3!$T$15:$T$29,0),MATCH('דיווח פרטני'!C2130,גיליון3!$U$14:$X$14,0)))</f>
        <v xml:space="preserve"> </v>
      </c>
      <c r="I2130" s="1"/>
    </row>
    <row r="2131" spans="1:9" ht="18" customHeight="1" thickBot="1" x14ac:dyDescent="0.35">
      <c r="A2131" s="1"/>
      <c r="B2131" s="1"/>
      <c r="C2131" s="812"/>
      <c r="D2131" s="812"/>
      <c r="E2131" s="813"/>
      <c r="F2131" s="812"/>
      <c r="G2131" s="812"/>
      <c r="H2131" s="962" t="str">
        <f t="array" ref="H2131">IF(ISERROR(INDEX(גיליון3!$U$15:$X$29,MATCH('דיווח פרטני'!G2131,גיליון3!$T$15:$T$29,0),MATCH('דיווח פרטני'!C2131,גיליון3!$U$14:$X$14,0)))," ", INDEX(גיליון3!$U$15:$X$29,MATCH('דיווח פרטני'!G2131,גיליון3!$T$15:$T$29,0),MATCH('דיווח פרטני'!C2131,גיליון3!$U$14:$X$14,0)))</f>
        <v xml:space="preserve"> </v>
      </c>
      <c r="I2131" s="1"/>
    </row>
    <row r="2132" spans="1:9" ht="18" customHeight="1" thickBot="1" x14ac:dyDescent="0.35">
      <c r="A2132" s="1"/>
      <c r="B2132" s="1"/>
      <c r="C2132" s="812"/>
      <c r="D2132" s="812"/>
      <c r="E2132" s="813"/>
      <c r="F2132" s="812"/>
      <c r="G2132" s="812"/>
      <c r="H2132" s="962" t="str">
        <f t="array" ref="H2132">IF(ISERROR(INDEX(גיליון3!$U$15:$X$29,MATCH('דיווח פרטני'!G2132,גיליון3!$T$15:$T$29,0),MATCH('דיווח פרטני'!C2132,גיליון3!$U$14:$X$14,0)))," ", INDEX(גיליון3!$U$15:$X$29,MATCH('דיווח פרטני'!G2132,גיליון3!$T$15:$T$29,0),MATCH('דיווח פרטני'!C2132,גיליון3!$U$14:$X$14,0)))</f>
        <v xml:space="preserve"> </v>
      </c>
      <c r="I2132" s="1"/>
    </row>
    <row r="2133" spans="1:9" ht="18" customHeight="1" thickBot="1" x14ac:dyDescent="0.35">
      <c r="A2133" s="1"/>
      <c r="B2133" s="1"/>
      <c r="C2133" s="812"/>
      <c r="D2133" s="812"/>
      <c r="E2133" s="813"/>
      <c r="F2133" s="812"/>
      <c r="G2133" s="812"/>
      <c r="H2133" s="962" t="str">
        <f t="array" ref="H2133">IF(ISERROR(INDEX(גיליון3!$U$15:$X$29,MATCH('דיווח פרטני'!G2133,גיליון3!$T$15:$T$29,0),MATCH('דיווח פרטני'!C2133,גיליון3!$U$14:$X$14,0)))," ", INDEX(גיליון3!$U$15:$X$29,MATCH('דיווח פרטני'!G2133,גיליון3!$T$15:$T$29,0),MATCH('דיווח פרטני'!C2133,גיליון3!$U$14:$X$14,0)))</f>
        <v xml:space="preserve"> </v>
      </c>
      <c r="I2133" s="1"/>
    </row>
    <row r="2134" spans="1:9" ht="18" customHeight="1" thickBot="1" x14ac:dyDescent="0.35">
      <c r="A2134" s="1"/>
      <c r="B2134" s="1"/>
      <c r="C2134" s="812"/>
      <c r="D2134" s="812"/>
      <c r="E2134" s="813"/>
      <c r="F2134" s="812"/>
      <c r="G2134" s="812"/>
      <c r="H2134" s="962" t="str">
        <f t="array" ref="H2134">IF(ISERROR(INDEX(גיליון3!$U$15:$X$29,MATCH('דיווח פרטני'!G2134,גיליון3!$T$15:$T$29,0),MATCH('דיווח פרטני'!C2134,גיליון3!$U$14:$X$14,0)))," ", INDEX(גיליון3!$U$15:$X$29,MATCH('דיווח פרטני'!G2134,גיליון3!$T$15:$T$29,0),MATCH('דיווח פרטני'!C2134,גיליון3!$U$14:$X$14,0)))</f>
        <v xml:space="preserve"> </v>
      </c>
      <c r="I2134" s="1"/>
    </row>
    <row r="2135" spans="1:9" ht="18" customHeight="1" thickBot="1" x14ac:dyDescent="0.35">
      <c r="A2135" s="1"/>
      <c r="B2135" s="1"/>
      <c r="C2135" s="812"/>
      <c r="D2135" s="812"/>
      <c r="E2135" s="813"/>
      <c r="F2135" s="812"/>
      <c r="G2135" s="812"/>
      <c r="H2135" s="962" t="str">
        <f t="array" ref="H2135">IF(ISERROR(INDEX(גיליון3!$U$15:$X$29,MATCH('דיווח פרטני'!G2135,גיליון3!$T$15:$T$29,0),MATCH('דיווח פרטני'!C2135,גיליון3!$U$14:$X$14,0)))," ", INDEX(גיליון3!$U$15:$X$29,MATCH('דיווח פרטני'!G2135,גיליון3!$T$15:$T$29,0),MATCH('דיווח פרטני'!C2135,גיליון3!$U$14:$X$14,0)))</f>
        <v xml:space="preserve"> </v>
      </c>
      <c r="I2135" s="1"/>
    </row>
    <row r="2136" spans="1:9" ht="18" customHeight="1" thickBot="1" x14ac:dyDescent="0.35">
      <c r="A2136" s="1"/>
      <c r="B2136" s="1"/>
      <c r="C2136" s="812"/>
      <c r="D2136" s="812"/>
      <c r="E2136" s="813"/>
      <c r="F2136" s="812"/>
      <c r="G2136" s="812"/>
      <c r="H2136" s="962" t="str">
        <f t="array" ref="H2136">IF(ISERROR(INDEX(גיליון3!$U$15:$X$29,MATCH('דיווח פרטני'!G2136,גיליון3!$T$15:$T$29,0),MATCH('דיווח פרטני'!C2136,גיליון3!$U$14:$X$14,0)))," ", INDEX(גיליון3!$U$15:$X$29,MATCH('דיווח פרטני'!G2136,גיליון3!$T$15:$T$29,0),MATCH('דיווח פרטני'!C2136,גיליון3!$U$14:$X$14,0)))</f>
        <v xml:space="preserve"> </v>
      </c>
      <c r="I2136" s="1"/>
    </row>
    <row r="2137" spans="1:9" ht="18" customHeight="1" thickBot="1" x14ac:dyDescent="0.35">
      <c r="A2137" s="1"/>
      <c r="B2137" s="1"/>
      <c r="C2137" s="812"/>
      <c r="D2137" s="812"/>
      <c r="E2137" s="813"/>
      <c r="F2137" s="812"/>
      <c r="G2137" s="812"/>
      <c r="H2137" s="962" t="str">
        <f t="array" ref="H2137">IF(ISERROR(INDEX(גיליון3!$U$15:$X$29,MATCH('דיווח פרטני'!G2137,גיליון3!$T$15:$T$29,0),MATCH('דיווח פרטני'!C2137,גיליון3!$U$14:$X$14,0)))," ", INDEX(גיליון3!$U$15:$X$29,MATCH('דיווח פרטני'!G2137,גיליון3!$T$15:$T$29,0),MATCH('דיווח פרטני'!C2137,גיליון3!$U$14:$X$14,0)))</f>
        <v xml:space="preserve"> </v>
      </c>
      <c r="I2137" s="1"/>
    </row>
    <row r="2138" spans="1:9" ht="18" customHeight="1" thickBot="1" x14ac:dyDescent="0.35">
      <c r="A2138" s="1"/>
      <c r="B2138" s="1"/>
      <c r="C2138" s="812"/>
      <c r="D2138" s="812"/>
      <c r="E2138" s="813"/>
      <c r="F2138" s="812"/>
      <c r="G2138" s="812"/>
      <c r="H2138" s="962" t="str">
        <f t="array" ref="H2138">IF(ISERROR(INDEX(גיליון3!$U$15:$X$29,MATCH('דיווח פרטני'!G2138,גיליון3!$T$15:$T$29,0),MATCH('דיווח פרטני'!C2138,גיליון3!$U$14:$X$14,0)))," ", INDEX(גיליון3!$U$15:$X$29,MATCH('דיווח פרטני'!G2138,גיליון3!$T$15:$T$29,0),MATCH('דיווח פרטני'!C2138,גיליון3!$U$14:$X$14,0)))</f>
        <v xml:space="preserve"> </v>
      </c>
      <c r="I2138" s="1"/>
    </row>
    <row r="2139" spans="1:9" ht="18" customHeight="1" thickBot="1" x14ac:dyDescent="0.35">
      <c r="A2139" s="1"/>
      <c r="B2139" s="1"/>
      <c r="C2139" s="812"/>
      <c r="D2139" s="812"/>
      <c r="E2139" s="813"/>
      <c r="F2139" s="812"/>
      <c r="G2139" s="812"/>
      <c r="H2139" s="962" t="str">
        <f t="array" ref="H2139">IF(ISERROR(INDEX(גיליון3!$U$15:$X$29,MATCH('דיווח פרטני'!G2139,גיליון3!$T$15:$T$29,0),MATCH('דיווח פרטני'!C2139,גיליון3!$U$14:$X$14,0)))," ", INDEX(גיליון3!$U$15:$X$29,MATCH('דיווח פרטני'!G2139,גיליון3!$T$15:$T$29,0),MATCH('דיווח פרטני'!C2139,גיליון3!$U$14:$X$14,0)))</f>
        <v xml:space="preserve"> </v>
      </c>
      <c r="I2139" s="1"/>
    </row>
    <row r="2140" spans="1:9" ht="18" customHeight="1" thickBot="1" x14ac:dyDescent="0.35">
      <c r="A2140" s="1"/>
      <c r="B2140" s="1"/>
      <c r="C2140" s="812"/>
      <c r="D2140" s="812"/>
      <c r="E2140" s="813"/>
      <c r="F2140" s="812"/>
      <c r="G2140" s="812"/>
      <c r="H2140" s="962" t="str">
        <f t="array" ref="H2140">IF(ISERROR(INDEX(גיליון3!$U$15:$X$29,MATCH('דיווח פרטני'!G2140,גיליון3!$T$15:$T$29,0),MATCH('דיווח פרטני'!C2140,גיליון3!$U$14:$X$14,0)))," ", INDEX(גיליון3!$U$15:$X$29,MATCH('דיווח פרטני'!G2140,גיליון3!$T$15:$T$29,0),MATCH('דיווח פרטני'!C2140,גיליון3!$U$14:$X$14,0)))</f>
        <v xml:space="preserve"> </v>
      </c>
      <c r="I2140" s="1"/>
    </row>
    <row r="2141" spans="1:9" ht="18" customHeight="1" thickBot="1" x14ac:dyDescent="0.35">
      <c r="A2141" s="1"/>
      <c r="B2141" s="1"/>
      <c r="C2141" s="812"/>
      <c r="D2141" s="812"/>
      <c r="E2141" s="813"/>
      <c r="F2141" s="812"/>
      <c r="G2141" s="812"/>
      <c r="H2141" s="962" t="str">
        <f t="array" ref="H2141">IF(ISERROR(INDEX(גיליון3!$U$15:$X$29,MATCH('דיווח פרטני'!G2141,גיליון3!$T$15:$T$29,0),MATCH('דיווח פרטני'!C2141,גיליון3!$U$14:$X$14,0)))," ", INDEX(גיליון3!$U$15:$X$29,MATCH('דיווח פרטני'!G2141,גיליון3!$T$15:$T$29,0),MATCH('דיווח פרטני'!C2141,גיליון3!$U$14:$X$14,0)))</f>
        <v xml:space="preserve"> </v>
      </c>
      <c r="I2141" s="1"/>
    </row>
    <row r="2142" spans="1:9" ht="18" customHeight="1" thickBot="1" x14ac:dyDescent="0.35">
      <c r="A2142" s="1"/>
      <c r="B2142" s="1"/>
      <c r="C2142" s="812"/>
      <c r="D2142" s="812"/>
      <c r="E2142" s="813"/>
      <c r="F2142" s="812"/>
      <c r="G2142" s="812"/>
      <c r="H2142" s="962" t="str">
        <f t="array" ref="H2142">IF(ISERROR(INDEX(גיליון3!$U$15:$X$29,MATCH('דיווח פרטני'!G2142,גיליון3!$T$15:$T$29,0),MATCH('דיווח פרטני'!C2142,גיליון3!$U$14:$X$14,0)))," ", INDEX(גיליון3!$U$15:$X$29,MATCH('דיווח פרטני'!G2142,גיליון3!$T$15:$T$29,0),MATCH('דיווח פרטני'!C2142,גיליון3!$U$14:$X$14,0)))</f>
        <v xml:space="preserve"> </v>
      </c>
      <c r="I2142" s="1"/>
    </row>
    <row r="2143" spans="1:9" ht="18" customHeight="1" thickBot="1" x14ac:dyDescent="0.35">
      <c r="A2143" s="1"/>
      <c r="B2143" s="1"/>
      <c r="C2143" s="812"/>
      <c r="D2143" s="812"/>
      <c r="E2143" s="813"/>
      <c r="F2143" s="812"/>
      <c r="G2143" s="812"/>
      <c r="H2143" s="962" t="str">
        <f t="array" ref="H2143">IF(ISERROR(INDEX(גיליון3!$U$15:$X$29,MATCH('דיווח פרטני'!G2143,גיליון3!$T$15:$T$29,0),MATCH('דיווח פרטני'!C2143,גיליון3!$U$14:$X$14,0)))," ", INDEX(גיליון3!$U$15:$X$29,MATCH('דיווח פרטני'!G2143,גיליון3!$T$15:$T$29,0),MATCH('דיווח פרטני'!C2143,גיליון3!$U$14:$X$14,0)))</f>
        <v xml:space="preserve"> </v>
      </c>
      <c r="I2143" s="1"/>
    </row>
    <row r="2144" spans="1:9" ht="18" customHeight="1" thickBot="1" x14ac:dyDescent="0.35">
      <c r="A2144" s="1"/>
      <c r="B2144" s="1"/>
      <c r="C2144" s="812"/>
      <c r="D2144" s="812"/>
      <c r="E2144" s="813"/>
      <c r="F2144" s="812"/>
      <c r="G2144" s="812"/>
      <c r="H2144" s="962" t="str">
        <f t="array" ref="H2144">IF(ISERROR(INDEX(גיליון3!$U$15:$X$29,MATCH('דיווח פרטני'!G2144,גיליון3!$T$15:$T$29,0),MATCH('דיווח פרטני'!C2144,גיליון3!$U$14:$X$14,0)))," ", INDEX(גיליון3!$U$15:$X$29,MATCH('דיווח פרטני'!G2144,גיליון3!$T$15:$T$29,0),MATCH('דיווח פרטני'!C2144,גיליון3!$U$14:$X$14,0)))</f>
        <v xml:space="preserve"> </v>
      </c>
      <c r="I2144" s="1"/>
    </row>
    <row r="2145" spans="1:9" ht="18" customHeight="1" thickBot="1" x14ac:dyDescent="0.35">
      <c r="A2145" s="1"/>
      <c r="B2145" s="1"/>
      <c r="C2145" s="812"/>
      <c r="D2145" s="812"/>
      <c r="E2145" s="813"/>
      <c r="F2145" s="812"/>
      <c r="G2145" s="812"/>
      <c r="H2145" s="962" t="str">
        <f t="array" ref="H2145">IF(ISERROR(INDEX(גיליון3!$U$15:$X$29,MATCH('דיווח פרטני'!G2145,גיליון3!$T$15:$T$29,0),MATCH('דיווח פרטני'!C2145,גיליון3!$U$14:$X$14,0)))," ", INDEX(גיליון3!$U$15:$X$29,MATCH('דיווח פרטני'!G2145,גיליון3!$T$15:$T$29,0),MATCH('דיווח פרטני'!C2145,גיליון3!$U$14:$X$14,0)))</f>
        <v xml:space="preserve"> </v>
      </c>
      <c r="I2145" s="1"/>
    </row>
    <row r="2146" spans="1:9" ht="18" customHeight="1" thickBot="1" x14ac:dyDescent="0.35">
      <c r="A2146" s="1"/>
      <c r="B2146" s="1"/>
      <c r="C2146" s="812"/>
      <c r="D2146" s="812"/>
      <c r="E2146" s="813"/>
      <c r="F2146" s="812"/>
      <c r="G2146" s="812"/>
      <c r="H2146" s="962" t="str">
        <f t="array" ref="H2146">IF(ISERROR(INDEX(גיליון3!$U$15:$X$29,MATCH('דיווח פרטני'!G2146,גיליון3!$T$15:$T$29,0),MATCH('דיווח פרטני'!C2146,גיליון3!$U$14:$X$14,0)))," ", INDEX(גיליון3!$U$15:$X$29,MATCH('דיווח פרטני'!G2146,גיליון3!$T$15:$T$29,0),MATCH('דיווח פרטני'!C2146,גיליון3!$U$14:$X$14,0)))</f>
        <v xml:space="preserve"> </v>
      </c>
      <c r="I2146" s="1"/>
    </row>
    <row r="2147" spans="1:9" ht="18" customHeight="1" thickBot="1" x14ac:dyDescent="0.35">
      <c r="A2147" s="1"/>
      <c r="B2147" s="1"/>
      <c r="C2147" s="812"/>
      <c r="D2147" s="812"/>
      <c r="E2147" s="813"/>
      <c r="F2147" s="812"/>
      <c r="G2147" s="812"/>
      <c r="H2147" s="962" t="str">
        <f t="array" ref="H2147">IF(ISERROR(INDEX(גיליון3!$U$15:$X$29,MATCH('דיווח פרטני'!G2147,גיליון3!$T$15:$T$29,0),MATCH('דיווח פרטני'!C2147,גיליון3!$U$14:$X$14,0)))," ", INDEX(גיליון3!$U$15:$X$29,MATCH('דיווח פרטני'!G2147,גיליון3!$T$15:$T$29,0),MATCH('דיווח פרטני'!C2147,גיליון3!$U$14:$X$14,0)))</f>
        <v xml:space="preserve"> </v>
      </c>
      <c r="I2147" s="1"/>
    </row>
    <row r="2148" spans="1:9" ht="18" customHeight="1" thickBot="1" x14ac:dyDescent="0.35">
      <c r="A2148" s="1"/>
      <c r="B2148" s="1"/>
      <c r="C2148" s="812"/>
      <c r="D2148" s="812"/>
      <c r="E2148" s="813"/>
      <c r="F2148" s="812"/>
      <c r="G2148" s="812"/>
      <c r="H2148" s="962" t="str">
        <f t="array" ref="H2148">IF(ISERROR(INDEX(גיליון3!$U$15:$X$29,MATCH('דיווח פרטני'!G2148,גיליון3!$T$15:$T$29,0),MATCH('דיווח פרטני'!C2148,גיליון3!$U$14:$X$14,0)))," ", INDEX(גיליון3!$U$15:$X$29,MATCH('דיווח פרטני'!G2148,גיליון3!$T$15:$T$29,0),MATCH('דיווח פרטני'!C2148,גיליון3!$U$14:$X$14,0)))</f>
        <v xml:space="preserve"> </v>
      </c>
      <c r="I2148" s="1"/>
    </row>
    <row r="2149" spans="1:9" ht="18" customHeight="1" thickBot="1" x14ac:dyDescent="0.35">
      <c r="A2149" s="1"/>
      <c r="B2149" s="1"/>
      <c r="C2149" s="812"/>
      <c r="D2149" s="812"/>
      <c r="E2149" s="813"/>
      <c r="F2149" s="812"/>
      <c r="G2149" s="812"/>
      <c r="H2149" s="962" t="str">
        <f t="array" ref="H2149">IF(ISERROR(INDEX(גיליון3!$U$15:$X$29,MATCH('דיווח פרטני'!G2149,גיליון3!$T$15:$T$29,0),MATCH('דיווח פרטני'!C2149,גיליון3!$U$14:$X$14,0)))," ", INDEX(גיליון3!$U$15:$X$29,MATCH('דיווח פרטני'!G2149,גיליון3!$T$15:$T$29,0),MATCH('דיווח פרטני'!C2149,גיליון3!$U$14:$X$14,0)))</f>
        <v xml:space="preserve"> </v>
      </c>
      <c r="I2149" s="1"/>
    </row>
    <row r="2150" spans="1:9" ht="18" customHeight="1" thickBot="1" x14ac:dyDescent="0.35">
      <c r="A2150" s="1"/>
      <c r="B2150" s="1"/>
      <c r="C2150" s="812"/>
      <c r="D2150" s="812"/>
      <c r="E2150" s="813"/>
      <c r="F2150" s="812"/>
      <c r="G2150" s="812"/>
      <c r="H2150" s="962" t="str">
        <f t="array" ref="H2150">IF(ISERROR(INDEX(גיליון3!$U$15:$X$29,MATCH('דיווח פרטני'!G2150,גיליון3!$T$15:$T$29,0),MATCH('דיווח פרטני'!C2150,גיליון3!$U$14:$X$14,0)))," ", INDEX(גיליון3!$U$15:$X$29,MATCH('דיווח פרטני'!G2150,גיליון3!$T$15:$T$29,0),MATCH('דיווח פרטני'!C2150,גיליון3!$U$14:$X$14,0)))</f>
        <v xml:space="preserve"> </v>
      </c>
      <c r="I2150" s="1"/>
    </row>
    <row r="2151" spans="1:9" ht="18" customHeight="1" thickBot="1" x14ac:dyDescent="0.35">
      <c r="A2151" s="1"/>
      <c r="B2151" s="1"/>
      <c r="C2151" s="812"/>
      <c r="D2151" s="812"/>
      <c r="E2151" s="813"/>
      <c r="F2151" s="812"/>
      <c r="G2151" s="812"/>
      <c r="H2151" s="962" t="str">
        <f t="array" ref="H2151">IF(ISERROR(INDEX(גיליון3!$U$15:$X$29,MATCH('דיווח פרטני'!G2151,גיליון3!$T$15:$T$29,0),MATCH('דיווח פרטני'!C2151,גיליון3!$U$14:$X$14,0)))," ", INDEX(גיליון3!$U$15:$X$29,MATCH('דיווח פרטני'!G2151,גיליון3!$T$15:$T$29,0),MATCH('דיווח פרטני'!C2151,גיליון3!$U$14:$X$14,0)))</f>
        <v xml:space="preserve"> </v>
      </c>
      <c r="I2151" s="1"/>
    </row>
    <row r="2152" spans="1:9" ht="18" customHeight="1" thickBot="1" x14ac:dyDescent="0.35">
      <c r="A2152" s="1"/>
      <c r="B2152" s="1"/>
      <c r="C2152" s="812"/>
      <c r="D2152" s="812"/>
      <c r="E2152" s="813"/>
      <c r="F2152" s="812"/>
      <c r="G2152" s="812"/>
      <c r="H2152" s="962" t="str">
        <f t="array" ref="H2152">IF(ISERROR(INDEX(גיליון3!$U$15:$X$29,MATCH('דיווח פרטני'!G2152,גיליון3!$T$15:$T$29,0),MATCH('דיווח פרטני'!C2152,גיליון3!$U$14:$X$14,0)))," ", INDEX(גיליון3!$U$15:$X$29,MATCH('דיווח פרטני'!G2152,גיליון3!$T$15:$T$29,0),MATCH('דיווח פרטני'!C2152,גיליון3!$U$14:$X$14,0)))</f>
        <v xml:space="preserve"> </v>
      </c>
      <c r="I2152" s="1"/>
    </row>
    <row r="2153" spans="1:9" ht="18" customHeight="1" thickBot="1" x14ac:dyDescent="0.35">
      <c r="A2153" s="1"/>
      <c r="B2153" s="1"/>
      <c r="C2153" s="812"/>
      <c r="D2153" s="812"/>
      <c r="E2153" s="813"/>
      <c r="F2153" s="812"/>
      <c r="G2153" s="812"/>
      <c r="H2153" s="962" t="str">
        <f t="array" ref="H2153">IF(ISERROR(INDEX(גיליון3!$U$15:$X$29,MATCH('דיווח פרטני'!G2153,גיליון3!$T$15:$T$29,0),MATCH('דיווח פרטני'!C2153,גיליון3!$U$14:$X$14,0)))," ", INDEX(גיליון3!$U$15:$X$29,MATCH('דיווח פרטני'!G2153,גיליון3!$T$15:$T$29,0),MATCH('דיווח פרטני'!C2153,גיליון3!$U$14:$X$14,0)))</f>
        <v xml:space="preserve"> </v>
      </c>
      <c r="I2153" s="1"/>
    </row>
    <row r="2154" spans="1:9" ht="18" customHeight="1" thickBot="1" x14ac:dyDescent="0.35">
      <c r="A2154" s="1"/>
      <c r="B2154" s="1"/>
      <c r="C2154" s="812"/>
      <c r="D2154" s="812"/>
      <c r="E2154" s="813"/>
      <c r="F2154" s="812"/>
      <c r="G2154" s="812"/>
      <c r="H2154" s="962" t="str">
        <f t="array" ref="H2154">IF(ISERROR(INDEX(גיליון3!$U$15:$X$29,MATCH('דיווח פרטני'!G2154,גיליון3!$T$15:$T$29,0),MATCH('דיווח פרטני'!C2154,גיליון3!$U$14:$X$14,0)))," ", INDEX(גיליון3!$U$15:$X$29,MATCH('דיווח פרטני'!G2154,גיליון3!$T$15:$T$29,0),MATCH('דיווח פרטני'!C2154,גיליון3!$U$14:$X$14,0)))</f>
        <v xml:space="preserve"> </v>
      </c>
      <c r="I2154" s="1"/>
    </row>
    <row r="2155" spans="1:9" ht="18" customHeight="1" thickBot="1" x14ac:dyDescent="0.35">
      <c r="A2155" s="1"/>
      <c r="B2155" s="1"/>
      <c r="C2155" s="812"/>
      <c r="D2155" s="812"/>
      <c r="E2155" s="813"/>
      <c r="F2155" s="812"/>
      <c r="G2155" s="812"/>
      <c r="H2155" s="962" t="str">
        <f t="array" ref="H2155">IF(ISERROR(INDEX(גיליון3!$U$15:$X$29,MATCH('דיווח פרטני'!G2155,גיליון3!$T$15:$T$29,0),MATCH('דיווח פרטני'!C2155,גיליון3!$U$14:$X$14,0)))," ", INDEX(גיליון3!$U$15:$X$29,MATCH('דיווח פרטני'!G2155,גיליון3!$T$15:$T$29,0),MATCH('דיווח פרטני'!C2155,גיליון3!$U$14:$X$14,0)))</f>
        <v xml:space="preserve"> </v>
      </c>
      <c r="I2155" s="1"/>
    </row>
    <row r="2156" spans="1:9" ht="18" customHeight="1" thickBot="1" x14ac:dyDescent="0.35">
      <c r="A2156" s="1"/>
      <c r="B2156" s="1"/>
      <c r="C2156" s="812"/>
      <c r="D2156" s="812"/>
      <c r="E2156" s="813"/>
      <c r="F2156" s="812"/>
      <c r="G2156" s="812"/>
      <c r="H2156" s="962" t="str">
        <f t="array" ref="H2156">IF(ISERROR(INDEX(גיליון3!$U$15:$X$29,MATCH('דיווח פרטני'!G2156,גיליון3!$T$15:$T$29,0),MATCH('דיווח פרטני'!C2156,גיליון3!$U$14:$X$14,0)))," ", INDEX(גיליון3!$U$15:$X$29,MATCH('דיווח פרטני'!G2156,גיליון3!$T$15:$T$29,0),MATCH('דיווח פרטני'!C2156,גיליון3!$U$14:$X$14,0)))</f>
        <v xml:space="preserve"> </v>
      </c>
      <c r="I2156" s="1"/>
    </row>
    <row r="2157" spans="1:9" ht="18" customHeight="1" thickBot="1" x14ac:dyDescent="0.35">
      <c r="A2157" s="1"/>
      <c r="B2157" s="1"/>
      <c r="C2157" s="812"/>
      <c r="D2157" s="812"/>
      <c r="E2157" s="813"/>
      <c r="F2157" s="812"/>
      <c r="G2157" s="812"/>
      <c r="H2157" s="962" t="str">
        <f t="array" ref="H2157">IF(ISERROR(INDEX(גיליון3!$U$15:$X$29,MATCH('דיווח פרטני'!G2157,גיליון3!$T$15:$T$29,0),MATCH('דיווח פרטני'!C2157,גיליון3!$U$14:$X$14,0)))," ", INDEX(גיליון3!$U$15:$X$29,MATCH('דיווח פרטני'!G2157,גיליון3!$T$15:$T$29,0),MATCH('דיווח פרטני'!C2157,גיליון3!$U$14:$X$14,0)))</f>
        <v xml:space="preserve"> </v>
      </c>
      <c r="I2157" s="1"/>
    </row>
    <row r="2158" spans="1:9" ht="18" customHeight="1" thickBot="1" x14ac:dyDescent="0.35">
      <c r="A2158" s="1"/>
      <c r="B2158" s="1"/>
      <c r="C2158" s="812"/>
      <c r="D2158" s="812"/>
      <c r="E2158" s="813"/>
      <c r="F2158" s="812"/>
      <c r="G2158" s="812"/>
      <c r="H2158" s="962" t="str">
        <f t="array" ref="H2158">IF(ISERROR(INDEX(גיליון3!$U$15:$X$29,MATCH('דיווח פרטני'!G2158,גיליון3!$T$15:$T$29,0),MATCH('דיווח פרטני'!C2158,גיליון3!$U$14:$X$14,0)))," ", INDEX(גיליון3!$U$15:$X$29,MATCH('דיווח פרטני'!G2158,גיליון3!$T$15:$T$29,0),MATCH('דיווח פרטני'!C2158,גיליון3!$U$14:$X$14,0)))</f>
        <v xml:space="preserve"> </v>
      </c>
      <c r="I2158" s="1"/>
    </row>
    <row r="2159" spans="1:9" ht="18" customHeight="1" thickBot="1" x14ac:dyDescent="0.35">
      <c r="A2159" s="1"/>
      <c r="B2159" s="1"/>
      <c r="C2159" s="812"/>
      <c r="D2159" s="812"/>
      <c r="E2159" s="813"/>
      <c r="F2159" s="812"/>
      <c r="G2159" s="812"/>
      <c r="H2159" s="962" t="str">
        <f t="array" ref="H2159">IF(ISERROR(INDEX(גיליון3!$U$15:$X$29,MATCH('דיווח פרטני'!G2159,גיליון3!$T$15:$T$29,0),MATCH('דיווח פרטני'!C2159,גיליון3!$U$14:$X$14,0)))," ", INDEX(גיליון3!$U$15:$X$29,MATCH('דיווח פרטני'!G2159,גיליון3!$T$15:$T$29,0),MATCH('דיווח פרטני'!C2159,גיליון3!$U$14:$X$14,0)))</f>
        <v xml:space="preserve"> </v>
      </c>
      <c r="I2159" s="1"/>
    </row>
    <row r="2160" spans="1:9" ht="18" customHeight="1" thickBot="1" x14ac:dyDescent="0.35">
      <c r="A2160" s="1"/>
      <c r="B2160" s="1"/>
      <c r="C2160" s="812"/>
      <c r="D2160" s="812"/>
      <c r="E2160" s="813"/>
      <c r="F2160" s="812"/>
      <c r="G2160" s="812"/>
      <c r="H2160" s="962" t="str">
        <f t="array" ref="H2160">IF(ISERROR(INDEX(גיליון3!$U$15:$X$29,MATCH('דיווח פרטני'!G2160,גיליון3!$T$15:$T$29,0),MATCH('דיווח פרטני'!C2160,גיליון3!$U$14:$X$14,0)))," ", INDEX(גיליון3!$U$15:$X$29,MATCH('דיווח פרטני'!G2160,גיליון3!$T$15:$T$29,0),MATCH('דיווח פרטני'!C2160,גיליון3!$U$14:$X$14,0)))</f>
        <v xml:space="preserve"> </v>
      </c>
      <c r="I2160" s="1"/>
    </row>
    <row r="2161" spans="1:9" ht="18" customHeight="1" thickBot="1" x14ac:dyDescent="0.35">
      <c r="A2161" s="1"/>
      <c r="B2161" s="1"/>
      <c r="C2161" s="812"/>
      <c r="D2161" s="812"/>
      <c r="E2161" s="813"/>
      <c r="F2161" s="812"/>
      <c r="G2161" s="812"/>
      <c r="H2161" s="962" t="str">
        <f t="array" ref="H2161">IF(ISERROR(INDEX(גיליון3!$U$15:$X$29,MATCH('דיווח פרטני'!G2161,גיליון3!$T$15:$T$29,0),MATCH('דיווח פרטני'!C2161,גיליון3!$U$14:$X$14,0)))," ", INDEX(גיליון3!$U$15:$X$29,MATCH('דיווח פרטני'!G2161,גיליון3!$T$15:$T$29,0),MATCH('דיווח פרטני'!C2161,גיליון3!$U$14:$X$14,0)))</f>
        <v xml:space="preserve"> </v>
      </c>
      <c r="I2161" s="1"/>
    </row>
    <row r="2162" spans="1:9" ht="18" customHeight="1" thickBot="1" x14ac:dyDescent="0.35">
      <c r="A2162" s="1"/>
      <c r="B2162" s="1"/>
      <c r="C2162" s="812"/>
      <c r="D2162" s="812"/>
      <c r="E2162" s="813"/>
      <c r="F2162" s="812"/>
      <c r="G2162" s="812"/>
      <c r="H2162" s="962" t="str">
        <f t="array" ref="H2162">IF(ISERROR(INDEX(גיליון3!$U$15:$X$29,MATCH('דיווח פרטני'!G2162,גיליון3!$T$15:$T$29,0),MATCH('דיווח פרטני'!C2162,גיליון3!$U$14:$X$14,0)))," ", INDEX(גיליון3!$U$15:$X$29,MATCH('דיווח פרטני'!G2162,גיליון3!$T$15:$T$29,0),MATCH('דיווח פרטני'!C2162,גיליון3!$U$14:$X$14,0)))</f>
        <v xml:space="preserve"> </v>
      </c>
      <c r="I2162" s="1"/>
    </row>
    <row r="2163" spans="1:9" ht="18" customHeight="1" thickBot="1" x14ac:dyDescent="0.35">
      <c r="A2163" s="1"/>
      <c r="B2163" s="1"/>
      <c r="C2163" s="812"/>
      <c r="D2163" s="812"/>
      <c r="E2163" s="813"/>
      <c r="F2163" s="812"/>
      <c r="G2163" s="812"/>
      <c r="H2163" s="962" t="str">
        <f t="array" ref="H2163">IF(ISERROR(INDEX(גיליון3!$U$15:$X$29,MATCH('דיווח פרטני'!G2163,גיליון3!$T$15:$T$29,0),MATCH('דיווח פרטני'!C2163,גיליון3!$U$14:$X$14,0)))," ", INDEX(גיליון3!$U$15:$X$29,MATCH('דיווח פרטני'!G2163,גיליון3!$T$15:$T$29,0),MATCH('דיווח פרטני'!C2163,גיליון3!$U$14:$X$14,0)))</f>
        <v xml:space="preserve"> </v>
      </c>
      <c r="I2163" s="1"/>
    </row>
    <row r="2164" spans="1:9" ht="18" customHeight="1" thickBot="1" x14ac:dyDescent="0.35">
      <c r="A2164" s="1"/>
      <c r="B2164" s="1"/>
      <c r="C2164" s="812"/>
      <c r="D2164" s="812"/>
      <c r="E2164" s="813"/>
      <c r="F2164" s="812"/>
      <c r="G2164" s="812"/>
      <c r="H2164" s="962" t="str">
        <f t="array" ref="H2164">IF(ISERROR(INDEX(גיליון3!$U$15:$X$29,MATCH('דיווח פרטני'!G2164,גיליון3!$T$15:$T$29,0),MATCH('דיווח פרטני'!C2164,גיליון3!$U$14:$X$14,0)))," ", INDEX(גיליון3!$U$15:$X$29,MATCH('דיווח פרטני'!G2164,גיליון3!$T$15:$T$29,0),MATCH('דיווח פרטני'!C2164,גיליון3!$U$14:$X$14,0)))</f>
        <v xml:space="preserve"> </v>
      </c>
      <c r="I2164" s="1"/>
    </row>
    <row r="2165" spans="1:9" ht="18" customHeight="1" thickBot="1" x14ac:dyDescent="0.35">
      <c r="A2165" s="1"/>
      <c r="B2165" s="1"/>
      <c r="C2165" s="812"/>
      <c r="D2165" s="812"/>
      <c r="E2165" s="813"/>
      <c r="F2165" s="812"/>
      <c r="G2165" s="812"/>
      <c r="H2165" s="962" t="str">
        <f t="array" ref="H2165">IF(ISERROR(INDEX(גיליון3!$U$15:$X$29,MATCH('דיווח פרטני'!G2165,גיליון3!$T$15:$T$29,0),MATCH('דיווח פרטני'!C2165,גיליון3!$U$14:$X$14,0)))," ", INDEX(גיליון3!$U$15:$X$29,MATCH('דיווח פרטני'!G2165,גיליון3!$T$15:$T$29,0),MATCH('דיווח פרטני'!C2165,גיליון3!$U$14:$X$14,0)))</f>
        <v xml:space="preserve"> </v>
      </c>
      <c r="I2165" s="1"/>
    </row>
    <row r="2166" spans="1:9" ht="18" customHeight="1" thickBot="1" x14ac:dyDescent="0.35">
      <c r="A2166" s="1"/>
      <c r="B2166" s="1"/>
      <c r="C2166" s="812"/>
      <c r="D2166" s="812"/>
      <c r="E2166" s="813"/>
      <c r="F2166" s="812"/>
      <c r="G2166" s="812"/>
      <c r="H2166" s="962" t="str">
        <f t="array" ref="H2166">IF(ISERROR(INDEX(גיליון3!$U$15:$X$29,MATCH('דיווח פרטני'!G2166,גיליון3!$T$15:$T$29,0),MATCH('דיווח פרטני'!C2166,גיליון3!$U$14:$X$14,0)))," ", INDEX(גיליון3!$U$15:$X$29,MATCH('דיווח פרטני'!G2166,גיליון3!$T$15:$T$29,0),MATCH('דיווח פרטני'!C2166,גיליון3!$U$14:$X$14,0)))</f>
        <v xml:space="preserve"> </v>
      </c>
      <c r="I2166" s="1"/>
    </row>
    <row r="2167" spans="1:9" ht="18" customHeight="1" thickBot="1" x14ac:dyDescent="0.35">
      <c r="A2167" s="1"/>
      <c r="B2167" s="1"/>
      <c r="C2167" s="812"/>
      <c r="D2167" s="812"/>
      <c r="E2167" s="813"/>
      <c r="F2167" s="812"/>
      <c r="G2167" s="812"/>
      <c r="H2167" s="962" t="str">
        <f t="array" ref="H2167">IF(ISERROR(INDEX(גיליון3!$U$15:$X$29,MATCH('דיווח פרטני'!G2167,גיליון3!$T$15:$T$29,0),MATCH('דיווח פרטני'!C2167,גיליון3!$U$14:$X$14,0)))," ", INDEX(גיליון3!$U$15:$X$29,MATCH('דיווח פרטני'!G2167,גיליון3!$T$15:$T$29,0),MATCH('דיווח פרטני'!C2167,גיליון3!$U$14:$X$14,0)))</f>
        <v xml:space="preserve"> </v>
      </c>
      <c r="I2167" s="1"/>
    </row>
    <row r="2168" spans="1:9" ht="18" customHeight="1" thickBot="1" x14ac:dyDescent="0.35">
      <c r="A2168" s="1"/>
      <c r="B2168" s="1"/>
      <c r="C2168" s="812"/>
      <c r="D2168" s="812"/>
      <c r="E2168" s="813"/>
      <c r="F2168" s="812"/>
      <c r="G2168" s="812"/>
      <c r="H2168" s="962" t="str">
        <f t="array" ref="H2168">IF(ISERROR(INDEX(גיליון3!$U$15:$X$29,MATCH('דיווח פרטני'!G2168,גיליון3!$T$15:$T$29,0),MATCH('דיווח פרטני'!C2168,גיליון3!$U$14:$X$14,0)))," ", INDEX(גיליון3!$U$15:$X$29,MATCH('דיווח פרטני'!G2168,גיליון3!$T$15:$T$29,0),MATCH('דיווח פרטני'!C2168,גיליון3!$U$14:$X$14,0)))</f>
        <v xml:space="preserve"> </v>
      </c>
      <c r="I2168" s="1"/>
    </row>
    <row r="2169" spans="1:9" ht="18" customHeight="1" thickBot="1" x14ac:dyDescent="0.35">
      <c r="A2169" s="1"/>
      <c r="B2169" s="1"/>
      <c r="C2169" s="812"/>
      <c r="D2169" s="812"/>
      <c r="E2169" s="813"/>
      <c r="F2169" s="812"/>
      <c r="G2169" s="812"/>
      <c r="H2169" s="962" t="str">
        <f t="array" ref="H2169">IF(ISERROR(INDEX(גיליון3!$U$15:$X$29,MATCH('דיווח פרטני'!G2169,גיליון3!$T$15:$T$29,0),MATCH('דיווח פרטני'!C2169,גיליון3!$U$14:$X$14,0)))," ", INDEX(גיליון3!$U$15:$X$29,MATCH('דיווח פרטני'!G2169,גיליון3!$T$15:$T$29,0),MATCH('דיווח פרטני'!C2169,גיליון3!$U$14:$X$14,0)))</f>
        <v xml:space="preserve"> </v>
      </c>
      <c r="I2169" s="1"/>
    </row>
    <row r="2170" spans="1:9" ht="18" customHeight="1" thickBot="1" x14ac:dyDescent="0.35">
      <c r="A2170" s="1"/>
      <c r="B2170" s="1"/>
      <c r="C2170" s="812"/>
      <c r="D2170" s="812"/>
      <c r="E2170" s="813"/>
      <c r="F2170" s="812"/>
      <c r="G2170" s="812"/>
      <c r="H2170" s="962" t="str">
        <f t="array" ref="H2170">IF(ISERROR(INDEX(גיליון3!$U$15:$X$29,MATCH('דיווח פרטני'!G2170,גיליון3!$T$15:$T$29,0),MATCH('דיווח פרטני'!C2170,גיליון3!$U$14:$X$14,0)))," ", INDEX(גיליון3!$U$15:$X$29,MATCH('דיווח פרטני'!G2170,גיליון3!$T$15:$T$29,0),MATCH('דיווח פרטני'!C2170,גיליון3!$U$14:$X$14,0)))</f>
        <v xml:space="preserve"> </v>
      </c>
      <c r="I2170" s="1"/>
    </row>
    <row r="2171" spans="1:9" ht="18" customHeight="1" thickBot="1" x14ac:dyDescent="0.35">
      <c r="A2171" s="1"/>
      <c r="B2171" s="1"/>
      <c r="C2171" s="812"/>
      <c r="D2171" s="812"/>
      <c r="E2171" s="813"/>
      <c r="F2171" s="812"/>
      <c r="G2171" s="812"/>
      <c r="H2171" s="962" t="str">
        <f t="array" ref="H2171">IF(ISERROR(INDEX(גיליון3!$U$15:$X$29,MATCH('דיווח פרטני'!G2171,גיליון3!$T$15:$T$29,0),MATCH('דיווח פרטני'!C2171,גיליון3!$U$14:$X$14,0)))," ", INDEX(גיליון3!$U$15:$X$29,MATCH('דיווח פרטני'!G2171,גיליון3!$T$15:$T$29,0),MATCH('דיווח פרטני'!C2171,גיליון3!$U$14:$X$14,0)))</f>
        <v xml:space="preserve"> </v>
      </c>
      <c r="I2171" s="1"/>
    </row>
    <row r="2172" spans="1:9" ht="18" customHeight="1" thickBot="1" x14ac:dyDescent="0.35">
      <c r="A2172" s="1"/>
      <c r="B2172" s="1"/>
      <c r="C2172" s="812"/>
      <c r="D2172" s="812"/>
      <c r="E2172" s="813"/>
      <c r="F2172" s="812"/>
      <c r="G2172" s="812"/>
      <c r="H2172" s="962" t="str">
        <f t="array" ref="H2172">IF(ISERROR(INDEX(גיליון3!$U$15:$X$29,MATCH('דיווח פרטני'!G2172,גיליון3!$T$15:$T$29,0),MATCH('דיווח פרטני'!C2172,גיליון3!$U$14:$X$14,0)))," ", INDEX(גיליון3!$U$15:$X$29,MATCH('דיווח פרטני'!G2172,גיליון3!$T$15:$T$29,0),MATCH('דיווח פרטני'!C2172,גיליון3!$U$14:$X$14,0)))</f>
        <v xml:space="preserve"> </v>
      </c>
      <c r="I2172" s="1"/>
    </row>
    <row r="2173" spans="1:9" ht="18" customHeight="1" thickBot="1" x14ac:dyDescent="0.35">
      <c r="A2173" s="1"/>
      <c r="B2173" s="1"/>
      <c r="C2173" s="812"/>
      <c r="D2173" s="812"/>
      <c r="E2173" s="813"/>
      <c r="F2173" s="812"/>
      <c r="G2173" s="812"/>
      <c r="H2173" s="962" t="str">
        <f t="array" ref="H2173">IF(ISERROR(INDEX(גיליון3!$U$15:$X$29,MATCH('דיווח פרטני'!G2173,גיליון3!$T$15:$T$29,0),MATCH('דיווח פרטני'!C2173,גיליון3!$U$14:$X$14,0)))," ", INDEX(גיליון3!$U$15:$X$29,MATCH('דיווח פרטני'!G2173,גיליון3!$T$15:$T$29,0),MATCH('דיווח פרטני'!C2173,גיליון3!$U$14:$X$14,0)))</f>
        <v xml:space="preserve"> </v>
      </c>
      <c r="I2173" s="1"/>
    </row>
    <row r="2174" spans="1:9" ht="18" customHeight="1" thickBot="1" x14ac:dyDescent="0.35">
      <c r="A2174" s="1"/>
      <c r="B2174" s="1"/>
      <c r="C2174" s="812"/>
      <c r="D2174" s="812"/>
      <c r="E2174" s="813"/>
      <c r="F2174" s="812"/>
      <c r="G2174" s="812"/>
      <c r="H2174" s="962" t="str">
        <f t="array" ref="H2174">IF(ISERROR(INDEX(גיליון3!$U$15:$X$29,MATCH('דיווח פרטני'!G2174,גיליון3!$T$15:$T$29,0),MATCH('דיווח פרטני'!C2174,גיליון3!$U$14:$X$14,0)))," ", INDEX(גיליון3!$U$15:$X$29,MATCH('דיווח פרטני'!G2174,גיליון3!$T$15:$T$29,0),MATCH('דיווח פרטני'!C2174,גיליון3!$U$14:$X$14,0)))</f>
        <v xml:space="preserve"> </v>
      </c>
      <c r="I2174" s="1"/>
    </row>
    <row r="2175" spans="1:9" ht="18" customHeight="1" thickBot="1" x14ac:dyDescent="0.35">
      <c r="A2175" s="1"/>
      <c r="B2175" s="1"/>
      <c r="C2175" s="812"/>
      <c r="D2175" s="812"/>
      <c r="E2175" s="813"/>
      <c r="F2175" s="812"/>
      <c r="G2175" s="812"/>
      <c r="H2175" s="962" t="str">
        <f t="array" ref="H2175">IF(ISERROR(INDEX(גיליון3!$U$15:$X$29,MATCH('דיווח פרטני'!G2175,גיליון3!$T$15:$T$29,0),MATCH('דיווח פרטני'!C2175,גיליון3!$U$14:$X$14,0)))," ", INDEX(גיליון3!$U$15:$X$29,MATCH('דיווח פרטני'!G2175,גיליון3!$T$15:$T$29,0),MATCH('דיווח פרטני'!C2175,גיליון3!$U$14:$X$14,0)))</f>
        <v xml:space="preserve"> </v>
      </c>
      <c r="I2175" s="1"/>
    </row>
    <row r="2176" spans="1:9" ht="18" customHeight="1" thickBot="1" x14ac:dyDescent="0.35">
      <c r="A2176" s="1"/>
      <c r="B2176" s="1"/>
      <c r="C2176" s="812"/>
      <c r="D2176" s="812"/>
      <c r="E2176" s="813"/>
      <c r="F2176" s="812"/>
      <c r="G2176" s="812"/>
      <c r="H2176" s="962" t="str">
        <f t="array" ref="H2176">IF(ISERROR(INDEX(גיליון3!$U$15:$X$29,MATCH('דיווח פרטני'!G2176,גיליון3!$T$15:$T$29,0),MATCH('דיווח פרטני'!C2176,גיליון3!$U$14:$X$14,0)))," ", INDEX(גיליון3!$U$15:$X$29,MATCH('דיווח פרטני'!G2176,גיליון3!$T$15:$T$29,0),MATCH('דיווח פרטני'!C2176,גיליון3!$U$14:$X$14,0)))</f>
        <v xml:space="preserve"> </v>
      </c>
      <c r="I2176" s="1"/>
    </row>
    <row r="2177" spans="1:9" ht="18" customHeight="1" thickBot="1" x14ac:dyDescent="0.35">
      <c r="A2177" s="1"/>
      <c r="B2177" s="1"/>
      <c r="C2177" s="812"/>
      <c r="D2177" s="812"/>
      <c r="E2177" s="813"/>
      <c r="F2177" s="812"/>
      <c r="G2177" s="812"/>
      <c r="H2177" s="962" t="str">
        <f t="array" ref="H2177">IF(ISERROR(INDEX(גיליון3!$U$15:$X$29,MATCH('דיווח פרטני'!G2177,גיליון3!$T$15:$T$29,0),MATCH('דיווח פרטני'!C2177,גיליון3!$U$14:$X$14,0)))," ", INDEX(גיליון3!$U$15:$X$29,MATCH('דיווח פרטני'!G2177,גיליון3!$T$15:$T$29,0),MATCH('דיווח פרטני'!C2177,גיליון3!$U$14:$X$14,0)))</f>
        <v xml:space="preserve"> </v>
      </c>
      <c r="I2177" s="1"/>
    </row>
    <row r="2178" spans="1:9" ht="18" customHeight="1" thickBot="1" x14ac:dyDescent="0.35">
      <c r="A2178" s="1"/>
      <c r="B2178" s="1"/>
      <c r="C2178" s="812"/>
      <c r="D2178" s="812"/>
      <c r="E2178" s="813"/>
      <c r="F2178" s="812"/>
      <c r="G2178" s="812"/>
      <c r="H2178" s="962" t="str">
        <f t="array" ref="H2178">IF(ISERROR(INDEX(גיליון3!$U$15:$X$29,MATCH('דיווח פרטני'!G2178,גיליון3!$T$15:$T$29,0),MATCH('דיווח פרטני'!C2178,גיליון3!$U$14:$X$14,0)))," ", INDEX(גיליון3!$U$15:$X$29,MATCH('דיווח פרטני'!G2178,גיליון3!$T$15:$T$29,0),MATCH('דיווח פרטני'!C2178,גיליון3!$U$14:$X$14,0)))</f>
        <v xml:space="preserve"> </v>
      </c>
      <c r="I2178" s="1"/>
    </row>
    <row r="2179" spans="1:9" ht="18" customHeight="1" thickBot="1" x14ac:dyDescent="0.35">
      <c r="A2179" s="1"/>
      <c r="B2179" s="1"/>
      <c r="C2179" s="812"/>
      <c r="D2179" s="812"/>
      <c r="E2179" s="813"/>
      <c r="F2179" s="812"/>
      <c r="G2179" s="812"/>
      <c r="H2179" s="962" t="str">
        <f t="array" ref="H2179">IF(ISERROR(INDEX(גיליון3!$U$15:$X$29,MATCH('דיווח פרטני'!G2179,גיליון3!$T$15:$T$29,0),MATCH('דיווח פרטני'!C2179,גיליון3!$U$14:$X$14,0)))," ", INDEX(גיליון3!$U$15:$X$29,MATCH('דיווח פרטני'!G2179,גיליון3!$T$15:$T$29,0),MATCH('דיווח פרטני'!C2179,גיליון3!$U$14:$X$14,0)))</f>
        <v xml:space="preserve"> </v>
      </c>
      <c r="I2179" s="1"/>
    </row>
    <row r="2180" spans="1:9" ht="18" customHeight="1" thickBot="1" x14ac:dyDescent="0.35">
      <c r="A2180" s="1"/>
      <c r="B2180" s="1"/>
      <c r="C2180" s="812"/>
      <c r="D2180" s="812"/>
      <c r="E2180" s="813"/>
      <c r="F2180" s="812"/>
      <c r="G2180" s="812"/>
      <c r="H2180" s="962" t="str">
        <f t="array" ref="H2180">IF(ISERROR(INDEX(גיליון3!$U$15:$X$29,MATCH('דיווח פרטני'!G2180,גיליון3!$T$15:$T$29,0),MATCH('דיווח פרטני'!C2180,גיליון3!$U$14:$X$14,0)))," ", INDEX(גיליון3!$U$15:$X$29,MATCH('דיווח פרטני'!G2180,גיליון3!$T$15:$T$29,0),MATCH('דיווח פרטני'!C2180,גיליון3!$U$14:$X$14,0)))</f>
        <v xml:space="preserve"> </v>
      </c>
      <c r="I2180" s="1"/>
    </row>
    <row r="2181" spans="1:9" ht="18" customHeight="1" thickBot="1" x14ac:dyDescent="0.35">
      <c r="A2181" s="1"/>
      <c r="B2181" s="1"/>
      <c r="C2181" s="812"/>
      <c r="D2181" s="812"/>
      <c r="E2181" s="813"/>
      <c r="F2181" s="812"/>
      <c r="G2181" s="812"/>
      <c r="H2181" s="962" t="str">
        <f t="array" ref="H2181">IF(ISERROR(INDEX(גיליון3!$U$15:$X$29,MATCH('דיווח פרטני'!G2181,גיליון3!$T$15:$T$29,0),MATCH('דיווח פרטני'!C2181,גיליון3!$U$14:$X$14,0)))," ", INDEX(גיליון3!$U$15:$X$29,MATCH('דיווח פרטני'!G2181,גיליון3!$T$15:$T$29,0),MATCH('דיווח פרטני'!C2181,גיליון3!$U$14:$X$14,0)))</f>
        <v xml:space="preserve"> </v>
      </c>
      <c r="I2181" s="1"/>
    </row>
    <row r="2182" spans="1:9" ht="18" customHeight="1" thickBot="1" x14ac:dyDescent="0.35">
      <c r="A2182" s="1"/>
      <c r="B2182" s="1"/>
      <c r="C2182" s="812"/>
      <c r="D2182" s="812"/>
      <c r="E2182" s="813"/>
      <c r="F2182" s="812"/>
      <c r="G2182" s="812"/>
      <c r="H2182" s="962" t="str">
        <f t="array" ref="H2182">IF(ISERROR(INDEX(גיליון3!$U$15:$X$29,MATCH('דיווח פרטני'!G2182,גיליון3!$T$15:$T$29,0),MATCH('דיווח פרטני'!C2182,גיליון3!$U$14:$X$14,0)))," ", INDEX(גיליון3!$U$15:$X$29,MATCH('דיווח פרטני'!G2182,גיליון3!$T$15:$T$29,0),MATCH('דיווח פרטני'!C2182,גיליון3!$U$14:$X$14,0)))</f>
        <v xml:space="preserve"> </v>
      </c>
      <c r="I2182" s="1"/>
    </row>
    <row r="2183" spans="1:9" ht="18" customHeight="1" thickBot="1" x14ac:dyDescent="0.35">
      <c r="A2183" s="1"/>
      <c r="B2183" s="1"/>
      <c r="C2183" s="812"/>
      <c r="D2183" s="812"/>
      <c r="E2183" s="813"/>
      <c r="F2183" s="812"/>
      <c r="G2183" s="812"/>
      <c r="H2183" s="962" t="str">
        <f t="array" ref="H2183">IF(ISERROR(INDEX(גיליון3!$U$15:$X$29,MATCH('דיווח פרטני'!G2183,גיליון3!$T$15:$T$29,0),MATCH('דיווח פרטני'!C2183,גיליון3!$U$14:$X$14,0)))," ", INDEX(גיליון3!$U$15:$X$29,MATCH('דיווח פרטני'!G2183,גיליון3!$T$15:$T$29,0),MATCH('דיווח פרטני'!C2183,גיליון3!$U$14:$X$14,0)))</f>
        <v xml:space="preserve"> </v>
      </c>
      <c r="I2183" s="1"/>
    </row>
    <row r="2184" spans="1:9" ht="18" customHeight="1" thickBot="1" x14ac:dyDescent="0.35">
      <c r="A2184" s="1"/>
      <c r="B2184" s="1"/>
      <c r="C2184" s="812"/>
      <c r="D2184" s="812"/>
      <c r="E2184" s="813"/>
      <c r="F2184" s="812"/>
      <c r="G2184" s="812"/>
      <c r="H2184" s="962" t="str">
        <f t="array" ref="H2184">IF(ISERROR(INDEX(גיליון3!$U$15:$X$29,MATCH('דיווח פרטני'!G2184,גיליון3!$T$15:$T$29,0),MATCH('דיווח פרטני'!C2184,גיליון3!$U$14:$X$14,0)))," ", INDEX(גיליון3!$U$15:$X$29,MATCH('דיווח פרטני'!G2184,גיליון3!$T$15:$T$29,0),MATCH('דיווח פרטני'!C2184,גיליון3!$U$14:$X$14,0)))</f>
        <v xml:space="preserve"> </v>
      </c>
      <c r="I2184" s="1"/>
    </row>
    <row r="2185" spans="1:9" ht="18" customHeight="1" thickBot="1" x14ac:dyDescent="0.35">
      <c r="A2185" s="1"/>
      <c r="B2185" s="1"/>
      <c r="C2185" s="812"/>
      <c r="D2185" s="812"/>
      <c r="E2185" s="813"/>
      <c r="F2185" s="812"/>
      <c r="G2185" s="812"/>
      <c r="H2185" s="962" t="str">
        <f t="array" ref="H2185">IF(ISERROR(INDEX(גיליון3!$U$15:$X$29,MATCH('דיווח פרטני'!G2185,גיליון3!$T$15:$T$29,0),MATCH('דיווח פרטני'!C2185,גיליון3!$U$14:$X$14,0)))," ", INDEX(גיליון3!$U$15:$X$29,MATCH('דיווח פרטני'!G2185,גיליון3!$T$15:$T$29,0),MATCH('דיווח פרטני'!C2185,גיליון3!$U$14:$X$14,0)))</f>
        <v xml:space="preserve"> </v>
      </c>
      <c r="I2185" s="1"/>
    </row>
    <row r="2186" spans="1:9" ht="18" customHeight="1" thickBot="1" x14ac:dyDescent="0.35">
      <c r="A2186" s="1"/>
      <c r="B2186" s="1"/>
      <c r="C2186" s="812"/>
      <c r="D2186" s="812"/>
      <c r="E2186" s="813"/>
      <c r="F2186" s="812"/>
      <c r="G2186" s="812"/>
      <c r="H2186" s="962" t="str">
        <f t="array" ref="H2186">IF(ISERROR(INDEX(גיליון3!$U$15:$X$29,MATCH('דיווח פרטני'!G2186,גיליון3!$T$15:$T$29,0),MATCH('דיווח פרטני'!C2186,גיליון3!$U$14:$X$14,0)))," ", INDEX(גיליון3!$U$15:$X$29,MATCH('דיווח פרטני'!G2186,גיליון3!$T$15:$T$29,0),MATCH('דיווח פרטני'!C2186,גיליון3!$U$14:$X$14,0)))</f>
        <v xml:space="preserve"> </v>
      </c>
      <c r="I2186" s="1"/>
    </row>
    <row r="2187" spans="1:9" ht="18" customHeight="1" thickBot="1" x14ac:dyDescent="0.35">
      <c r="A2187" s="1"/>
      <c r="B2187" s="1"/>
      <c r="C2187" s="812"/>
      <c r="D2187" s="812"/>
      <c r="E2187" s="813"/>
      <c r="F2187" s="812"/>
      <c r="G2187" s="812"/>
      <c r="H2187" s="962" t="str">
        <f t="array" ref="H2187">IF(ISERROR(INDEX(גיליון3!$U$15:$X$29,MATCH('דיווח פרטני'!G2187,גיליון3!$T$15:$T$29,0),MATCH('דיווח פרטני'!C2187,גיליון3!$U$14:$X$14,0)))," ", INDEX(גיליון3!$U$15:$X$29,MATCH('דיווח פרטני'!G2187,גיליון3!$T$15:$T$29,0),MATCH('דיווח פרטני'!C2187,גיליון3!$U$14:$X$14,0)))</f>
        <v xml:space="preserve"> </v>
      </c>
      <c r="I2187" s="1"/>
    </row>
    <row r="2188" spans="1:9" ht="18" customHeight="1" thickBot="1" x14ac:dyDescent="0.35">
      <c r="A2188" s="1"/>
      <c r="B2188" s="1"/>
      <c r="C2188" s="812"/>
      <c r="D2188" s="812"/>
      <c r="E2188" s="813"/>
      <c r="F2188" s="812"/>
      <c r="G2188" s="812"/>
      <c r="H2188" s="962" t="str">
        <f t="array" ref="H2188">IF(ISERROR(INDEX(גיליון3!$U$15:$X$29,MATCH('דיווח פרטני'!G2188,גיליון3!$T$15:$T$29,0),MATCH('דיווח פרטני'!C2188,גיליון3!$U$14:$X$14,0)))," ", INDEX(גיליון3!$U$15:$X$29,MATCH('דיווח פרטני'!G2188,גיליון3!$T$15:$T$29,0),MATCH('דיווח פרטני'!C2188,גיליון3!$U$14:$X$14,0)))</f>
        <v xml:space="preserve"> </v>
      </c>
      <c r="I2188" s="1"/>
    </row>
    <row r="2189" spans="1:9" ht="18" customHeight="1" thickBot="1" x14ac:dyDescent="0.35">
      <c r="A2189" s="1"/>
      <c r="B2189" s="1"/>
      <c r="C2189" s="812"/>
      <c r="D2189" s="812"/>
      <c r="E2189" s="813"/>
      <c r="F2189" s="812"/>
      <c r="G2189" s="812"/>
      <c r="H2189" s="962" t="str">
        <f t="array" ref="H2189">IF(ISERROR(INDEX(גיליון3!$U$15:$X$29,MATCH('דיווח פרטני'!G2189,גיליון3!$T$15:$T$29,0),MATCH('דיווח פרטני'!C2189,גיליון3!$U$14:$X$14,0)))," ", INDEX(גיליון3!$U$15:$X$29,MATCH('דיווח פרטני'!G2189,גיליון3!$T$15:$T$29,0),MATCH('דיווח פרטני'!C2189,גיליון3!$U$14:$X$14,0)))</f>
        <v xml:space="preserve"> </v>
      </c>
      <c r="I2189" s="1"/>
    </row>
    <row r="2190" spans="1:9" ht="18" customHeight="1" thickBot="1" x14ac:dyDescent="0.35">
      <c r="A2190" s="1"/>
      <c r="B2190" s="1"/>
      <c r="C2190" s="812"/>
      <c r="D2190" s="812"/>
      <c r="E2190" s="813"/>
      <c r="F2190" s="812"/>
      <c r="G2190" s="812"/>
      <c r="H2190" s="962" t="str">
        <f t="array" ref="H2190">IF(ISERROR(INDEX(גיליון3!$U$15:$X$29,MATCH('דיווח פרטני'!G2190,גיליון3!$T$15:$T$29,0),MATCH('דיווח פרטני'!C2190,גיליון3!$U$14:$X$14,0)))," ", INDEX(גיליון3!$U$15:$X$29,MATCH('דיווח פרטני'!G2190,גיליון3!$T$15:$T$29,0),MATCH('דיווח פרטני'!C2190,גיליון3!$U$14:$X$14,0)))</f>
        <v xml:space="preserve"> </v>
      </c>
      <c r="I2190" s="1"/>
    </row>
    <row r="2191" spans="1:9" ht="18" customHeight="1" thickBot="1" x14ac:dyDescent="0.35">
      <c r="A2191" s="1"/>
      <c r="B2191" s="1"/>
      <c r="C2191" s="812"/>
      <c r="D2191" s="812"/>
      <c r="E2191" s="813"/>
      <c r="F2191" s="812"/>
      <c r="G2191" s="812"/>
      <c r="H2191" s="962" t="str">
        <f t="array" ref="H2191">IF(ISERROR(INDEX(גיליון3!$U$15:$X$29,MATCH('דיווח פרטני'!G2191,גיליון3!$T$15:$T$29,0),MATCH('דיווח פרטני'!C2191,גיליון3!$U$14:$X$14,0)))," ", INDEX(גיליון3!$U$15:$X$29,MATCH('דיווח פרטני'!G2191,גיליון3!$T$15:$T$29,0),MATCH('דיווח פרטני'!C2191,גיליון3!$U$14:$X$14,0)))</f>
        <v xml:space="preserve"> </v>
      </c>
      <c r="I2191" s="1"/>
    </row>
    <row r="2192" spans="1:9" ht="18" customHeight="1" thickBot="1" x14ac:dyDescent="0.35">
      <c r="A2192" s="1"/>
      <c r="B2192" s="1"/>
      <c r="C2192" s="812"/>
      <c r="D2192" s="812"/>
      <c r="E2192" s="813"/>
      <c r="F2192" s="812"/>
      <c r="G2192" s="812"/>
      <c r="H2192" s="962" t="str">
        <f t="array" ref="H2192">IF(ISERROR(INDEX(גיליון3!$U$15:$X$29,MATCH('דיווח פרטני'!G2192,גיליון3!$T$15:$T$29,0),MATCH('דיווח פרטני'!C2192,גיליון3!$U$14:$X$14,0)))," ", INDEX(גיליון3!$U$15:$X$29,MATCH('דיווח פרטני'!G2192,גיליון3!$T$15:$T$29,0),MATCH('דיווח פרטני'!C2192,גיליון3!$U$14:$X$14,0)))</f>
        <v xml:space="preserve"> </v>
      </c>
      <c r="I2192" s="1"/>
    </row>
    <row r="2193" spans="1:9" ht="18" customHeight="1" thickBot="1" x14ac:dyDescent="0.35">
      <c r="A2193" s="1"/>
      <c r="B2193" s="1"/>
      <c r="C2193" s="812"/>
      <c r="D2193" s="812"/>
      <c r="E2193" s="813"/>
      <c r="F2193" s="812"/>
      <c r="G2193" s="812"/>
      <c r="H2193" s="962" t="str">
        <f t="array" ref="H2193">IF(ISERROR(INDEX(גיליון3!$U$15:$X$29,MATCH('דיווח פרטני'!G2193,גיליון3!$T$15:$T$29,0),MATCH('דיווח פרטני'!C2193,גיליון3!$U$14:$X$14,0)))," ", INDEX(גיליון3!$U$15:$X$29,MATCH('דיווח פרטני'!G2193,גיליון3!$T$15:$T$29,0),MATCH('דיווח פרטני'!C2193,גיליון3!$U$14:$X$14,0)))</f>
        <v xml:space="preserve"> </v>
      </c>
      <c r="I2193" s="1"/>
    </row>
    <row r="2194" spans="1:9" ht="18" customHeight="1" thickBot="1" x14ac:dyDescent="0.35">
      <c r="A2194" s="1"/>
      <c r="B2194" s="1"/>
      <c r="C2194" s="812"/>
      <c r="D2194" s="812"/>
      <c r="E2194" s="813"/>
      <c r="F2194" s="812"/>
      <c r="G2194" s="812"/>
      <c r="H2194" s="962" t="str">
        <f t="array" ref="H2194">IF(ISERROR(INDEX(גיליון3!$U$15:$X$29,MATCH('דיווח פרטני'!G2194,גיליון3!$T$15:$T$29,0),MATCH('דיווח פרטני'!C2194,גיליון3!$U$14:$X$14,0)))," ", INDEX(גיליון3!$U$15:$X$29,MATCH('דיווח פרטני'!G2194,גיליון3!$T$15:$T$29,0),MATCH('דיווח פרטני'!C2194,גיליון3!$U$14:$X$14,0)))</f>
        <v xml:space="preserve"> </v>
      </c>
      <c r="I2194" s="1"/>
    </row>
    <row r="2195" spans="1:9" ht="18" customHeight="1" thickBot="1" x14ac:dyDescent="0.35">
      <c r="A2195" s="1"/>
      <c r="B2195" s="1"/>
      <c r="C2195" s="812"/>
      <c r="D2195" s="812"/>
      <c r="E2195" s="813"/>
      <c r="F2195" s="812"/>
      <c r="G2195" s="812"/>
      <c r="H2195" s="962" t="str">
        <f t="array" ref="H2195">IF(ISERROR(INDEX(גיליון3!$U$15:$X$29,MATCH('דיווח פרטני'!G2195,גיליון3!$T$15:$T$29,0),MATCH('דיווח פרטני'!C2195,גיליון3!$U$14:$X$14,0)))," ", INDEX(גיליון3!$U$15:$X$29,MATCH('דיווח פרטני'!G2195,גיליון3!$T$15:$T$29,0),MATCH('דיווח פרטני'!C2195,גיליון3!$U$14:$X$14,0)))</f>
        <v xml:space="preserve"> </v>
      </c>
      <c r="I2195" s="1"/>
    </row>
    <row r="2196" spans="1:9" ht="18" customHeight="1" thickBot="1" x14ac:dyDescent="0.35">
      <c r="A2196" s="1"/>
      <c r="B2196" s="1"/>
      <c r="C2196" s="812"/>
      <c r="D2196" s="812"/>
      <c r="E2196" s="813"/>
      <c r="F2196" s="812"/>
      <c r="G2196" s="812"/>
      <c r="H2196" s="962" t="str">
        <f t="array" ref="H2196">IF(ISERROR(INDEX(גיליון3!$U$15:$X$29,MATCH('דיווח פרטני'!G2196,גיליון3!$T$15:$T$29,0),MATCH('דיווח פרטני'!C2196,גיליון3!$U$14:$X$14,0)))," ", INDEX(גיליון3!$U$15:$X$29,MATCH('דיווח פרטני'!G2196,גיליון3!$T$15:$T$29,0),MATCH('דיווח פרטני'!C2196,גיליון3!$U$14:$X$14,0)))</f>
        <v xml:space="preserve"> </v>
      </c>
      <c r="I2196" s="1"/>
    </row>
    <row r="2197" spans="1:9" ht="18" customHeight="1" thickBot="1" x14ac:dyDescent="0.35">
      <c r="A2197" s="1"/>
      <c r="B2197" s="1"/>
      <c r="C2197" s="812"/>
      <c r="D2197" s="812"/>
      <c r="E2197" s="813"/>
      <c r="F2197" s="812"/>
      <c r="G2197" s="812"/>
      <c r="H2197" s="962" t="str">
        <f t="array" ref="H2197">IF(ISERROR(INDEX(גיליון3!$U$15:$X$29,MATCH('דיווח פרטני'!G2197,גיליון3!$T$15:$T$29,0),MATCH('דיווח פרטני'!C2197,גיליון3!$U$14:$X$14,0)))," ", INDEX(גיליון3!$U$15:$X$29,MATCH('דיווח פרטני'!G2197,גיליון3!$T$15:$T$29,0),MATCH('דיווח פרטני'!C2197,גיליון3!$U$14:$X$14,0)))</f>
        <v xml:space="preserve"> </v>
      </c>
      <c r="I2197" s="1"/>
    </row>
    <row r="2198" spans="1:9" ht="18" customHeight="1" thickBot="1" x14ac:dyDescent="0.35">
      <c r="A2198" s="1"/>
      <c r="B2198" s="1"/>
      <c r="C2198" s="812"/>
      <c r="D2198" s="812"/>
      <c r="E2198" s="813"/>
      <c r="F2198" s="812"/>
      <c r="G2198" s="812"/>
      <c r="H2198" s="962" t="str">
        <f t="array" ref="H2198">IF(ISERROR(INDEX(גיליון3!$U$15:$X$29,MATCH('דיווח פרטני'!G2198,גיליון3!$T$15:$T$29,0),MATCH('דיווח פרטני'!C2198,גיליון3!$U$14:$X$14,0)))," ", INDEX(גיליון3!$U$15:$X$29,MATCH('דיווח פרטני'!G2198,גיליון3!$T$15:$T$29,0),MATCH('דיווח פרטני'!C2198,גיליון3!$U$14:$X$14,0)))</f>
        <v xml:space="preserve"> </v>
      </c>
      <c r="I2198" s="1"/>
    </row>
    <row r="2199" spans="1:9" ht="18" customHeight="1" thickBot="1" x14ac:dyDescent="0.35">
      <c r="A2199" s="1"/>
      <c r="B2199" s="1"/>
      <c r="C2199" s="812"/>
      <c r="D2199" s="812"/>
      <c r="E2199" s="813"/>
      <c r="F2199" s="812"/>
      <c r="G2199" s="812"/>
      <c r="H2199" s="962" t="str">
        <f t="array" ref="H2199">IF(ISERROR(INDEX(גיליון3!$U$15:$X$29,MATCH('דיווח פרטני'!G2199,גיליון3!$T$15:$T$29,0),MATCH('דיווח פרטני'!C2199,גיליון3!$U$14:$X$14,0)))," ", INDEX(גיליון3!$U$15:$X$29,MATCH('דיווח פרטני'!G2199,גיליון3!$T$15:$T$29,0),MATCH('דיווח פרטני'!C2199,גיליון3!$U$14:$X$14,0)))</f>
        <v xml:space="preserve"> </v>
      </c>
      <c r="I2199" s="1"/>
    </row>
    <row r="2200" spans="1:9" ht="18" customHeight="1" thickBot="1" x14ac:dyDescent="0.35">
      <c r="A2200" s="1"/>
      <c r="B2200" s="1"/>
      <c r="C2200" s="812"/>
      <c r="D2200" s="812"/>
      <c r="E2200" s="813"/>
      <c r="F2200" s="812"/>
      <c r="G2200" s="812"/>
      <c r="H2200" s="962" t="str">
        <f t="array" ref="H2200">IF(ISERROR(INDEX(גיליון3!$U$15:$X$29,MATCH('דיווח פרטני'!G2200,גיליון3!$T$15:$T$29,0),MATCH('דיווח פרטני'!C2200,גיליון3!$U$14:$X$14,0)))," ", INDEX(גיליון3!$U$15:$X$29,MATCH('דיווח פרטני'!G2200,גיליון3!$T$15:$T$29,0),MATCH('דיווח פרטני'!C2200,גיליון3!$U$14:$X$14,0)))</f>
        <v xml:space="preserve"> </v>
      </c>
      <c r="I2200" s="1"/>
    </row>
    <row r="2201" spans="1:9" ht="18" customHeight="1" thickBot="1" x14ac:dyDescent="0.35">
      <c r="A2201" s="1"/>
      <c r="B2201" s="1"/>
      <c r="C2201" s="812"/>
      <c r="D2201" s="812"/>
      <c r="E2201" s="813"/>
      <c r="F2201" s="812"/>
      <c r="G2201" s="812"/>
      <c r="H2201" s="962" t="str">
        <f t="array" ref="H2201">IF(ISERROR(INDEX(גיליון3!$U$15:$X$29,MATCH('דיווח פרטני'!G2201,גיליון3!$T$15:$T$29,0),MATCH('דיווח פרטני'!C2201,גיליון3!$U$14:$X$14,0)))," ", INDEX(גיליון3!$U$15:$X$29,MATCH('דיווח פרטני'!G2201,גיליון3!$T$15:$T$29,0),MATCH('דיווח פרטני'!C2201,גיליון3!$U$14:$X$14,0)))</f>
        <v xml:space="preserve"> </v>
      </c>
      <c r="I2201" s="1"/>
    </row>
    <row r="2202" spans="1:9" ht="18" customHeight="1" thickBot="1" x14ac:dyDescent="0.35">
      <c r="A2202" s="1"/>
      <c r="B2202" s="1"/>
      <c r="C2202" s="812"/>
      <c r="D2202" s="812"/>
      <c r="E2202" s="813"/>
      <c r="F2202" s="812"/>
      <c r="G2202" s="812"/>
      <c r="H2202" s="962" t="str">
        <f t="array" ref="H2202">IF(ISERROR(INDEX(גיליון3!$U$15:$X$29,MATCH('דיווח פרטני'!G2202,גיליון3!$T$15:$T$29,0),MATCH('דיווח פרטני'!C2202,גיליון3!$U$14:$X$14,0)))," ", INDEX(גיליון3!$U$15:$X$29,MATCH('דיווח פרטני'!G2202,גיליון3!$T$15:$T$29,0),MATCH('דיווח פרטני'!C2202,גיליון3!$U$14:$X$14,0)))</f>
        <v xml:space="preserve"> </v>
      </c>
      <c r="I2202" s="1"/>
    </row>
    <row r="2203" spans="1:9" ht="18" customHeight="1" thickBot="1" x14ac:dyDescent="0.35">
      <c r="A2203" s="1"/>
      <c r="B2203" s="1"/>
      <c r="C2203" s="812"/>
      <c r="D2203" s="812"/>
      <c r="E2203" s="813"/>
      <c r="F2203" s="812"/>
      <c r="G2203" s="812"/>
      <c r="H2203" s="962" t="str">
        <f t="array" ref="H2203">IF(ISERROR(INDEX(גיליון3!$U$15:$X$29,MATCH('דיווח פרטני'!G2203,גיליון3!$T$15:$T$29,0),MATCH('דיווח פרטני'!C2203,גיליון3!$U$14:$X$14,0)))," ", INDEX(גיליון3!$U$15:$X$29,MATCH('דיווח פרטני'!G2203,גיליון3!$T$15:$T$29,0),MATCH('דיווח פרטני'!C2203,גיליון3!$U$14:$X$14,0)))</f>
        <v xml:space="preserve"> </v>
      </c>
      <c r="I2203" s="1"/>
    </row>
    <row r="2204" spans="1:9" ht="18" customHeight="1" thickBot="1" x14ac:dyDescent="0.35">
      <c r="A2204" s="1"/>
      <c r="B2204" s="1"/>
      <c r="C2204" s="812"/>
      <c r="D2204" s="812"/>
      <c r="E2204" s="813"/>
      <c r="F2204" s="812"/>
      <c r="G2204" s="812"/>
      <c r="H2204" s="962" t="str">
        <f t="array" ref="H2204">IF(ISERROR(INDEX(גיליון3!$U$15:$X$29,MATCH('דיווח פרטני'!G2204,גיליון3!$T$15:$T$29,0),MATCH('דיווח פרטני'!C2204,גיליון3!$U$14:$X$14,0)))," ", INDEX(גיליון3!$U$15:$X$29,MATCH('דיווח פרטני'!G2204,גיליון3!$T$15:$T$29,0),MATCH('דיווח פרטני'!C2204,גיליון3!$U$14:$X$14,0)))</f>
        <v xml:space="preserve"> </v>
      </c>
      <c r="I2204" s="1"/>
    </row>
    <row r="2205" spans="1:9" ht="18" customHeight="1" thickBot="1" x14ac:dyDescent="0.35">
      <c r="A2205" s="1"/>
      <c r="B2205" s="1"/>
      <c r="C2205" s="812"/>
      <c r="D2205" s="812"/>
      <c r="E2205" s="813"/>
      <c r="F2205" s="812"/>
      <c r="G2205" s="812"/>
      <c r="H2205" s="962" t="str">
        <f t="array" ref="H2205">IF(ISERROR(INDEX(גיליון3!$U$15:$X$29,MATCH('דיווח פרטני'!G2205,גיליון3!$T$15:$T$29,0),MATCH('דיווח פרטני'!C2205,גיליון3!$U$14:$X$14,0)))," ", INDEX(גיליון3!$U$15:$X$29,MATCH('דיווח פרטני'!G2205,גיליון3!$T$15:$T$29,0),MATCH('דיווח פרטני'!C2205,גיליון3!$U$14:$X$14,0)))</f>
        <v xml:space="preserve"> </v>
      </c>
      <c r="I2205" s="1"/>
    </row>
    <row r="2206" spans="1:9" ht="18" customHeight="1" thickBot="1" x14ac:dyDescent="0.35">
      <c r="A2206" s="1"/>
      <c r="B2206" s="1"/>
      <c r="C2206" s="812"/>
      <c r="D2206" s="812"/>
      <c r="E2206" s="813"/>
      <c r="F2206" s="812"/>
      <c r="G2206" s="812"/>
      <c r="H2206" s="962" t="str">
        <f t="array" ref="H2206">IF(ISERROR(INDEX(גיליון3!$U$15:$X$29,MATCH('דיווח פרטני'!G2206,גיליון3!$T$15:$T$29,0),MATCH('דיווח פרטני'!C2206,גיליון3!$U$14:$X$14,0)))," ", INDEX(גיליון3!$U$15:$X$29,MATCH('דיווח פרטני'!G2206,גיליון3!$T$15:$T$29,0),MATCH('דיווח פרטני'!C2206,גיליון3!$U$14:$X$14,0)))</f>
        <v xml:space="preserve"> </v>
      </c>
      <c r="I2206" s="1"/>
    </row>
    <row r="2207" spans="1:9" ht="18" customHeight="1" thickBot="1" x14ac:dyDescent="0.35">
      <c r="A2207" s="1"/>
      <c r="B2207" s="1"/>
      <c r="C2207" s="812"/>
      <c r="D2207" s="812"/>
      <c r="E2207" s="813"/>
      <c r="F2207" s="812"/>
      <c r="G2207" s="812"/>
      <c r="H2207" s="962" t="str">
        <f t="array" ref="H2207">IF(ISERROR(INDEX(גיליון3!$U$15:$X$29,MATCH('דיווח פרטני'!G2207,גיליון3!$T$15:$T$29,0),MATCH('דיווח פרטני'!C2207,גיליון3!$U$14:$X$14,0)))," ", INDEX(גיליון3!$U$15:$X$29,MATCH('דיווח פרטני'!G2207,גיליון3!$T$15:$T$29,0),MATCH('דיווח פרטני'!C2207,גיליון3!$U$14:$X$14,0)))</f>
        <v xml:space="preserve"> </v>
      </c>
      <c r="I2207" s="1"/>
    </row>
    <row r="2208" spans="1:9" ht="18" customHeight="1" thickBot="1" x14ac:dyDescent="0.35">
      <c r="A2208" s="1"/>
      <c r="B2208" s="1"/>
      <c r="C2208" s="812"/>
      <c r="D2208" s="812"/>
      <c r="E2208" s="813"/>
      <c r="F2208" s="812"/>
      <c r="G2208" s="812"/>
      <c r="H2208" s="962" t="str">
        <f t="array" ref="H2208">IF(ISERROR(INDEX(גיליון3!$U$15:$X$29,MATCH('דיווח פרטני'!G2208,גיליון3!$T$15:$T$29,0),MATCH('דיווח פרטני'!C2208,גיליון3!$U$14:$X$14,0)))," ", INDEX(גיליון3!$U$15:$X$29,MATCH('דיווח פרטני'!G2208,גיליון3!$T$15:$T$29,0),MATCH('דיווח פרטני'!C2208,גיליון3!$U$14:$X$14,0)))</f>
        <v xml:space="preserve"> </v>
      </c>
      <c r="I2208" s="1"/>
    </row>
    <row r="2209" spans="1:9" ht="18" customHeight="1" thickBot="1" x14ac:dyDescent="0.35">
      <c r="A2209" s="1"/>
      <c r="B2209" s="1"/>
      <c r="C2209" s="812"/>
      <c r="D2209" s="812"/>
      <c r="E2209" s="813"/>
      <c r="F2209" s="812"/>
      <c r="G2209" s="812"/>
      <c r="H2209" s="962" t="str">
        <f t="array" ref="H2209">IF(ISERROR(INDEX(גיליון3!$U$15:$X$29,MATCH('דיווח פרטני'!G2209,גיליון3!$T$15:$T$29,0),MATCH('דיווח פרטני'!C2209,גיליון3!$U$14:$X$14,0)))," ", INDEX(גיליון3!$U$15:$X$29,MATCH('דיווח פרטני'!G2209,גיליון3!$T$15:$T$29,0),MATCH('דיווח פרטני'!C2209,גיליון3!$U$14:$X$14,0)))</f>
        <v xml:space="preserve"> </v>
      </c>
      <c r="I2209" s="1"/>
    </row>
    <row r="2210" spans="1:9" ht="18" customHeight="1" thickBot="1" x14ac:dyDescent="0.35">
      <c r="A2210" s="1"/>
      <c r="B2210" s="1"/>
      <c r="C2210" s="812"/>
      <c r="D2210" s="812"/>
      <c r="E2210" s="813"/>
      <c r="F2210" s="812"/>
      <c r="G2210" s="812"/>
      <c r="H2210" s="962" t="str">
        <f t="array" ref="H2210">IF(ISERROR(INDEX(גיליון3!$U$15:$X$29,MATCH('דיווח פרטני'!G2210,גיליון3!$T$15:$T$29,0),MATCH('דיווח פרטני'!C2210,גיליון3!$U$14:$X$14,0)))," ", INDEX(גיליון3!$U$15:$X$29,MATCH('דיווח פרטני'!G2210,גיליון3!$T$15:$T$29,0),MATCH('דיווח פרטני'!C2210,גיליון3!$U$14:$X$14,0)))</f>
        <v xml:space="preserve"> </v>
      </c>
      <c r="I2210" s="1"/>
    </row>
    <row r="2211" spans="1:9" ht="18" customHeight="1" thickBot="1" x14ac:dyDescent="0.35">
      <c r="A2211" s="1"/>
      <c r="B2211" s="1"/>
      <c r="C2211" s="812"/>
      <c r="D2211" s="812"/>
      <c r="E2211" s="813"/>
      <c r="F2211" s="812"/>
      <c r="G2211" s="812"/>
      <c r="H2211" s="962" t="str">
        <f t="array" ref="H2211">IF(ISERROR(INDEX(גיליון3!$U$15:$X$29,MATCH('דיווח פרטני'!G2211,גיליון3!$T$15:$T$29,0),MATCH('דיווח פרטני'!C2211,גיליון3!$U$14:$X$14,0)))," ", INDEX(גיליון3!$U$15:$X$29,MATCH('דיווח פרטני'!G2211,גיליון3!$T$15:$T$29,0),MATCH('דיווח פרטני'!C2211,גיליון3!$U$14:$X$14,0)))</f>
        <v xml:space="preserve"> </v>
      </c>
      <c r="I2211" s="1"/>
    </row>
    <row r="2212" spans="1:9" ht="18" customHeight="1" thickBot="1" x14ac:dyDescent="0.35">
      <c r="A2212" s="1"/>
      <c r="B2212" s="1"/>
      <c r="C2212" s="812"/>
      <c r="D2212" s="812"/>
      <c r="E2212" s="813"/>
      <c r="F2212" s="812"/>
      <c r="G2212" s="812"/>
      <c r="H2212" s="962" t="str">
        <f t="array" ref="H2212">IF(ISERROR(INDEX(גיליון3!$U$15:$X$29,MATCH('דיווח פרטני'!G2212,גיליון3!$T$15:$T$29,0),MATCH('דיווח פרטני'!C2212,גיליון3!$U$14:$X$14,0)))," ", INDEX(גיליון3!$U$15:$X$29,MATCH('דיווח פרטני'!G2212,גיליון3!$T$15:$T$29,0),MATCH('דיווח פרטני'!C2212,גיליון3!$U$14:$X$14,0)))</f>
        <v xml:space="preserve"> </v>
      </c>
      <c r="I2212" s="1"/>
    </row>
    <row r="2213" spans="1:9" ht="18" customHeight="1" thickBot="1" x14ac:dyDescent="0.35">
      <c r="A2213" s="1"/>
      <c r="B2213" s="1"/>
      <c r="C2213" s="812"/>
      <c r="D2213" s="812"/>
      <c r="E2213" s="813"/>
      <c r="F2213" s="812"/>
      <c r="G2213" s="812"/>
      <c r="H2213" s="962" t="str">
        <f t="array" ref="H2213">IF(ISERROR(INDEX(גיליון3!$U$15:$X$29,MATCH('דיווח פרטני'!G2213,גיליון3!$T$15:$T$29,0),MATCH('דיווח פרטני'!C2213,גיליון3!$U$14:$X$14,0)))," ", INDEX(גיליון3!$U$15:$X$29,MATCH('דיווח פרטני'!G2213,גיליון3!$T$15:$T$29,0),MATCH('דיווח פרטני'!C2213,גיליון3!$U$14:$X$14,0)))</f>
        <v xml:space="preserve"> </v>
      </c>
      <c r="I2213" s="1"/>
    </row>
    <row r="2214" spans="1:9" ht="18" customHeight="1" thickBot="1" x14ac:dyDescent="0.35">
      <c r="A2214" s="1"/>
      <c r="B2214" s="1"/>
      <c r="C2214" s="812"/>
      <c r="D2214" s="812"/>
      <c r="E2214" s="813"/>
      <c r="F2214" s="812"/>
      <c r="G2214" s="812"/>
      <c r="H2214" s="962" t="str">
        <f t="array" ref="H2214">IF(ISERROR(INDEX(גיליון3!$U$15:$X$29,MATCH('דיווח פרטני'!G2214,גיליון3!$T$15:$T$29,0),MATCH('דיווח פרטני'!C2214,גיליון3!$U$14:$X$14,0)))," ", INDEX(גיליון3!$U$15:$X$29,MATCH('דיווח פרטני'!G2214,גיליון3!$T$15:$T$29,0),MATCH('דיווח פרטני'!C2214,גיליון3!$U$14:$X$14,0)))</f>
        <v xml:space="preserve"> </v>
      </c>
      <c r="I2214" s="1"/>
    </row>
    <row r="2215" spans="1:9" ht="18" customHeight="1" thickBot="1" x14ac:dyDescent="0.35">
      <c r="A2215" s="1"/>
      <c r="B2215" s="1"/>
      <c r="C2215" s="812"/>
      <c r="D2215" s="812"/>
      <c r="E2215" s="813"/>
      <c r="F2215" s="812"/>
      <c r="G2215" s="812"/>
      <c r="H2215" s="962" t="str">
        <f t="array" ref="H2215">IF(ISERROR(INDEX(גיליון3!$U$15:$X$29,MATCH('דיווח פרטני'!G2215,גיליון3!$T$15:$T$29,0),MATCH('דיווח פרטני'!C2215,גיליון3!$U$14:$X$14,0)))," ", INDEX(גיליון3!$U$15:$X$29,MATCH('דיווח פרטני'!G2215,גיליון3!$T$15:$T$29,0),MATCH('דיווח פרטני'!C2215,גיליון3!$U$14:$X$14,0)))</f>
        <v xml:space="preserve"> </v>
      </c>
      <c r="I2215" s="1"/>
    </row>
    <row r="2216" spans="1:9" ht="18" customHeight="1" thickBot="1" x14ac:dyDescent="0.35">
      <c r="A2216" s="1"/>
      <c r="B2216" s="1"/>
      <c r="C2216" s="812"/>
      <c r="D2216" s="812"/>
      <c r="E2216" s="813"/>
      <c r="F2216" s="812"/>
      <c r="G2216" s="812"/>
      <c r="H2216" s="962" t="str">
        <f t="array" ref="H2216">IF(ISERROR(INDEX(גיליון3!$U$15:$X$29,MATCH('דיווח פרטני'!G2216,גיליון3!$T$15:$T$29,0),MATCH('דיווח פרטני'!C2216,גיליון3!$U$14:$X$14,0)))," ", INDEX(גיליון3!$U$15:$X$29,MATCH('דיווח פרטני'!G2216,גיליון3!$T$15:$T$29,0),MATCH('דיווח פרטני'!C2216,גיליון3!$U$14:$X$14,0)))</f>
        <v xml:space="preserve"> </v>
      </c>
      <c r="I2216" s="1"/>
    </row>
    <row r="2217" spans="1:9" ht="18" customHeight="1" thickBot="1" x14ac:dyDescent="0.35">
      <c r="A2217" s="1"/>
      <c r="B2217" s="1"/>
      <c r="C2217" s="812"/>
      <c r="D2217" s="812"/>
      <c r="E2217" s="813"/>
      <c r="F2217" s="812"/>
      <c r="G2217" s="812"/>
      <c r="H2217" s="962" t="str">
        <f t="array" ref="H2217">IF(ISERROR(INDEX(גיליון3!$U$15:$X$29,MATCH('דיווח פרטני'!G2217,גיליון3!$T$15:$T$29,0),MATCH('דיווח פרטני'!C2217,גיליון3!$U$14:$X$14,0)))," ", INDEX(גיליון3!$U$15:$X$29,MATCH('דיווח פרטני'!G2217,גיליון3!$T$15:$T$29,0),MATCH('דיווח פרטני'!C2217,גיליון3!$U$14:$X$14,0)))</f>
        <v xml:space="preserve"> </v>
      </c>
      <c r="I2217" s="1"/>
    </row>
    <row r="2218" spans="1:9" ht="18" customHeight="1" thickBot="1" x14ac:dyDescent="0.35">
      <c r="A2218" s="1"/>
      <c r="B2218" s="1"/>
      <c r="C2218" s="812"/>
      <c r="D2218" s="812"/>
      <c r="E2218" s="813"/>
      <c r="F2218" s="812"/>
      <c r="G2218" s="812"/>
      <c r="H2218" s="962" t="str">
        <f t="array" ref="H2218">IF(ISERROR(INDEX(גיליון3!$U$15:$X$29,MATCH('דיווח פרטני'!G2218,גיליון3!$T$15:$T$29,0),MATCH('דיווח פרטני'!C2218,גיליון3!$U$14:$X$14,0)))," ", INDEX(גיליון3!$U$15:$X$29,MATCH('דיווח פרטני'!G2218,גיליון3!$T$15:$T$29,0),MATCH('דיווח פרטני'!C2218,גיליון3!$U$14:$X$14,0)))</f>
        <v xml:space="preserve"> </v>
      </c>
      <c r="I2218" s="1"/>
    </row>
    <row r="2219" spans="1:9" ht="18" customHeight="1" thickBot="1" x14ac:dyDescent="0.35">
      <c r="A2219" s="1"/>
      <c r="B2219" s="1"/>
      <c r="C2219" s="812"/>
      <c r="D2219" s="812"/>
      <c r="E2219" s="813"/>
      <c r="F2219" s="812"/>
      <c r="G2219" s="812"/>
      <c r="H2219" s="962" t="str">
        <f t="array" ref="H2219">IF(ISERROR(INDEX(גיליון3!$U$15:$X$29,MATCH('דיווח פרטני'!G2219,גיליון3!$T$15:$T$29,0),MATCH('דיווח פרטני'!C2219,גיליון3!$U$14:$X$14,0)))," ", INDEX(גיליון3!$U$15:$X$29,MATCH('דיווח פרטני'!G2219,גיליון3!$T$15:$T$29,0),MATCH('דיווח פרטני'!C2219,גיליון3!$U$14:$X$14,0)))</f>
        <v xml:space="preserve"> </v>
      </c>
      <c r="I2219" s="1"/>
    </row>
    <row r="2220" spans="1:9" ht="18" customHeight="1" thickBot="1" x14ac:dyDescent="0.35">
      <c r="A2220" s="1"/>
      <c r="B2220" s="1"/>
      <c r="C2220" s="812"/>
      <c r="D2220" s="812"/>
      <c r="E2220" s="813"/>
      <c r="F2220" s="812"/>
      <c r="G2220" s="812"/>
      <c r="H2220" s="962" t="str">
        <f t="array" ref="H2220">IF(ISERROR(INDEX(גיליון3!$U$15:$X$29,MATCH('דיווח פרטני'!G2220,גיליון3!$T$15:$T$29,0),MATCH('דיווח פרטני'!C2220,גיליון3!$U$14:$X$14,0)))," ", INDEX(גיליון3!$U$15:$X$29,MATCH('דיווח פרטני'!G2220,גיליון3!$T$15:$T$29,0),MATCH('דיווח פרטני'!C2220,גיליון3!$U$14:$X$14,0)))</f>
        <v xml:space="preserve"> </v>
      </c>
      <c r="I2220" s="1"/>
    </row>
    <row r="2221" spans="1:9" ht="18" customHeight="1" thickBot="1" x14ac:dyDescent="0.35">
      <c r="A2221" s="1"/>
      <c r="B2221" s="1"/>
      <c r="C2221" s="812"/>
      <c r="D2221" s="812"/>
      <c r="E2221" s="813"/>
      <c r="F2221" s="812"/>
      <c r="G2221" s="812"/>
      <c r="H2221" s="962" t="str">
        <f t="array" ref="H2221">IF(ISERROR(INDEX(גיליון3!$U$15:$X$29,MATCH('דיווח פרטני'!G2221,גיליון3!$T$15:$T$29,0),MATCH('דיווח פרטני'!C2221,גיליון3!$U$14:$X$14,0)))," ", INDEX(גיליון3!$U$15:$X$29,MATCH('דיווח פרטני'!G2221,גיליון3!$T$15:$T$29,0),MATCH('דיווח פרטני'!C2221,גיליון3!$U$14:$X$14,0)))</f>
        <v xml:space="preserve"> </v>
      </c>
      <c r="I2221" s="1"/>
    </row>
    <row r="2222" spans="1:9" ht="18" customHeight="1" thickBot="1" x14ac:dyDescent="0.35">
      <c r="A2222" s="1"/>
      <c r="B2222" s="1"/>
      <c r="C2222" s="812"/>
      <c r="D2222" s="812"/>
      <c r="E2222" s="813"/>
      <c r="F2222" s="812"/>
      <c r="G2222" s="812"/>
      <c r="H2222" s="962" t="str">
        <f t="array" ref="H2222">IF(ISERROR(INDEX(גיליון3!$U$15:$X$29,MATCH('דיווח פרטני'!G2222,גיליון3!$T$15:$T$29,0),MATCH('דיווח פרטני'!C2222,גיליון3!$U$14:$X$14,0)))," ", INDEX(גיליון3!$U$15:$X$29,MATCH('דיווח פרטני'!G2222,גיליון3!$T$15:$T$29,0),MATCH('דיווח פרטני'!C2222,גיליון3!$U$14:$X$14,0)))</f>
        <v xml:space="preserve"> </v>
      </c>
      <c r="I2222" s="1"/>
    </row>
    <row r="2223" spans="1:9" ht="18" customHeight="1" thickBot="1" x14ac:dyDescent="0.35">
      <c r="A2223" s="1"/>
      <c r="B2223" s="1"/>
      <c r="C2223" s="812"/>
      <c r="D2223" s="812"/>
      <c r="E2223" s="813"/>
      <c r="F2223" s="812"/>
      <c r="G2223" s="812"/>
      <c r="H2223" s="962" t="str">
        <f t="array" ref="H2223">IF(ISERROR(INDEX(גיליון3!$U$15:$X$29,MATCH('דיווח פרטני'!G2223,גיליון3!$T$15:$T$29,0),MATCH('דיווח פרטני'!C2223,גיליון3!$U$14:$X$14,0)))," ", INDEX(גיליון3!$U$15:$X$29,MATCH('דיווח פרטני'!G2223,גיליון3!$T$15:$T$29,0),MATCH('דיווח פרטני'!C2223,גיליון3!$U$14:$X$14,0)))</f>
        <v xml:space="preserve"> </v>
      </c>
      <c r="I2223" s="1"/>
    </row>
    <row r="2224" spans="1:9" ht="18" customHeight="1" thickBot="1" x14ac:dyDescent="0.35">
      <c r="A2224" s="1"/>
      <c r="B2224" s="1"/>
      <c r="C2224" s="812"/>
      <c r="D2224" s="812"/>
      <c r="E2224" s="813"/>
      <c r="F2224" s="812"/>
      <c r="G2224" s="812"/>
      <c r="H2224" s="962" t="str">
        <f t="array" ref="H2224">IF(ISERROR(INDEX(גיליון3!$U$15:$X$29,MATCH('דיווח פרטני'!G2224,גיליון3!$T$15:$T$29,0),MATCH('דיווח פרטני'!C2224,גיליון3!$U$14:$X$14,0)))," ", INDEX(גיליון3!$U$15:$X$29,MATCH('דיווח פרטני'!G2224,גיליון3!$T$15:$T$29,0),MATCH('דיווח פרטני'!C2224,גיליון3!$U$14:$X$14,0)))</f>
        <v xml:space="preserve"> </v>
      </c>
      <c r="I2224" s="1"/>
    </row>
    <row r="2225" spans="1:9" ht="18" customHeight="1" thickBot="1" x14ac:dyDescent="0.35">
      <c r="A2225" s="1"/>
      <c r="B2225" s="1"/>
      <c r="C2225" s="812"/>
      <c r="D2225" s="812"/>
      <c r="E2225" s="813"/>
      <c r="F2225" s="812"/>
      <c r="G2225" s="812"/>
      <c r="H2225" s="962" t="str">
        <f t="array" ref="H2225">IF(ISERROR(INDEX(גיליון3!$U$15:$X$29,MATCH('דיווח פרטני'!G2225,גיליון3!$T$15:$T$29,0),MATCH('דיווח פרטני'!C2225,גיליון3!$U$14:$X$14,0)))," ", INDEX(גיליון3!$U$15:$X$29,MATCH('דיווח פרטני'!G2225,גיליון3!$T$15:$T$29,0),MATCH('דיווח פרטני'!C2225,גיליון3!$U$14:$X$14,0)))</f>
        <v xml:space="preserve"> </v>
      </c>
      <c r="I2225" s="1"/>
    </row>
    <row r="2226" spans="1:9" ht="18" customHeight="1" thickBot="1" x14ac:dyDescent="0.35">
      <c r="A2226" s="1"/>
      <c r="B2226" s="1"/>
      <c r="C2226" s="812"/>
      <c r="D2226" s="812"/>
      <c r="E2226" s="813"/>
      <c r="F2226" s="812"/>
      <c r="G2226" s="812"/>
      <c r="H2226" s="962" t="str">
        <f t="array" ref="H2226">IF(ISERROR(INDEX(גיליון3!$U$15:$X$29,MATCH('דיווח פרטני'!G2226,גיליון3!$T$15:$T$29,0),MATCH('דיווח פרטני'!C2226,גיליון3!$U$14:$X$14,0)))," ", INDEX(גיליון3!$U$15:$X$29,MATCH('דיווח פרטני'!G2226,גיליון3!$T$15:$T$29,0),MATCH('דיווח פרטני'!C2226,גיליון3!$U$14:$X$14,0)))</f>
        <v xml:space="preserve"> </v>
      </c>
      <c r="I2226" s="1"/>
    </row>
    <row r="2227" spans="1:9" ht="18" customHeight="1" thickBot="1" x14ac:dyDescent="0.35">
      <c r="A2227" s="1"/>
      <c r="B2227" s="1"/>
      <c r="C2227" s="812"/>
      <c r="D2227" s="812"/>
      <c r="E2227" s="813"/>
      <c r="F2227" s="812"/>
      <c r="G2227" s="812"/>
      <c r="H2227" s="962" t="str">
        <f t="array" ref="H2227">IF(ISERROR(INDEX(גיליון3!$U$15:$X$29,MATCH('דיווח פרטני'!G2227,גיליון3!$T$15:$T$29,0),MATCH('דיווח פרטני'!C2227,גיליון3!$U$14:$X$14,0)))," ", INDEX(גיליון3!$U$15:$X$29,MATCH('דיווח פרטני'!G2227,גיליון3!$T$15:$T$29,0),MATCH('דיווח פרטני'!C2227,גיליון3!$U$14:$X$14,0)))</f>
        <v xml:space="preserve"> </v>
      </c>
      <c r="I2227" s="1"/>
    </row>
    <row r="2228" spans="1:9" ht="18" customHeight="1" thickBot="1" x14ac:dyDescent="0.35">
      <c r="A2228" s="1"/>
      <c r="B2228" s="1"/>
      <c r="C2228" s="812"/>
      <c r="D2228" s="812"/>
      <c r="E2228" s="813"/>
      <c r="F2228" s="812"/>
      <c r="G2228" s="812"/>
      <c r="H2228" s="962" t="str">
        <f t="array" ref="H2228">IF(ISERROR(INDEX(גיליון3!$U$15:$X$29,MATCH('דיווח פרטני'!G2228,גיליון3!$T$15:$T$29,0),MATCH('דיווח פרטני'!C2228,גיליון3!$U$14:$X$14,0)))," ", INDEX(גיליון3!$U$15:$X$29,MATCH('דיווח פרטני'!G2228,גיליון3!$T$15:$T$29,0),MATCH('דיווח פרטני'!C2228,גיליון3!$U$14:$X$14,0)))</f>
        <v xml:space="preserve"> </v>
      </c>
      <c r="I2228" s="1"/>
    </row>
    <row r="2229" spans="1:9" ht="18" customHeight="1" thickBot="1" x14ac:dyDescent="0.35">
      <c r="A2229" s="1"/>
      <c r="B2229" s="1"/>
      <c r="C2229" s="812"/>
      <c r="D2229" s="812"/>
      <c r="E2229" s="813"/>
      <c r="F2229" s="812"/>
      <c r="G2229" s="812"/>
      <c r="H2229" s="962" t="str">
        <f t="array" ref="H2229">IF(ISERROR(INDEX(גיליון3!$U$15:$X$29,MATCH('דיווח פרטני'!G2229,גיליון3!$T$15:$T$29,0),MATCH('דיווח פרטני'!C2229,גיליון3!$U$14:$X$14,0)))," ", INDEX(גיליון3!$U$15:$X$29,MATCH('דיווח פרטני'!G2229,גיליון3!$T$15:$T$29,0),MATCH('דיווח פרטני'!C2229,גיליון3!$U$14:$X$14,0)))</f>
        <v xml:space="preserve"> </v>
      </c>
      <c r="I2229" s="1"/>
    </row>
    <row r="2230" spans="1:9" ht="18" customHeight="1" thickBot="1" x14ac:dyDescent="0.35">
      <c r="A2230" s="1"/>
      <c r="B2230" s="1"/>
      <c r="C2230" s="812"/>
      <c r="D2230" s="812"/>
      <c r="E2230" s="813"/>
      <c r="F2230" s="812"/>
      <c r="G2230" s="812"/>
      <c r="H2230" s="962" t="str">
        <f t="array" ref="H2230">IF(ISERROR(INDEX(גיליון3!$U$15:$X$29,MATCH('דיווח פרטני'!G2230,גיליון3!$T$15:$T$29,0),MATCH('דיווח פרטני'!C2230,גיליון3!$U$14:$X$14,0)))," ", INDEX(גיליון3!$U$15:$X$29,MATCH('דיווח פרטני'!G2230,גיליון3!$T$15:$T$29,0),MATCH('דיווח פרטני'!C2230,גיליון3!$U$14:$X$14,0)))</f>
        <v xml:space="preserve"> </v>
      </c>
      <c r="I2230" s="1"/>
    </row>
    <row r="2231" spans="1:9" ht="18" customHeight="1" thickBot="1" x14ac:dyDescent="0.35">
      <c r="A2231" s="1"/>
      <c r="B2231" s="1"/>
      <c r="C2231" s="812"/>
      <c r="D2231" s="812"/>
      <c r="E2231" s="813"/>
      <c r="F2231" s="812"/>
      <c r="G2231" s="812"/>
      <c r="H2231" s="962" t="str">
        <f t="array" ref="H2231">IF(ISERROR(INDEX(גיליון3!$U$15:$X$29,MATCH('דיווח פרטני'!G2231,גיליון3!$T$15:$T$29,0),MATCH('דיווח פרטני'!C2231,גיליון3!$U$14:$X$14,0)))," ", INDEX(גיליון3!$U$15:$X$29,MATCH('דיווח פרטני'!G2231,גיליון3!$T$15:$T$29,0),MATCH('דיווח פרטני'!C2231,גיליון3!$U$14:$X$14,0)))</f>
        <v xml:space="preserve"> </v>
      </c>
      <c r="I2231" s="1"/>
    </row>
    <row r="2232" spans="1:9" ht="18" customHeight="1" thickBot="1" x14ac:dyDescent="0.35">
      <c r="A2232" s="1"/>
      <c r="B2232" s="1"/>
      <c r="C2232" s="812"/>
      <c r="D2232" s="812"/>
      <c r="E2232" s="813"/>
      <c r="F2232" s="812"/>
      <c r="G2232" s="812"/>
      <c r="H2232" s="962" t="str">
        <f t="array" ref="H2232">IF(ISERROR(INDEX(גיליון3!$U$15:$X$29,MATCH('דיווח פרטני'!G2232,גיליון3!$T$15:$T$29,0),MATCH('דיווח פרטני'!C2232,גיליון3!$U$14:$X$14,0)))," ", INDEX(גיליון3!$U$15:$X$29,MATCH('דיווח פרטני'!G2232,גיליון3!$T$15:$T$29,0),MATCH('דיווח פרטני'!C2232,גיליון3!$U$14:$X$14,0)))</f>
        <v xml:space="preserve"> </v>
      </c>
      <c r="I2232" s="1"/>
    </row>
    <row r="2233" spans="1:9" ht="18" customHeight="1" thickBot="1" x14ac:dyDescent="0.35">
      <c r="A2233" s="1"/>
      <c r="B2233" s="1"/>
      <c r="C2233" s="812"/>
      <c r="D2233" s="812"/>
      <c r="E2233" s="813"/>
      <c r="F2233" s="812"/>
      <c r="G2233" s="812"/>
      <c r="H2233" s="962" t="str">
        <f t="array" ref="H2233">IF(ISERROR(INDEX(גיליון3!$U$15:$X$29,MATCH('דיווח פרטני'!G2233,גיליון3!$T$15:$T$29,0),MATCH('דיווח פרטני'!C2233,גיליון3!$U$14:$X$14,0)))," ", INDEX(גיליון3!$U$15:$X$29,MATCH('דיווח פרטני'!G2233,גיליון3!$T$15:$T$29,0),MATCH('דיווח פרטני'!C2233,גיליון3!$U$14:$X$14,0)))</f>
        <v xml:space="preserve"> </v>
      </c>
      <c r="I2233" s="1"/>
    </row>
    <row r="2234" spans="1:9" ht="18" customHeight="1" thickBot="1" x14ac:dyDescent="0.35">
      <c r="A2234" s="1"/>
      <c r="B2234" s="1"/>
      <c r="C2234" s="812"/>
      <c r="D2234" s="812"/>
      <c r="E2234" s="813"/>
      <c r="F2234" s="812"/>
      <c r="G2234" s="812"/>
      <c r="H2234" s="962" t="str">
        <f t="array" ref="H2234">IF(ISERROR(INDEX(גיליון3!$U$15:$X$29,MATCH('דיווח פרטני'!G2234,גיליון3!$T$15:$T$29,0),MATCH('דיווח פרטני'!C2234,גיליון3!$U$14:$X$14,0)))," ", INDEX(גיליון3!$U$15:$X$29,MATCH('דיווח פרטני'!G2234,גיליון3!$T$15:$T$29,0),MATCH('דיווח פרטני'!C2234,גיליון3!$U$14:$X$14,0)))</f>
        <v xml:space="preserve"> </v>
      </c>
      <c r="I2234" s="1"/>
    </row>
    <row r="2235" spans="1:9" ht="18" customHeight="1" thickBot="1" x14ac:dyDescent="0.35">
      <c r="A2235" s="1"/>
      <c r="B2235" s="1"/>
      <c r="C2235" s="812"/>
      <c r="D2235" s="812"/>
      <c r="E2235" s="813"/>
      <c r="F2235" s="812"/>
      <c r="G2235" s="812"/>
      <c r="H2235" s="962" t="str">
        <f t="array" ref="H2235">IF(ISERROR(INDEX(גיליון3!$U$15:$X$29,MATCH('דיווח פרטני'!G2235,גיליון3!$T$15:$T$29,0),MATCH('דיווח פרטני'!C2235,גיליון3!$U$14:$X$14,0)))," ", INDEX(גיליון3!$U$15:$X$29,MATCH('דיווח פרטני'!G2235,גיליון3!$T$15:$T$29,0),MATCH('דיווח פרטני'!C2235,גיליון3!$U$14:$X$14,0)))</f>
        <v xml:space="preserve"> </v>
      </c>
      <c r="I2235" s="1"/>
    </row>
    <row r="2236" spans="1:9" ht="18" customHeight="1" thickBot="1" x14ac:dyDescent="0.35">
      <c r="A2236" s="1"/>
      <c r="B2236" s="1"/>
      <c r="C2236" s="812"/>
      <c r="D2236" s="812"/>
      <c r="E2236" s="813"/>
      <c r="F2236" s="812"/>
      <c r="G2236" s="812"/>
      <c r="H2236" s="962" t="str">
        <f t="array" ref="H2236">IF(ISERROR(INDEX(גיליון3!$U$15:$X$29,MATCH('דיווח פרטני'!G2236,גיליון3!$T$15:$T$29,0),MATCH('דיווח פרטני'!C2236,גיליון3!$U$14:$X$14,0)))," ", INDEX(גיליון3!$U$15:$X$29,MATCH('דיווח פרטני'!G2236,גיליון3!$T$15:$T$29,0),MATCH('דיווח פרטני'!C2236,גיליון3!$U$14:$X$14,0)))</f>
        <v xml:space="preserve"> </v>
      </c>
      <c r="I2236" s="1"/>
    </row>
    <row r="2237" spans="1:9" ht="18" customHeight="1" thickBot="1" x14ac:dyDescent="0.35">
      <c r="A2237" s="1"/>
      <c r="B2237" s="1"/>
      <c r="C2237" s="812"/>
      <c r="D2237" s="812"/>
      <c r="E2237" s="813"/>
      <c r="F2237" s="812"/>
      <c r="G2237" s="812"/>
      <c r="H2237" s="962" t="str">
        <f t="array" ref="H2237">IF(ISERROR(INDEX(גיליון3!$U$15:$X$29,MATCH('דיווח פרטני'!G2237,גיליון3!$T$15:$T$29,0),MATCH('דיווח פרטני'!C2237,גיליון3!$U$14:$X$14,0)))," ", INDEX(גיליון3!$U$15:$X$29,MATCH('דיווח פרטני'!G2237,גיליון3!$T$15:$T$29,0),MATCH('דיווח פרטני'!C2237,גיליון3!$U$14:$X$14,0)))</f>
        <v xml:space="preserve"> </v>
      </c>
      <c r="I2237" s="1"/>
    </row>
    <row r="2238" spans="1:9" ht="18" customHeight="1" thickBot="1" x14ac:dyDescent="0.35">
      <c r="A2238" s="1"/>
      <c r="B2238" s="1"/>
      <c r="C2238" s="812"/>
      <c r="D2238" s="812"/>
      <c r="E2238" s="813"/>
      <c r="F2238" s="812"/>
      <c r="G2238" s="812"/>
      <c r="H2238" s="962" t="str">
        <f t="array" ref="H2238">IF(ISERROR(INDEX(גיליון3!$U$15:$X$29,MATCH('דיווח פרטני'!G2238,גיליון3!$T$15:$T$29,0),MATCH('דיווח פרטני'!C2238,גיליון3!$U$14:$X$14,0)))," ", INDEX(גיליון3!$U$15:$X$29,MATCH('דיווח פרטני'!G2238,גיליון3!$T$15:$T$29,0),MATCH('דיווח פרטני'!C2238,גיליון3!$U$14:$X$14,0)))</f>
        <v xml:space="preserve"> </v>
      </c>
      <c r="I2238" s="1"/>
    </row>
    <row r="2239" spans="1:9" ht="18" customHeight="1" thickBot="1" x14ac:dyDescent="0.35">
      <c r="A2239" s="1"/>
      <c r="B2239" s="1"/>
      <c r="C2239" s="812"/>
      <c r="D2239" s="812"/>
      <c r="E2239" s="813"/>
      <c r="F2239" s="812"/>
      <c r="G2239" s="812"/>
      <c r="H2239" s="962" t="str">
        <f t="array" ref="H2239">IF(ISERROR(INDEX(גיליון3!$U$15:$X$29,MATCH('דיווח פרטני'!G2239,גיליון3!$T$15:$T$29,0),MATCH('דיווח פרטני'!C2239,גיליון3!$U$14:$X$14,0)))," ", INDEX(גיליון3!$U$15:$X$29,MATCH('דיווח פרטני'!G2239,גיליון3!$T$15:$T$29,0),MATCH('דיווח פרטני'!C2239,גיליון3!$U$14:$X$14,0)))</f>
        <v xml:space="preserve"> </v>
      </c>
      <c r="I2239" s="1"/>
    </row>
    <row r="2240" spans="1:9" ht="18" customHeight="1" thickBot="1" x14ac:dyDescent="0.35">
      <c r="A2240" s="1"/>
      <c r="B2240" s="1"/>
      <c r="C2240" s="812"/>
      <c r="D2240" s="812"/>
      <c r="E2240" s="813"/>
      <c r="F2240" s="812"/>
      <c r="G2240" s="812"/>
      <c r="H2240" s="962" t="str">
        <f t="array" ref="H2240">IF(ISERROR(INDEX(גיליון3!$U$15:$X$29,MATCH('דיווח פרטני'!G2240,גיליון3!$T$15:$T$29,0),MATCH('דיווח פרטני'!C2240,גיליון3!$U$14:$X$14,0)))," ", INDEX(גיליון3!$U$15:$X$29,MATCH('דיווח פרטני'!G2240,גיליון3!$T$15:$T$29,0),MATCH('דיווח פרטני'!C2240,גיליון3!$U$14:$X$14,0)))</f>
        <v xml:space="preserve"> </v>
      </c>
      <c r="I2240" s="1"/>
    </row>
    <row r="2241" spans="1:9" ht="18" customHeight="1" thickBot="1" x14ac:dyDescent="0.35">
      <c r="A2241" s="1"/>
      <c r="B2241" s="1"/>
      <c r="C2241" s="812"/>
      <c r="D2241" s="812"/>
      <c r="E2241" s="813"/>
      <c r="F2241" s="812"/>
      <c r="G2241" s="812"/>
      <c r="H2241" s="962" t="str">
        <f t="array" ref="H2241">IF(ISERROR(INDEX(גיליון3!$U$15:$X$29,MATCH('דיווח פרטני'!G2241,גיליון3!$T$15:$T$29,0),MATCH('דיווח פרטני'!C2241,גיליון3!$U$14:$X$14,0)))," ", INDEX(גיליון3!$U$15:$X$29,MATCH('דיווח פרטני'!G2241,גיליון3!$T$15:$T$29,0),MATCH('דיווח פרטני'!C2241,גיליון3!$U$14:$X$14,0)))</f>
        <v xml:space="preserve"> </v>
      </c>
      <c r="I2241" s="1"/>
    </row>
    <row r="2242" spans="1:9" ht="18" customHeight="1" thickBot="1" x14ac:dyDescent="0.35">
      <c r="A2242" s="1"/>
      <c r="B2242" s="1"/>
      <c r="C2242" s="812"/>
      <c r="D2242" s="812"/>
      <c r="E2242" s="813"/>
      <c r="F2242" s="812"/>
      <c r="G2242" s="812"/>
      <c r="H2242" s="962" t="str">
        <f t="array" ref="H2242">IF(ISERROR(INDEX(גיליון3!$U$15:$X$29,MATCH('דיווח פרטני'!G2242,גיליון3!$T$15:$T$29,0),MATCH('דיווח פרטני'!C2242,גיליון3!$U$14:$X$14,0)))," ", INDEX(גיליון3!$U$15:$X$29,MATCH('דיווח פרטני'!G2242,גיליון3!$T$15:$T$29,0),MATCH('דיווח פרטני'!C2242,גיליון3!$U$14:$X$14,0)))</f>
        <v xml:space="preserve"> </v>
      </c>
      <c r="I2242" s="1"/>
    </row>
    <row r="2243" spans="1:9" ht="18" customHeight="1" thickBot="1" x14ac:dyDescent="0.35">
      <c r="A2243" s="1"/>
      <c r="B2243" s="1"/>
      <c r="C2243" s="812"/>
      <c r="D2243" s="812"/>
      <c r="E2243" s="813"/>
      <c r="F2243" s="812"/>
      <c r="G2243" s="812"/>
      <c r="H2243" s="962" t="str">
        <f t="array" ref="H2243">IF(ISERROR(INDEX(גיליון3!$U$15:$X$29,MATCH('דיווח פרטני'!G2243,גיליון3!$T$15:$T$29,0),MATCH('דיווח פרטני'!C2243,גיליון3!$U$14:$X$14,0)))," ", INDEX(גיליון3!$U$15:$X$29,MATCH('דיווח פרטני'!G2243,גיליון3!$T$15:$T$29,0),MATCH('דיווח פרטני'!C2243,גיליון3!$U$14:$X$14,0)))</f>
        <v xml:space="preserve"> </v>
      </c>
      <c r="I2243" s="1"/>
    </row>
    <row r="2244" spans="1:9" ht="18" customHeight="1" thickBot="1" x14ac:dyDescent="0.35">
      <c r="A2244" s="1"/>
      <c r="B2244" s="1"/>
      <c r="C2244" s="812"/>
      <c r="D2244" s="812"/>
      <c r="E2244" s="813"/>
      <c r="F2244" s="812"/>
      <c r="G2244" s="812"/>
      <c r="H2244" s="962" t="str">
        <f t="array" ref="H2244">IF(ISERROR(INDEX(גיליון3!$U$15:$X$29,MATCH('דיווח פרטני'!G2244,גיליון3!$T$15:$T$29,0),MATCH('דיווח פרטני'!C2244,גיליון3!$U$14:$X$14,0)))," ", INDEX(גיליון3!$U$15:$X$29,MATCH('דיווח פרטני'!G2244,גיליון3!$T$15:$T$29,0),MATCH('דיווח פרטני'!C2244,גיליון3!$U$14:$X$14,0)))</f>
        <v xml:space="preserve"> </v>
      </c>
      <c r="I2244" s="1"/>
    </row>
    <row r="2245" spans="1:9" ht="18" customHeight="1" thickBot="1" x14ac:dyDescent="0.35">
      <c r="A2245" s="1"/>
      <c r="B2245" s="1"/>
      <c r="C2245" s="812"/>
      <c r="D2245" s="812"/>
      <c r="E2245" s="813"/>
      <c r="F2245" s="812"/>
      <c r="G2245" s="812"/>
      <c r="H2245" s="962" t="str">
        <f t="array" ref="H2245">IF(ISERROR(INDEX(גיליון3!$U$15:$X$29,MATCH('דיווח פרטני'!G2245,גיליון3!$T$15:$T$29,0),MATCH('דיווח פרטני'!C2245,גיליון3!$U$14:$X$14,0)))," ", INDEX(גיליון3!$U$15:$X$29,MATCH('דיווח פרטני'!G2245,גיליון3!$T$15:$T$29,0),MATCH('דיווח פרטני'!C2245,גיליון3!$U$14:$X$14,0)))</f>
        <v xml:space="preserve"> </v>
      </c>
      <c r="I2245" s="1"/>
    </row>
    <row r="2246" spans="1:9" ht="18" customHeight="1" thickBot="1" x14ac:dyDescent="0.35">
      <c r="A2246" s="1"/>
      <c r="B2246" s="1"/>
      <c r="C2246" s="812"/>
      <c r="D2246" s="812"/>
      <c r="E2246" s="813"/>
      <c r="F2246" s="812"/>
      <c r="G2246" s="812"/>
      <c r="H2246" s="962" t="str">
        <f t="array" ref="H2246">IF(ISERROR(INDEX(גיליון3!$U$15:$X$29,MATCH('דיווח פרטני'!G2246,גיליון3!$T$15:$T$29,0),MATCH('דיווח פרטני'!C2246,גיליון3!$U$14:$X$14,0)))," ", INDEX(גיליון3!$U$15:$X$29,MATCH('דיווח פרטני'!G2246,גיליון3!$T$15:$T$29,0),MATCH('דיווח פרטני'!C2246,גיליון3!$U$14:$X$14,0)))</f>
        <v xml:space="preserve"> </v>
      </c>
      <c r="I2246" s="1"/>
    </row>
    <row r="2247" spans="1:9" ht="18" customHeight="1" thickBot="1" x14ac:dyDescent="0.35">
      <c r="A2247" s="1"/>
      <c r="B2247" s="1"/>
      <c r="C2247" s="812"/>
      <c r="D2247" s="812"/>
      <c r="E2247" s="813"/>
      <c r="F2247" s="812"/>
      <c r="G2247" s="812"/>
      <c r="H2247" s="962" t="str">
        <f t="array" ref="H2247">IF(ISERROR(INDEX(גיליון3!$U$15:$X$29,MATCH('דיווח פרטני'!G2247,גיליון3!$T$15:$T$29,0),MATCH('דיווח פרטני'!C2247,גיליון3!$U$14:$X$14,0)))," ", INDEX(גיליון3!$U$15:$X$29,MATCH('דיווח פרטני'!G2247,גיליון3!$T$15:$T$29,0),MATCH('דיווח פרטני'!C2247,גיליון3!$U$14:$X$14,0)))</f>
        <v xml:space="preserve"> </v>
      </c>
      <c r="I2247" s="1"/>
    </row>
    <row r="2248" spans="1:9" ht="18" customHeight="1" thickBot="1" x14ac:dyDescent="0.35">
      <c r="A2248" s="1"/>
      <c r="B2248" s="1"/>
      <c r="C2248" s="812"/>
      <c r="D2248" s="812"/>
      <c r="E2248" s="813"/>
      <c r="F2248" s="812"/>
      <c r="G2248" s="812"/>
      <c r="H2248" s="962" t="str">
        <f t="array" ref="H2248">IF(ISERROR(INDEX(גיליון3!$U$15:$X$29,MATCH('דיווח פרטני'!G2248,גיליון3!$T$15:$T$29,0),MATCH('דיווח פרטני'!C2248,גיליון3!$U$14:$X$14,0)))," ", INDEX(גיליון3!$U$15:$X$29,MATCH('דיווח פרטני'!G2248,גיליון3!$T$15:$T$29,0),MATCH('דיווח פרטני'!C2248,גיליון3!$U$14:$X$14,0)))</f>
        <v xml:space="preserve"> </v>
      </c>
      <c r="I2248" s="1"/>
    </row>
    <row r="2249" spans="1:9" ht="18" customHeight="1" thickBot="1" x14ac:dyDescent="0.35">
      <c r="A2249" s="1"/>
      <c r="B2249" s="1"/>
      <c r="C2249" s="812"/>
      <c r="D2249" s="812"/>
      <c r="E2249" s="813"/>
      <c r="F2249" s="812"/>
      <c r="G2249" s="812"/>
      <c r="H2249" s="962" t="str">
        <f t="array" ref="H2249">IF(ISERROR(INDEX(גיליון3!$U$15:$X$29,MATCH('דיווח פרטני'!G2249,גיליון3!$T$15:$T$29,0),MATCH('דיווח פרטני'!C2249,גיליון3!$U$14:$X$14,0)))," ", INDEX(גיליון3!$U$15:$X$29,MATCH('דיווח פרטני'!G2249,גיליון3!$T$15:$T$29,0),MATCH('דיווח פרטני'!C2249,גיליון3!$U$14:$X$14,0)))</f>
        <v xml:space="preserve"> </v>
      </c>
      <c r="I2249" s="1"/>
    </row>
    <row r="2250" spans="1:9" ht="18" customHeight="1" thickBot="1" x14ac:dyDescent="0.35">
      <c r="A2250" s="1"/>
      <c r="B2250" s="1"/>
      <c r="C2250" s="812"/>
      <c r="D2250" s="812"/>
      <c r="E2250" s="813"/>
      <c r="F2250" s="812"/>
      <c r="G2250" s="812"/>
      <c r="H2250" s="962" t="str">
        <f t="array" ref="H2250">IF(ISERROR(INDEX(גיליון3!$U$15:$X$29,MATCH('דיווח פרטני'!G2250,גיליון3!$T$15:$T$29,0),MATCH('דיווח פרטני'!C2250,גיליון3!$U$14:$X$14,0)))," ", INDEX(גיליון3!$U$15:$X$29,MATCH('דיווח פרטני'!G2250,גיליון3!$T$15:$T$29,0),MATCH('דיווח פרטני'!C2250,גיליון3!$U$14:$X$14,0)))</f>
        <v xml:space="preserve"> </v>
      </c>
      <c r="I2250" s="1"/>
    </row>
    <row r="2251" spans="1:9" ht="18" customHeight="1" thickBot="1" x14ac:dyDescent="0.35">
      <c r="A2251" s="1"/>
      <c r="B2251" s="1"/>
      <c r="C2251" s="812"/>
      <c r="D2251" s="812"/>
      <c r="E2251" s="813"/>
      <c r="F2251" s="812"/>
      <c r="G2251" s="812"/>
      <c r="H2251" s="962" t="str">
        <f t="array" ref="H2251">IF(ISERROR(INDEX(גיליון3!$U$15:$X$29,MATCH('דיווח פרטני'!G2251,גיליון3!$T$15:$T$29,0),MATCH('דיווח פרטני'!C2251,גיליון3!$U$14:$X$14,0)))," ", INDEX(גיליון3!$U$15:$X$29,MATCH('דיווח פרטני'!G2251,גיליון3!$T$15:$T$29,0),MATCH('דיווח פרטני'!C2251,גיליון3!$U$14:$X$14,0)))</f>
        <v xml:space="preserve"> </v>
      </c>
      <c r="I2251" s="1"/>
    </row>
    <row r="2252" spans="1:9" ht="18" customHeight="1" thickBot="1" x14ac:dyDescent="0.35">
      <c r="A2252" s="1"/>
      <c r="B2252" s="1"/>
      <c r="C2252" s="812"/>
      <c r="D2252" s="812"/>
      <c r="E2252" s="813"/>
      <c r="F2252" s="812"/>
      <c r="G2252" s="812"/>
      <c r="H2252" s="962" t="str">
        <f t="array" ref="H2252">IF(ISERROR(INDEX(גיליון3!$U$15:$X$29,MATCH('דיווח פרטני'!G2252,גיליון3!$T$15:$T$29,0),MATCH('דיווח פרטני'!C2252,גיליון3!$U$14:$X$14,0)))," ", INDEX(גיליון3!$U$15:$X$29,MATCH('דיווח פרטני'!G2252,גיליון3!$T$15:$T$29,0),MATCH('דיווח פרטני'!C2252,גיליון3!$U$14:$X$14,0)))</f>
        <v xml:space="preserve"> </v>
      </c>
      <c r="I2252" s="1"/>
    </row>
    <row r="2253" spans="1:9" ht="18" customHeight="1" thickBot="1" x14ac:dyDescent="0.35">
      <c r="A2253" s="1"/>
      <c r="B2253" s="1"/>
      <c r="C2253" s="812"/>
      <c r="D2253" s="812"/>
      <c r="E2253" s="813"/>
      <c r="F2253" s="812"/>
      <c r="G2253" s="812"/>
      <c r="H2253" s="962" t="str">
        <f t="array" ref="H2253">IF(ISERROR(INDEX(גיליון3!$U$15:$X$29,MATCH('דיווח פרטני'!G2253,גיליון3!$T$15:$T$29,0),MATCH('דיווח פרטני'!C2253,גיליון3!$U$14:$X$14,0)))," ", INDEX(גיליון3!$U$15:$X$29,MATCH('דיווח פרטני'!G2253,גיליון3!$T$15:$T$29,0),MATCH('דיווח פרטני'!C2253,גיליון3!$U$14:$X$14,0)))</f>
        <v xml:space="preserve"> </v>
      </c>
      <c r="I2253" s="1"/>
    </row>
    <row r="2254" spans="1:9" ht="18" customHeight="1" thickBot="1" x14ac:dyDescent="0.35">
      <c r="A2254" s="1"/>
      <c r="B2254" s="1"/>
      <c r="C2254" s="812"/>
      <c r="D2254" s="812"/>
      <c r="E2254" s="813"/>
      <c r="F2254" s="812"/>
      <c r="G2254" s="812"/>
      <c r="H2254" s="962" t="str">
        <f t="array" ref="H2254">IF(ISERROR(INDEX(גיליון3!$U$15:$X$29,MATCH('דיווח פרטני'!G2254,גיליון3!$T$15:$T$29,0),MATCH('דיווח פרטני'!C2254,גיליון3!$U$14:$X$14,0)))," ", INDEX(גיליון3!$U$15:$X$29,MATCH('דיווח פרטני'!G2254,גיליון3!$T$15:$T$29,0),MATCH('דיווח פרטני'!C2254,גיליון3!$U$14:$X$14,0)))</f>
        <v xml:space="preserve"> </v>
      </c>
      <c r="I2254" s="1"/>
    </row>
    <row r="2255" spans="1:9" ht="18" customHeight="1" thickBot="1" x14ac:dyDescent="0.35">
      <c r="A2255" s="1"/>
      <c r="B2255" s="1"/>
      <c r="C2255" s="812"/>
      <c r="D2255" s="812"/>
      <c r="E2255" s="813"/>
      <c r="F2255" s="812"/>
      <c r="G2255" s="812"/>
      <c r="H2255" s="962" t="str">
        <f t="array" ref="H2255">IF(ISERROR(INDEX(גיליון3!$U$15:$X$29,MATCH('דיווח פרטני'!G2255,גיליון3!$T$15:$T$29,0),MATCH('דיווח פרטני'!C2255,גיליון3!$U$14:$X$14,0)))," ", INDEX(גיליון3!$U$15:$X$29,MATCH('דיווח פרטני'!G2255,גיליון3!$T$15:$T$29,0),MATCH('דיווח פרטני'!C2255,גיליון3!$U$14:$X$14,0)))</f>
        <v xml:space="preserve"> </v>
      </c>
      <c r="I2255" s="1"/>
    </row>
    <row r="2256" spans="1:9" ht="18" customHeight="1" thickBot="1" x14ac:dyDescent="0.35">
      <c r="A2256" s="1"/>
      <c r="B2256" s="1"/>
      <c r="C2256" s="812"/>
      <c r="D2256" s="812"/>
      <c r="E2256" s="813"/>
      <c r="F2256" s="812"/>
      <c r="G2256" s="812"/>
      <c r="H2256" s="962" t="str">
        <f t="array" ref="H2256">IF(ISERROR(INDEX(גיליון3!$U$15:$X$29,MATCH('דיווח פרטני'!G2256,גיליון3!$T$15:$T$29,0),MATCH('דיווח פרטני'!C2256,גיליון3!$U$14:$X$14,0)))," ", INDEX(גיליון3!$U$15:$X$29,MATCH('דיווח פרטני'!G2256,גיליון3!$T$15:$T$29,0),MATCH('דיווח פרטני'!C2256,גיליון3!$U$14:$X$14,0)))</f>
        <v xml:space="preserve"> </v>
      </c>
      <c r="I2256" s="1"/>
    </row>
    <row r="2257" spans="1:9" ht="18" customHeight="1" thickBot="1" x14ac:dyDescent="0.35">
      <c r="A2257" s="1"/>
      <c r="B2257" s="1"/>
      <c r="C2257" s="812"/>
      <c r="D2257" s="812"/>
      <c r="E2257" s="813"/>
      <c r="F2257" s="812"/>
      <c r="G2257" s="812"/>
      <c r="H2257" s="962" t="str">
        <f t="array" ref="H2257">IF(ISERROR(INDEX(גיליון3!$U$15:$X$29,MATCH('דיווח פרטני'!G2257,גיליון3!$T$15:$T$29,0),MATCH('דיווח פרטני'!C2257,גיליון3!$U$14:$X$14,0)))," ", INDEX(גיליון3!$U$15:$X$29,MATCH('דיווח פרטני'!G2257,גיליון3!$T$15:$T$29,0),MATCH('דיווח פרטני'!C2257,גיליון3!$U$14:$X$14,0)))</f>
        <v xml:space="preserve"> </v>
      </c>
      <c r="I2257" s="1"/>
    </row>
    <row r="2258" spans="1:9" ht="18" customHeight="1" thickBot="1" x14ac:dyDescent="0.35">
      <c r="A2258" s="1"/>
      <c r="B2258" s="1"/>
      <c r="C2258" s="812"/>
      <c r="D2258" s="812"/>
      <c r="E2258" s="813"/>
      <c r="F2258" s="812"/>
      <c r="G2258" s="812"/>
      <c r="H2258" s="962" t="str">
        <f t="array" ref="H2258">IF(ISERROR(INDEX(גיליון3!$U$15:$X$29,MATCH('דיווח פרטני'!G2258,גיליון3!$T$15:$T$29,0),MATCH('דיווח פרטני'!C2258,גיליון3!$U$14:$X$14,0)))," ", INDEX(גיליון3!$U$15:$X$29,MATCH('דיווח פרטני'!G2258,גיליון3!$T$15:$T$29,0),MATCH('דיווח פרטני'!C2258,גיליון3!$U$14:$X$14,0)))</f>
        <v xml:space="preserve"> </v>
      </c>
      <c r="I2258" s="1"/>
    </row>
    <row r="2259" spans="1:9" ht="18" customHeight="1" thickBot="1" x14ac:dyDescent="0.35">
      <c r="A2259" s="1"/>
      <c r="B2259" s="1"/>
      <c r="C2259" s="812"/>
      <c r="D2259" s="812"/>
      <c r="E2259" s="813"/>
      <c r="F2259" s="812"/>
      <c r="G2259" s="812"/>
      <c r="H2259" s="962" t="str">
        <f t="array" ref="H2259">IF(ISERROR(INDEX(גיליון3!$U$15:$X$29,MATCH('דיווח פרטני'!G2259,גיליון3!$T$15:$T$29,0),MATCH('דיווח פרטני'!C2259,גיליון3!$U$14:$X$14,0)))," ", INDEX(גיליון3!$U$15:$X$29,MATCH('דיווח פרטני'!G2259,גיליון3!$T$15:$T$29,0),MATCH('דיווח פרטני'!C2259,גיליון3!$U$14:$X$14,0)))</f>
        <v xml:space="preserve"> </v>
      </c>
      <c r="I2259" s="1"/>
    </row>
    <row r="2260" spans="1:9" ht="18" customHeight="1" thickBot="1" x14ac:dyDescent="0.35">
      <c r="A2260" s="1"/>
      <c r="B2260" s="1"/>
      <c r="C2260" s="812"/>
      <c r="D2260" s="812"/>
      <c r="E2260" s="813"/>
      <c r="F2260" s="812"/>
      <c r="G2260" s="812"/>
      <c r="H2260" s="962" t="str">
        <f t="array" ref="H2260">IF(ISERROR(INDEX(גיליון3!$U$15:$X$29,MATCH('דיווח פרטני'!G2260,גיליון3!$T$15:$T$29,0),MATCH('דיווח פרטני'!C2260,גיליון3!$U$14:$X$14,0)))," ", INDEX(גיליון3!$U$15:$X$29,MATCH('דיווח פרטני'!G2260,גיליון3!$T$15:$T$29,0),MATCH('דיווח פרטני'!C2260,גיליון3!$U$14:$X$14,0)))</f>
        <v xml:space="preserve"> </v>
      </c>
      <c r="I2260" s="1"/>
    </row>
    <row r="2261" spans="1:9" ht="18" customHeight="1" thickBot="1" x14ac:dyDescent="0.35">
      <c r="A2261" s="1"/>
      <c r="B2261" s="1"/>
      <c r="C2261" s="812"/>
      <c r="D2261" s="812"/>
      <c r="E2261" s="813"/>
      <c r="F2261" s="812"/>
      <c r="G2261" s="812"/>
      <c r="H2261" s="962" t="str">
        <f t="array" ref="H2261">IF(ISERROR(INDEX(גיליון3!$U$15:$X$29,MATCH('דיווח פרטני'!G2261,גיליון3!$T$15:$T$29,0),MATCH('דיווח פרטני'!C2261,גיליון3!$U$14:$X$14,0)))," ", INDEX(גיליון3!$U$15:$X$29,MATCH('דיווח פרטני'!G2261,גיליון3!$T$15:$T$29,0),MATCH('דיווח פרטני'!C2261,גיליון3!$U$14:$X$14,0)))</f>
        <v xml:space="preserve"> </v>
      </c>
      <c r="I2261" s="1"/>
    </row>
    <row r="2262" spans="1:9" ht="18" customHeight="1" thickBot="1" x14ac:dyDescent="0.35">
      <c r="A2262" s="1"/>
      <c r="B2262" s="1"/>
      <c r="C2262" s="812"/>
      <c r="D2262" s="812"/>
      <c r="E2262" s="813"/>
      <c r="F2262" s="812"/>
      <c r="G2262" s="812"/>
      <c r="H2262" s="962" t="str">
        <f t="array" ref="H2262">IF(ISERROR(INDEX(גיליון3!$U$15:$X$29,MATCH('דיווח פרטני'!G2262,גיליון3!$T$15:$T$29,0),MATCH('דיווח פרטני'!C2262,גיליון3!$U$14:$X$14,0)))," ", INDEX(גיליון3!$U$15:$X$29,MATCH('דיווח פרטני'!G2262,גיליון3!$T$15:$T$29,0),MATCH('דיווח פרטני'!C2262,גיליון3!$U$14:$X$14,0)))</f>
        <v xml:space="preserve"> </v>
      </c>
      <c r="I2262" s="1"/>
    </row>
    <row r="2263" spans="1:9" ht="18" customHeight="1" thickBot="1" x14ac:dyDescent="0.35">
      <c r="A2263" s="1"/>
      <c r="B2263" s="1"/>
      <c r="C2263" s="812"/>
      <c r="D2263" s="812"/>
      <c r="E2263" s="813"/>
      <c r="F2263" s="812"/>
      <c r="G2263" s="812"/>
      <c r="H2263" s="962" t="str">
        <f t="array" ref="H2263">IF(ISERROR(INDEX(גיליון3!$U$15:$X$29,MATCH('דיווח פרטני'!G2263,גיליון3!$T$15:$T$29,0),MATCH('דיווח פרטני'!C2263,גיליון3!$U$14:$X$14,0)))," ", INDEX(גיליון3!$U$15:$X$29,MATCH('דיווח פרטני'!G2263,גיליון3!$T$15:$T$29,0),MATCH('דיווח פרטני'!C2263,גיליון3!$U$14:$X$14,0)))</f>
        <v xml:space="preserve"> </v>
      </c>
      <c r="I2263" s="1"/>
    </row>
    <row r="2264" spans="1:9" ht="18" customHeight="1" thickBot="1" x14ac:dyDescent="0.35">
      <c r="A2264" s="1"/>
      <c r="B2264" s="1"/>
      <c r="C2264" s="812"/>
      <c r="D2264" s="812"/>
      <c r="E2264" s="813"/>
      <c r="F2264" s="812"/>
      <c r="G2264" s="812"/>
      <c r="H2264" s="962" t="str">
        <f t="array" ref="H2264">IF(ISERROR(INDEX(גיליון3!$U$15:$X$29,MATCH('דיווח פרטני'!G2264,גיליון3!$T$15:$T$29,0),MATCH('דיווח פרטני'!C2264,גיליון3!$U$14:$X$14,0)))," ", INDEX(גיליון3!$U$15:$X$29,MATCH('דיווח פרטני'!G2264,גיליון3!$T$15:$T$29,0),MATCH('דיווח פרטני'!C2264,גיליון3!$U$14:$X$14,0)))</f>
        <v xml:space="preserve"> </v>
      </c>
      <c r="I2264" s="1"/>
    </row>
    <row r="2265" spans="1:9" ht="18" customHeight="1" thickBot="1" x14ac:dyDescent="0.35">
      <c r="A2265" s="1"/>
      <c r="B2265" s="1"/>
      <c r="C2265" s="812"/>
      <c r="D2265" s="812"/>
      <c r="E2265" s="813"/>
      <c r="F2265" s="812"/>
      <c r="G2265" s="812"/>
      <c r="H2265" s="962" t="str">
        <f t="array" ref="H2265">IF(ISERROR(INDEX(גיליון3!$U$15:$X$29,MATCH('דיווח פרטני'!G2265,גיליון3!$T$15:$T$29,0),MATCH('דיווח פרטני'!C2265,גיליון3!$U$14:$X$14,0)))," ", INDEX(גיליון3!$U$15:$X$29,MATCH('דיווח פרטני'!G2265,גיליון3!$T$15:$T$29,0),MATCH('דיווח פרטני'!C2265,גיליון3!$U$14:$X$14,0)))</f>
        <v xml:space="preserve"> </v>
      </c>
      <c r="I2265" s="1"/>
    </row>
    <row r="2266" spans="1:9" ht="18" customHeight="1" thickBot="1" x14ac:dyDescent="0.35">
      <c r="A2266" s="1"/>
      <c r="B2266" s="1"/>
      <c r="C2266" s="812"/>
      <c r="D2266" s="812"/>
      <c r="E2266" s="813"/>
      <c r="F2266" s="812"/>
      <c r="G2266" s="812"/>
      <c r="H2266" s="962" t="str">
        <f t="array" ref="H2266">IF(ISERROR(INDEX(גיליון3!$U$15:$X$29,MATCH('דיווח פרטני'!G2266,גיליון3!$T$15:$T$29,0),MATCH('דיווח פרטני'!C2266,גיליון3!$U$14:$X$14,0)))," ", INDEX(גיליון3!$U$15:$X$29,MATCH('דיווח פרטני'!G2266,גיליון3!$T$15:$T$29,0),MATCH('דיווח פרטני'!C2266,גיליון3!$U$14:$X$14,0)))</f>
        <v xml:space="preserve"> </v>
      </c>
      <c r="I2266" s="1"/>
    </row>
    <row r="2267" spans="1:9" ht="18" customHeight="1" thickBot="1" x14ac:dyDescent="0.35">
      <c r="A2267" s="1"/>
      <c r="B2267" s="1"/>
      <c r="C2267" s="812"/>
      <c r="D2267" s="812"/>
      <c r="E2267" s="813"/>
      <c r="F2267" s="812"/>
      <c r="G2267" s="812"/>
      <c r="H2267" s="962" t="str">
        <f t="array" ref="H2267">IF(ISERROR(INDEX(גיליון3!$U$15:$X$29,MATCH('דיווח פרטני'!G2267,גיליון3!$T$15:$T$29,0),MATCH('דיווח פרטני'!C2267,גיליון3!$U$14:$X$14,0)))," ", INDEX(גיליון3!$U$15:$X$29,MATCH('דיווח פרטני'!G2267,גיליון3!$T$15:$T$29,0),MATCH('דיווח פרטני'!C2267,גיליון3!$U$14:$X$14,0)))</f>
        <v xml:space="preserve"> </v>
      </c>
      <c r="I2267" s="1"/>
    </row>
    <row r="2268" spans="1:9" ht="18" customHeight="1" thickBot="1" x14ac:dyDescent="0.35">
      <c r="A2268" s="1"/>
      <c r="B2268" s="1"/>
      <c r="C2268" s="812"/>
      <c r="D2268" s="812"/>
      <c r="E2268" s="813"/>
      <c r="F2268" s="812"/>
      <c r="G2268" s="812"/>
      <c r="H2268" s="962" t="str">
        <f t="array" ref="H2268">IF(ISERROR(INDEX(גיליון3!$U$15:$X$29,MATCH('דיווח פרטני'!G2268,גיליון3!$T$15:$T$29,0),MATCH('דיווח פרטני'!C2268,גיליון3!$U$14:$X$14,0)))," ", INDEX(גיליון3!$U$15:$X$29,MATCH('דיווח פרטני'!G2268,גיליון3!$T$15:$T$29,0),MATCH('דיווח פרטני'!C2268,גיליון3!$U$14:$X$14,0)))</f>
        <v xml:space="preserve"> </v>
      </c>
      <c r="I2268" s="1"/>
    </row>
    <row r="2269" spans="1:9" ht="18" customHeight="1" thickBot="1" x14ac:dyDescent="0.35">
      <c r="A2269" s="1"/>
      <c r="B2269" s="1"/>
      <c r="C2269" s="812"/>
      <c r="D2269" s="812"/>
      <c r="E2269" s="813"/>
      <c r="F2269" s="812"/>
      <c r="G2269" s="812"/>
      <c r="H2269" s="962" t="str">
        <f t="array" ref="H2269">IF(ISERROR(INDEX(גיליון3!$U$15:$X$29,MATCH('דיווח פרטני'!G2269,גיליון3!$T$15:$T$29,0),MATCH('דיווח פרטני'!C2269,גיליון3!$U$14:$X$14,0)))," ", INDEX(גיליון3!$U$15:$X$29,MATCH('דיווח פרטני'!G2269,גיליון3!$T$15:$T$29,0),MATCH('דיווח פרטני'!C2269,גיליון3!$U$14:$X$14,0)))</f>
        <v xml:space="preserve"> </v>
      </c>
      <c r="I2269" s="1"/>
    </row>
    <row r="2270" spans="1:9" ht="18" customHeight="1" thickBot="1" x14ac:dyDescent="0.35">
      <c r="A2270" s="1"/>
      <c r="B2270" s="1"/>
      <c r="C2270" s="812"/>
      <c r="D2270" s="812"/>
      <c r="E2270" s="813"/>
      <c r="F2270" s="812"/>
      <c r="G2270" s="812"/>
      <c r="H2270" s="962" t="str">
        <f t="array" ref="H2270">IF(ISERROR(INDEX(גיליון3!$U$15:$X$29,MATCH('דיווח פרטני'!G2270,גיליון3!$T$15:$T$29,0),MATCH('דיווח פרטני'!C2270,גיליון3!$U$14:$X$14,0)))," ", INDEX(גיליון3!$U$15:$X$29,MATCH('דיווח פרטני'!G2270,גיליון3!$T$15:$T$29,0),MATCH('דיווח פרטני'!C2270,גיליון3!$U$14:$X$14,0)))</f>
        <v xml:space="preserve"> </v>
      </c>
      <c r="I2270" s="1"/>
    </row>
    <row r="2271" spans="1:9" ht="18" customHeight="1" thickBot="1" x14ac:dyDescent="0.35">
      <c r="A2271" s="1"/>
      <c r="B2271" s="1"/>
      <c r="C2271" s="812"/>
      <c r="D2271" s="812"/>
      <c r="E2271" s="813"/>
      <c r="F2271" s="812"/>
      <c r="G2271" s="812"/>
      <c r="H2271" s="962" t="str">
        <f t="array" ref="H2271">IF(ISERROR(INDEX(גיליון3!$U$15:$X$29,MATCH('דיווח פרטני'!G2271,גיליון3!$T$15:$T$29,0),MATCH('דיווח פרטני'!C2271,גיליון3!$U$14:$X$14,0)))," ", INDEX(גיליון3!$U$15:$X$29,MATCH('דיווח פרטני'!G2271,גיליון3!$T$15:$T$29,0),MATCH('דיווח פרטני'!C2271,גיליון3!$U$14:$X$14,0)))</f>
        <v xml:space="preserve"> </v>
      </c>
      <c r="I2271" s="1"/>
    </row>
    <row r="2272" spans="1:9" ht="18" customHeight="1" thickBot="1" x14ac:dyDescent="0.35">
      <c r="A2272" s="1"/>
      <c r="B2272" s="1"/>
      <c r="C2272" s="812"/>
      <c r="D2272" s="812"/>
      <c r="E2272" s="813"/>
      <c r="F2272" s="812"/>
      <c r="G2272" s="812"/>
      <c r="H2272" s="962" t="str">
        <f t="array" ref="H2272">IF(ISERROR(INDEX(גיליון3!$U$15:$X$29,MATCH('דיווח פרטני'!G2272,גיליון3!$T$15:$T$29,0),MATCH('דיווח פרטני'!C2272,גיליון3!$U$14:$X$14,0)))," ", INDEX(גיליון3!$U$15:$X$29,MATCH('דיווח פרטני'!G2272,גיליון3!$T$15:$T$29,0),MATCH('דיווח פרטני'!C2272,גיליון3!$U$14:$X$14,0)))</f>
        <v xml:space="preserve"> </v>
      </c>
      <c r="I2272" s="1"/>
    </row>
    <row r="2273" spans="1:9" ht="18" customHeight="1" thickBot="1" x14ac:dyDescent="0.35">
      <c r="A2273" s="1"/>
      <c r="B2273" s="1"/>
      <c r="C2273" s="812"/>
      <c r="D2273" s="812"/>
      <c r="E2273" s="813"/>
      <c r="F2273" s="812"/>
      <c r="G2273" s="812"/>
      <c r="H2273" s="962" t="str">
        <f t="array" ref="H2273">IF(ISERROR(INDEX(גיליון3!$U$15:$X$29,MATCH('דיווח פרטני'!G2273,גיליון3!$T$15:$T$29,0),MATCH('דיווח פרטני'!C2273,גיליון3!$U$14:$X$14,0)))," ", INDEX(גיליון3!$U$15:$X$29,MATCH('דיווח פרטני'!G2273,גיליון3!$T$15:$T$29,0),MATCH('דיווח פרטני'!C2273,גיליון3!$U$14:$X$14,0)))</f>
        <v xml:space="preserve"> </v>
      </c>
      <c r="I2273" s="1"/>
    </row>
    <row r="2274" spans="1:9" ht="18" customHeight="1" thickBot="1" x14ac:dyDescent="0.35">
      <c r="A2274" s="1"/>
      <c r="B2274" s="1"/>
      <c r="C2274" s="812"/>
      <c r="D2274" s="812"/>
      <c r="E2274" s="813"/>
      <c r="F2274" s="812"/>
      <c r="G2274" s="812"/>
      <c r="H2274" s="962" t="str">
        <f t="array" ref="H2274">IF(ISERROR(INDEX(גיליון3!$U$15:$X$29,MATCH('דיווח פרטני'!G2274,גיליון3!$T$15:$T$29,0),MATCH('דיווח פרטני'!C2274,גיליון3!$U$14:$X$14,0)))," ", INDEX(גיליון3!$U$15:$X$29,MATCH('דיווח פרטני'!G2274,גיליון3!$T$15:$T$29,0),MATCH('דיווח פרטני'!C2274,גיליון3!$U$14:$X$14,0)))</f>
        <v xml:space="preserve"> </v>
      </c>
      <c r="I2274" s="1"/>
    </row>
    <row r="2275" spans="1:9" ht="18" customHeight="1" thickBot="1" x14ac:dyDescent="0.35">
      <c r="A2275" s="1"/>
      <c r="B2275" s="1"/>
      <c r="C2275" s="812"/>
      <c r="D2275" s="812"/>
      <c r="E2275" s="813"/>
      <c r="F2275" s="812"/>
      <c r="G2275" s="812"/>
      <c r="H2275" s="962" t="str">
        <f t="array" ref="H2275">IF(ISERROR(INDEX(גיליון3!$U$15:$X$29,MATCH('דיווח פרטני'!G2275,גיליון3!$T$15:$T$29,0),MATCH('דיווח פרטני'!C2275,גיליון3!$U$14:$X$14,0)))," ", INDEX(גיליון3!$U$15:$X$29,MATCH('דיווח פרטני'!G2275,גיליון3!$T$15:$T$29,0),MATCH('דיווח פרטני'!C2275,גיליון3!$U$14:$X$14,0)))</f>
        <v xml:space="preserve"> </v>
      </c>
      <c r="I2275" s="1"/>
    </row>
    <row r="2276" spans="1:9" ht="18" customHeight="1" thickBot="1" x14ac:dyDescent="0.35">
      <c r="A2276" s="1"/>
      <c r="B2276" s="1"/>
      <c r="C2276" s="812"/>
      <c r="D2276" s="812"/>
      <c r="E2276" s="813"/>
      <c r="F2276" s="812"/>
      <c r="G2276" s="812"/>
      <c r="H2276" s="962" t="str">
        <f t="array" ref="H2276">IF(ISERROR(INDEX(גיליון3!$U$15:$X$29,MATCH('דיווח פרטני'!G2276,גיליון3!$T$15:$T$29,0),MATCH('דיווח פרטני'!C2276,גיליון3!$U$14:$X$14,0)))," ", INDEX(גיליון3!$U$15:$X$29,MATCH('דיווח פרטני'!G2276,גיליון3!$T$15:$T$29,0),MATCH('דיווח פרטני'!C2276,גיליון3!$U$14:$X$14,0)))</f>
        <v xml:space="preserve"> </v>
      </c>
      <c r="I2276" s="1"/>
    </row>
    <row r="2277" spans="1:9" ht="18" customHeight="1" thickBot="1" x14ac:dyDescent="0.35">
      <c r="A2277" s="1"/>
      <c r="B2277" s="1"/>
      <c r="C2277" s="812"/>
      <c r="D2277" s="812"/>
      <c r="E2277" s="813"/>
      <c r="F2277" s="812"/>
      <c r="G2277" s="812"/>
      <c r="H2277" s="962" t="str">
        <f t="array" ref="H2277">IF(ISERROR(INDEX(גיליון3!$U$15:$X$29,MATCH('דיווח פרטני'!G2277,גיליון3!$T$15:$T$29,0),MATCH('דיווח פרטני'!C2277,גיליון3!$U$14:$X$14,0)))," ", INDEX(גיליון3!$U$15:$X$29,MATCH('דיווח פרטני'!G2277,גיליון3!$T$15:$T$29,0),MATCH('דיווח פרטני'!C2277,גיליון3!$U$14:$X$14,0)))</f>
        <v xml:space="preserve"> </v>
      </c>
      <c r="I2277" s="1"/>
    </row>
    <row r="2278" spans="1:9" ht="18" customHeight="1" thickBot="1" x14ac:dyDescent="0.35">
      <c r="A2278" s="1"/>
      <c r="B2278" s="1"/>
      <c r="C2278" s="812"/>
      <c r="D2278" s="812"/>
      <c r="E2278" s="813"/>
      <c r="F2278" s="812"/>
      <c r="G2278" s="812"/>
      <c r="H2278" s="962" t="str">
        <f t="array" ref="H2278">IF(ISERROR(INDEX(גיליון3!$U$15:$X$29,MATCH('דיווח פרטני'!G2278,גיליון3!$T$15:$T$29,0),MATCH('דיווח פרטני'!C2278,גיליון3!$U$14:$X$14,0)))," ", INDEX(גיליון3!$U$15:$X$29,MATCH('דיווח פרטני'!G2278,גיליון3!$T$15:$T$29,0),MATCH('דיווח פרטני'!C2278,גיליון3!$U$14:$X$14,0)))</f>
        <v xml:space="preserve"> </v>
      </c>
      <c r="I2278" s="1"/>
    </row>
    <row r="2279" spans="1:9" ht="18" customHeight="1" thickBot="1" x14ac:dyDescent="0.35">
      <c r="A2279" s="1"/>
      <c r="B2279" s="1"/>
      <c r="C2279" s="812"/>
      <c r="D2279" s="812"/>
      <c r="E2279" s="813"/>
      <c r="F2279" s="812"/>
      <c r="G2279" s="812"/>
      <c r="H2279" s="962" t="str">
        <f t="array" ref="H2279">IF(ISERROR(INDEX(גיליון3!$U$15:$X$29,MATCH('דיווח פרטני'!G2279,גיליון3!$T$15:$T$29,0),MATCH('דיווח פרטני'!C2279,גיליון3!$U$14:$X$14,0)))," ", INDEX(גיליון3!$U$15:$X$29,MATCH('דיווח פרטני'!G2279,גיליון3!$T$15:$T$29,0),MATCH('דיווח פרטני'!C2279,גיליון3!$U$14:$X$14,0)))</f>
        <v xml:space="preserve"> </v>
      </c>
      <c r="I2279" s="1"/>
    </row>
    <row r="2280" spans="1:9" ht="18" customHeight="1" thickBot="1" x14ac:dyDescent="0.35">
      <c r="A2280" s="1"/>
      <c r="B2280" s="1"/>
      <c r="C2280" s="812"/>
      <c r="D2280" s="812"/>
      <c r="E2280" s="813"/>
      <c r="F2280" s="812"/>
      <c r="G2280" s="812"/>
      <c r="H2280" s="962" t="str">
        <f t="array" ref="H2280">IF(ISERROR(INDEX(גיליון3!$U$15:$X$29,MATCH('דיווח פרטני'!G2280,גיליון3!$T$15:$T$29,0),MATCH('דיווח פרטני'!C2280,גיליון3!$U$14:$X$14,0)))," ", INDEX(גיליון3!$U$15:$X$29,MATCH('דיווח פרטני'!G2280,גיליון3!$T$15:$T$29,0),MATCH('דיווח פרטני'!C2280,גיליון3!$U$14:$X$14,0)))</f>
        <v xml:space="preserve"> </v>
      </c>
      <c r="I2280" s="1"/>
    </row>
    <row r="2281" spans="1:9" ht="18" customHeight="1" thickBot="1" x14ac:dyDescent="0.35">
      <c r="A2281" s="1"/>
      <c r="B2281" s="1"/>
      <c r="C2281" s="812"/>
      <c r="D2281" s="812"/>
      <c r="E2281" s="813"/>
      <c r="F2281" s="812"/>
      <c r="G2281" s="812"/>
      <c r="H2281" s="962" t="str">
        <f t="array" ref="H2281">IF(ISERROR(INDEX(גיליון3!$U$15:$X$29,MATCH('דיווח פרטני'!G2281,גיליון3!$T$15:$T$29,0),MATCH('דיווח פרטני'!C2281,גיליון3!$U$14:$X$14,0)))," ", INDEX(גיליון3!$U$15:$X$29,MATCH('דיווח פרטני'!G2281,גיליון3!$T$15:$T$29,0),MATCH('דיווח פרטני'!C2281,גיליון3!$U$14:$X$14,0)))</f>
        <v xml:space="preserve"> </v>
      </c>
      <c r="I2281" s="1"/>
    </row>
    <row r="2282" spans="1:9" ht="18" customHeight="1" thickBot="1" x14ac:dyDescent="0.35">
      <c r="A2282" s="1"/>
      <c r="B2282" s="1"/>
      <c r="C2282" s="812"/>
      <c r="D2282" s="812"/>
      <c r="E2282" s="813"/>
      <c r="F2282" s="812"/>
      <c r="G2282" s="812"/>
      <c r="H2282" s="962" t="str">
        <f t="array" ref="H2282">IF(ISERROR(INDEX(גיליון3!$U$15:$X$29,MATCH('דיווח פרטני'!G2282,גיליון3!$T$15:$T$29,0),MATCH('דיווח פרטני'!C2282,גיליון3!$U$14:$X$14,0)))," ", INDEX(גיליון3!$U$15:$X$29,MATCH('דיווח פרטני'!G2282,גיליון3!$T$15:$T$29,0),MATCH('דיווח פרטני'!C2282,גיליון3!$U$14:$X$14,0)))</f>
        <v xml:space="preserve"> </v>
      </c>
      <c r="I2282" s="1"/>
    </row>
    <row r="2283" spans="1:9" ht="18" customHeight="1" thickBot="1" x14ac:dyDescent="0.35">
      <c r="A2283" s="1"/>
      <c r="B2283" s="1"/>
      <c r="C2283" s="812"/>
      <c r="D2283" s="812"/>
      <c r="E2283" s="813"/>
      <c r="F2283" s="812"/>
      <c r="G2283" s="812"/>
      <c r="H2283" s="962" t="str">
        <f t="array" ref="H2283">IF(ISERROR(INDEX(גיליון3!$U$15:$X$29,MATCH('דיווח פרטני'!G2283,גיליון3!$T$15:$T$29,0),MATCH('דיווח פרטני'!C2283,גיליון3!$U$14:$X$14,0)))," ", INDEX(גיליון3!$U$15:$X$29,MATCH('דיווח פרטני'!G2283,גיליון3!$T$15:$T$29,0),MATCH('דיווח פרטני'!C2283,גיליון3!$U$14:$X$14,0)))</f>
        <v xml:space="preserve"> </v>
      </c>
      <c r="I2283" s="1"/>
    </row>
    <row r="2284" spans="1:9" ht="18" customHeight="1" thickBot="1" x14ac:dyDescent="0.35">
      <c r="A2284" s="1"/>
      <c r="B2284" s="1"/>
      <c r="C2284" s="812"/>
      <c r="D2284" s="812"/>
      <c r="E2284" s="813"/>
      <c r="F2284" s="812"/>
      <c r="G2284" s="812"/>
      <c r="H2284" s="962" t="str">
        <f t="array" ref="H2284">IF(ISERROR(INDEX(גיליון3!$U$15:$X$29,MATCH('דיווח פרטני'!G2284,גיליון3!$T$15:$T$29,0),MATCH('דיווח פרטני'!C2284,גיליון3!$U$14:$X$14,0)))," ", INDEX(גיליון3!$U$15:$X$29,MATCH('דיווח פרטני'!G2284,גיליון3!$T$15:$T$29,0),MATCH('דיווח פרטני'!C2284,גיליון3!$U$14:$X$14,0)))</f>
        <v xml:space="preserve"> </v>
      </c>
      <c r="I2284" s="1"/>
    </row>
    <row r="2285" spans="1:9" ht="18" customHeight="1" thickBot="1" x14ac:dyDescent="0.35">
      <c r="A2285" s="1"/>
      <c r="B2285" s="1"/>
      <c r="C2285" s="812"/>
      <c r="D2285" s="812"/>
      <c r="E2285" s="813"/>
      <c r="F2285" s="812"/>
      <c r="G2285" s="812"/>
      <c r="H2285" s="962" t="str">
        <f t="array" ref="H2285">IF(ISERROR(INDEX(גיליון3!$U$15:$X$29,MATCH('דיווח פרטני'!G2285,גיליון3!$T$15:$T$29,0),MATCH('דיווח פרטני'!C2285,גיליון3!$U$14:$X$14,0)))," ", INDEX(גיליון3!$U$15:$X$29,MATCH('דיווח פרטני'!G2285,גיליון3!$T$15:$T$29,0),MATCH('דיווח פרטני'!C2285,גיליון3!$U$14:$X$14,0)))</f>
        <v xml:space="preserve"> </v>
      </c>
      <c r="I2285" s="1"/>
    </row>
    <row r="2286" spans="1:9" ht="18" customHeight="1" thickBot="1" x14ac:dyDescent="0.35">
      <c r="A2286" s="1"/>
      <c r="B2286" s="1"/>
      <c r="C2286" s="812"/>
      <c r="D2286" s="812"/>
      <c r="E2286" s="813"/>
      <c r="F2286" s="812"/>
      <c r="G2286" s="812"/>
      <c r="H2286" s="962" t="str">
        <f t="array" ref="H2286">IF(ISERROR(INDEX(גיליון3!$U$15:$X$29,MATCH('דיווח פרטני'!G2286,גיליון3!$T$15:$T$29,0),MATCH('דיווח פרטני'!C2286,גיליון3!$U$14:$X$14,0)))," ", INDEX(גיליון3!$U$15:$X$29,MATCH('דיווח פרטני'!G2286,גיליון3!$T$15:$T$29,0),MATCH('דיווח פרטני'!C2286,גיליון3!$U$14:$X$14,0)))</f>
        <v xml:space="preserve"> </v>
      </c>
      <c r="I2286" s="1"/>
    </row>
    <row r="2287" spans="1:9" ht="18" customHeight="1" thickBot="1" x14ac:dyDescent="0.35">
      <c r="A2287" s="1"/>
      <c r="B2287" s="1"/>
      <c r="C2287" s="812"/>
      <c r="D2287" s="812"/>
      <c r="E2287" s="813"/>
      <c r="F2287" s="812"/>
      <c r="G2287" s="812"/>
      <c r="H2287" s="962" t="str">
        <f t="array" ref="H2287">IF(ISERROR(INDEX(גיליון3!$U$15:$X$29,MATCH('דיווח פרטני'!G2287,גיליון3!$T$15:$T$29,0),MATCH('דיווח פרטני'!C2287,גיליון3!$U$14:$X$14,0)))," ", INDEX(גיליון3!$U$15:$X$29,MATCH('דיווח פרטני'!G2287,גיליון3!$T$15:$T$29,0),MATCH('דיווח פרטני'!C2287,גיליון3!$U$14:$X$14,0)))</f>
        <v xml:space="preserve"> </v>
      </c>
      <c r="I2287" s="1"/>
    </row>
    <row r="2288" spans="1:9" ht="18" customHeight="1" thickBot="1" x14ac:dyDescent="0.35">
      <c r="A2288" s="1"/>
      <c r="B2288" s="1"/>
      <c r="C2288" s="812"/>
      <c r="D2288" s="812"/>
      <c r="E2288" s="813"/>
      <c r="F2288" s="812"/>
      <c r="G2288" s="812"/>
      <c r="H2288" s="962" t="str">
        <f t="array" ref="H2288">IF(ISERROR(INDEX(גיליון3!$U$15:$X$29,MATCH('דיווח פרטני'!G2288,גיליון3!$T$15:$T$29,0),MATCH('דיווח פרטני'!C2288,גיליון3!$U$14:$X$14,0)))," ", INDEX(גיליון3!$U$15:$X$29,MATCH('דיווח פרטני'!G2288,גיליון3!$T$15:$T$29,0),MATCH('דיווח פרטני'!C2288,גיליון3!$U$14:$X$14,0)))</f>
        <v xml:space="preserve"> </v>
      </c>
      <c r="I2288" s="1"/>
    </row>
    <row r="2289" spans="1:9" ht="18" customHeight="1" thickBot="1" x14ac:dyDescent="0.35">
      <c r="A2289" s="1"/>
      <c r="B2289" s="1"/>
      <c r="C2289" s="812"/>
      <c r="D2289" s="812"/>
      <c r="E2289" s="813"/>
      <c r="F2289" s="812"/>
      <c r="G2289" s="812"/>
      <c r="H2289" s="962" t="str">
        <f t="array" ref="H2289">IF(ISERROR(INDEX(גיליון3!$U$15:$X$29,MATCH('דיווח פרטני'!G2289,גיליון3!$T$15:$T$29,0),MATCH('דיווח פרטני'!C2289,גיליון3!$U$14:$X$14,0)))," ", INDEX(גיליון3!$U$15:$X$29,MATCH('דיווח פרטני'!G2289,גיליון3!$T$15:$T$29,0),MATCH('דיווח פרטני'!C2289,גיליון3!$U$14:$X$14,0)))</f>
        <v xml:space="preserve"> </v>
      </c>
      <c r="I2289" s="1"/>
    </row>
    <row r="2290" spans="1:9" ht="18" customHeight="1" thickBot="1" x14ac:dyDescent="0.35">
      <c r="A2290" s="1"/>
      <c r="B2290" s="1"/>
      <c r="C2290" s="812"/>
      <c r="D2290" s="812"/>
      <c r="E2290" s="813"/>
      <c r="F2290" s="812"/>
      <c r="G2290" s="812"/>
      <c r="H2290" s="962" t="str">
        <f t="array" ref="H2290">IF(ISERROR(INDEX(גיליון3!$U$15:$X$29,MATCH('דיווח פרטני'!G2290,גיליון3!$T$15:$T$29,0),MATCH('דיווח פרטני'!C2290,גיליון3!$U$14:$X$14,0)))," ", INDEX(גיליון3!$U$15:$X$29,MATCH('דיווח פרטני'!G2290,גיליון3!$T$15:$T$29,0),MATCH('דיווח פרטני'!C2290,גיליון3!$U$14:$X$14,0)))</f>
        <v xml:space="preserve"> </v>
      </c>
      <c r="I2290" s="1"/>
    </row>
    <row r="2291" spans="1:9" ht="18" customHeight="1" thickBot="1" x14ac:dyDescent="0.35">
      <c r="A2291" s="1"/>
      <c r="B2291" s="1"/>
      <c r="C2291" s="812"/>
      <c r="D2291" s="812"/>
      <c r="E2291" s="813"/>
      <c r="F2291" s="812"/>
      <c r="G2291" s="812"/>
      <c r="H2291" s="962" t="str">
        <f t="array" ref="H2291">IF(ISERROR(INDEX(גיליון3!$U$15:$X$29,MATCH('דיווח פרטני'!G2291,גיליון3!$T$15:$T$29,0),MATCH('דיווח פרטני'!C2291,גיליון3!$U$14:$X$14,0)))," ", INDEX(גיליון3!$U$15:$X$29,MATCH('דיווח פרטני'!G2291,גיליון3!$T$15:$T$29,0),MATCH('דיווח פרטני'!C2291,גיליון3!$U$14:$X$14,0)))</f>
        <v xml:space="preserve"> </v>
      </c>
      <c r="I2291" s="1"/>
    </row>
    <row r="2292" spans="1:9" ht="18" customHeight="1" thickBot="1" x14ac:dyDescent="0.35">
      <c r="A2292" s="1"/>
      <c r="B2292" s="1"/>
      <c r="C2292" s="812"/>
      <c r="D2292" s="812"/>
      <c r="E2292" s="813"/>
      <c r="F2292" s="812"/>
      <c r="G2292" s="812"/>
      <c r="H2292" s="962" t="str">
        <f t="array" ref="H2292">IF(ISERROR(INDEX(גיליון3!$U$15:$X$29,MATCH('דיווח פרטני'!G2292,גיליון3!$T$15:$T$29,0),MATCH('דיווח פרטני'!C2292,גיליון3!$U$14:$X$14,0)))," ", INDEX(גיליון3!$U$15:$X$29,MATCH('דיווח פרטני'!G2292,גיליון3!$T$15:$T$29,0),MATCH('דיווח פרטני'!C2292,גיליון3!$U$14:$X$14,0)))</f>
        <v xml:space="preserve"> </v>
      </c>
      <c r="I2292" s="1"/>
    </row>
    <row r="2293" spans="1:9" ht="18" customHeight="1" thickBot="1" x14ac:dyDescent="0.35">
      <c r="A2293" s="1"/>
      <c r="B2293" s="1"/>
      <c r="C2293" s="812"/>
      <c r="D2293" s="812"/>
      <c r="E2293" s="813"/>
      <c r="F2293" s="812"/>
      <c r="G2293" s="812"/>
      <c r="H2293" s="962" t="str">
        <f t="array" ref="H2293">IF(ISERROR(INDEX(גיליון3!$U$15:$X$29,MATCH('דיווח פרטני'!G2293,גיליון3!$T$15:$T$29,0),MATCH('דיווח פרטני'!C2293,גיליון3!$U$14:$X$14,0)))," ", INDEX(גיליון3!$U$15:$X$29,MATCH('דיווח פרטני'!G2293,גיליון3!$T$15:$T$29,0),MATCH('דיווח פרטני'!C2293,גיליון3!$U$14:$X$14,0)))</f>
        <v xml:space="preserve"> </v>
      </c>
      <c r="I2293" s="1"/>
    </row>
    <row r="2294" spans="1:9" ht="18" customHeight="1" thickBot="1" x14ac:dyDescent="0.35">
      <c r="A2294" s="1"/>
      <c r="B2294" s="1"/>
      <c r="C2294" s="812"/>
      <c r="D2294" s="812"/>
      <c r="E2294" s="813"/>
      <c r="F2294" s="812"/>
      <c r="G2294" s="812"/>
      <c r="H2294" s="962" t="str">
        <f t="array" ref="H2294">IF(ISERROR(INDEX(גיליון3!$U$15:$X$29,MATCH('דיווח פרטני'!G2294,גיליון3!$T$15:$T$29,0),MATCH('דיווח פרטני'!C2294,גיליון3!$U$14:$X$14,0)))," ", INDEX(גיליון3!$U$15:$X$29,MATCH('דיווח פרטני'!G2294,גיליון3!$T$15:$T$29,0),MATCH('דיווח פרטני'!C2294,גיליון3!$U$14:$X$14,0)))</f>
        <v xml:space="preserve"> </v>
      </c>
      <c r="I2294" s="1"/>
    </row>
    <row r="2295" spans="1:9" ht="18" customHeight="1" thickBot="1" x14ac:dyDescent="0.35">
      <c r="A2295" s="1"/>
      <c r="B2295" s="1"/>
      <c r="C2295" s="812"/>
      <c r="D2295" s="812"/>
      <c r="E2295" s="813"/>
      <c r="F2295" s="812"/>
      <c r="G2295" s="812"/>
      <c r="H2295" s="962" t="str">
        <f t="array" ref="H2295">IF(ISERROR(INDEX(גיליון3!$U$15:$X$29,MATCH('דיווח פרטני'!G2295,גיליון3!$T$15:$T$29,0),MATCH('דיווח פרטני'!C2295,גיליון3!$U$14:$X$14,0)))," ", INDEX(גיליון3!$U$15:$X$29,MATCH('דיווח פרטני'!G2295,גיליון3!$T$15:$T$29,0),MATCH('דיווח פרטני'!C2295,גיליון3!$U$14:$X$14,0)))</f>
        <v xml:space="preserve"> </v>
      </c>
      <c r="I2295" s="1"/>
    </row>
    <row r="2296" spans="1:9" ht="18" customHeight="1" thickBot="1" x14ac:dyDescent="0.35">
      <c r="A2296" s="1"/>
      <c r="B2296" s="1"/>
      <c r="C2296" s="812"/>
      <c r="D2296" s="812"/>
      <c r="E2296" s="813"/>
      <c r="F2296" s="812"/>
      <c r="G2296" s="812"/>
      <c r="H2296" s="962" t="str">
        <f t="array" ref="H2296">IF(ISERROR(INDEX(גיליון3!$U$15:$X$29,MATCH('דיווח פרטני'!G2296,גיליון3!$T$15:$T$29,0),MATCH('דיווח פרטני'!C2296,גיליון3!$U$14:$X$14,0)))," ", INDEX(גיליון3!$U$15:$X$29,MATCH('דיווח פרטני'!G2296,גיליון3!$T$15:$T$29,0),MATCH('דיווח פרטני'!C2296,גיליון3!$U$14:$X$14,0)))</f>
        <v xml:space="preserve"> </v>
      </c>
      <c r="I2296" s="1"/>
    </row>
    <row r="2297" spans="1:9" ht="18" customHeight="1" thickBot="1" x14ac:dyDescent="0.35">
      <c r="A2297" s="1"/>
      <c r="B2297" s="1"/>
      <c r="C2297" s="812"/>
      <c r="D2297" s="812"/>
      <c r="E2297" s="813"/>
      <c r="F2297" s="812"/>
      <c r="G2297" s="812"/>
      <c r="H2297" s="962" t="str">
        <f t="array" ref="H2297">IF(ISERROR(INDEX(גיליון3!$U$15:$X$29,MATCH('דיווח פרטני'!G2297,גיליון3!$T$15:$T$29,0),MATCH('דיווח פרטני'!C2297,גיליון3!$U$14:$X$14,0)))," ", INDEX(גיליון3!$U$15:$X$29,MATCH('דיווח פרטני'!G2297,גיליון3!$T$15:$T$29,0),MATCH('דיווח פרטני'!C2297,גיליון3!$U$14:$X$14,0)))</f>
        <v xml:space="preserve"> </v>
      </c>
      <c r="I2297" s="1"/>
    </row>
    <row r="2298" spans="1:9" ht="18" customHeight="1" thickBot="1" x14ac:dyDescent="0.35">
      <c r="A2298" s="1"/>
      <c r="B2298" s="1"/>
      <c r="C2298" s="812"/>
      <c r="D2298" s="812"/>
      <c r="E2298" s="813"/>
      <c r="F2298" s="812"/>
      <c r="G2298" s="812"/>
      <c r="H2298" s="962" t="str">
        <f t="array" ref="H2298">IF(ISERROR(INDEX(גיליון3!$U$15:$X$29,MATCH('דיווח פרטני'!G2298,גיליון3!$T$15:$T$29,0),MATCH('דיווח פרטני'!C2298,גיליון3!$U$14:$X$14,0)))," ", INDEX(גיליון3!$U$15:$X$29,MATCH('דיווח פרטני'!G2298,גיליון3!$T$15:$T$29,0),MATCH('דיווח פרטני'!C2298,גיליון3!$U$14:$X$14,0)))</f>
        <v xml:space="preserve"> </v>
      </c>
      <c r="I2298" s="1"/>
    </row>
    <row r="2299" spans="1:9" ht="18" customHeight="1" thickBot="1" x14ac:dyDescent="0.35">
      <c r="A2299" s="1"/>
      <c r="B2299" s="1"/>
      <c r="C2299" s="812"/>
      <c r="D2299" s="812"/>
      <c r="E2299" s="813"/>
      <c r="F2299" s="812"/>
      <c r="G2299" s="812"/>
      <c r="H2299" s="962" t="str">
        <f t="array" ref="H2299">IF(ISERROR(INDEX(גיליון3!$U$15:$X$29,MATCH('דיווח פרטני'!G2299,גיליון3!$T$15:$T$29,0),MATCH('דיווח פרטני'!C2299,גיליון3!$U$14:$X$14,0)))," ", INDEX(גיליון3!$U$15:$X$29,MATCH('דיווח פרטני'!G2299,גיליון3!$T$15:$T$29,0),MATCH('דיווח פרטני'!C2299,גיליון3!$U$14:$X$14,0)))</f>
        <v xml:space="preserve"> </v>
      </c>
      <c r="I2299" s="1"/>
    </row>
    <row r="2300" spans="1:9" ht="18" customHeight="1" thickBot="1" x14ac:dyDescent="0.35">
      <c r="A2300" s="1"/>
      <c r="B2300" s="1"/>
      <c r="C2300" s="812"/>
      <c r="D2300" s="812"/>
      <c r="E2300" s="813"/>
      <c r="F2300" s="812"/>
      <c r="G2300" s="812"/>
      <c r="H2300" s="962" t="str">
        <f t="array" ref="H2300">IF(ISERROR(INDEX(גיליון3!$U$15:$X$29,MATCH('דיווח פרטני'!G2300,גיליון3!$T$15:$T$29,0),MATCH('דיווח פרטני'!C2300,גיליון3!$U$14:$X$14,0)))," ", INDEX(גיליון3!$U$15:$X$29,MATCH('דיווח פרטני'!G2300,גיליון3!$T$15:$T$29,0),MATCH('דיווח פרטני'!C2300,גיליון3!$U$14:$X$14,0)))</f>
        <v xml:space="preserve"> </v>
      </c>
      <c r="I2300" s="1"/>
    </row>
    <row r="2301" spans="1:9" ht="18" customHeight="1" thickBot="1" x14ac:dyDescent="0.35">
      <c r="A2301" s="1"/>
      <c r="B2301" s="1"/>
      <c r="C2301" s="812"/>
      <c r="D2301" s="812"/>
      <c r="E2301" s="813"/>
      <c r="F2301" s="812"/>
      <c r="G2301" s="812"/>
      <c r="H2301" s="962" t="str">
        <f t="array" ref="H2301">IF(ISERROR(INDEX(גיליון3!$U$15:$X$29,MATCH('דיווח פרטני'!G2301,גיליון3!$T$15:$T$29,0),MATCH('דיווח פרטני'!C2301,גיליון3!$U$14:$X$14,0)))," ", INDEX(גיליון3!$U$15:$X$29,MATCH('דיווח פרטני'!G2301,גיליון3!$T$15:$T$29,0),MATCH('דיווח פרטני'!C2301,גיליון3!$U$14:$X$14,0)))</f>
        <v xml:space="preserve"> </v>
      </c>
      <c r="I2301" s="1"/>
    </row>
    <row r="2302" spans="1:9" ht="18" customHeight="1" thickBot="1" x14ac:dyDescent="0.35">
      <c r="A2302" s="1"/>
      <c r="B2302" s="1"/>
      <c r="C2302" s="812"/>
      <c r="D2302" s="812"/>
      <c r="E2302" s="813"/>
      <c r="F2302" s="812"/>
      <c r="G2302" s="812"/>
      <c r="H2302" s="962" t="str">
        <f t="array" ref="H2302">IF(ISERROR(INDEX(גיליון3!$U$15:$X$29,MATCH('דיווח פרטני'!G2302,גיליון3!$T$15:$T$29,0),MATCH('דיווח פרטני'!C2302,גיליון3!$U$14:$X$14,0)))," ", INDEX(גיליון3!$U$15:$X$29,MATCH('דיווח פרטני'!G2302,גיליון3!$T$15:$T$29,0),MATCH('דיווח פרטני'!C2302,גיליון3!$U$14:$X$14,0)))</f>
        <v xml:space="preserve"> </v>
      </c>
      <c r="I2302" s="1"/>
    </row>
    <row r="2303" spans="1:9" ht="18" customHeight="1" thickBot="1" x14ac:dyDescent="0.35">
      <c r="A2303" s="1"/>
      <c r="B2303" s="1"/>
      <c r="C2303" s="812"/>
      <c r="D2303" s="812"/>
      <c r="E2303" s="813"/>
      <c r="F2303" s="812"/>
      <c r="G2303" s="812"/>
      <c r="H2303" s="962" t="str">
        <f t="array" ref="H2303">IF(ISERROR(INDEX(גיליון3!$U$15:$X$29,MATCH('דיווח פרטני'!G2303,גיליון3!$T$15:$T$29,0),MATCH('דיווח פרטני'!C2303,גיליון3!$U$14:$X$14,0)))," ", INDEX(גיליון3!$U$15:$X$29,MATCH('דיווח פרטני'!G2303,גיליון3!$T$15:$T$29,0),MATCH('דיווח פרטני'!C2303,גיליון3!$U$14:$X$14,0)))</f>
        <v xml:space="preserve"> </v>
      </c>
      <c r="I2303" s="1"/>
    </row>
    <row r="2304" spans="1:9" ht="18" customHeight="1" thickBot="1" x14ac:dyDescent="0.35">
      <c r="A2304" s="1"/>
      <c r="B2304" s="1"/>
      <c r="C2304" s="812"/>
      <c r="D2304" s="812"/>
      <c r="E2304" s="813"/>
      <c r="F2304" s="812"/>
      <c r="G2304" s="812"/>
      <c r="H2304" s="962" t="str">
        <f t="array" ref="H2304">IF(ISERROR(INDEX(גיליון3!$U$15:$X$29,MATCH('דיווח פרטני'!G2304,גיליון3!$T$15:$T$29,0),MATCH('דיווח פרטני'!C2304,גיליון3!$U$14:$X$14,0)))," ", INDEX(גיליון3!$U$15:$X$29,MATCH('דיווח פרטני'!G2304,גיליון3!$T$15:$T$29,0),MATCH('דיווח פרטני'!C2304,גיליון3!$U$14:$X$14,0)))</f>
        <v xml:space="preserve"> </v>
      </c>
      <c r="I2304" s="1"/>
    </row>
    <row r="2305" spans="1:9" ht="18" customHeight="1" thickBot="1" x14ac:dyDescent="0.35">
      <c r="A2305" s="1"/>
      <c r="B2305" s="1"/>
      <c r="C2305" s="812"/>
      <c r="D2305" s="812"/>
      <c r="E2305" s="813"/>
      <c r="F2305" s="812"/>
      <c r="G2305" s="812"/>
      <c r="H2305" s="962" t="str">
        <f t="array" ref="H2305">IF(ISERROR(INDEX(גיליון3!$U$15:$X$29,MATCH('דיווח פרטני'!G2305,גיליון3!$T$15:$T$29,0),MATCH('דיווח פרטני'!C2305,גיליון3!$U$14:$X$14,0)))," ", INDEX(גיליון3!$U$15:$X$29,MATCH('דיווח פרטני'!G2305,גיליון3!$T$15:$T$29,0),MATCH('דיווח פרטני'!C2305,גיליון3!$U$14:$X$14,0)))</f>
        <v xml:space="preserve"> </v>
      </c>
      <c r="I2305" s="1"/>
    </row>
    <row r="2306" spans="1:9" ht="18" customHeight="1" thickBot="1" x14ac:dyDescent="0.35">
      <c r="A2306" s="1"/>
      <c r="B2306" s="1"/>
      <c r="C2306" s="812"/>
      <c r="D2306" s="812"/>
      <c r="E2306" s="813"/>
      <c r="F2306" s="812"/>
      <c r="G2306" s="812"/>
      <c r="H2306" s="962" t="str">
        <f t="array" ref="H2306">IF(ISERROR(INDEX(גיליון3!$U$15:$X$29,MATCH('דיווח פרטני'!G2306,גיליון3!$T$15:$T$29,0),MATCH('דיווח פרטני'!C2306,גיליון3!$U$14:$X$14,0)))," ", INDEX(גיליון3!$U$15:$X$29,MATCH('דיווח פרטני'!G2306,גיליון3!$T$15:$T$29,0),MATCH('דיווח פרטני'!C2306,גיליון3!$U$14:$X$14,0)))</f>
        <v xml:space="preserve"> </v>
      </c>
      <c r="I2306" s="1"/>
    </row>
    <row r="2307" spans="1:9" ht="18" customHeight="1" thickBot="1" x14ac:dyDescent="0.35">
      <c r="A2307" s="1"/>
      <c r="B2307" s="1"/>
      <c r="C2307" s="812"/>
      <c r="D2307" s="812"/>
      <c r="E2307" s="813"/>
      <c r="F2307" s="812"/>
      <c r="G2307" s="812"/>
      <c r="H2307" s="962" t="str">
        <f t="array" ref="H2307">IF(ISERROR(INDEX(גיליון3!$U$15:$X$29,MATCH('דיווח פרטני'!G2307,גיליון3!$T$15:$T$29,0),MATCH('דיווח פרטני'!C2307,גיליון3!$U$14:$X$14,0)))," ", INDEX(גיליון3!$U$15:$X$29,MATCH('דיווח פרטני'!G2307,גיליון3!$T$15:$T$29,0),MATCH('דיווח פרטני'!C2307,גיליון3!$U$14:$X$14,0)))</f>
        <v xml:space="preserve"> </v>
      </c>
      <c r="I2307" s="1"/>
    </row>
    <row r="2308" spans="1:9" ht="18" customHeight="1" thickBot="1" x14ac:dyDescent="0.35">
      <c r="A2308" s="1"/>
      <c r="B2308" s="1"/>
      <c r="C2308" s="812"/>
      <c r="D2308" s="812"/>
      <c r="E2308" s="813"/>
      <c r="F2308" s="812"/>
      <c r="G2308" s="812"/>
      <c r="H2308" s="962" t="str">
        <f t="array" ref="H2308">IF(ISERROR(INDEX(גיליון3!$U$15:$X$29,MATCH('דיווח פרטני'!G2308,גיליון3!$T$15:$T$29,0),MATCH('דיווח פרטני'!C2308,גיליון3!$U$14:$X$14,0)))," ", INDEX(גיליון3!$U$15:$X$29,MATCH('דיווח פרטני'!G2308,גיליון3!$T$15:$T$29,0),MATCH('דיווח פרטני'!C2308,גיליון3!$U$14:$X$14,0)))</f>
        <v xml:space="preserve"> </v>
      </c>
      <c r="I2308" s="1"/>
    </row>
    <row r="2309" spans="1:9" ht="18" customHeight="1" thickBot="1" x14ac:dyDescent="0.35">
      <c r="A2309" s="1"/>
      <c r="B2309" s="1"/>
      <c r="C2309" s="812"/>
      <c r="D2309" s="812"/>
      <c r="E2309" s="813"/>
      <c r="F2309" s="812"/>
      <c r="G2309" s="812"/>
      <c r="H2309" s="962" t="str">
        <f t="array" ref="H2309">IF(ISERROR(INDEX(גיליון3!$U$15:$X$29,MATCH('דיווח פרטני'!G2309,גיליון3!$T$15:$T$29,0),MATCH('דיווח פרטני'!C2309,גיליון3!$U$14:$X$14,0)))," ", INDEX(גיליון3!$U$15:$X$29,MATCH('דיווח פרטני'!G2309,גיליון3!$T$15:$T$29,0),MATCH('דיווח פרטני'!C2309,גיליון3!$U$14:$X$14,0)))</f>
        <v xml:space="preserve"> </v>
      </c>
      <c r="I2309" s="1"/>
    </row>
    <row r="2310" spans="1:9" ht="18" customHeight="1" thickBot="1" x14ac:dyDescent="0.35">
      <c r="A2310" s="1"/>
      <c r="B2310" s="1"/>
      <c r="C2310" s="812"/>
      <c r="D2310" s="812"/>
      <c r="E2310" s="813"/>
      <c r="F2310" s="812"/>
      <c r="G2310" s="812"/>
      <c r="H2310" s="962" t="str">
        <f t="array" ref="H2310">IF(ISERROR(INDEX(גיליון3!$U$15:$X$29,MATCH('דיווח פרטני'!G2310,גיליון3!$T$15:$T$29,0),MATCH('דיווח פרטני'!C2310,גיליון3!$U$14:$X$14,0)))," ", INDEX(גיליון3!$U$15:$X$29,MATCH('דיווח פרטני'!G2310,גיליון3!$T$15:$T$29,0),MATCH('דיווח פרטני'!C2310,גיליון3!$U$14:$X$14,0)))</f>
        <v xml:space="preserve"> </v>
      </c>
      <c r="I2310" s="1"/>
    </row>
    <row r="2311" spans="1:9" ht="18" customHeight="1" thickBot="1" x14ac:dyDescent="0.35">
      <c r="A2311" s="1"/>
      <c r="B2311" s="1"/>
      <c r="C2311" s="812"/>
      <c r="D2311" s="812"/>
      <c r="E2311" s="813"/>
      <c r="F2311" s="812"/>
      <c r="G2311" s="812"/>
      <c r="H2311" s="962" t="str">
        <f t="array" ref="H2311">IF(ISERROR(INDEX(גיליון3!$U$15:$X$29,MATCH('דיווח פרטני'!G2311,גיליון3!$T$15:$T$29,0),MATCH('דיווח פרטני'!C2311,גיליון3!$U$14:$X$14,0)))," ", INDEX(גיליון3!$U$15:$X$29,MATCH('דיווח פרטני'!G2311,גיליון3!$T$15:$T$29,0),MATCH('דיווח פרטני'!C2311,גיליון3!$U$14:$X$14,0)))</f>
        <v xml:space="preserve"> </v>
      </c>
      <c r="I2311" s="1"/>
    </row>
    <row r="2312" spans="1:9" ht="18" customHeight="1" thickBot="1" x14ac:dyDescent="0.35">
      <c r="A2312" s="1"/>
      <c r="B2312" s="1"/>
      <c r="C2312" s="812"/>
      <c r="D2312" s="812"/>
      <c r="E2312" s="813"/>
      <c r="F2312" s="812"/>
      <c r="G2312" s="812"/>
      <c r="H2312" s="962" t="str">
        <f t="array" ref="H2312">IF(ISERROR(INDEX(גיליון3!$U$15:$X$29,MATCH('דיווח פרטני'!G2312,גיליון3!$T$15:$T$29,0),MATCH('דיווח פרטני'!C2312,גיליון3!$U$14:$X$14,0)))," ", INDEX(גיליון3!$U$15:$X$29,MATCH('דיווח פרטני'!G2312,גיליון3!$T$15:$T$29,0),MATCH('דיווח פרטני'!C2312,גיליון3!$U$14:$X$14,0)))</f>
        <v xml:space="preserve"> </v>
      </c>
      <c r="I2312" s="1"/>
    </row>
    <row r="2313" spans="1:9" ht="18" customHeight="1" thickBot="1" x14ac:dyDescent="0.35">
      <c r="A2313" s="1"/>
      <c r="B2313" s="1"/>
      <c r="C2313" s="812"/>
      <c r="D2313" s="812"/>
      <c r="E2313" s="813"/>
      <c r="F2313" s="812"/>
      <c r="G2313" s="812"/>
      <c r="H2313" s="962" t="str">
        <f t="array" ref="H2313">IF(ISERROR(INDEX(גיליון3!$U$15:$X$29,MATCH('דיווח פרטני'!G2313,גיליון3!$T$15:$T$29,0),MATCH('דיווח פרטני'!C2313,גיליון3!$U$14:$X$14,0)))," ", INDEX(גיליון3!$U$15:$X$29,MATCH('דיווח פרטני'!G2313,גיליון3!$T$15:$T$29,0),MATCH('דיווח פרטני'!C2313,גיליון3!$U$14:$X$14,0)))</f>
        <v xml:space="preserve"> </v>
      </c>
      <c r="I2313" s="1"/>
    </row>
    <row r="2314" spans="1:9" ht="18" customHeight="1" thickBot="1" x14ac:dyDescent="0.35">
      <c r="A2314" s="1"/>
      <c r="B2314" s="1"/>
      <c r="C2314" s="812"/>
      <c r="D2314" s="812"/>
      <c r="E2314" s="813"/>
      <c r="F2314" s="812"/>
      <c r="G2314" s="812"/>
      <c r="H2314" s="962" t="str">
        <f t="array" ref="H2314">IF(ISERROR(INDEX(גיליון3!$U$15:$X$29,MATCH('דיווח פרטני'!G2314,גיליון3!$T$15:$T$29,0),MATCH('דיווח פרטני'!C2314,גיליון3!$U$14:$X$14,0)))," ", INDEX(גיליון3!$U$15:$X$29,MATCH('דיווח פרטני'!G2314,גיליון3!$T$15:$T$29,0),MATCH('דיווח פרטני'!C2314,גיליון3!$U$14:$X$14,0)))</f>
        <v xml:space="preserve"> </v>
      </c>
      <c r="I2314" s="1"/>
    </row>
    <row r="2315" spans="1:9" ht="18" customHeight="1" thickBot="1" x14ac:dyDescent="0.35">
      <c r="A2315" s="1"/>
      <c r="B2315" s="1"/>
      <c r="C2315" s="812"/>
      <c r="D2315" s="812"/>
      <c r="E2315" s="813"/>
      <c r="F2315" s="812"/>
      <c r="G2315" s="812"/>
      <c r="H2315" s="962" t="str">
        <f t="array" ref="H2315">IF(ISERROR(INDEX(גיליון3!$U$15:$X$29,MATCH('דיווח פרטני'!G2315,גיליון3!$T$15:$T$29,0),MATCH('דיווח פרטני'!C2315,גיליון3!$U$14:$X$14,0)))," ", INDEX(גיליון3!$U$15:$X$29,MATCH('דיווח פרטני'!G2315,גיליון3!$T$15:$T$29,0),MATCH('דיווח פרטני'!C2315,גיליון3!$U$14:$X$14,0)))</f>
        <v xml:space="preserve"> </v>
      </c>
      <c r="I2315" s="1"/>
    </row>
    <row r="2316" spans="1:9" ht="18" customHeight="1" thickBot="1" x14ac:dyDescent="0.35">
      <c r="A2316" s="1"/>
      <c r="B2316" s="1"/>
      <c r="C2316" s="812"/>
      <c r="D2316" s="812"/>
      <c r="E2316" s="813"/>
      <c r="F2316" s="812"/>
      <c r="G2316" s="812"/>
      <c r="H2316" s="962" t="str">
        <f t="array" ref="H2316">IF(ISERROR(INDEX(גיליון3!$U$15:$X$29,MATCH('דיווח פרטני'!G2316,גיליון3!$T$15:$T$29,0),MATCH('דיווח פרטני'!C2316,גיליון3!$U$14:$X$14,0)))," ", INDEX(גיליון3!$U$15:$X$29,MATCH('דיווח פרטני'!G2316,גיליון3!$T$15:$T$29,0),MATCH('דיווח פרטני'!C2316,גיליון3!$U$14:$X$14,0)))</f>
        <v xml:space="preserve"> </v>
      </c>
      <c r="I2316" s="1"/>
    </row>
    <row r="2317" spans="1:9" ht="18" customHeight="1" thickBot="1" x14ac:dyDescent="0.35">
      <c r="A2317" s="1"/>
      <c r="B2317" s="1"/>
      <c r="C2317" s="812"/>
      <c r="D2317" s="812"/>
      <c r="E2317" s="813"/>
      <c r="F2317" s="812"/>
      <c r="G2317" s="812"/>
      <c r="H2317" s="962" t="str">
        <f t="array" ref="H2317">IF(ISERROR(INDEX(גיליון3!$U$15:$X$29,MATCH('דיווח פרטני'!G2317,גיליון3!$T$15:$T$29,0),MATCH('דיווח פרטני'!C2317,גיליון3!$U$14:$X$14,0)))," ", INDEX(גיליון3!$U$15:$X$29,MATCH('דיווח פרטני'!G2317,גיליון3!$T$15:$T$29,0),MATCH('דיווח פרטני'!C2317,גיליון3!$U$14:$X$14,0)))</f>
        <v xml:space="preserve"> </v>
      </c>
      <c r="I2317" s="1"/>
    </row>
    <row r="2318" spans="1:9" ht="18" customHeight="1" thickBot="1" x14ac:dyDescent="0.35">
      <c r="A2318" s="1"/>
      <c r="B2318" s="1"/>
      <c r="C2318" s="812"/>
      <c r="D2318" s="812"/>
      <c r="E2318" s="813"/>
      <c r="F2318" s="812"/>
      <c r="G2318" s="812"/>
      <c r="H2318" s="962" t="str">
        <f t="array" ref="H2318">IF(ISERROR(INDEX(גיליון3!$U$15:$X$29,MATCH('דיווח פרטני'!G2318,גיליון3!$T$15:$T$29,0),MATCH('דיווח פרטני'!C2318,גיליון3!$U$14:$X$14,0)))," ", INDEX(גיליון3!$U$15:$X$29,MATCH('דיווח פרטני'!G2318,גיליון3!$T$15:$T$29,0),MATCH('דיווח פרטני'!C2318,גיליון3!$U$14:$X$14,0)))</f>
        <v xml:space="preserve"> </v>
      </c>
      <c r="I2318" s="1"/>
    </row>
    <row r="2319" spans="1:9" ht="18" customHeight="1" thickBot="1" x14ac:dyDescent="0.35">
      <c r="A2319" s="1"/>
      <c r="B2319" s="1"/>
      <c r="C2319" s="812"/>
      <c r="D2319" s="812"/>
      <c r="E2319" s="813"/>
      <c r="F2319" s="812"/>
      <c r="G2319" s="812"/>
      <c r="H2319" s="962" t="str">
        <f t="array" ref="H2319">IF(ISERROR(INDEX(גיליון3!$U$15:$X$29,MATCH('דיווח פרטני'!G2319,גיליון3!$T$15:$T$29,0),MATCH('דיווח פרטני'!C2319,גיליון3!$U$14:$X$14,0)))," ", INDEX(גיליון3!$U$15:$X$29,MATCH('דיווח פרטני'!G2319,גיליון3!$T$15:$T$29,0),MATCH('דיווח פרטני'!C2319,גיליון3!$U$14:$X$14,0)))</f>
        <v xml:space="preserve"> </v>
      </c>
      <c r="I2319" s="1"/>
    </row>
    <row r="2320" spans="1:9" ht="18" customHeight="1" thickBot="1" x14ac:dyDescent="0.35">
      <c r="A2320" s="1"/>
      <c r="B2320" s="1"/>
      <c r="C2320" s="812"/>
      <c r="D2320" s="812"/>
      <c r="E2320" s="813"/>
      <c r="F2320" s="812"/>
      <c r="G2320" s="812"/>
      <c r="H2320" s="962" t="str">
        <f t="array" ref="H2320">IF(ISERROR(INDEX(גיליון3!$U$15:$X$29,MATCH('דיווח פרטני'!G2320,גיליון3!$T$15:$T$29,0),MATCH('דיווח פרטני'!C2320,גיליון3!$U$14:$X$14,0)))," ", INDEX(גיליון3!$U$15:$X$29,MATCH('דיווח פרטני'!G2320,גיליון3!$T$15:$T$29,0),MATCH('דיווח פרטני'!C2320,גיליון3!$U$14:$X$14,0)))</f>
        <v xml:space="preserve"> </v>
      </c>
      <c r="I2320" s="1"/>
    </row>
    <row r="2321" spans="1:9" ht="18" customHeight="1" thickBot="1" x14ac:dyDescent="0.35">
      <c r="A2321" s="1"/>
      <c r="B2321" s="1"/>
      <c r="C2321" s="812"/>
      <c r="D2321" s="812"/>
      <c r="E2321" s="813"/>
      <c r="F2321" s="812"/>
      <c r="G2321" s="812"/>
      <c r="H2321" s="962" t="str">
        <f t="array" ref="H2321">IF(ISERROR(INDEX(גיליון3!$U$15:$X$29,MATCH('דיווח פרטני'!G2321,גיליון3!$T$15:$T$29,0),MATCH('דיווח פרטני'!C2321,גיליון3!$U$14:$X$14,0)))," ", INDEX(גיליון3!$U$15:$X$29,MATCH('דיווח פרטני'!G2321,גיליון3!$T$15:$T$29,0),MATCH('דיווח פרטני'!C2321,גיליון3!$U$14:$X$14,0)))</f>
        <v xml:space="preserve"> </v>
      </c>
      <c r="I2321" s="1"/>
    </row>
    <row r="2322" spans="1:9" ht="18" customHeight="1" thickBot="1" x14ac:dyDescent="0.35">
      <c r="A2322" s="1"/>
      <c r="B2322" s="1"/>
      <c r="C2322" s="812"/>
      <c r="D2322" s="812"/>
      <c r="E2322" s="813"/>
      <c r="F2322" s="812"/>
      <c r="G2322" s="812"/>
      <c r="H2322" s="962" t="str">
        <f t="array" ref="H2322">IF(ISERROR(INDEX(גיליון3!$U$15:$X$29,MATCH('דיווח פרטני'!G2322,גיליון3!$T$15:$T$29,0),MATCH('דיווח פרטני'!C2322,גיליון3!$U$14:$X$14,0)))," ", INDEX(גיליון3!$U$15:$X$29,MATCH('דיווח פרטני'!G2322,גיליון3!$T$15:$T$29,0),MATCH('דיווח פרטני'!C2322,גיליון3!$U$14:$X$14,0)))</f>
        <v xml:space="preserve"> </v>
      </c>
      <c r="I2322" s="1"/>
    </row>
    <row r="2323" spans="1:9" ht="18" customHeight="1" thickBot="1" x14ac:dyDescent="0.35">
      <c r="A2323" s="1"/>
      <c r="B2323" s="1"/>
      <c r="C2323" s="812"/>
      <c r="D2323" s="812"/>
      <c r="E2323" s="813"/>
      <c r="F2323" s="812"/>
      <c r="G2323" s="812"/>
      <c r="H2323" s="962" t="str">
        <f t="array" ref="H2323">IF(ISERROR(INDEX(גיליון3!$U$15:$X$29,MATCH('דיווח פרטני'!G2323,גיליון3!$T$15:$T$29,0),MATCH('דיווח פרטני'!C2323,גיליון3!$U$14:$X$14,0)))," ", INDEX(גיליון3!$U$15:$X$29,MATCH('דיווח פרטני'!G2323,גיליון3!$T$15:$T$29,0),MATCH('דיווח פרטני'!C2323,גיליון3!$U$14:$X$14,0)))</f>
        <v xml:space="preserve"> </v>
      </c>
      <c r="I2323" s="1"/>
    </row>
    <row r="2324" spans="1:9" ht="18" customHeight="1" thickBot="1" x14ac:dyDescent="0.35">
      <c r="A2324" s="1"/>
      <c r="B2324" s="1"/>
      <c r="C2324" s="812"/>
      <c r="D2324" s="812"/>
      <c r="E2324" s="813"/>
      <c r="F2324" s="812"/>
      <c r="G2324" s="812"/>
      <c r="H2324" s="962" t="str">
        <f t="array" ref="H2324">IF(ISERROR(INDEX(גיליון3!$U$15:$X$29,MATCH('דיווח פרטני'!G2324,גיליון3!$T$15:$T$29,0),MATCH('דיווח פרטני'!C2324,גיליון3!$U$14:$X$14,0)))," ", INDEX(גיליון3!$U$15:$X$29,MATCH('דיווח פרטני'!G2324,גיליון3!$T$15:$T$29,0),MATCH('דיווח פרטני'!C2324,גיליון3!$U$14:$X$14,0)))</f>
        <v xml:space="preserve"> </v>
      </c>
      <c r="I2324" s="1"/>
    </row>
    <row r="2325" spans="1:9" ht="18" customHeight="1" thickBot="1" x14ac:dyDescent="0.35">
      <c r="A2325" s="1"/>
      <c r="B2325" s="1"/>
      <c r="C2325" s="812"/>
      <c r="D2325" s="812"/>
      <c r="E2325" s="813"/>
      <c r="F2325" s="812"/>
      <c r="G2325" s="812"/>
      <c r="H2325" s="962" t="str">
        <f t="array" ref="H2325">IF(ISERROR(INDEX(גיליון3!$U$15:$X$29,MATCH('דיווח פרטני'!G2325,גיליון3!$T$15:$T$29,0),MATCH('דיווח פרטני'!C2325,גיליון3!$U$14:$X$14,0)))," ", INDEX(גיליון3!$U$15:$X$29,MATCH('דיווח פרטני'!G2325,גיליון3!$T$15:$T$29,0),MATCH('דיווח פרטני'!C2325,גיליון3!$U$14:$X$14,0)))</f>
        <v xml:space="preserve"> </v>
      </c>
      <c r="I2325" s="1"/>
    </row>
    <row r="2326" spans="1:9" ht="18" customHeight="1" thickBot="1" x14ac:dyDescent="0.35">
      <c r="A2326" s="1"/>
      <c r="B2326" s="1"/>
      <c r="C2326" s="812"/>
      <c r="D2326" s="812"/>
      <c r="E2326" s="813"/>
      <c r="F2326" s="812"/>
      <c r="G2326" s="812"/>
      <c r="H2326" s="962" t="str">
        <f t="array" ref="H2326">IF(ISERROR(INDEX(גיליון3!$U$15:$X$29,MATCH('דיווח פרטני'!G2326,גיליון3!$T$15:$T$29,0),MATCH('דיווח פרטני'!C2326,גיליון3!$U$14:$X$14,0)))," ", INDEX(גיליון3!$U$15:$X$29,MATCH('דיווח פרטני'!G2326,גיליון3!$T$15:$T$29,0),MATCH('דיווח פרטני'!C2326,גיליון3!$U$14:$X$14,0)))</f>
        <v xml:space="preserve"> </v>
      </c>
      <c r="I2326" s="1"/>
    </row>
    <row r="2327" spans="1:9" ht="18" customHeight="1" thickBot="1" x14ac:dyDescent="0.35">
      <c r="A2327" s="1"/>
      <c r="B2327" s="1"/>
      <c r="C2327" s="812"/>
      <c r="D2327" s="812"/>
      <c r="E2327" s="813"/>
      <c r="F2327" s="812"/>
      <c r="G2327" s="812"/>
      <c r="H2327" s="962" t="str">
        <f t="array" ref="H2327">IF(ISERROR(INDEX(גיליון3!$U$15:$X$29,MATCH('דיווח פרטני'!G2327,גיליון3!$T$15:$T$29,0),MATCH('דיווח פרטני'!C2327,גיליון3!$U$14:$X$14,0)))," ", INDEX(גיליון3!$U$15:$X$29,MATCH('דיווח פרטני'!G2327,גיליון3!$T$15:$T$29,0),MATCH('דיווח פרטני'!C2327,גיליון3!$U$14:$X$14,0)))</f>
        <v xml:space="preserve"> </v>
      </c>
      <c r="I2327" s="1"/>
    </row>
    <row r="2328" spans="1:9" ht="18" customHeight="1" thickBot="1" x14ac:dyDescent="0.35">
      <c r="A2328" s="1"/>
      <c r="B2328" s="1"/>
      <c r="C2328" s="812"/>
      <c r="D2328" s="812"/>
      <c r="E2328" s="813"/>
      <c r="F2328" s="812"/>
      <c r="G2328" s="812"/>
      <c r="H2328" s="962" t="str">
        <f t="array" ref="H2328">IF(ISERROR(INDEX(גיליון3!$U$15:$X$29,MATCH('דיווח פרטני'!G2328,גיליון3!$T$15:$T$29,0),MATCH('דיווח פרטני'!C2328,גיליון3!$U$14:$X$14,0)))," ", INDEX(גיליון3!$U$15:$X$29,MATCH('דיווח פרטני'!G2328,גיליון3!$T$15:$T$29,0),MATCH('דיווח פרטני'!C2328,גיליון3!$U$14:$X$14,0)))</f>
        <v xml:space="preserve"> </v>
      </c>
      <c r="I2328" s="1"/>
    </row>
    <row r="2329" spans="1:9" ht="18" customHeight="1" thickBot="1" x14ac:dyDescent="0.35">
      <c r="A2329" s="1"/>
      <c r="B2329" s="1"/>
      <c r="C2329" s="812"/>
      <c r="D2329" s="812"/>
      <c r="E2329" s="813"/>
      <c r="F2329" s="812"/>
      <c r="G2329" s="812"/>
      <c r="H2329" s="962" t="str">
        <f t="array" ref="H2329">IF(ISERROR(INDEX(גיליון3!$U$15:$X$29,MATCH('דיווח פרטני'!G2329,גיליון3!$T$15:$T$29,0),MATCH('דיווח פרטני'!C2329,גיליון3!$U$14:$X$14,0)))," ", INDEX(גיליון3!$U$15:$X$29,MATCH('דיווח פרטני'!G2329,גיליון3!$T$15:$T$29,0),MATCH('דיווח פרטני'!C2329,גיליון3!$U$14:$X$14,0)))</f>
        <v xml:space="preserve"> </v>
      </c>
      <c r="I2329" s="1"/>
    </row>
    <row r="2330" spans="1:9" ht="18" customHeight="1" thickBot="1" x14ac:dyDescent="0.35">
      <c r="A2330" s="1"/>
      <c r="B2330" s="1"/>
      <c r="C2330" s="812"/>
      <c r="D2330" s="812"/>
      <c r="E2330" s="813"/>
      <c r="F2330" s="812"/>
      <c r="G2330" s="812"/>
      <c r="H2330" s="962" t="str">
        <f t="array" ref="H2330">IF(ISERROR(INDEX(גיליון3!$U$15:$X$29,MATCH('דיווח פרטני'!G2330,גיליון3!$T$15:$T$29,0),MATCH('דיווח פרטני'!C2330,גיליון3!$U$14:$X$14,0)))," ", INDEX(גיליון3!$U$15:$X$29,MATCH('דיווח פרטני'!G2330,גיליון3!$T$15:$T$29,0),MATCH('דיווח פרטני'!C2330,גיליון3!$U$14:$X$14,0)))</f>
        <v xml:space="preserve"> </v>
      </c>
      <c r="I2330" s="1"/>
    </row>
    <row r="2331" spans="1:9" ht="18" customHeight="1" thickBot="1" x14ac:dyDescent="0.35">
      <c r="A2331" s="1"/>
      <c r="B2331" s="1"/>
      <c r="C2331" s="812"/>
      <c r="D2331" s="812"/>
      <c r="E2331" s="813"/>
      <c r="F2331" s="812"/>
      <c r="G2331" s="812"/>
      <c r="H2331" s="962" t="str">
        <f t="array" ref="H2331">IF(ISERROR(INDEX(גיליון3!$U$15:$X$29,MATCH('דיווח פרטני'!G2331,גיליון3!$T$15:$T$29,0),MATCH('דיווח פרטני'!C2331,גיליון3!$U$14:$X$14,0)))," ", INDEX(גיליון3!$U$15:$X$29,MATCH('דיווח פרטני'!G2331,גיליון3!$T$15:$T$29,0),MATCH('דיווח פרטני'!C2331,גיליון3!$U$14:$X$14,0)))</f>
        <v xml:space="preserve"> </v>
      </c>
      <c r="I2331" s="1"/>
    </row>
    <row r="2332" spans="1:9" ht="18" customHeight="1" thickBot="1" x14ac:dyDescent="0.35">
      <c r="A2332" s="1"/>
      <c r="B2332" s="1"/>
      <c r="C2332" s="812"/>
      <c r="D2332" s="812"/>
      <c r="E2332" s="813"/>
      <c r="F2332" s="812"/>
      <c r="G2332" s="812"/>
      <c r="H2332" s="962" t="str">
        <f t="array" ref="H2332">IF(ISERROR(INDEX(גיליון3!$U$15:$X$29,MATCH('דיווח פרטני'!G2332,גיליון3!$T$15:$T$29,0),MATCH('דיווח פרטני'!C2332,גיליון3!$U$14:$X$14,0)))," ", INDEX(גיליון3!$U$15:$X$29,MATCH('דיווח פרטני'!G2332,גיליון3!$T$15:$T$29,0),MATCH('דיווח פרטני'!C2332,גיליון3!$U$14:$X$14,0)))</f>
        <v xml:space="preserve"> </v>
      </c>
      <c r="I2332" s="1"/>
    </row>
    <row r="2333" spans="1:9" ht="18" customHeight="1" thickBot="1" x14ac:dyDescent="0.35">
      <c r="A2333" s="1"/>
      <c r="B2333" s="1"/>
      <c r="C2333" s="812"/>
      <c r="D2333" s="812"/>
      <c r="E2333" s="813"/>
      <c r="F2333" s="812"/>
      <c r="G2333" s="812"/>
      <c r="H2333" s="962" t="str">
        <f t="array" ref="H2333">IF(ISERROR(INDEX(גיליון3!$U$15:$X$29,MATCH('דיווח פרטני'!G2333,גיליון3!$T$15:$T$29,0),MATCH('דיווח פרטני'!C2333,גיליון3!$U$14:$X$14,0)))," ", INDEX(גיליון3!$U$15:$X$29,MATCH('דיווח פרטני'!G2333,גיליון3!$T$15:$T$29,0),MATCH('דיווח פרטני'!C2333,גיליון3!$U$14:$X$14,0)))</f>
        <v xml:space="preserve"> </v>
      </c>
      <c r="I2333" s="1"/>
    </row>
    <row r="2334" spans="1:9" ht="18" customHeight="1" thickBot="1" x14ac:dyDescent="0.35">
      <c r="A2334" s="1"/>
      <c r="B2334" s="1"/>
      <c r="C2334" s="812"/>
      <c r="D2334" s="812"/>
      <c r="E2334" s="813"/>
      <c r="F2334" s="812"/>
      <c r="G2334" s="812"/>
      <c r="H2334" s="962" t="str">
        <f t="array" ref="H2334">IF(ISERROR(INDEX(גיליון3!$U$15:$X$29,MATCH('דיווח פרטני'!G2334,גיליון3!$T$15:$T$29,0),MATCH('דיווח פרטני'!C2334,גיליון3!$U$14:$X$14,0)))," ", INDEX(גיליון3!$U$15:$X$29,MATCH('דיווח פרטני'!G2334,גיליון3!$T$15:$T$29,0),MATCH('דיווח פרטני'!C2334,גיליון3!$U$14:$X$14,0)))</f>
        <v xml:space="preserve"> </v>
      </c>
      <c r="I2334" s="1"/>
    </row>
    <row r="2335" spans="1:9" ht="18" customHeight="1" thickBot="1" x14ac:dyDescent="0.35">
      <c r="A2335" s="1"/>
      <c r="B2335" s="1"/>
      <c r="C2335" s="812"/>
      <c r="D2335" s="812"/>
      <c r="E2335" s="813"/>
      <c r="F2335" s="812"/>
      <c r="G2335" s="812"/>
      <c r="H2335" s="962" t="str">
        <f t="array" ref="H2335">IF(ISERROR(INDEX(גיליון3!$U$15:$X$29,MATCH('דיווח פרטני'!G2335,גיליון3!$T$15:$T$29,0),MATCH('דיווח פרטני'!C2335,גיליון3!$U$14:$X$14,0)))," ", INDEX(גיליון3!$U$15:$X$29,MATCH('דיווח פרטני'!G2335,גיליון3!$T$15:$T$29,0),MATCH('דיווח פרטני'!C2335,גיליון3!$U$14:$X$14,0)))</f>
        <v xml:space="preserve"> </v>
      </c>
      <c r="I2335" s="1"/>
    </row>
    <row r="2336" spans="1:9" ht="18" customHeight="1" thickBot="1" x14ac:dyDescent="0.35">
      <c r="A2336" s="1"/>
      <c r="B2336" s="1"/>
      <c r="C2336" s="812"/>
      <c r="D2336" s="812"/>
      <c r="E2336" s="813"/>
      <c r="F2336" s="812"/>
      <c r="G2336" s="812"/>
      <c r="H2336" s="962" t="str">
        <f t="array" ref="H2336">IF(ISERROR(INDEX(גיליון3!$U$15:$X$29,MATCH('דיווח פרטני'!G2336,גיליון3!$T$15:$T$29,0),MATCH('דיווח פרטני'!C2336,גיליון3!$U$14:$X$14,0)))," ", INDEX(גיליון3!$U$15:$X$29,MATCH('דיווח פרטני'!G2336,גיליון3!$T$15:$T$29,0),MATCH('דיווח פרטני'!C2336,גיליון3!$U$14:$X$14,0)))</f>
        <v xml:space="preserve"> </v>
      </c>
      <c r="I2336" s="1"/>
    </row>
    <row r="2337" spans="1:9" ht="18" customHeight="1" thickBot="1" x14ac:dyDescent="0.35">
      <c r="A2337" s="1"/>
      <c r="B2337" s="1"/>
      <c r="C2337" s="812"/>
      <c r="D2337" s="812"/>
      <c r="E2337" s="813"/>
      <c r="F2337" s="812"/>
      <c r="G2337" s="812"/>
      <c r="H2337" s="962" t="str">
        <f t="array" ref="H2337">IF(ISERROR(INDEX(גיליון3!$U$15:$X$29,MATCH('דיווח פרטני'!G2337,גיליון3!$T$15:$T$29,0),MATCH('דיווח פרטני'!C2337,גיליון3!$U$14:$X$14,0)))," ", INDEX(גיליון3!$U$15:$X$29,MATCH('דיווח פרטני'!G2337,גיליון3!$T$15:$T$29,0),MATCH('דיווח פרטני'!C2337,גיליון3!$U$14:$X$14,0)))</f>
        <v xml:space="preserve"> </v>
      </c>
      <c r="I2337" s="1"/>
    </row>
    <row r="2338" spans="1:9" ht="18" customHeight="1" thickBot="1" x14ac:dyDescent="0.35">
      <c r="A2338" s="1"/>
      <c r="B2338" s="1"/>
      <c r="C2338" s="812"/>
      <c r="D2338" s="812"/>
      <c r="E2338" s="813"/>
      <c r="F2338" s="812"/>
      <c r="G2338" s="812"/>
      <c r="H2338" s="962" t="str">
        <f t="array" ref="H2338">IF(ISERROR(INDEX(גיליון3!$U$15:$X$29,MATCH('דיווח פרטני'!G2338,גיליון3!$T$15:$T$29,0),MATCH('דיווח פרטני'!C2338,גיליון3!$U$14:$X$14,0)))," ", INDEX(גיליון3!$U$15:$X$29,MATCH('דיווח פרטני'!G2338,גיליון3!$T$15:$T$29,0),MATCH('דיווח פרטני'!C2338,גיליון3!$U$14:$X$14,0)))</f>
        <v xml:space="preserve"> </v>
      </c>
      <c r="I2338" s="1"/>
    </row>
    <row r="2339" spans="1:9" ht="18" customHeight="1" thickBot="1" x14ac:dyDescent="0.35">
      <c r="A2339" s="1"/>
      <c r="B2339" s="1"/>
      <c r="C2339" s="812"/>
      <c r="D2339" s="812"/>
      <c r="E2339" s="813"/>
      <c r="F2339" s="812"/>
      <c r="G2339" s="812"/>
      <c r="H2339" s="962" t="str">
        <f t="array" ref="H2339">IF(ISERROR(INDEX(גיליון3!$U$15:$X$29,MATCH('דיווח פרטני'!G2339,גיליון3!$T$15:$T$29,0),MATCH('דיווח פרטני'!C2339,גיליון3!$U$14:$X$14,0)))," ", INDEX(גיליון3!$U$15:$X$29,MATCH('דיווח פרטני'!G2339,גיליון3!$T$15:$T$29,0),MATCH('דיווח פרטני'!C2339,גיליון3!$U$14:$X$14,0)))</f>
        <v xml:space="preserve"> </v>
      </c>
      <c r="I2339" s="1"/>
    </row>
    <row r="2340" spans="1:9" ht="18" customHeight="1" thickBot="1" x14ac:dyDescent="0.35">
      <c r="A2340" s="1"/>
      <c r="B2340" s="1"/>
      <c r="C2340" s="812"/>
      <c r="D2340" s="812"/>
      <c r="E2340" s="813"/>
      <c r="F2340" s="812"/>
      <c r="G2340" s="812"/>
      <c r="H2340" s="962" t="str">
        <f t="array" ref="H2340">IF(ISERROR(INDEX(גיליון3!$U$15:$X$29,MATCH('דיווח פרטני'!G2340,גיליון3!$T$15:$T$29,0),MATCH('דיווח פרטני'!C2340,גיליון3!$U$14:$X$14,0)))," ", INDEX(גיליון3!$U$15:$X$29,MATCH('דיווח פרטני'!G2340,גיליון3!$T$15:$T$29,0),MATCH('דיווח פרטני'!C2340,גיליון3!$U$14:$X$14,0)))</f>
        <v xml:space="preserve"> </v>
      </c>
      <c r="I2340" s="1"/>
    </row>
    <row r="2341" spans="1:9" ht="18" customHeight="1" thickBot="1" x14ac:dyDescent="0.35">
      <c r="A2341" s="1"/>
      <c r="B2341" s="1"/>
      <c r="C2341" s="812"/>
      <c r="D2341" s="812"/>
      <c r="E2341" s="813"/>
      <c r="F2341" s="812"/>
      <c r="G2341" s="812"/>
      <c r="H2341" s="962" t="str">
        <f t="array" ref="H2341">IF(ISERROR(INDEX(גיליון3!$U$15:$X$29,MATCH('דיווח פרטני'!G2341,גיליון3!$T$15:$T$29,0),MATCH('דיווח פרטני'!C2341,גיליון3!$U$14:$X$14,0)))," ", INDEX(גיליון3!$U$15:$X$29,MATCH('דיווח פרטני'!G2341,גיליון3!$T$15:$T$29,0),MATCH('דיווח פרטני'!C2341,גיליון3!$U$14:$X$14,0)))</f>
        <v xml:space="preserve"> </v>
      </c>
      <c r="I2341" s="1"/>
    </row>
    <row r="2342" spans="1:9" ht="18" customHeight="1" thickBot="1" x14ac:dyDescent="0.35">
      <c r="A2342" s="1"/>
      <c r="B2342" s="1"/>
      <c r="C2342" s="812"/>
      <c r="D2342" s="812"/>
      <c r="E2342" s="813"/>
      <c r="F2342" s="812"/>
      <c r="G2342" s="812"/>
      <c r="H2342" s="962" t="str">
        <f t="array" ref="H2342">IF(ISERROR(INDEX(גיליון3!$U$15:$X$29,MATCH('דיווח פרטני'!G2342,גיליון3!$T$15:$T$29,0),MATCH('דיווח פרטני'!C2342,גיליון3!$U$14:$X$14,0)))," ", INDEX(גיליון3!$U$15:$X$29,MATCH('דיווח פרטני'!G2342,גיליון3!$T$15:$T$29,0),MATCH('דיווח פרטני'!C2342,גיליון3!$U$14:$X$14,0)))</f>
        <v xml:space="preserve"> </v>
      </c>
      <c r="I2342" s="1"/>
    </row>
    <row r="2343" spans="1:9" ht="18" customHeight="1" thickBot="1" x14ac:dyDescent="0.35">
      <c r="A2343" s="1"/>
      <c r="B2343" s="1"/>
      <c r="C2343" s="812"/>
      <c r="D2343" s="812"/>
      <c r="E2343" s="813"/>
      <c r="F2343" s="812"/>
      <c r="G2343" s="812"/>
      <c r="H2343" s="962" t="str">
        <f t="array" ref="H2343">IF(ISERROR(INDEX(גיליון3!$U$15:$X$29,MATCH('דיווח פרטני'!G2343,גיליון3!$T$15:$T$29,0),MATCH('דיווח פרטני'!C2343,גיליון3!$U$14:$X$14,0)))," ", INDEX(גיליון3!$U$15:$X$29,MATCH('דיווח פרטני'!G2343,גיליון3!$T$15:$T$29,0),MATCH('דיווח פרטני'!C2343,גיליון3!$U$14:$X$14,0)))</f>
        <v xml:space="preserve"> </v>
      </c>
      <c r="I2343" s="1"/>
    </row>
    <row r="2344" spans="1:9" ht="18" customHeight="1" thickBot="1" x14ac:dyDescent="0.35">
      <c r="A2344" s="1"/>
      <c r="B2344" s="1"/>
      <c r="C2344" s="812"/>
      <c r="D2344" s="812"/>
      <c r="E2344" s="813"/>
      <c r="F2344" s="812"/>
      <c r="G2344" s="812"/>
      <c r="H2344" s="962" t="str">
        <f t="array" ref="H2344">IF(ISERROR(INDEX(גיליון3!$U$15:$X$29,MATCH('דיווח פרטני'!G2344,גיליון3!$T$15:$T$29,0),MATCH('דיווח פרטני'!C2344,גיליון3!$U$14:$X$14,0)))," ", INDEX(גיליון3!$U$15:$X$29,MATCH('דיווח פרטני'!G2344,גיליון3!$T$15:$T$29,0),MATCH('דיווח פרטני'!C2344,גיליון3!$U$14:$X$14,0)))</f>
        <v xml:space="preserve"> </v>
      </c>
      <c r="I2344" s="1"/>
    </row>
    <row r="2345" spans="1:9" ht="18" customHeight="1" thickBot="1" x14ac:dyDescent="0.35">
      <c r="A2345" s="1"/>
      <c r="B2345" s="1"/>
      <c r="C2345" s="812"/>
      <c r="D2345" s="812"/>
      <c r="E2345" s="813"/>
      <c r="F2345" s="812"/>
      <c r="G2345" s="812"/>
      <c r="H2345" s="962" t="str">
        <f t="array" ref="H2345">IF(ISERROR(INDEX(גיליון3!$U$15:$X$29,MATCH('דיווח פרטני'!G2345,גיליון3!$T$15:$T$29,0),MATCH('דיווח פרטני'!C2345,גיליון3!$U$14:$X$14,0)))," ", INDEX(גיליון3!$U$15:$X$29,MATCH('דיווח פרטני'!G2345,גיליון3!$T$15:$T$29,0),MATCH('דיווח פרטני'!C2345,גיליון3!$U$14:$X$14,0)))</f>
        <v xml:space="preserve"> </v>
      </c>
      <c r="I2345" s="1"/>
    </row>
    <row r="2346" spans="1:9" ht="18" customHeight="1" thickBot="1" x14ac:dyDescent="0.35">
      <c r="A2346" s="1"/>
      <c r="B2346" s="1"/>
      <c r="C2346" s="812"/>
      <c r="D2346" s="812"/>
      <c r="E2346" s="813"/>
      <c r="F2346" s="812"/>
      <c r="G2346" s="812"/>
      <c r="H2346" s="962" t="str">
        <f t="array" ref="H2346">IF(ISERROR(INDEX(גיליון3!$U$15:$X$29,MATCH('דיווח פרטני'!G2346,גיליון3!$T$15:$T$29,0),MATCH('דיווח פרטני'!C2346,גיליון3!$U$14:$X$14,0)))," ", INDEX(גיליון3!$U$15:$X$29,MATCH('דיווח פרטני'!G2346,גיליון3!$T$15:$T$29,0),MATCH('דיווח פרטני'!C2346,גיליון3!$U$14:$X$14,0)))</f>
        <v xml:space="preserve"> </v>
      </c>
      <c r="I2346" s="1"/>
    </row>
    <row r="2347" spans="1:9" ht="18" customHeight="1" thickBot="1" x14ac:dyDescent="0.35">
      <c r="A2347" s="1"/>
      <c r="B2347" s="1"/>
      <c r="C2347" s="812"/>
      <c r="D2347" s="812"/>
      <c r="E2347" s="813"/>
      <c r="F2347" s="812"/>
      <c r="G2347" s="812"/>
      <c r="H2347" s="962" t="str">
        <f t="array" ref="H2347">IF(ISERROR(INDEX(גיליון3!$U$15:$X$29,MATCH('דיווח פרטני'!G2347,גיליון3!$T$15:$T$29,0),MATCH('דיווח פרטני'!C2347,גיליון3!$U$14:$X$14,0)))," ", INDEX(גיליון3!$U$15:$X$29,MATCH('דיווח פרטני'!G2347,גיליון3!$T$15:$T$29,0),MATCH('דיווח פרטני'!C2347,גיליון3!$U$14:$X$14,0)))</f>
        <v xml:space="preserve"> </v>
      </c>
      <c r="I2347" s="1"/>
    </row>
    <row r="2348" spans="1:9" ht="18" customHeight="1" thickBot="1" x14ac:dyDescent="0.35">
      <c r="A2348" s="1"/>
      <c r="B2348" s="1"/>
      <c r="C2348" s="812"/>
      <c r="D2348" s="812"/>
      <c r="E2348" s="813"/>
      <c r="F2348" s="812"/>
      <c r="G2348" s="812"/>
      <c r="H2348" s="962" t="str">
        <f t="array" ref="H2348">IF(ISERROR(INDEX(גיליון3!$U$15:$X$29,MATCH('דיווח פרטני'!G2348,גיליון3!$T$15:$T$29,0),MATCH('דיווח פרטני'!C2348,גיליון3!$U$14:$X$14,0)))," ", INDEX(גיליון3!$U$15:$X$29,MATCH('דיווח פרטני'!G2348,גיליון3!$T$15:$T$29,0),MATCH('דיווח פרטני'!C2348,גיליון3!$U$14:$X$14,0)))</f>
        <v xml:space="preserve"> </v>
      </c>
      <c r="I2348" s="1"/>
    </row>
    <row r="2349" spans="1:9" ht="18" customHeight="1" thickBot="1" x14ac:dyDescent="0.35">
      <c r="A2349" s="1"/>
      <c r="B2349" s="1"/>
      <c r="C2349" s="812"/>
      <c r="D2349" s="812"/>
      <c r="E2349" s="813"/>
      <c r="F2349" s="812"/>
      <c r="G2349" s="812"/>
      <c r="H2349" s="962" t="str">
        <f t="array" ref="H2349">IF(ISERROR(INDEX(גיליון3!$U$15:$X$29,MATCH('דיווח פרטני'!G2349,גיליון3!$T$15:$T$29,0),MATCH('דיווח פרטני'!C2349,גיליון3!$U$14:$X$14,0)))," ", INDEX(גיליון3!$U$15:$X$29,MATCH('דיווח פרטני'!G2349,גיליון3!$T$15:$T$29,0),MATCH('דיווח פרטני'!C2349,גיליון3!$U$14:$X$14,0)))</f>
        <v xml:space="preserve"> </v>
      </c>
      <c r="I2349" s="1"/>
    </row>
    <row r="2350" spans="1:9" ht="18" customHeight="1" thickBot="1" x14ac:dyDescent="0.35">
      <c r="A2350" s="1"/>
      <c r="B2350" s="1"/>
      <c r="C2350" s="812"/>
      <c r="D2350" s="812"/>
      <c r="E2350" s="813"/>
      <c r="F2350" s="812"/>
      <c r="G2350" s="812"/>
      <c r="H2350" s="962" t="str">
        <f t="array" ref="H2350">IF(ISERROR(INDEX(גיליון3!$U$15:$X$29,MATCH('דיווח פרטני'!G2350,גיליון3!$T$15:$T$29,0),MATCH('דיווח פרטני'!C2350,גיליון3!$U$14:$X$14,0)))," ", INDEX(גיליון3!$U$15:$X$29,MATCH('דיווח פרטני'!G2350,גיליון3!$T$15:$T$29,0),MATCH('דיווח פרטני'!C2350,גיליון3!$U$14:$X$14,0)))</f>
        <v xml:space="preserve"> </v>
      </c>
      <c r="I2350" s="1"/>
    </row>
    <row r="2351" spans="1:9" ht="18" customHeight="1" thickBot="1" x14ac:dyDescent="0.35">
      <c r="A2351" s="1"/>
      <c r="B2351" s="1"/>
      <c r="C2351" s="812"/>
      <c r="D2351" s="812"/>
      <c r="E2351" s="813"/>
      <c r="F2351" s="812"/>
      <c r="G2351" s="812"/>
      <c r="H2351" s="962" t="str">
        <f t="array" ref="H2351">IF(ISERROR(INDEX(גיליון3!$U$15:$X$29,MATCH('דיווח פרטני'!G2351,גיליון3!$T$15:$T$29,0),MATCH('דיווח פרטני'!C2351,גיליון3!$U$14:$X$14,0)))," ", INDEX(גיליון3!$U$15:$X$29,MATCH('דיווח פרטני'!G2351,גיליון3!$T$15:$T$29,0),MATCH('דיווח פרטני'!C2351,גיליון3!$U$14:$X$14,0)))</f>
        <v xml:space="preserve"> </v>
      </c>
      <c r="I2351" s="1"/>
    </row>
    <row r="2352" spans="1:9" ht="18" customHeight="1" thickBot="1" x14ac:dyDescent="0.35">
      <c r="A2352" s="1"/>
      <c r="B2352" s="1"/>
      <c r="C2352" s="812"/>
      <c r="D2352" s="812"/>
      <c r="E2352" s="813"/>
      <c r="F2352" s="812"/>
      <c r="G2352" s="812"/>
      <c r="H2352" s="962" t="str">
        <f t="array" ref="H2352">IF(ISERROR(INDEX(גיליון3!$U$15:$X$29,MATCH('דיווח פרטני'!G2352,גיליון3!$T$15:$T$29,0),MATCH('דיווח פרטני'!C2352,גיליון3!$U$14:$X$14,0)))," ", INDEX(גיליון3!$U$15:$X$29,MATCH('דיווח פרטני'!G2352,גיליון3!$T$15:$T$29,0),MATCH('דיווח פרטני'!C2352,גיליון3!$U$14:$X$14,0)))</f>
        <v xml:space="preserve"> </v>
      </c>
      <c r="I2352" s="1"/>
    </row>
    <row r="2353" spans="1:9" ht="18" customHeight="1" thickBot="1" x14ac:dyDescent="0.35">
      <c r="A2353" s="1"/>
      <c r="B2353" s="1"/>
      <c r="C2353" s="812"/>
      <c r="D2353" s="812"/>
      <c r="E2353" s="813"/>
      <c r="F2353" s="812"/>
      <c r="G2353" s="812"/>
      <c r="H2353" s="962" t="str">
        <f t="array" ref="H2353">IF(ISERROR(INDEX(גיליון3!$U$15:$X$29,MATCH('דיווח פרטני'!G2353,גיליון3!$T$15:$T$29,0),MATCH('דיווח פרטני'!C2353,גיליון3!$U$14:$X$14,0)))," ", INDEX(גיליון3!$U$15:$X$29,MATCH('דיווח פרטני'!G2353,גיליון3!$T$15:$T$29,0),MATCH('דיווח פרטני'!C2353,גיליון3!$U$14:$X$14,0)))</f>
        <v xml:space="preserve"> </v>
      </c>
      <c r="I2353" s="1"/>
    </row>
    <row r="2354" spans="1:9" ht="18" customHeight="1" thickBot="1" x14ac:dyDescent="0.35">
      <c r="A2354" s="1"/>
      <c r="B2354" s="1"/>
      <c r="C2354" s="812"/>
      <c r="D2354" s="812"/>
      <c r="E2354" s="813"/>
      <c r="F2354" s="812"/>
      <c r="G2354" s="812"/>
      <c r="H2354" s="962" t="str">
        <f t="array" ref="H2354">IF(ISERROR(INDEX(גיליון3!$U$15:$X$29,MATCH('דיווח פרטני'!G2354,גיליון3!$T$15:$T$29,0),MATCH('דיווח פרטני'!C2354,גיליון3!$U$14:$X$14,0)))," ", INDEX(גיליון3!$U$15:$X$29,MATCH('דיווח פרטני'!G2354,גיליון3!$T$15:$T$29,0),MATCH('דיווח פרטני'!C2354,גיליון3!$U$14:$X$14,0)))</f>
        <v xml:space="preserve"> </v>
      </c>
      <c r="I2354" s="1"/>
    </row>
    <row r="2355" spans="1:9" ht="18" customHeight="1" thickBot="1" x14ac:dyDescent="0.35">
      <c r="A2355" s="1"/>
      <c r="B2355" s="1"/>
      <c r="C2355" s="812"/>
      <c r="D2355" s="812"/>
      <c r="E2355" s="813"/>
      <c r="F2355" s="812"/>
      <c r="G2355" s="812"/>
      <c r="H2355" s="962" t="str">
        <f t="array" ref="H2355">IF(ISERROR(INDEX(גיליון3!$U$15:$X$29,MATCH('דיווח פרטני'!G2355,גיליון3!$T$15:$T$29,0),MATCH('דיווח פרטני'!C2355,גיליון3!$U$14:$X$14,0)))," ", INDEX(גיליון3!$U$15:$X$29,MATCH('דיווח פרטני'!G2355,גיליון3!$T$15:$T$29,0),MATCH('דיווח פרטני'!C2355,גיליון3!$U$14:$X$14,0)))</f>
        <v xml:space="preserve"> </v>
      </c>
      <c r="I2355" s="1"/>
    </row>
    <row r="2356" spans="1:9" ht="18" customHeight="1" thickBot="1" x14ac:dyDescent="0.35">
      <c r="A2356" s="1"/>
      <c r="B2356" s="1"/>
      <c r="C2356" s="812"/>
      <c r="D2356" s="812"/>
      <c r="E2356" s="813"/>
      <c r="F2356" s="812"/>
      <c r="G2356" s="812"/>
      <c r="H2356" s="962" t="str">
        <f t="array" ref="H2356">IF(ISERROR(INDEX(גיליון3!$U$15:$X$29,MATCH('דיווח פרטני'!G2356,גיליון3!$T$15:$T$29,0),MATCH('דיווח פרטני'!C2356,גיליון3!$U$14:$X$14,0)))," ", INDEX(גיליון3!$U$15:$X$29,MATCH('דיווח פרטני'!G2356,גיליון3!$T$15:$T$29,0),MATCH('דיווח פרטני'!C2356,גיליון3!$U$14:$X$14,0)))</f>
        <v xml:space="preserve"> </v>
      </c>
      <c r="I2356" s="1"/>
    </row>
    <row r="2357" spans="1:9" ht="18" customHeight="1" thickBot="1" x14ac:dyDescent="0.35">
      <c r="A2357" s="1"/>
      <c r="B2357" s="1"/>
      <c r="C2357" s="812"/>
      <c r="D2357" s="812"/>
      <c r="E2357" s="813"/>
      <c r="F2357" s="812"/>
      <c r="G2357" s="812"/>
      <c r="H2357" s="962" t="str">
        <f t="array" ref="H2357">IF(ISERROR(INDEX(גיליון3!$U$15:$X$29,MATCH('דיווח פרטני'!G2357,גיליון3!$T$15:$T$29,0),MATCH('דיווח פרטני'!C2357,גיליון3!$U$14:$X$14,0)))," ", INDEX(גיליון3!$U$15:$X$29,MATCH('דיווח פרטני'!G2357,גיליון3!$T$15:$T$29,0),MATCH('דיווח פרטני'!C2357,גיליון3!$U$14:$X$14,0)))</f>
        <v xml:space="preserve"> </v>
      </c>
      <c r="I2357" s="1"/>
    </row>
    <row r="2358" spans="1:9" ht="18" customHeight="1" thickBot="1" x14ac:dyDescent="0.35">
      <c r="A2358" s="1"/>
      <c r="B2358" s="1"/>
      <c r="C2358" s="812"/>
      <c r="D2358" s="812"/>
      <c r="E2358" s="813"/>
      <c r="F2358" s="812"/>
      <c r="G2358" s="812"/>
      <c r="H2358" s="962" t="str">
        <f t="array" ref="H2358">IF(ISERROR(INDEX(גיליון3!$U$15:$X$29,MATCH('דיווח פרטני'!G2358,גיליון3!$T$15:$T$29,0),MATCH('דיווח פרטני'!C2358,גיליון3!$U$14:$X$14,0)))," ", INDEX(גיליון3!$U$15:$X$29,MATCH('דיווח פרטני'!G2358,גיליון3!$T$15:$T$29,0),MATCH('דיווח פרטני'!C2358,גיליון3!$U$14:$X$14,0)))</f>
        <v xml:space="preserve"> </v>
      </c>
      <c r="I2358" s="1"/>
    </row>
    <row r="2359" spans="1:9" ht="18" customHeight="1" thickBot="1" x14ac:dyDescent="0.35">
      <c r="A2359" s="1"/>
      <c r="B2359" s="1"/>
      <c r="C2359" s="812"/>
      <c r="D2359" s="812"/>
      <c r="E2359" s="813"/>
      <c r="F2359" s="812"/>
      <c r="G2359" s="812"/>
      <c r="H2359" s="962" t="str">
        <f t="array" ref="H2359">IF(ISERROR(INDEX(גיליון3!$U$15:$X$29,MATCH('דיווח פרטני'!G2359,גיליון3!$T$15:$T$29,0),MATCH('דיווח פרטני'!C2359,גיליון3!$U$14:$X$14,0)))," ", INDEX(גיליון3!$U$15:$X$29,MATCH('דיווח פרטני'!G2359,גיליון3!$T$15:$T$29,0),MATCH('דיווח פרטני'!C2359,גיליון3!$U$14:$X$14,0)))</f>
        <v xml:space="preserve"> </v>
      </c>
      <c r="I2359" s="1"/>
    </row>
    <row r="2360" spans="1:9" ht="18" customHeight="1" thickBot="1" x14ac:dyDescent="0.35">
      <c r="A2360" s="1"/>
      <c r="B2360" s="1"/>
      <c r="C2360" s="812"/>
      <c r="D2360" s="812"/>
      <c r="E2360" s="813"/>
      <c r="F2360" s="812"/>
      <c r="G2360" s="812"/>
      <c r="H2360" s="962" t="str">
        <f t="array" ref="H2360">IF(ISERROR(INDEX(גיליון3!$U$15:$X$29,MATCH('דיווח פרטני'!G2360,גיליון3!$T$15:$T$29,0),MATCH('דיווח פרטני'!C2360,גיליון3!$U$14:$X$14,0)))," ", INDEX(גיליון3!$U$15:$X$29,MATCH('דיווח פרטני'!G2360,גיליון3!$T$15:$T$29,0),MATCH('דיווח פרטני'!C2360,גיליון3!$U$14:$X$14,0)))</f>
        <v xml:space="preserve"> </v>
      </c>
      <c r="I2360" s="1"/>
    </row>
    <row r="2361" spans="1:9" ht="18" customHeight="1" thickBot="1" x14ac:dyDescent="0.35">
      <c r="A2361" s="1"/>
      <c r="B2361" s="1"/>
      <c r="C2361" s="812"/>
      <c r="D2361" s="812"/>
      <c r="E2361" s="813"/>
      <c r="F2361" s="812"/>
      <c r="G2361" s="812"/>
      <c r="H2361" s="962" t="str">
        <f t="array" ref="H2361">IF(ISERROR(INDEX(גיליון3!$U$15:$X$29,MATCH('דיווח פרטני'!G2361,גיליון3!$T$15:$T$29,0),MATCH('דיווח פרטני'!C2361,גיליון3!$U$14:$X$14,0)))," ", INDEX(גיליון3!$U$15:$X$29,MATCH('דיווח פרטני'!G2361,גיליון3!$T$15:$T$29,0),MATCH('דיווח פרטני'!C2361,גיליון3!$U$14:$X$14,0)))</f>
        <v xml:space="preserve"> </v>
      </c>
      <c r="I2361" s="1"/>
    </row>
    <row r="2362" spans="1:9" ht="18" customHeight="1" thickBot="1" x14ac:dyDescent="0.35">
      <c r="A2362" s="1"/>
      <c r="B2362" s="1"/>
      <c r="C2362" s="812"/>
      <c r="D2362" s="812"/>
      <c r="E2362" s="813"/>
      <c r="F2362" s="812"/>
      <c r="G2362" s="812"/>
      <c r="H2362" s="962" t="str">
        <f t="array" ref="H2362">IF(ISERROR(INDEX(גיליון3!$U$15:$X$29,MATCH('דיווח פרטני'!G2362,גיליון3!$T$15:$T$29,0),MATCH('דיווח פרטני'!C2362,גיליון3!$U$14:$X$14,0)))," ", INDEX(גיליון3!$U$15:$X$29,MATCH('דיווח פרטני'!G2362,גיליון3!$T$15:$T$29,0),MATCH('דיווח פרטני'!C2362,גיליון3!$U$14:$X$14,0)))</f>
        <v xml:space="preserve"> </v>
      </c>
      <c r="I2362" s="1"/>
    </row>
    <row r="2363" spans="1:9" ht="18" customHeight="1" thickBot="1" x14ac:dyDescent="0.35">
      <c r="A2363" s="1"/>
      <c r="B2363" s="1"/>
      <c r="C2363" s="812"/>
      <c r="D2363" s="812"/>
      <c r="E2363" s="813"/>
      <c r="F2363" s="812"/>
      <c r="G2363" s="812"/>
      <c r="H2363" s="962" t="str">
        <f t="array" ref="H2363">IF(ISERROR(INDEX(גיליון3!$U$15:$X$29,MATCH('דיווח פרטני'!G2363,גיליון3!$T$15:$T$29,0),MATCH('דיווח פרטני'!C2363,גיליון3!$U$14:$X$14,0)))," ", INDEX(גיליון3!$U$15:$X$29,MATCH('דיווח פרטני'!G2363,גיליון3!$T$15:$T$29,0),MATCH('דיווח פרטני'!C2363,גיליון3!$U$14:$X$14,0)))</f>
        <v xml:space="preserve"> </v>
      </c>
      <c r="I2363" s="1"/>
    </row>
    <row r="2364" spans="1:9" ht="18" customHeight="1" thickBot="1" x14ac:dyDescent="0.35">
      <c r="A2364" s="1"/>
      <c r="B2364" s="1"/>
      <c r="C2364" s="812"/>
      <c r="D2364" s="812"/>
      <c r="E2364" s="813"/>
      <c r="F2364" s="812"/>
      <c r="G2364" s="812"/>
      <c r="H2364" s="962" t="str">
        <f t="array" ref="H2364">IF(ISERROR(INDEX(גיליון3!$U$15:$X$29,MATCH('דיווח פרטני'!G2364,גיליון3!$T$15:$T$29,0),MATCH('דיווח פרטני'!C2364,גיליון3!$U$14:$X$14,0)))," ", INDEX(גיליון3!$U$15:$X$29,MATCH('דיווח פרטני'!G2364,גיליון3!$T$15:$T$29,0),MATCH('דיווח פרטני'!C2364,גיליון3!$U$14:$X$14,0)))</f>
        <v xml:space="preserve"> </v>
      </c>
      <c r="I2364" s="1"/>
    </row>
    <row r="2365" spans="1:9" ht="18" customHeight="1" thickBot="1" x14ac:dyDescent="0.35">
      <c r="A2365" s="1"/>
      <c r="B2365" s="1"/>
      <c r="C2365" s="812"/>
      <c r="D2365" s="812"/>
      <c r="E2365" s="813"/>
      <c r="F2365" s="812"/>
      <c r="G2365" s="812"/>
      <c r="H2365" s="962" t="str">
        <f t="array" ref="H2365">IF(ISERROR(INDEX(גיליון3!$U$15:$X$29,MATCH('דיווח פרטני'!G2365,גיליון3!$T$15:$T$29,0),MATCH('דיווח פרטני'!C2365,גיליון3!$U$14:$X$14,0)))," ", INDEX(גיליון3!$U$15:$X$29,MATCH('דיווח פרטני'!G2365,גיליון3!$T$15:$T$29,0),MATCH('דיווח פרטני'!C2365,גיליון3!$U$14:$X$14,0)))</f>
        <v xml:space="preserve"> </v>
      </c>
      <c r="I2365" s="1"/>
    </row>
    <row r="2366" spans="1:9" ht="18" customHeight="1" thickBot="1" x14ac:dyDescent="0.35">
      <c r="A2366" s="1"/>
      <c r="B2366" s="1"/>
      <c r="C2366" s="812"/>
      <c r="D2366" s="812"/>
      <c r="E2366" s="813"/>
      <c r="F2366" s="812"/>
      <c r="G2366" s="812"/>
      <c r="H2366" s="962" t="str">
        <f t="array" ref="H2366">IF(ISERROR(INDEX(גיליון3!$U$15:$X$29,MATCH('דיווח פרטני'!G2366,גיליון3!$T$15:$T$29,0),MATCH('דיווח פרטני'!C2366,גיליון3!$U$14:$X$14,0)))," ", INDEX(גיליון3!$U$15:$X$29,MATCH('דיווח פרטני'!G2366,גיליון3!$T$15:$T$29,0),MATCH('דיווח פרטני'!C2366,גיליון3!$U$14:$X$14,0)))</f>
        <v xml:space="preserve"> </v>
      </c>
      <c r="I2366" s="1"/>
    </row>
    <row r="2367" spans="1:9" ht="18" customHeight="1" thickBot="1" x14ac:dyDescent="0.35">
      <c r="A2367" s="1"/>
      <c r="B2367" s="1"/>
      <c r="C2367" s="812"/>
      <c r="D2367" s="812"/>
      <c r="E2367" s="813"/>
      <c r="F2367" s="812"/>
      <c r="G2367" s="812"/>
      <c r="H2367" s="962" t="str">
        <f t="array" ref="H2367">IF(ISERROR(INDEX(גיליון3!$U$15:$X$29,MATCH('דיווח פרטני'!G2367,גיליון3!$T$15:$T$29,0),MATCH('דיווח פרטני'!C2367,גיליון3!$U$14:$X$14,0)))," ", INDEX(גיליון3!$U$15:$X$29,MATCH('דיווח פרטני'!G2367,גיליון3!$T$15:$T$29,0),MATCH('דיווח פרטני'!C2367,גיליון3!$U$14:$X$14,0)))</f>
        <v xml:space="preserve"> </v>
      </c>
      <c r="I2367" s="1"/>
    </row>
    <row r="2368" spans="1:9" ht="18" customHeight="1" thickBot="1" x14ac:dyDescent="0.35">
      <c r="A2368" s="1"/>
      <c r="B2368" s="1"/>
      <c r="C2368" s="812"/>
      <c r="D2368" s="812"/>
      <c r="E2368" s="813"/>
      <c r="F2368" s="812"/>
      <c r="G2368" s="812"/>
      <c r="H2368" s="962" t="str">
        <f t="array" ref="H2368">IF(ISERROR(INDEX(גיליון3!$U$15:$X$29,MATCH('דיווח פרטני'!G2368,גיליון3!$T$15:$T$29,0),MATCH('דיווח פרטני'!C2368,גיליון3!$U$14:$X$14,0)))," ", INDEX(גיליון3!$U$15:$X$29,MATCH('דיווח פרטני'!G2368,גיליון3!$T$15:$T$29,0),MATCH('דיווח פרטני'!C2368,גיליון3!$U$14:$X$14,0)))</f>
        <v xml:space="preserve"> </v>
      </c>
      <c r="I2368" s="1"/>
    </row>
    <row r="2369" spans="1:9" ht="18" customHeight="1" thickBot="1" x14ac:dyDescent="0.35">
      <c r="A2369" s="1"/>
      <c r="B2369" s="1"/>
      <c r="C2369" s="812"/>
      <c r="D2369" s="812"/>
      <c r="E2369" s="813"/>
      <c r="F2369" s="812"/>
      <c r="G2369" s="812"/>
      <c r="H2369" s="962" t="str">
        <f t="array" ref="H2369">IF(ISERROR(INDEX(גיליון3!$U$15:$X$29,MATCH('דיווח פרטני'!G2369,גיליון3!$T$15:$T$29,0),MATCH('דיווח פרטני'!C2369,גיליון3!$U$14:$X$14,0)))," ", INDEX(גיליון3!$U$15:$X$29,MATCH('דיווח פרטני'!G2369,גיליון3!$T$15:$T$29,0),MATCH('דיווח פרטני'!C2369,גיליון3!$U$14:$X$14,0)))</f>
        <v xml:space="preserve"> </v>
      </c>
      <c r="I2369" s="1"/>
    </row>
    <row r="2370" spans="1:9" ht="18" customHeight="1" thickBot="1" x14ac:dyDescent="0.35">
      <c r="A2370" s="1"/>
      <c r="B2370" s="1"/>
      <c r="C2370" s="812"/>
      <c r="D2370" s="812"/>
      <c r="E2370" s="813"/>
      <c r="F2370" s="812"/>
      <c r="G2370" s="812"/>
      <c r="H2370" s="962" t="str">
        <f t="array" ref="H2370">IF(ISERROR(INDEX(גיליון3!$U$15:$X$29,MATCH('דיווח פרטני'!G2370,גיליון3!$T$15:$T$29,0),MATCH('דיווח פרטני'!C2370,גיליון3!$U$14:$X$14,0)))," ", INDEX(גיליון3!$U$15:$X$29,MATCH('דיווח פרטני'!G2370,גיליון3!$T$15:$T$29,0),MATCH('דיווח פרטני'!C2370,גיליון3!$U$14:$X$14,0)))</f>
        <v xml:space="preserve"> </v>
      </c>
      <c r="I2370" s="1"/>
    </row>
    <row r="2371" spans="1:9" ht="18" customHeight="1" thickBot="1" x14ac:dyDescent="0.35">
      <c r="A2371" s="1"/>
      <c r="B2371" s="1"/>
      <c r="C2371" s="812"/>
      <c r="D2371" s="812"/>
      <c r="E2371" s="813"/>
      <c r="F2371" s="812"/>
      <c r="G2371" s="812"/>
      <c r="H2371" s="962" t="str">
        <f t="array" ref="H2371">IF(ISERROR(INDEX(גיליון3!$U$15:$X$29,MATCH('דיווח פרטני'!G2371,גיליון3!$T$15:$T$29,0),MATCH('דיווח פרטני'!C2371,גיליון3!$U$14:$X$14,0)))," ", INDEX(גיליון3!$U$15:$X$29,MATCH('דיווח פרטני'!G2371,גיליון3!$T$15:$T$29,0),MATCH('דיווח פרטני'!C2371,גיליון3!$U$14:$X$14,0)))</f>
        <v xml:space="preserve"> </v>
      </c>
      <c r="I2371" s="1"/>
    </row>
    <row r="2372" spans="1:9" ht="18" customHeight="1" thickBot="1" x14ac:dyDescent="0.35">
      <c r="A2372" s="1"/>
      <c r="B2372" s="1"/>
      <c r="C2372" s="812"/>
      <c r="D2372" s="812"/>
      <c r="E2372" s="813"/>
      <c r="F2372" s="812"/>
      <c r="G2372" s="812"/>
      <c r="H2372" s="962" t="str">
        <f t="array" ref="H2372">IF(ISERROR(INDEX(גיליון3!$U$15:$X$29,MATCH('דיווח פרטני'!G2372,גיליון3!$T$15:$T$29,0),MATCH('דיווח פרטני'!C2372,גיליון3!$U$14:$X$14,0)))," ", INDEX(גיליון3!$U$15:$X$29,MATCH('דיווח פרטני'!G2372,גיליון3!$T$15:$T$29,0),MATCH('דיווח פרטני'!C2372,גיליון3!$U$14:$X$14,0)))</f>
        <v xml:space="preserve"> </v>
      </c>
      <c r="I2372" s="1"/>
    </row>
    <row r="2373" spans="1:9" ht="18" customHeight="1" thickBot="1" x14ac:dyDescent="0.35">
      <c r="A2373" s="1"/>
      <c r="B2373" s="1"/>
      <c r="C2373" s="812"/>
      <c r="D2373" s="812"/>
      <c r="E2373" s="813"/>
      <c r="F2373" s="812"/>
      <c r="G2373" s="812"/>
      <c r="H2373" s="962" t="str">
        <f t="array" ref="H2373">IF(ISERROR(INDEX(גיליון3!$U$15:$X$29,MATCH('דיווח פרטני'!G2373,גיליון3!$T$15:$T$29,0),MATCH('דיווח פרטני'!C2373,גיליון3!$U$14:$X$14,0)))," ", INDEX(גיליון3!$U$15:$X$29,MATCH('דיווח פרטני'!G2373,גיליון3!$T$15:$T$29,0),MATCH('דיווח פרטני'!C2373,גיליון3!$U$14:$X$14,0)))</f>
        <v xml:space="preserve"> </v>
      </c>
      <c r="I2373" s="1"/>
    </row>
    <row r="2374" spans="1:9" ht="18" customHeight="1" thickBot="1" x14ac:dyDescent="0.35">
      <c r="A2374" s="1"/>
      <c r="B2374" s="1"/>
      <c r="C2374" s="812"/>
      <c r="D2374" s="812"/>
      <c r="E2374" s="813"/>
      <c r="F2374" s="812"/>
      <c r="G2374" s="812"/>
      <c r="H2374" s="962" t="str">
        <f t="array" ref="H2374">IF(ISERROR(INDEX(גיליון3!$U$15:$X$29,MATCH('דיווח פרטני'!G2374,גיליון3!$T$15:$T$29,0),MATCH('דיווח פרטני'!C2374,גיליון3!$U$14:$X$14,0)))," ", INDEX(גיליון3!$U$15:$X$29,MATCH('דיווח פרטני'!G2374,גיליון3!$T$15:$T$29,0),MATCH('דיווח פרטני'!C2374,גיליון3!$U$14:$X$14,0)))</f>
        <v xml:space="preserve"> </v>
      </c>
      <c r="I2374" s="1"/>
    </row>
    <row r="2375" spans="1:9" ht="18" customHeight="1" thickBot="1" x14ac:dyDescent="0.35">
      <c r="A2375" s="1"/>
      <c r="B2375" s="1"/>
      <c r="C2375" s="812"/>
      <c r="D2375" s="812"/>
      <c r="E2375" s="813"/>
      <c r="F2375" s="812"/>
      <c r="G2375" s="812"/>
      <c r="H2375" s="962" t="str">
        <f t="array" ref="H2375">IF(ISERROR(INDEX(גיליון3!$U$15:$X$29,MATCH('דיווח פרטני'!G2375,גיליון3!$T$15:$T$29,0),MATCH('דיווח פרטני'!C2375,גיליון3!$U$14:$X$14,0)))," ", INDEX(גיליון3!$U$15:$X$29,MATCH('דיווח פרטני'!G2375,גיליון3!$T$15:$T$29,0),MATCH('דיווח פרטני'!C2375,גיליון3!$U$14:$X$14,0)))</f>
        <v xml:space="preserve"> </v>
      </c>
      <c r="I2375" s="1"/>
    </row>
    <row r="2376" spans="1:9" ht="18" customHeight="1" thickBot="1" x14ac:dyDescent="0.35">
      <c r="A2376" s="1"/>
      <c r="B2376" s="1"/>
      <c r="C2376" s="812"/>
      <c r="D2376" s="812"/>
      <c r="E2376" s="813"/>
      <c r="F2376" s="812"/>
      <c r="G2376" s="812"/>
      <c r="H2376" s="962" t="str">
        <f t="array" ref="H2376">IF(ISERROR(INDEX(גיליון3!$U$15:$X$29,MATCH('דיווח פרטני'!G2376,גיליון3!$T$15:$T$29,0),MATCH('דיווח פרטני'!C2376,גיליון3!$U$14:$X$14,0)))," ", INDEX(גיליון3!$U$15:$X$29,MATCH('דיווח פרטני'!G2376,גיליון3!$T$15:$T$29,0),MATCH('דיווח פרטני'!C2376,גיליון3!$U$14:$X$14,0)))</f>
        <v xml:space="preserve"> </v>
      </c>
      <c r="I2376" s="1"/>
    </row>
    <row r="2377" spans="1:9" ht="18" customHeight="1" thickBot="1" x14ac:dyDescent="0.35">
      <c r="A2377" s="1"/>
      <c r="B2377" s="1"/>
      <c r="C2377" s="812"/>
      <c r="D2377" s="812"/>
      <c r="E2377" s="813"/>
      <c r="F2377" s="812"/>
      <c r="G2377" s="812"/>
      <c r="H2377" s="962" t="str">
        <f t="array" ref="H2377">IF(ISERROR(INDEX(גיליון3!$U$15:$X$29,MATCH('דיווח פרטני'!G2377,גיליון3!$T$15:$T$29,0),MATCH('דיווח פרטני'!C2377,גיליון3!$U$14:$X$14,0)))," ", INDEX(גיליון3!$U$15:$X$29,MATCH('דיווח פרטני'!G2377,גיליון3!$T$15:$T$29,0),MATCH('דיווח פרטני'!C2377,גיליון3!$U$14:$X$14,0)))</f>
        <v xml:space="preserve"> </v>
      </c>
      <c r="I2377" s="1"/>
    </row>
    <row r="2378" spans="1:9" ht="18" customHeight="1" thickBot="1" x14ac:dyDescent="0.35">
      <c r="A2378" s="1"/>
      <c r="B2378" s="1"/>
      <c r="C2378" s="812"/>
      <c r="D2378" s="812"/>
      <c r="E2378" s="813"/>
      <c r="F2378" s="812"/>
      <c r="G2378" s="812"/>
      <c r="H2378" s="962" t="str">
        <f t="array" ref="H2378">IF(ISERROR(INDEX(גיליון3!$U$15:$X$29,MATCH('דיווח פרטני'!G2378,גיליון3!$T$15:$T$29,0),MATCH('דיווח פרטני'!C2378,גיליון3!$U$14:$X$14,0)))," ", INDEX(גיליון3!$U$15:$X$29,MATCH('דיווח פרטני'!G2378,גיליון3!$T$15:$T$29,0),MATCH('דיווח פרטני'!C2378,גיליון3!$U$14:$X$14,0)))</f>
        <v xml:space="preserve"> </v>
      </c>
      <c r="I2378" s="1"/>
    </row>
    <row r="2379" spans="1:9" ht="18" customHeight="1" thickBot="1" x14ac:dyDescent="0.35">
      <c r="A2379" s="1"/>
      <c r="B2379" s="1"/>
      <c r="C2379" s="812"/>
      <c r="D2379" s="812"/>
      <c r="E2379" s="813"/>
      <c r="F2379" s="812"/>
      <c r="G2379" s="812"/>
      <c r="H2379" s="962" t="str">
        <f t="array" ref="H2379">IF(ISERROR(INDEX(גיליון3!$U$15:$X$29,MATCH('דיווח פרטני'!G2379,גיליון3!$T$15:$T$29,0),MATCH('דיווח פרטני'!C2379,גיליון3!$U$14:$X$14,0)))," ", INDEX(גיליון3!$U$15:$X$29,MATCH('דיווח פרטני'!G2379,גיליון3!$T$15:$T$29,0),MATCH('דיווח פרטני'!C2379,גיליון3!$U$14:$X$14,0)))</f>
        <v xml:space="preserve"> </v>
      </c>
      <c r="I2379" s="1"/>
    </row>
    <row r="2380" spans="1:9" ht="18" customHeight="1" thickBot="1" x14ac:dyDescent="0.35">
      <c r="A2380" s="1"/>
      <c r="B2380" s="1"/>
      <c r="C2380" s="812"/>
      <c r="D2380" s="812"/>
      <c r="E2380" s="813"/>
      <c r="F2380" s="812"/>
      <c r="G2380" s="812"/>
      <c r="H2380" s="962" t="str">
        <f t="array" ref="H2380">IF(ISERROR(INDEX(גיליון3!$U$15:$X$29,MATCH('דיווח פרטני'!G2380,גיליון3!$T$15:$T$29,0),MATCH('דיווח פרטני'!C2380,גיליון3!$U$14:$X$14,0)))," ", INDEX(גיליון3!$U$15:$X$29,MATCH('דיווח פרטני'!G2380,גיליון3!$T$15:$T$29,0),MATCH('דיווח פרטני'!C2380,גיליון3!$U$14:$X$14,0)))</f>
        <v xml:space="preserve"> </v>
      </c>
      <c r="I2380" s="1"/>
    </row>
    <row r="2381" spans="1:9" ht="18" customHeight="1" thickBot="1" x14ac:dyDescent="0.35">
      <c r="A2381" s="1"/>
      <c r="B2381" s="1"/>
      <c r="C2381" s="812"/>
      <c r="D2381" s="812"/>
      <c r="E2381" s="813"/>
      <c r="F2381" s="812"/>
      <c r="G2381" s="812"/>
      <c r="H2381" s="962" t="str">
        <f t="array" ref="H2381">IF(ISERROR(INDEX(גיליון3!$U$15:$X$29,MATCH('דיווח פרטני'!G2381,גיליון3!$T$15:$T$29,0),MATCH('דיווח פרטני'!C2381,גיליון3!$U$14:$X$14,0)))," ", INDEX(גיליון3!$U$15:$X$29,MATCH('דיווח פרטני'!G2381,גיליון3!$T$15:$T$29,0),MATCH('דיווח פרטני'!C2381,גיליון3!$U$14:$X$14,0)))</f>
        <v xml:space="preserve"> </v>
      </c>
      <c r="I2381" s="1"/>
    </row>
    <row r="2382" spans="1:9" ht="18" customHeight="1" thickBot="1" x14ac:dyDescent="0.35">
      <c r="A2382" s="1"/>
      <c r="B2382" s="1"/>
      <c r="C2382" s="812"/>
      <c r="D2382" s="812"/>
      <c r="E2382" s="813"/>
      <c r="F2382" s="812"/>
      <c r="G2382" s="812"/>
      <c r="H2382" s="962" t="str">
        <f t="array" ref="H2382">IF(ISERROR(INDEX(גיליון3!$U$15:$X$29,MATCH('דיווח פרטני'!G2382,גיליון3!$T$15:$T$29,0),MATCH('דיווח פרטני'!C2382,גיליון3!$U$14:$X$14,0)))," ", INDEX(גיליון3!$U$15:$X$29,MATCH('דיווח פרטני'!G2382,גיליון3!$T$15:$T$29,0),MATCH('דיווח פרטני'!C2382,גיליון3!$U$14:$X$14,0)))</f>
        <v xml:space="preserve"> </v>
      </c>
      <c r="I2382" s="1"/>
    </row>
    <row r="2383" spans="1:9" ht="18" customHeight="1" thickBot="1" x14ac:dyDescent="0.35">
      <c r="A2383" s="1"/>
      <c r="B2383" s="1"/>
      <c r="C2383" s="812"/>
      <c r="D2383" s="812"/>
      <c r="E2383" s="813"/>
      <c r="F2383" s="812"/>
      <c r="G2383" s="812"/>
      <c r="H2383" s="962" t="str">
        <f t="array" ref="H2383">IF(ISERROR(INDEX(גיליון3!$U$15:$X$29,MATCH('דיווח פרטני'!G2383,גיליון3!$T$15:$T$29,0),MATCH('דיווח פרטני'!C2383,גיליון3!$U$14:$X$14,0)))," ", INDEX(גיליון3!$U$15:$X$29,MATCH('דיווח פרטני'!G2383,גיליון3!$T$15:$T$29,0),MATCH('דיווח פרטני'!C2383,גיליון3!$U$14:$X$14,0)))</f>
        <v xml:space="preserve"> </v>
      </c>
      <c r="I2383" s="1"/>
    </row>
    <row r="2384" spans="1:9" ht="18" customHeight="1" thickBot="1" x14ac:dyDescent="0.35">
      <c r="A2384" s="1"/>
      <c r="B2384" s="1"/>
      <c r="C2384" s="812"/>
      <c r="D2384" s="812"/>
      <c r="E2384" s="813"/>
      <c r="F2384" s="812"/>
      <c r="G2384" s="812"/>
      <c r="H2384" s="962" t="str">
        <f t="array" ref="H2384">IF(ISERROR(INDEX(גיליון3!$U$15:$X$29,MATCH('דיווח פרטני'!G2384,גיליון3!$T$15:$T$29,0),MATCH('דיווח פרטני'!C2384,גיליון3!$U$14:$X$14,0)))," ", INDEX(גיליון3!$U$15:$X$29,MATCH('דיווח פרטני'!G2384,גיליון3!$T$15:$T$29,0),MATCH('דיווח פרטני'!C2384,גיליון3!$U$14:$X$14,0)))</f>
        <v xml:space="preserve"> </v>
      </c>
      <c r="I2384" s="1"/>
    </row>
    <row r="2385" spans="1:9" ht="18" customHeight="1" thickBot="1" x14ac:dyDescent="0.35">
      <c r="A2385" s="1"/>
      <c r="B2385" s="1"/>
      <c r="C2385" s="812"/>
      <c r="D2385" s="812"/>
      <c r="E2385" s="813"/>
      <c r="F2385" s="812"/>
      <c r="G2385" s="812"/>
      <c r="H2385" s="962" t="str">
        <f t="array" ref="H2385">IF(ISERROR(INDEX(גיליון3!$U$15:$X$29,MATCH('דיווח פרטני'!G2385,גיליון3!$T$15:$T$29,0),MATCH('דיווח פרטני'!C2385,גיליון3!$U$14:$X$14,0)))," ", INDEX(גיליון3!$U$15:$X$29,MATCH('דיווח פרטני'!G2385,גיליון3!$T$15:$T$29,0),MATCH('דיווח פרטני'!C2385,גיליון3!$U$14:$X$14,0)))</f>
        <v xml:space="preserve"> </v>
      </c>
      <c r="I2385" s="1"/>
    </row>
    <row r="2386" spans="1:9" ht="18" customHeight="1" thickBot="1" x14ac:dyDescent="0.35">
      <c r="A2386" s="1"/>
      <c r="B2386" s="1"/>
      <c r="C2386" s="812"/>
      <c r="D2386" s="812"/>
      <c r="E2386" s="813"/>
      <c r="F2386" s="812"/>
      <c r="G2386" s="812"/>
      <c r="H2386" s="962" t="str">
        <f t="array" ref="H2386">IF(ISERROR(INDEX(גיליון3!$U$15:$X$29,MATCH('דיווח פרטני'!G2386,גיליון3!$T$15:$T$29,0),MATCH('דיווח פרטני'!C2386,גיליון3!$U$14:$X$14,0)))," ", INDEX(גיליון3!$U$15:$X$29,MATCH('דיווח פרטני'!G2386,גיליון3!$T$15:$T$29,0),MATCH('דיווח פרטני'!C2386,גיליון3!$U$14:$X$14,0)))</f>
        <v xml:space="preserve"> </v>
      </c>
      <c r="I2386" s="1"/>
    </row>
    <row r="2387" spans="1:9" ht="18" customHeight="1" thickBot="1" x14ac:dyDescent="0.35">
      <c r="A2387" s="1"/>
      <c r="B2387" s="1"/>
      <c r="C2387" s="812"/>
      <c r="D2387" s="812"/>
      <c r="E2387" s="813"/>
      <c r="F2387" s="812"/>
      <c r="G2387" s="812"/>
      <c r="H2387" s="962" t="str">
        <f t="array" ref="H2387">IF(ISERROR(INDEX(גיליון3!$U$15:$X$29,MATCH('דיווח פרטני'!G2387,גיליון3!$T$15:$T$29,0),MATCH('דיווח פרטני'!C2387,גיליון3!$U$14:$X$14,0)))," ", INDEX(גיליון3!$U$15:$X$29,MATCH('דיווח פרטני'!G2387,גיליון3!$T$15:$T$29,0),MATCH('דיווח פרטני'!C2387,גיליון3!$U$14:$X$14,0)))</f>
        <v xml:space="preserve"> </v>
      </c>
      <c r="I2387" s="1"/>
    </row>
    <row r="2388" spans="1:9" ht="18" customHeight="1" thickBot="1" x14ac:dyDescent="0.35">
      <c r="A2388" s="1"/>
      <c r="B2388" s="1"/>
      <c r="C2388" s="812"/>
      <c r="D2388" s="812"/>
      <c r="E2388" s="813"/>
      <c r="F2388" s="812"/>
      <c r="G2388" s="812"/>
      <c r="H2388" s="962" t="str">
        <f t="array" ref="H2388">IF(ISERROR(INDEX(גיליון3!$U$15:$X$29,MATCH('דיווח פרטני'!G2388,גיליון3!$T$15:$T$29,0),MATCH('דיווח פרטני'!C2388,גיליון3!$U$14:$X$14,0)))," ", INDEX(גיליון3!$U$15:$X$29,MATCH('דיווח פרטני'!G2388,גיליון3!$T$15:$T$29,0),MATCH('דיווח פרטני'!C2388,גיליון3!$U$14:$X$14,0)))</f>
        <v xml:space="preserve"> </v>
      </c>
      <c r="I2388" s="1"/>
    </row>
    <row r="2389" spans="1:9" ht="18" customHeight="1" thickBot="1" x14ac:dyDescent="0.35">
      <c r="A2389" s="1"/>
      <c r="B2389" s="1"/>
      <c r="C2389" s="812"/>
      <c r="D2389" s="812"/>
      <c r="E2389" s="813"/>
      <c r="F2389" s="812"/>
      <c r="G2389" s="812"/>
      <c r="H2389" s="962" t="str">
        <f t="array" ref="H2389">IF(ISERROR(INDEX(גיליון3!$U$15:$X$29,MATCH('דיווח פרטני'!G2389,גיליון3!$T$15:$T$29,0),MATCH('דיווח פרטני'!C2389,גיליון3!$U$14:$X$14,0)))," ", INDEX(גיליון3!$U$15:$X$29,MATCH('דיווח פרטני'!G2389,גיליון3!$T$15:$T$29,0),MATCH('דיווח פרטני'!C2389,גיליון3!$U$14:$X$14,0)))</f>
        <v xml:space="preserve"> </v>
      </c>
      <c r="I2389" s="1"/>
    </row>
    <row r="2390" spans="1:9" ht="18" customHeight="1" thickBot="1" x14ac:dyDescent="0.35">
      <c r="A2390" s="1"/>
      <c r="B2390" s="1"/>
      <c r="C2390" s="812"/>
      <c r="D2390" s="812"/>
      <c r="E2390" s="813"/>
      <c r="F2390" s="812"/>
      <c r="G2390" s="812"/>
      <c r="H2390" s="962" t="str">
        <f t="array" ref="H2390">IF(ISERROR(INDEX(גיליון3!$U$15:$X$29,MATCH('דיווח פרטני'!G2390,גיליון3!$T$15:$T$29,0),MATCH('דיווח פרטני'!C2390,גיליון3!$U$14:$X$14,0)))," ", INDEX(גיליון3!$U$15:$X$29,MATCH('דיווח פרטני'!G2390,גיליון3!$T$15:$T$29,0),MATCH('דיווח פרטני'!C2390,גיליון3!$U$14:$X$14,0)))</f>
        <v xml:space="preserve"> </v>
      </c>
      <c r="I2390" s="1"/>
    </row>
    <row r="2391" spans="1:9" ht="18" customHeight="1" thickBot="1" x14ac:dyDescent="0.35">
      <c r="A2391" s="1"/>
      <c r="B2391" s="1"/>
      <c r="C2391" s="812"/>
      <c r="D2391" s="812"/>
      <c r="E2391" s="813"/>
      <c r="F2391" s="812"/>
      <c r="G2391" s="812"/>
      <c r="H2391" s="962" t="str">
        <f t="array" ref="H2391">IF(ISERROR(INDEX(גיליון3!$U$15:$X$29,MATCH('דיווח פרטני'!G2391,גיליון3!$T$15:$T$29,0),MATCH('דיווח פרטני'!C2391,גיליון3!$U$14:$X$14,0)))," ", INDEX(גיליון3!$U$15:$X$29,MATCH('דיווח פרטני'!G2391,גיליון3!$T$15:$T$29,0),MATCH('דיווח פרטני'!C2391,גיליון3!$U$14:$X$14,0)))</f>
        <v xml:space="preserve"> </v>
      </c>
      <c r="I2391" s="1"/>
    </row>
    <row r="2392" spans="1:9" ht="18" customHeight="1" thickBot="1" x14ac:dyDescent="0.35">
      <c r="A2392" s="1"/>
      <c r="B2392" s="1"/>
      <c r="C2392" s="812"/>
      <c r="D2392" s="812"/>
      <c r="E2392" s="813"/>
      <c r="F2392" s="812"/>
      <c r="G2392" s="812"/>
      <c r="H2392" s="962" t="str">
        <f t="array" ref="H2392">IF(ISERROR(INDEX(גיליון3!$U$15:$X$29,MATCH('דיווח פרטני'!G2392,גיליון3!$T$15:$T$29,0),MATCH('דיווח פרטני'!C2392,גיליון3!$U$14:$X$14,0)))," ", INDEX(גיליון3!$U$15:$X$29,MATCH('דיווח פרטני'!G2392,גיליון3!$T$15:$T$29,0),MATCH('דיווח פרטני'!C2392,גיליון3!$U$14:$X$14,0)))</f>
        <v xml:space="preserve"> </v>
      </c>
      <c r="I2392" s="1"/>
    </row>
    <row r="2393" spans="1:9" ht="18" customHeight="1" thickBot="1" x14ac:dyDescent="0.35">
      <c r="A2393" s="1"/>
      <c r="B2393" s="1"/>
      <c r="C2393" s="812"/>
      <c r="D2393" s="812"/>
      <c r="E2393" s="813"/>
      <c r="F2393" s="812"/>
      <c r="G2393" s="812"/>
      <c r="H2393" s="962" t="str">
        <f t="array" ref="H2393">IF(ISERROR(INDEX(גיליון3!$U$15:$X$29,MATCH('דיווח פרטני'!G2393,גיליון3!$T$15:$T$29,0),MATCH('דיווח פרטני'!C2393,גיליון3!$U$14:$X$14,0)))," ", INDEX(גיליון3!$U$15:$X$29,MATCH('דיווח פרטני'!G2393,גיליון3!$T$15:$T$29,0),MATCH('דיווח פרטני'!C2393,גיליון3!$U$14:$X$14,0)))</f>
        <v xml:space="preserve"> </v>
      </c>
      <c r="I2393" s="1"/>
    </row>
    <row r="2394" spans="1:9" ht="18" customHeight="1" thickBot="1" x14ac:dyDescent="0.35">
      <c r="A2394" s="1"/>
      <c r="B2394" s="1"/>
      <c r="C2394" s="812"/>
      <c r="D2394" s="812"/>
      <c r="E2394" s="813"/>
      <c r="F2394" s="812"/>
      <c r="G2394" s="812"/>
      <c r="H2394" s="962" t="str">
        <f t="array" ref="H2394">IF(ISERROR(INDEX(גיליון3!$U$15:$X$29,MATCH('דיווח פרטני'!G2394,גיליון3!$T$15:$T$29,0),MATCH('דיווח פרטני'!C2394,גיליון3!$U$14:$X$14,0)))," ", INDEX(גיליון3!$U$15:$X$29,MATCH('דיווח פרטני'!G2394,גיליון3!$T$15:$T$29,0),MATCH('דיווח פרטני'!C2394,גיליון3!$U$14:$X$14,0)))</f>
        <v xml:space="preserve"> </v>
      </c>
      <c r="I2394" s="1"/>
    </row>
    <row r="2395" spans="1:9" ht="18" customHeight="1" thickBot="1" x14ac:dyDescent="0.35">
      <c r="A2395" s="1"/>
      <c r="B2395" s="1"/>
      <c r="C2395" s="812"/>
      <c r="D2395" s="812"/>
      <c r="E2395" s="813"/>
      <c r="F2395" s="812"/>
      <c r="G2395" s="812"/>
      <c r="H2395" s="962" t="str">
        <f t="array" ref="H2395">IF(ISERROR(INDEX(גיליון3!$U$15:$X$29,MATCH('דיווח פרטני'!G2395,גיליון3!$T$15:$T$29,0),MATCH('דיווח פרטני'!C2395,גיליון3!$U$14:$X$14,0)))," ", INDEX(גיליון3!$U$15:$X$29,MATCH('דיווח פרטני'!G2395,גיליון3!$T$15:$T$29,0),MATCH('דיווח פרטני'!C2395,גיליון3!$U$14:$X$14,0)))</f>
        <v xml:space="preserve"> </v>
      </c>
      <c r="I2395" s="1"/>
    </row>
    <row r="2396" spans="1:9" ht="18" customHeight="1" thickBot="1" x14ac:dyDescent="0.35">
      <c r="A2396" s="1"/>
      <c r="B2396" s="1"/>
      <c r="C2396" s="812"/>
      <c r="D2396" s="812"/>
      <c r="E2396" s="813"/>
      <c r="F2396" s="812"/>
      <c r="G2396" s="812"/>
      <c r="H2396" s="962" t="str">
        <f t="array" ref="H2396">IF(ISERROR(INDEX(גיליון3!$U$15:$X$29,MATCH('דיווח פרטני'!G2396,גיליון3!$T$15:$T$29,0),MATCH('דיווח פרטני'!C2396,גיליון3!$U$14:$X$14,0)))," ", INDEX(גיליון3!$U$15:$X$29,MATCH('דיווח פרטני'!G2396,גיליון3!$T$15:$T$29,0),MATCH('דיווח פרטני'!C2396,גיליון3!$U$14:$X$14,0)))</f>
        <v xml:space="preserve"> </v>
      </c>
      <c r="I2396" s="1"/>
    </row>
    <row r="2397" spans="1:9" ht="18" customHeight="1" thickBot="1" x14ac:dyDescent="0.35">
      <c r="A2397" s="1"/>
      <c r="B2397" s="1"/>
      <c r="C2397" s="812"/>
      <c r="D2397" s="812"/>
      <c r="E2397" s="813"/>
      <c r="F2397" s="812"/>
      <c r="G2397" s="812"/>
      <c r="H2397" s="962" t="str">
        <f t="array" ref="H2397">IF(ISERROR(INDEX(גיליון3!$U$15:$X$29,MATCH('דיווח פרטני'!G2397,גיליון3!$T$15:$T$29,0),MATCH('דיווח פרטני'!C2397,גיליון3!$U$14:$X$14,0)))," ", INDEX(גיליון3!$U$15:$X$29,MATCH('דיווח פרטני'!G2397,גיליון3!$T$15:$T$29,0),MATCH('דיווח פרטני'!C2397,גיליון3!$U$14:$X$14,0)))</f>
        <v xml:space="preserve"> </v>
      </c>
      <c r="I2397" s="1"/>
    </row>
    <row r="2398" spans="1:9" ht="18" customHeight="1" thickBot="1" x14ac:dyDescent="0.35">
      <c r="A2398" s="1"/>
      <c r="B2398" s="1"/>
      <c r="C2398" s="812"/>
      <c r="D2398" s="812"/>
      <c r="E2398" s="813"/>
      <c r="F2398" s="812"/>
      <c r="G2398" s="812"/>
      <c r="H2398" s="962" t="str">
        <f t="array" ref="H2398">IF(ISERROR(INDEX(גיליון3!$U$15:$X$29,MATCH('דיווח פרטני'!G2398,גיליון3!$T$15:$T$29,0),MATCH('דיווח פרטני'!C2398,גיליון3!$U$14:$X$14,0)))," ", INDEX(גיליון3!$U$15:$X$29,MATCH('דיווח פרטני'!G2398,גיליון3!$T$15:$T$29,0),MATCH('דיווח פרטני'!C2398,גיליון3!$U$14:$X$14,0)))</f>
        <v xml:space="preserve"> </v>
      </c>
      <c r="I2398" s="1"/>
    </row>
    <row r="2399" spans="1:9" ht="18" customHeight="1" thickBot="1" x14ac:dyDescent="0.35">
      <c r="A2399" s="1"/>
      <c r="B2399" s="1"/>
      <c r="C2399" s="812"/>
      <c r="D2399" s="812"/>
      <c r="E2399" s="813"/>
      <c r="F2399" s="812"/>
      <c r="G2399" s="812"/>
      <c r="H2399" s="962" t="str">
        <f t="array" ref="H2399">IF(ISERROR(INDEX(גיליון3!$U$15:$X$29,MATCH('דיווח פרטני'!G2399,גיליון3!$T$15:$T$29,0),MATCH('דיווח פרטני'!C2399,גיליון3!$U$14:$X$14,0)))," ", INDEX(גיליון3!$U$15:$X$29,MATCH('דיווח פרטני'!G2399,גיליון3!$T$15:$T$29,0),MATCH('דיווח פרטני'!C2399,גיליון3!$U$14:$X$14,0)))</f>
        <v xml:space="preserve"> </v>
      </c>
      <c r="I2399" s="1"/>
    </row>
    <row r="2400" spans="1:9" ht="18" customHeight="1" thickBot="1" x14ac:dyDescent="0.35">
      <c r="A2400" s="1"/>
      <c r="B2400" s="1"/>
      <c r="C2400" s="812"/>
      <c r="D2400" s="812"/>
      <c r="E2400" s="813"/>
      <c r="F2400" s="812"/>
      <c r="G2400" s="812"/>
      <c r="H2400" s="962" t="str">
        <f t="array" ref="H2400">IF(ISERROR(INDEX(גיליון3!$U$15:$X$29,MATCH('דיווח פרטני'!G2400,גיליון3!$T$15:$T$29,0),MATCH('דיווח פרטני'!C2400,גיליון3!$U$14:$X$14,0)))," ", INDEX(גיליון3!$U$15:$X$29,MATCH('דיווח פרטני'!G2400,גיליון3!$T$15:$T$29,0),MATCH('דיווח פרטני'!C2400,גיליון3!$U$14:$X$14,0)))</f>
        <v xml:space="preserve"> </v>
      </c>
      <c r="I2400" s="1"/>
    </row>
    <row r="2401" spans="1:9" ht="18" customHeight="1" thickBot="1" x14ac:dyDescent="0.35">
      <c r="A2401" s="1"/>
      <c r="B2401" s="1"/>
      <c r="C2401" s="812"/>
      <c r="D2401" s="812"/>
      <c r="E2401" s="813"/>
      <c r="F2401" s="812"/>
      <c r="G2401" s="812"/>
      <c r="H2401" s="962" t="str">
        <f t="array" ref="H2401">IF(ISERROR(INDEX(גיליון3!$U$15:$X$29,MATCH('דיווח פרטני'!G2401,גיליון3!$T$15:$T$29,0),MATCH('דיווח פרטני'!C2401,גיליון3!$U$14:$X$14,0)))," ", INDEX(גיליון3!$U$15:$X$29,MATCH('דיווח פרטני'!G2401,גיליון3!$T$15:$T$29,0),MATCH('דיווח פרטני'!C2401,גיליון3!$U$14:$X$14,0)))</f>
        <v xml:space="preserve"> </v>
      </c>
      <c r="I2401" s="1"/>
    </row>
    <row r="2402" spans="1:9" ht="18" customHeight="1" thickBot="1" x14ac:dyDescent="0.35">
      <c r="A2402" s="1"/>
      <c r="B2402" s="1"/>
      <c r="C2402" s="812"/>
      <c r="D2402" s="812"/>
      <c r="E2402" s="813"/>
      <c r="F2402" s="812"/>
      <c r="G2402" s="812"/>
      <c r="H2402" s="962" t="str">
        <f t="array" ref="H2402">IF(ISERROR(INDEX(גיליון3!$U$15:$X$29,MATCH('דיווח פרטני'!G2402,גיליון3!$T$15:$T$29,0),MATCH('דיווח פרטני'!C2402,גיליון3!$U$14:$X$14,0)))," ", INDEX(גיליון3!$U$15:$X$29,MATCH('דיווח פרטני'!G2402,גיליון3!$T$15:$T$29,0),MATCH('דיווח פרטני'!C2402,גיליון3!$U$14:$X$14,0)))</f>
        <v xml:space="preserve"> </v>
      </c>
      <c r="I2402" s="1"/>
    </row>
    <row r="2403" spans="1:9" ht="18" customHeight="1" thickBot="1" x14ac:dyDescent="0.35">
      <c r="A2403" s="1"/>
      <c r="B2403" s="1"/>
      <c r="C2403" s="812"/>
      <c r="D2403" s="812"/>
      <c r="E2403" s="813"/>
      <c r="F2403" s="812"/>
      <c r="G2403" s="812"/>
      <c r="H2403" s="962" t="str">
        <f t="array" ref="H2403">IF(ISERROR(INDEX(גיליון3!$U$15:$X$29,MATCH('דיווח פרטני'!G2403,גיליון3!$T$15:$T$29,0),MATCH('דיווח פרטני'!C2403,גיליון3!$U$14:$X$14,0)))," ", INDEX(גיליון3!$U$15:$X$29,MATCH('דיווח פרטני'!G2403,גיליון3!$T$15:$T$29,0),MATCH('דיווח פרטני'!C2403,גיליון3!$U$14:$X$14,0)))</f>
        <v xml:space="preserve"> </v>
      </c>
      <c r="I2403" s="1"/>
    </row>
    <row r="2404" spans="1:9" ht="18" customHeight="1" thickBot="1" x14ac:dyDescent="0.35">
      <c r="A2404" s="1"/>
      <c r="B2404" s="1"/>
      <c r="C2404" s="812"/>
      <c r="D2404" s="812"/>
      <c r="E2404" s="813"/>
      <c r="F2404" s="812"/>
      <c r="G2404" s="812"/>
      <c r="H2404" s="962" t="str">
        <f t="array" ref="H2404">IF(ISERROR(INDEX(גיליון3!$U$15:$X$29,MATCH('דיווח פרטני'!G2404,גיליון3!$T$15:$T$29,0),MATCH('דיווח פרטני'!C2404,גיליון3!$U$14:$X$14,0)))," ", INDEX(גיליון3!$U$15:$X$29,MATCH('דיווח פרטני'!G2404,גיליון3!$T$15:$T$29,0),MATCH('דיווח פרטני'!C2404,גיליון3!$U$14:$X$14,0)))</f>
        <v xml:space="preserve"> </v>
      </c>
      <c r="I2404" s="1"/>
    </row>
    <row r="2405" spans="1:9" ht="18" customHeight="1" thickBot="1" x14ac:dyDescent="0.35">
      <c r="A2405" s="1"/>
      <c r="B2405" s="1"/>
      <c r="C2405" s="812"/>
      <c r="D2405" s="812"/>
      <c r="E2405" s="813"/>
      <c r="F2405" s="812"/>
      <c r="G2405" s="812"/>
      <c r="H2405" s="962" t="str">
        <f t="array" ref="H2405">IF(ISERROR(INDEX(גיליון3!$U$15:$X$29,MATCH('דיווח פרטני'!G2405,גיליון3!$T$15:$T$29,0),MATCH('דיווח פרטני'!C2405,גיליון3!$U$14:$X$14,0)))," ", INDEX(גיליון3!$U$15:$X$29,MATCH('דיווח פרטני'!G2405,גיליון3!$T$15:$T$29,0),MATCH('דיווח פרטני'!C2405,גיליון3!$U$14:$X$14,0)))</f>
        <v xml:space="preserve"> </v>
      </c>
      <c r="I2405" s="1"/>
    </row>
    <row r="2406" spans="1:9" ht="18" customHeight="1" thickBot="1" x14ac:dyDescent="0.35">
      <c r="A2406" s="1"/>
      <c r="B2406" s="1"/>
      <c r="C2406" s="812"/>
      <c r="D2406" s="812"/>
      <c r="E2406" s="813"/>
      <c r="F2406" s="812"/>
      <c r="G2406" s="812"/>
      <c r="H2406" s="962" t="str">
        <f t="array" ref="H2406">IF(ISERROR(INDEX(גיליון3!$U$15:$X$29,MATCH('דיווח פרטני'!G2406,גיליון3!$T$15:$T$29,0),MATCH('דיווח פרטני'!C2406,גיליון3!$U$14:$X$14,0)))," ", INDEX(גיליון3!$U$15:$X$29,MATCH('דיווח פרטני'!G2406,גיליון3!$T$15:$T$29,0),MATCH('דיווח פרטני'!C2406,גיליון3!$U$14:$X$14,0)))</f>
        <v xml:space="preserve"> </v>
      </c>
      <c r="I2406" s="1"/>
    </row>
    <row r="2407" spans="1:9" ht="18" customHeight="1" thickBot="1" x14ac:dyDescent="0.35">
      <c r="A2407" s="1"/>
      <c r="B2407" s="1"/>
      <c r="C2407" s="812"/>
      <c r="D2407" s="812"/>
      <c r="E2407" s="813"/>
      <c r="F2407" s="812"/>
      <c r="G2407" s="812"/>
      <c r="H2407" s="962" t="str">
        <f t="array" ref="H2407">IF(ISERROR(INDEX(גיליון3!$U$15:$X$29,MATCH('דיווח פרטני'!G2407,גיליון3!$T$15:$T$29,0),MATCH('דיווח פרטני'!C2407,גיליון3!$U$14:$X$14,0)))," ", INDEX(גיליון3!$U$15:$X$29,MATCH('דיווח פרטני'!G2407,גיליון3!$T$15:$T$29,0),MATCH('דיווח פרטני'!C2407,גיליון3!$U$14:$X$14,0)))</f>
        <v xml:space="preserve"> </v>
      </c>
      <c r="I2407" s="1"/>
    </row>
    <row r="2408" spans="1:9" ht="18" customHeight="1" thickBot="1" x14ac:dyDescent="0.35">
      <c r="A2408" s="1"/>
      <c r="B2408" s="1"/>
      <c r="C2408" s="812"/>
      <c r="D2408" s="812"/>
      <c r="E2408" s="813"/>
      <c r="F2408" s="812"/>
      <c r="G2408" s="812"/>
      <c r="H2408" s="962" t="str">
        <f t="array" ref="H2408">IF(ISERROR(INDEX(גיליון3!$U$15:$X$29,MATCH('דיווח פרטני'!G2408,גיליון3!$T$15:$T$29,0),MATCH('דיווח פרטני'!C2408,גיליון3!$U$14:$X$14,0)))," ", INDEX(גיליון3!$U$15:$X$29,MATCH('דיווח פרטני'!G2408,גיליון3!$T$15:$T$29,0),MATCH('דיווח פרטני'!C2408,גיליון3!$U$14:$X$14,0)))</f>
        <v xml:space="preserve"> </v>
      </c>
      <c r="I2408" s="1"/>
    </row>
    <row r="2409" spans="1:9" ht="18" customHeight="1" thickBot="1" x14ac:dyDescent="0.35">
      <c r="A2409" s="1"/>
      <c r="B2409" s="1"/>
      <c r="C2409" s="812"/>
      <c r="D2409" s="812"/>
      <c r="E2409" s="813"/>
      <c r="F2409" s="812"/>
      <c r="G2409" s="812"/>
      <c r="H2409" s="962" t="str">
        <f t="array" ref="H2409">IF(ISERROR(INDEX(גיליון3!$U$15:$X$29,MATCH('דיווח פרטני'!G2409,גיליון3!$T$15:$T$29,0),MATCH('דיווח פרטני'!C2409,גיליון3!$U$14:$X$14,0)))," ", INDEX(גיליון3!$U$15:$X$29,MATCH('דיווח פרטני'!G2409,גיליון3!$T$15:$T$29,0),MATCH('דיווח פרטני'!C2409,גיליון3!$U$14:$X$14,0)))</f>
        <v xml:space="preserve"> </v>
      </c>
      <c r="I2409" s="1"/>
    </row>
    <row r="2410" spans="1:9" ht="18" customHeight="1" thickBot="1" x14ac:dyDescent="0.35">
      <c r="A2410" s="1"/>
      <c r="B2410" s="1"/>
      <c r="C2410" s="812"/>
      <c r="D2410" s="812"/>
      <c r="E2410" s="813"/>
      <c r="F2410" s="812"/>
      <c r="G2410" s="812"/>
      <c r="H2410" s="962" t="str">
        <f t="array" ref="H2410">IF(ISERROR(INDEX(גיליון3!$U$15:$X$29,MATCH('דיווח פרטני'!G2410,גיליון3!$T$15:$T$29,0),MATCH('דיווח פרטני'!C2410,גיליון3!$U$14:$X$14,0)))," ", INDEX(גיליון3!$U$15:$X$29,MATCH('דיווח פרטני'!G2410,גיליון3!$T$15:$T$29,0),MATCH('דיווח פרטני'!C2410,גיליון3!$U$14:$X$14,0)))</f>
        <v xml:space="preserve"> </v>
      </c>
      <c r="I2410" s="1"/>
    </row>
    <row r="2411" spans="1:9" ht="18" customHeight="1" thickBot="1" x14ac:dyDescent="0.35">
      <c r="A2411" s="1"/>
      <c r="B2411" s="1"/>
      <c r="C2411" s="812"/>
      <c r="D2411" s="812"/>
      <c r="E2411" s="813"/>
      <c r="F2411" s="812"/>
      <c r="G2411" s="812"/>
      <c r="H2411" s="962" t="str">
        <f t="array" ref="H2411">IF(ISERROR(INDEX(גיליון3!$U$15:$X$29,MATCH('דיווח פרטני'!G2411,גיליון3!$T$15:$T$29,0),MATCH('דיווח פרטני'!C2411,גיליון3!$U$14:$X$14,0)))," ", INDEX(גיליון3!$U$15:$X$29,MATCH('דיווח פרטני'!G2411,גיליון3!$T$15:$T$29,0),MATCH('דיווח פרטני'!C2411,גיליון3!$U$14:$X$14,0)))</f>
        <v xml:space="preserve"> </v>
      </c>
      <c r="I2411" s="1"/>
    </row>
    <row r="2412" spans="1:9" ht="18" customHeight="1" thickBot="1" x14ac:dyDescent="0.35">
      <c r="A2412" s="1"/>
      <c r="B2412" s="1"/>
      <c r="C2412" s="812"/>
      <c r="D2412" s="812"/>
      <c r="E2412" s="813"/>
      <c r="F2412" s="812"/>
      <c r="G2412" s="812"/>
      <c r="H2412" s="962" t="str">
        <f t="array" ref="H2412">IF(ISERROR(INDEX(גיליון3!$U$15:$X$29,MATCH('דיווח פרטני'!G2412,גיליון3!$T$15:$T$29,0),MATCH('דיווח פרטני'!C2412,גיליון3!$U$14:$X$14,0)))," ", INDEX(גיליון3!$U$15:$X$29,MATCH('דיווח פרטני'!G2412,גיליון3!$T$15:$T$29,0),MATCH('דיווח פרטני'!C2412,גיליון3!$U$14:$X$14,0)))</f>
        <v xml:space="preserve"> </v>
      </c>
      <c r="I2412" s="1"/>
    </row>
    <row r="2413" spans="1:9" ht="18" customHeight="1" thickBot="1" x14ac:dyDescent="0.35">
      <c r="A2413" s="1"/>
      <c r="B2413" s="1"/>
      <c r="C2413" s="812"/>
      <c r="D2413" s="812"/>
      <c r="E2413" s="813"/>
      <c r="F2413" s="812"/>
      <c r="G2413" s="812"/>
      <c r="H2413" s="962" t="str">
        <f t="array" ref="H2413">IF(ISERROR(INDEX(גיליון3!$U$15:$X$29,MATCH('דיווח פרטני'!G2413,גיליון3!$T$15:$T$29,0),MATCH('דיווח פרטני'!C2413,גיליון3!$U$14:$X$14,0)))," ", INDEX(גיליון3!$U$15:$X$29,MATCH('דיווח פרטני'!G2413,גיליון3!$T$15:$T$29,0),MATCH('דיווח פרטני'!C2413,גיליון3!$U$14:$X$14,0)))</f>
        <v xml:space="preserve"> </v>
      </c>
      <c r="I2413" s="1"/>
    </row>
    <row r="2414" spans="1:9" ht="18" customHeight="1" thickBot="1" x14ac:dyDescent="0.35">
      <c r="A2414" s="1"/>
      <c r="B2414" s="1"/>
      <c r="C2414" s="812"/>
      <c r="D2414" s="812"/>
      <c r="E2414" s="813"/>
      <c r="F2414" s="812"/>
      <c r="G2414" s="812"/>
      <c r="H2414" s="962" t="str">
        <f t="array" ref="H2414">IF(ISERROR(INDEX(גיליון3!$U$15:$X$29,MATCH('דיווח פרטני'!G2414,גיליון3!$T$15:$T$29,0),MATCH('דיווח פרטני'!C2414,גיליון3!$U$14:$X$14,0)))," ", INDEX(גיליון3!$U$15:$X$29,MATCH('דיווח פרטני'!G2414,גיליון3!$T$15:$T$29,0),MATCH('דיווח פרטני'!C2414,גיליון3!$U$14:$X$14,0)))</f>
        <v xml:space="preserve"> </v>
      </c>
      <c r="I2414" s="1"/>
    </row>
    <row r="2415" spans="1:9" ht="18" customHeight="1" thickBot="1" x14ac:dyDescent="0.35">
      <c r="A2415" s="1"/>
      <c r="B2415" s="1"/>
      <c r="C2415" s="812"/>
      <c r="D2415" s="812"/>
      <c r="E2415" s="813"/>
      <c r="F2415" s="812"/>
      <c r="G2415" s="812"/>
      <c r="H2415" s="962" t="str">
        <f t="array" ref="H2415">IF(ISERROR(INDEX(גיליון3!$U$15:$X$29,MATCH('דיווח פרטני'!G2415,גיליון3!$T$15:$T$29,0),MATCH('דיווח פרטני'!C2415,גיליון3!$U$14:$X$14,0)))," ", INDEX(גיליון3!$U$15:$X$29,MATCH('דיווח פרטני'!G2415,גיליון3!$T$15:$T$29,0),MATCH('דיווח פרטני'!C2415,גיליון3!$U$14:$X$14,0)))</f>
        <v xml:space="preserve"> </v>
      </c>
      <c r="I2415" s="1"/>
    </row>
    <row r="2416" spans="1:9" ht="18" customHeight="1" thickBot="1" x14ac:dyDescent="0.35">
      <c r="A2416" s="1"/>
      <c r="B2416" s="1"/>
      <c r="C2416" s="812"/>
      <c r="D2416" s="812"/>
      <c r="E2416" s="813"/>
      <c r="F2416" s="812"/>
      <c r="G2416" s="812"/>
      <c r="H2416" s="962" t="str">
        <f t="array" ref="H2416">IF(ISERROR(INDEX(גיליון3!$U$15:$X$29,MATCH('דיווח פרטני'!G2416,גיליון3!$T$15:$T$29,0),MATCH('דיווח פרטני'!C2416,גיליון3!$U$14:$X$14,0)))," ", INDEX(גיליון3!$U$15:$X$29,MATCH('דיווח פרטני'!G2416,גיליון3!$T$15:$T$29,0),MATCH('דיווח פרטני'!C2416,גיליון3!$U$14:$X$14,0)))</f>
        <v xml:space="preserve"> </v>
      </c>
      <c r="I2416" s="1"/>
    </row>
    <row r="2417" spans="1:9" ht="18" customHeight="1" thickBot="1" x14ac:dyDescent="0.35">
      <c r="A2417" s="1"/>
      <c r="B2417" s="1"/>
      <c r="C2417" s="812"/>
      <c r="D2417" s="812"/>
      <c r="E2417" s="813"/>
      <c r="F2417" s="812"/>
      <c r="G2417" s="812"/>
      <c r="H2417" s="962" t="str">
        <f t="array" ref="H2417">IF(ISERROR(INDEX(גיליון3!$U$15:$X$29,MATCH('דיווח פרטני'!G2417,גיליון3!$T$15:$T$29,0),MATCH('דיווח פרטני'!C2417,גיליון3!$U$14:$X$14,0)))," ", INDEX(גיליון3!$U$15:$X$29,MATCH('דיווח פרטני'!G2417,גיליון3!$T$15:$T$29,0),MATCH('דיווח פרטני'!C2417,גיליון3!$U$14:$X$14,0)))</f>
        <v xml:space="preserve"> </v>
      </c>
      <c r="I2417" s="1"/>
    </row>
    <row r="2418" spans="1:9" ht="18" customHeight="1" thickBot="1" x14ac:dyDescent="0.35">
      <c r="A2418" s="1"/>
      <c r="B2418" s="1"/>
      <c r="C2418" s="812"/>
      <c r="D2418" s="812"/>
      <c r="E2418" s="813"/>
      <c r="F2418" s="812"/>
      <c r="G2418" s="812"/>
      <c r="H2418" s="962" t="str">
        <f t="array" ref="H2418">IF(ISERROR(INDEX(גיליון3!$U$15:$X$29,MATCH('דיווח פרטני'!G2418,גיליון3!$T$15:$T$29,0),MATCH('דיווח פרטני'!C2418,גיליון3!$U$14:$X$14,0)))," ", INDEX(גיליון3!$U$15:$X$29,MATCH('דיווח פרטני'!G2418,גיליון3!$T$15:$T$29,0),MATCH('דיווח פרטני'!C2418,גיליון3!$U$14:$X$14,0)))</f>
        <v xml:space="preserve"> </v>
      </c>
      <c r="I2418" s="1"/>
    </row>
    <row r="2419" spans="1:9" ht="18" customHeight="1" thickBot="1" x14ac:dyDescent="0.35">
      <c r="A2419" s="1"/>
      <c r="B2419" s="1"/>
      <c r="C2419" s="812"/>
      <c r="D2419" s="812"/>
      <c r="E2419" s="813"/>
      <c r="F2419" s="812"/>
      <c r="G2419" s="812"/>
      <c r="H2419" s="962" t="str">
        <f t="array" ref="H2419">IF(ISERROR(INDEX(גיליון3!$U$15:$X$29,MATCH('דיווח פרטני'!G2419,גיליון3!$T$15:$T$29,0),MATCH('דיווח פרטני'!C2419,גיליון3!$U$14:$X$14,0)))," ", INDEX(גיליון3!$U$15:$X$29,MATCH('דיווח פרטני'!G2419,גיליון3!$T$15:$T$29,0),MATCH('דיווח פרטני'!C2419,גיליון3!$U$14:$X$14,0)))</f>
        <v xml:space="preserve"> </v>
      </c>
      <c r="I2419" s="1"/>
    </row>
    <row r="2420" spans="1:9" ht="18" customHeight="1" thickBot="1" x14ac:dyDescent="0.35">
      <c r="A2420" s="1"/>
      <c r="B2420" s="1"/>
      <c r="C2420" s="812"/>
      <c r="D2420" s="812"/>
      <c r="E2420" s="813"/>
      <c r="F2420" s="812"/>
      <c r="G2420" s="812"/>
      <c r="H2420" s="962" t="str">
        <f t="array" ref="H2420">IF(ISERROR(INDEX(גיליון3!$U$15:$X$29,MATCH('דיווח פרטני'!G2420,גיליון3!$T$15:$T$29,0),MATCH('דיווח פרטני'!C2420,גיליון3!$U$14:$X$14,0)))," ", INDEX(גיליון3!$U$15:$X$29,MATCH('דיווח פרטני'!G2420,גיליון3!$T$15:$T$29,0),MATCH('דיווח פרטני'!C2420,גיליון3!$U$14:$X$14,0)))</f>
        <v xml:space="preserve"> </v>
      </c>
      <c r="I2420" s="1"/>
    </row>
    <row r="2421" spans="1:9" ht="18" customHeight="1" thickBot="1" x14ac:dyDescent="0.35">
      <c r="A2421" s="1"/>
      <c r="B2421" s="1"/>
      <c r="C2421" s="812"/>
      <c r="D2421" s="812"/>
      <c r="E2421" s="813"/>
      <c r="F2421" s="812"/>
      <c r="G2421" s="812"/>
      <c r="H2421" s="962" t="str">
        <f t="array" ref="H2421">IF(ISERROR(INDEX(גיליון3!$U$15:$X$29,MATCH('דיווח פרטני'!G2421,גיליון3!$T$15:$T$29,0),MATCH('דיווח פרטני'!C2421,גיליון3!$U$14:$X$14,0)))," ", INDEX(גיליון3!$U$15:$X$29,MATCH('דיווח פרטני'!G2421,גיליון3!$T$15:$T$29,0),MATCH('דיווח פרטני'!C2421,גיליון3!$U$14:$X$14,0)))</f>
        <v xml:space="preserve"> </v>
      </c>
      <c r="I2421" s="1"/>
    </row>
    <row r="2422" spans="1:9" ht="18" customHeight="1" thickBot="1" x14ac:dyDescent="0.35">
      <c r="A2422" s="1"/>
      <c r="B2422" s="1"/>
      <c r="C2422" s="812"/>
      <c r="D2422" s="812"/>
      <c r="E2422" s="813"/>
      <c r="F2422" s="812"/>
      <c r="G2422" s="812"/>
      <c r="H2422" s="962" t="str">
        <f t="array" ref="H2422">IF(ISERROR(INDEX(גיליון3!$U$15:$X$29,MATCH('דיווח פרטני'!G2422,גיליון3!$T$15:$T$29,0),MATCH('דיווח פרטני'!C2422,גיליון3!$U$14:$X$14,0)))," ", INDEX(גיליון3!$U$15:$X$29,MATCH('דיווח פרטני'!G2422,גיליון3!$T$15:$T$29,0),MATCH('דיווח פרטני'!C2422,גיליון3!$U$14:$X$14,0)))</f>
        <v xml:space="preserve"> </v>
      </c>
      <c r="I2422" s="1"/>
    </row>
    <row r="2423" spans="1:9" ht="18" customHeight="1" thickBot="1" x14ac:dyDescent="0.35">
      <c r="A2423" s="1"/>
      <c r="B2423" s="1"/>
      <c r="C2423" s="812"/>
      <c r="D2423" s="812"/>
      <c r="E2423" s="813"/>
      <c r="F2423" s="812"/>
      <c r="G2423" s="812"/>
      <c r="H2423" s="962" t="str">
        <f t="array" ref="H2423">IF(ISERROR(INDEX(גיליון3!$U$15:$X$29,MATCH('דיווח פרטני'!G2423,גיליון3!$T$15:$T$29,0),MATCH('דיווח פרטני'!C2423,גיליון3!$U$14:$X$14,0)))," ", INDEX(גיליון3!$U$15:$X$29,MATCH('דיווח פרטני'!G2423,גיליון3!$T$15:$T$29,0),MATCH('דיווח פרטני'!C2423,גיליון3!$U$14:$X$14,0)))</f>
        <v xml:space="preserve"> </v>
      </c>
      <c r="I2423" s="1"/>
    </row>
    <row r="2424" spans="1:9" ht="18" customHeight="1" thickBot="1" x14ac:dyDescent="0.35">
      <c r="A2424" s="1"/>
      <c r="B2424" s="1"/>
      <c r="C2424" s="812"/>
      <c r="D2424" s="812"/>
      <c r="E2424" s="813"/>
      <c r="F2424" s="812"/>
      <c r="G2424" s="812"/>
      <c r="H2424" s="962" t="str">
        <f t="array" ref="H2424">IF(ISERROR(INDEX(גיליון3!$U$15:$X$29,MATCH('דיווח פרטני'!G2424,גיליון3!$T$15:$T$29,0),MATCH('דיווח פרטני'!C2424,גיליון3!$U$14:$X$14,0)))," ", INDEX(גיליון3!$U$15:$X$29,MATCH('דיווח פרטני'!G2424,גיליון3!$T$15:$T$29,0),MATCH('דיווח פרטני'!C2424,גיליון3!$U$14:$X$14,0)))</f>
        <v xml:space="preserve"> </v>
      </c>
      <c r="I2424" s="1"/>
    </row>
    <row r="2425" spans="1:9" ht="18" customHeight="1" thickBot="1" x14ac:dyDescent="0.35">
      <c r="A2425" s="1"/>
      <c r="B2425" s="1"/>
      <c r="C2425" s="812"/>
      <c r="D2425" s="812"/>
      <c r="E2425" s="813"/>
      <c r="F2425" s="812"/>
      <c r="G2425" s="812"/>
      <c r="H2425" s="962" t="str">
        <f t="array" ref="H2425">IF(ISERROR(INDEX(גיליון3!$U$15:$X$29,MATCH('דיווח פרטני'!G2425,גיליון3!$T$15:$T$29,0),MATCH('דיווח פרטני'!C2425,גיליון3!$U$14:$X$14,0)))," ", INDEX(גיליון3!$U$15:$X$29,MATCH('דיווח פרטני'!G2425,גיליון3!$T$15:$T$29,0),MATCH('דיווח פרטני'!C2425,גיליון3!$U$14:$X$14,0)))</f>
        <v xml:space="preserve"> </v>
      </c>
      <c r="I2425" s="1"/>
    </row>
    <row r="2426" spans="1:9" ht="18" customHeight="1" thickBot="1" x14ac:dyDescent="0.35">
      <c r="A2426" s="1"/>
      <c r="B2426" s="1"/>
      <c r="C2426" s="812"/>
      <c r="D2426" s="812"/>
      <c r="E2426" s="813"/>
      <c r="F2426" s="812"/>
      <c r="G2426" s="812"/>
      <c r="H2426" s="962" t="str">
        <f t="array" ref="H2426">IF(ISERROR(INDEX(גיליון3!$U$15:$X$29,MATCH('דיווח פרטני'!G2426,גיליון3!$T$15:$T$29,0),MATCH('דיווח פרטני'!C2426,גיליון3!$U$14:$X$14,0)))," ", INDEX(גיליון3!$U$15:$X$29,MATCH('דיווח פרטני'!G2426,גיליון3!$T$15:$T$29,0),MATCH('דיווח פרטני'!C2426,גיליון3!$U$14:$X$14,0)))</f>
        <v xml:space="preserve"> </v>
      </c>
      <c r="I2426" s="1"/>
    </row>
    <row r="2427" spans="1:9" ht="18" customHeight="1" thickBot="1" x14ac:dyDescent="0.35">
      <c r="A2427" s="1"/>
      <c r="B2427" s="1"/>
      <c r="C2427" s="812"/>
      <c r="D2427" s="812"/>
      <c r="E2427" s="813"/>
      <c r="F2427" s="812"/>
      <c r="G2427" s="812"/>
      <c r="H2427" s="962" t="str">
        <f t="array" ref="H2427">IF(ISERROR(INDEX(גיליון3!$U$15:$X$29,MATCH('דיווח פרטני'!G2427,גיליון3!$T$15:$T$29,0),MATCH('דיווח פרטני'!C2427,גיליון3!$U$14:$X$14,0)))," ", INDEX(גיליון3!$U$15:$X$29,MATCH('דיווח פרטני'!G2427,גיליון3!$T$15:$T$29,0),MATCH('דיווח פרטני'!C2427,גיליון3!$U$14:$X$14,0)))</f>
        <v xml:space="preserve"> </v>
      </c>
      <c r="I2427" s="1"/>
    </row>
    <row r="2428" spans="1:9" ht="18" customHeight="1" thickBot="1" x14ac:dyDescent="0.35">
      <c r="A2428" s="1"/>
      <c r="B2428" s="1"/>
      <c r="C2428" s="812"/>
      <c r="D2428" s="812"/>
      <c r="E2428" s="813"/>
      <c r="F2428" s="812"/>
      <c r="G2428" s="812"/>
      <c r="H2428" s="962" t="str">
        <f t="array" ref="H2428">IF(ISERROR(INDEX(גיליון3!$U$15:$X$29,MATCH('דיווח פרטני'!G2428,גיליון3!$T$15:$T$29,0),MATCH('דיווח פרטני'!C2428,גיליון3!$U$14:$X$14,0)))," ", INDEX(גיליון3!$U$15:$X$29,MATCH('דיווח פרטני'!G2428,גיליון3!$T$15:$T$29,0),MATCH('דיווח פרטני'!C2428,גיליון3!$U$14:$X$14,0)))</f>
        <v xml:space="preserve"> </v>
      </c>
      <c r="I2428" s="1"/>
    </row>
    <row r="2429" spans="1:9" ht="18" customHeight="1" thickBot="1" x14ac:dyDescent="0.35">
      <c r="A2429" s="1"/>
      <c r="B2429" s="1"/>
      <c r="C2429" s="812"/>
      <c r="D2429" s="812"/>
      <c r="E2429" s="813"/>
      <c r="F2429" s="812"/>
      <c r="G2429" s="812"/>
      <c r="H2429" s="962" t="str">
        <f t="array" ref="H2429">IF(ISERROR(INDEX(גיליון3!$U$15:$X$29,MATCH('דיווח פרטני'!G2429,גיליון3!$T$15:$T$29,0),MATCH('דיווח פרטני'!C2429,גיליון3!$U$14:$X$14,0)))," ", INDEX(גיליון3!$U$15:$X$29,MATCH('דיווח פרטני'!G2429,גיליון3!$T$15:$T$29,0),MATCH('דיווח פרטני'!C2429,גיליון3!$U$14:$X$14,0)))</f>
        <v xml:space="preserve"> </v>
      </c>
      <c r="I2429" s="1"/>
    </row>
    <row r="2430" spans="1:9" ht="18" customHeight="1" thickBot="1" x14ac:dyDescent="0.35">
      <c r="A2430" s="1"/>
      <c r="B2430" s="1"/>
      <c r="C2430" s="812"/>
      <c r="D2430" s="812"/>
      <c r="E2430" s="813"/>
      <c r="F2430" s="812"/>
      <c r="G2430" s="812"/>
      <c r="H2430" s="962" t="str">
        <f t="array" ref="H2430">IF(ISERROR(INDEX(גיליון3!$U$15:$X$29,MATCH('דיווח פרטני'!G2430,גיליון3!$T$15:$T$29,0),MATCH('דיווח פרטני'!C2430,גיליון3!$U$14:$X$14,0)))," ", INDEX(גיליון3!$U$15:$X$29,MATCH('דיווח פרטני'!G2430,גיליון3!$T$15:$T$29,0),MATCH('דיווח פרטני'!C2430,גיליון3!$U$14:$X$14,0)))</f>
        <v xml:space="preserve"> </v>
      </c>
      <c r="I2430" s="1"/>
    </row>
    <row r="2431" spans="1:9" ht="18" customHeight="1" thickBot="1" x14ac:dyDescent="0.35">
      <c r="A2431" s="1"/>
      <c r="B2431" s="1"/>
      <c r="C2431" s="812"/>
      <c r="D2431" s="812"/>
      <c r="E2431" s="813"/>
      <c r="F2431" s="812"/>
      <c r="G2431" s="812"/>
      <c r="H2431" s="962" t="str">
        <f t="array" ref="H2431">IF(ISERROR(INDEX(גיליון3!$U$15:$X$29,MATCH('דיווח פרטני'!G2431,גיליון3!$T$15:$T$29,0),MATCH('דיווח פרטני'!C2431,גיליון3!$U$14:$X$14,0)))," ", INDEX(גיליון3!$U$15:$X$29,MATCH('דיווח פרטני'!G2431,גיליון3!$T$15:$T$29,0),MATCH('דיווח פרטני'!C2431,גיליון3!$U$14:$X$14,0)))</f>
        <v xml:space="preserve"> </v>
      </c>
      <c r="I2431" s="1"/>
    </row>
    <row r="2432" spans="1:9" ht="18" customHeight="1" thickBot="1" x14ac:dyDescent="0.35">
      <c r="A2432" s="1"/>
      <c r="B2432" s="1"/>
      <c r="C2432" s="812"/>
      <c r="D2432" s="812"/>
      <c r="E2432" s="813"/>
      <c r="F2432" s="812"/>
      <c r="G2432" s="812"/>
      <c r="H2432" s="962" t="str">
        <f t="array" ref="H2432">IF(ISERROR(INDEX(גיליון3!$U$15:$X$29,MATCH('דיווח פרטני'!G2432,גיליון3!$T$15:$T$29,0),MATCH('דיווח פרטני'!C2432,גיליון3!$U$14:$X$14,0)))," ", INDEX(גיליון3!$U$15:$X$29,MATCH('דיווח פרטני'!G2432,גיליון3!$T$15:$T$29,0),MATCH('דיווח פרטני'!C2432,גיליון3!$U$14:$X$14,0)))</f>
        <v xml:space="preserve"> </v>
      </c>
      <c r="I2432" s="1"/>
    </row>
    <row r="2433" spans="1:9" ht="18" customHeight="1" thickBot="1" x14ac:dyDescent="0.35">
      <c r="A2433" s="1"/>
      <c r="B2433" s="1"/>
      <c r="C2433" s="812"/>
      <c r="D2433" s="812"/>
      <c r="E2433" s="813"/>
      <c r="F2433" s="812"/>
      <c r="G2433" s="812"/>
      <c r="H2433" s="962" t="str">
        <f t="array" ref="H2433">IF(ISERROR(INDEX(גיליון3!$U$15:$X$29,MATCH('דיווח פרטני'!G2433,גיליון3!$T$15:$T$29,0),MATCH('דיווח פרטני'!C2433,גיליון3!$U$14:$X$14,0)))," ", INDEX(גיליון3!$U$15:$X$29,MATCH('דיווח פרטני'!G2433,גיליון3!$T$15:$T$29,0),MATCH('דיווח פרטני'!C2433,גיליון3!$U$14:$X$14,0)))</f>
        <v xml:space="preserve"> </v>
      </c>
      <c r="I2433" s="1"/>
    </row>
    <row r="2434" spans="1:9" ht="18" customHeight="1" thickBot="1" x14ac:dyDescent="0.35">
      <c r="A2434" s="1"/>
      <c r="B2434" s="1"/>
      <c r="C2434" s="812"/>
      <c r="D2434" s="812"/>
      <c r="E2434" s="813"/>
      <c r="F2434" s="812"/>
      <c r="G2434" s="812"/>
      <c r="H2434" s="963" t="str">
        <f t="array" ref="H2434">IF(ISERROR(INDEX(גיליון3!$U$15:$X$29,MATCH('דיווח פרטני'!G2434,גיליון3!$T$15:$T$29,0),MATCH('דיווח פרטני'!C2434,גיליון3!$U$14:$X$14,0)))," ", INDEX(גיליון3!$U$15:$X$29,MATCH('דיווח פרטני'!G2434,גיליון3!$T$15:$T$29,0),MATCH('דיווח פרטני'!C2434,גיליון3!$U$14:$X$14,0)))</f>
        <v xml:space="preserve"> </v>
      </c>
      <c r="I2434" s="1"/>
    </row>
    <row r="2435" spans="1:9" ht="18" customHeight="1" thickBot="1" x14ac:dyDescent="0.35">
      <c r="A2435" s="1"/>
      <c r="B2435" s="1"/>
      <c r="C2435" s="812"/>
      <c r="D2435" s="812"/>
      <c r="E2435" s="813"/>
      <c r="F2435" s="812"/>
      <c r="G2435" s="812"/>
      <c r="H2435" s="963" t="str">
        <f t="array" ref="H2435">IF(ISERROR(INDEX(גיליון3!$U$15:$X$29,MATCH('דיווח פרטני'!G2435,גיליון3!$T$15:$T$29,0),MATCH('דיווח פרטני'!C2435,גיליון3!$U$14:$X$14,0)))," ", INDEX(גיליון3!$U$15:$X$29,MATCH('דיווח פרטני'!G2435,גיליון3!$T$15:$T$29,0),MATCH('דיווח פרטני'!C2435,גיליון3!$U$14:$X$14,0)))</f>
        <v xml:space="preserve"> </v>
      </c>
      <c r="I2435" s="1"/>
    </row>
    <row r="2436" spans="1:9" ht="18" customHeight="1" thickBot="1" x14ac:dyDescent="0.35">
      <c r="A2436" s="1"/>
      <c r="B2436" s="1"/>
      <c r="C2436" s="812"/>
      <c r="D2436" s="812"/>
      <c r="E2436" s="813"/>
      <c r="F2436" s="812"/>
      <c r="G2436" s="812"/>
      <c r="H2436" s="963" t="str">
        <f t="array" ref="H2436">IF(ISERROR(INDEX(גיליון3!$U$15:$X$29,MATCH('דיווח פרטני'!G2436,גיליון3!$T$15:$T$29,0),MATCH('דיווח פרטני'!C2436,גיליון3!$U$14:$X$14,0)))," ", INDEX(גיליון3!$U$15:$X$29,MATCH('דיווח פרטני'!G2436,גיליון3!$T$15:$T$29,0),MATCH('דיווח פרטני'!C2436,גיליון3!$U$14:$X$14,0)))</f>
        <v xml:space="preserve"> </v>
      </c>
      <c r="I2436" s="1"/>
    </row>
    <row r="2437" spans="1:9" ht="18" customHeight="1" thickBot="1" x14ac:dyDescent="0.35">
      <c r="A2437" s="1"/>
      <c r="B2437" s="1"/>
      <c r="C2437" s="812"/>
      <c r="D2437" s="812"/>
      <c r="E2437" s="813"/>
      <c r="F2437" s="812"/>
      <c r="G2437" s="812"/>
      <c r="H2437" s="963" t="str">
        <f t="array" ref="H2437">IF(ISERROR(INDEX(גיליון3!$U$15:$X$29,MATCH('דיווח פרטני'!G2437,גיליון3!$T$15:$T$29,0),MATCH('דיווח פרטני'!C2437,גיליון3!$U$14:$X$14,0)))," ", INDEX(גיליון3!$U$15:$X$29,MATCH('דיווח פרטני'!G2437,גיליון3!$T$15:$T$29,0),MATCH('דיווח פרטני'!C2437,גיליון3!$U$14:$X$14,0)))</f>
        <v xml:space="preserve"> </v>
      </c>
      <c r="I2437" s="1"/>
    </row>
    <row r="2438" spans="1:9" ht="18" customHeight="1" thickBot="1" x14ac:dyDescent="0.35">
      <c r="A2438" s="1"/>
      <c r="B2438" s="1"/>
      <c r="C2438" s="812"/>
      <c r="D2438" s="812"/>
      <c r="E2438" s="813"/>
      <c r="F2438" s="812"/>
      <c r="G2438" s="812"/>
      <c r="H2438" s="963" t="str">
        <f t="array" ref="H2438">IF(ISERROR(INDEX(גיליון3!$U$15:$X$29,MATCH('דיווח פרטני'!G2438,גיליון3!$T$15:$T$29,0),MATCH('דיווח פרטני'!C2438,גיליון3!$U$14:$X$14,0)))," ", INDEX(גיליון3!$U$15:$X$29,MATCH('דיווח פרטני'!G2438,גיליון3!$T$15:$T$29,0),MATCH('דיווח פרטני'!C2438,גיליון3!$U$14:$X$14,0)))</f>
        <v xml:space="preserve"> </v>
      </c>
      <c r="I2438" s="1"/>
    </row>
    <row r="2439" spans="1:9" ht="18" customHeight="1" thickBot="1" x14ac:dyDescent="0.35">
      <c r="A2439" s="1"/>
      <c r="B2439" s="1"/>
      <c r="C2439" s="812"/>
      <c r="D2439" s="812"/>
      <c r="E2439" s="813"/>
      <c r="F2439" s="812"/>
      <c r="G2439" s="812"/>
      <c r="H2439" s="963" t="str">
        <f t="array" ref="H2439">IF(ISERROR(INDEX(גיליון3!$U$15:$X$29,MATCH('דיווח פרטני'!G2439,גיליון3!$T$15:$T$29,0),MATCH('דיווח פרטני'!C2439,גיליון3!$U$14:$X$14,0)))," ", INDEX(גיליון3!$U$15:$X$29,MATCH('דיווח פרטני'!G2439,גיליון3!$T$15:$T$29,0),MATCH('דיווח פרטני'!C2439,גיליון3!$U$14:$X$14,0)))</f>
        <v xml:space="preserve"> </v>
      </c>
      <c r="I2439" s="1"/>
    </row>
    <row r="2440" spans="1:9" ht="18" customHeight="1" thickBot="1" x14ac:dyDescent="0.35">
      <c r="A2440" s="1"/>
      <c r="B2440" s="1"/>
      <c r="C2440" s="812"/>
      <c r="D2440" s="812"/>
      <c r="E2440" s="813"/>
      <c r="F2440" s="812"/>
      <c r="G2440" s="812"/>
      <c r="H2440" s="963" t="str">
        <f t="array" ref="H2440">IF(ISERROR(INDEX(גיליון3!$U$15:$X$29,MATCH('דיווח פרטני'!G2440,גיליון3!$T$15:$T$29,0),MATCH('דיווח פרטני'!C2440,גיליון3!$U$14:$X$14,0)))," ", INDEX(גיליון3!$U$15:$X$29,MATCH('דיווח פרטני'!G2440,גיליון3!$T$15:$T$29,0),MATCH('דיווח פרטני'!C2440,גיליון3!$U$14:$X$14,0)))</f>
        <v xml:space="preserve"> </v>
      </c>
      <c r="I2440" s="1"/>
    </row>
    <row r="2441" spans="1:9" ht="18" customHeight="1" thickBot="1" x14ac:dyDescent="0.35">
      <c r="A2441" s="1"/>
      <c r="B2441" s="1"/>
      <c r="C2441" s="812"/>
      <c r="D2441" s="812"/>
      <c r="E2441" s="813"/>
      <c r="F2441" s="812"/>
      <c r="G2441" s="812"/>
      <c r="H2441" s="963" t="str">
        <f t="array" ref="H2441">IF(ISERROR(INDEX(גיליון3!$U$15:$X$29,MATCH('דיווח פרטני'!G2441,גיליון3!$T$15:$T$29,0),MATCH('דיווח פרטני'!C2441,גיליון3!$U$14:$X$14,0)))," ", INDEX(גיליון3!$U$15:$X$29,MATCH('דיווח פרטני'!G2441,גיליון3!$T$15:$T$29,0),MATCH('דיווח פרטני'!C2441,גיליון3!$U$14:$X$14,0)))</f>
        <v xml:space="preserve"> </v>
      </c>
      <c r="I2441" s="1"/>
    </row>
    <row r="2442" spans="1:9" ht="18" customHeight="1" thickBot="1" x14ac:dyDescent="0.35">
      <c r="A2442" s="1"/>
      <c r="B2442" s="1"/>
      <c r="C2442" s="812"/>
      <c r="D2442" s="812"/>
      <c r="E2442" s="813"/>
      <c r="F2442" s="812"/>
      <c r="G2442" s="812"/>
      <c r="H2442" s="963" t="str">
        <f t="array" ref="H2442">IF(ISERROR(INDEX(גיליון3!$U$15:$X$29,MATCH('דיווח פרטני'!G2442,גיליון3!$T$15:$T$29,0),MATCH('דיווח פרטני'!C2442,גיליון3!$U$14:$X$14,0)))," ", INDEX(גיליון3!$U$15:$X$29,MATCH('דיווח פרטני'!G2442,גיליון3!$T$15:$T$29,0),MATCH('דיווח פרטני'!C2442,גיליון3!$U$14:$X$14,0)))</f>
        <v xml:space="preserve"> </v>
      </c>
      <c r="I2442" s="1"/>
    </row>
    <row r="2443" spans="1:9" ht="18" customHeight="1" thickBot="1" x14ac:dyDescent="0.35">
      <c r="A2443" s="1"/>
      <c r="B2443" s="1"/>
      <c r="C2443" s="812"/>
      <c r="D2443" s="812"/>
      <c r="E2443" s="813"/>
      <c r="F2443" s="812"/>
      <c r="G2443" s="812"/>
      <c r="H2443" s="963" t="str">
        <f t="array" ref="H2443">IF(ISERROR(INDEX(גיליון3!$U$15:$X$29,MATCH('דיווח פרטני'!G2443,גיליון3!$T$15:$T$29,0),MATCH('דיווח פרטני'!C2443,גיליון3!$U$14:$X$14,0)))," ", INDEX(גיליון3!$U$15:$X$29,MATCH('דיווח פרטני'!G2443,גיליון3!$T$15:$T$29,0),MATCH('דיווח פרטני'!C2443,גיליון3!$U$14:$X$14,0)))</f>
        <v xml:space="preserve"> </v>
      </c>
      <c r="I2443" s="1"/>
    </row>
    <row r="2444" spans="1:9" ht="18" customHeight="1" thickBot="1" x14ac:dyDescent="0.35">
      <c r="A2444" s="1"/>
      <c r="B2444" s="1"/>
      <c r="C2444" s="812"/>
      <c r="D2444" s="812"/>
      <c r="E2444" s="813"/>
      <c r="F2444" s="812"/>
      <c r="G2444" s="812"/>
      <c r="H2444" s="963" t="str">
        <f t="array" ref="H2444">IF(ISERROR(INDEX(גיליון3!$U$15:$X$29,MATCH('דיווח פרטני'!G2444,גיליון3!$T$15:$T$29,0),MATCH('דיווח פרטני'!C2444,גיליון3!$U$14:$X$14,0)))," ", INDEX(גיליון3!$U$15:$X$29,MATCH('דיווח פרטני'!G2444,גיליון3!$T$15:$T$29,0),MATCH('דיווח פרטני'!C2444,גיליון3!$U$14:$X$14,0)))</f>
        <v xml:space="preserve"> </v>
      </c>
      <c r="I2444" s="1"/>
    </row>
    <row r="2445" spans="1:9" ht="18" customHeight="1" thickBot="1" x14ac:dyDescent="0.35">
      <c r="A2445" s="1"/>
      <c r="B2445" s="1"/>
      <c r="C2445" s="812"/>
      <c r="D2445" s="812"/>
      <c r="E2445" s="813"/>
      <c r="F2445" s="812"/>
      <c r="G2445" s="812"/>
      <c r="H2445" s="963" t="str">
        <f t="array" ref="H2445">IF(ISERROR(INDEX(גיליון3!$U$15:$X$29,MATCH('דיווח פרטני'!G2445,גיליון3!$T$15:$T$29,0),MATCH('דיווח פרטני'!C2445,גיליון3!$U$14:$X$14,0)))," ", INDEX(גיליון3!$U$15:$X$29,MATCH('דיווח פרטני'!G2445,גיליון3!$T$15:$T$29,0),MATCH('דיווח פרטני'!C2445,גיליון3!$U$14:$X$14,0)))</f>
        <v xml:space="preserve"> </v>
      </c>
      <c r="I2445" s="1"/>
    </row>
    <row r="2446" spans="1:9" ht="18" customHeight="1" thickBot="1" x14ac:dyDescent="0.35">
      <c r="A2446" s="1"/>
      <c r="B2446" s="1"/>
      <c r="C2446" s="812"/>
      <c r="D2446" s="812"/>
      <c r="E2446" s="813"/>
      <c r="F2446" s="812"/>
      <c r="G2446" s="812"/>
      <c r="H2446" s="963" t="str">
        <f t="array" ref="H2446">IF(ISERROR(INDEX(גיליון3!$U$15:$X$29,MATCH('דיווח פרטני'!G2446,גיליון3!$T$15:$T$29,0),MATCH('דיווח פרטני'!C2446,גיליון3!$U$14:$X$14,0)))," ", INDEX(גיליון3!$U$15:$X$29,MATCH('דיווח פרטני'!G2446,גיליון3!$T$15:$T$29,0),MATCH('דיווח פרטני'!C2446,גיליון3!$U$14:$X$14,0)))</f>
        <v xml:space="preserve"> </v>
      </c>
      <c r="I2446" s="1"/>
    </row>
    <row r="2447" spans="1:9" ht="18" customHeight="1" thickBot="1" x14ac:dyDescent="0.35">
      <c r="A2447" s="1"/>
      <c r="B2447" s="1"/>
      <c r="C2447" s="812"/>
      <c r="D2447" s="812"/>
      <c r="E2447" s="813"/>
      <c r="F2447" s="812"/>
      <c r="G2447" s="812"/>
      <c r="H2447" s="963" t="str">
        <f t="array" ref="H2447">IF(ISERROR(INDEX(גיליון3!$U$15:$X$29,MATCH('דיווח פרטני'!G2447,גיליון3!$T$15:$T$29,0),MATCH('דיווח פרטני'!C2447,גיליון3!$U$14:$X$14,0)))," ", INDEX(גיליון3!$U$15:$X$29,MATCH('דיווח פרטני'!G2447,גיליון3!$T$15:$T$29,0),MATCH('דיווח פרטני'!C2447,גיליון3!$U$14:$X$14,0)))</f>
        <v xml:space="preserve"> </v>
      </c>
      <c r="I2447" s="1"/>
    </row>
    <row r="2448" spans="1:9" ht="18" customHeight="1" thickBot="1" x14ac:dyDescent="0.35">
      <c r="A2448" s="1"/>
      <c r="B2448" s="1"/>
      <c r="C2448" s="812"/>
      <c r="D2448" s="812"/>
      <c r="E2448" s="813"/>
      <c r="F2448" s="812"/>
      <c r="G2448" s="812"/>
      <c r="H2448" s="963" t="str">
        <f t="array" ref="H2448">IF(ISERROR(INDEX(גיליון3!$U$15:$X$29,MATCH('דיווח פרטני'!G2448,גיליון3!$T$15:$T$29,0),MATCH('דיווח פרטני'!C2448,גיליון3!$U$14:$X$14,0)))," ", INDEX(גיליון3!$U$15:$X$29,MATCH('דיווח פרטני'!G2448,גיליון3!$T$15:$T$29,0),MATCH('דיווח פרטני'!C2448,גיליון3!$U$14:$X$14,0)))</f>
        <v xml:space="preserve"> </v>
      </c>
      <c r="I2448" s="1"/>
    </row>
    <row r="2449" spans="1:9" ht="18" customHeight="1" thickBot="1" x14ac:dyDescent="0.35">
      <c r="A2449" s="1"/>
      <c r="B2449" s="1"/>
      <c r="C2449" s="812"/>
      <c r="D2449" s="812"/>
      <c r="E2449" s="813"/>
      <c r="F2449" s="812"/>
      <c r="G2449" s="812"/>
      <c r="H2449" s="963" t="str">
        <f t="array" ref="H2449">IF(ISERROR(INDEX(גיליון3!$U$15:$X$29,MATCH('דיווח פרטני'!G2449,גיליון3!$T$15:$T$29,0),MATCH('דיווח פרטני'!C2449,גיליון3!$U$14:$X$14,0)))," ", INDEX(גיליון3!$U$15:$X$29,MATCH('דיווח פרטני'!G2449,גיליון3!$T$15:$T$29,0),MATCH('דיווח פרטני'!C2449,גיליון3!$U$14:$X$14,0)))</f>
        <v xml:space="preserve"> </v>
      </c>
      <c r="I2449" s="1"/>
    </row>
    <row r="2450" spans="1:9" ht="18" customHeight="1" thickBot="1" x14ac:dyDescent="0.35">
      <c r="A2450" s="1"/>
      <c r="B2450" s="1"/>
      <c r="C2450" s="812"/>
      <c r="D2450" s="812"/>
      <c r="E2450" s="813"/>
      <c r="F2450" s="812"/>
      <c r="G2450" s="812"/>
      <c r="H2450" s="963" t="str">
        <f t="array" ref="H2450">IF(ISERROR(INDEX(גיליון3!$U$15:$X$29,MATCH('דיווח פרטני'!G2450,גיליון3!$T$15:$T$29,0),MATCH('דיווח פרטני'!C2450,גיליון3!$U$14:$X$14,0)))," ", INDEX(גיליון3!$U$15:$X$29,MATCH('דיווח פרטני'!G2450,גיליון3!$T$15:$T$29,0),MATCH('דיווח פרטני'!C2450,גיליון3!$U$14:$X$14,0)))</f>
        <v xml:space="preserve"> </v>
      </c>
      <c r="I2450" s="1"/>
    </row>
    <row r="2451" spans="1:9" ht="18" customHeight="1" thickBot="1" x14ac:dyDescent="0.35">
      <c r="A2451" s="1"/>
      <c r="B2451" s="1"/>
      <c r="C2451" s="812"/>
      <c r="D2451" s="812"/>
      <c r="E2451" s="813"/>
      <c r="F2451" s="812"/>
      <c r="G2451" s="812"/>
      <c r="H2451" s="963" t="str">
        <f t="array" ref="H2451">IF(ISERROR(INDEX(גיליון3!$U$15:$X$29,MATCH('דיווח פרטני'!G2451,גיליון3!$T$15:$T$29,0),MATCH('דיווח פרטני'!C2451,גיליון3!$U$14:$X$14,0)))," ", INDEX(גיליון3!$U$15:$X$29,MATCH('דיווח פרטני'!G2451,גיליון3!$T$15:$T$29,0),MATCH('דיווח פרטני'!C2451,גיליון3!$U$14:$X$14,0)))</f>
        <v xml:space="preserve"> </v>
      </c>
      <c r="I2451" s="1"/>
    </row>
    <row r="2452" spans="1:9" ht="18" customHeight="1" thickBot="1" x14ac:dyDescent="0.35">
      <c r="A2452" s="1"/>
      <c r="B2452" s="1"/>
      <c r="C2452" s="812"/>
      <c r="D2452" s="812"/>
      <c r="E2452" s="813"/>
      <c r="F2452" s="812"/>
      <c r="G2452" s="812"/>
      <c r="H2452" s="963" t="str">
        <f t="array" ref="H2452">IF(ISERROR(INDEX(גיליון3!$U$15:$X$29,MATCH('דיווח פרטני'!G2452,גיליון3!$T$15:$T$29,0),MATCH('דיווח פרטני'!C2452,גיליון3!$U$14:$X$14,0)))," ", INDEX(גיליון3!$U$15:$X$29,MATCH('דיווח פרטני'!G2452,גיליון3!$T$15:$T$29,0),MATCH('דיווח פרטני'!C2452,גיליון3!$U$14:$X$14,0)))</f>
        <v xml:space="preserve"> </v>
      </c>
      <c r="I2452" s="1"/>
    </row>
    <row r="2453" spans="1:9" ht="18" customHeight="1" thickBot="1" x14ac:dyDescent="0.35">
      <c r="A2453" s="1"/>
      <c r="B2453" s="1"/>
      <c r="C2453" s="812"/>
      <c r="D2453" s="812"/>
      <c r="E2453" s="813"/>
      <c r="F2453" s="812"/>
      <c r="G2453" s="812"/>
      <c r="H2453" s="963" t="str">
        <f t="array" ref="H2453">IF(ISERROR(INDEX(גיליון3!$U$15:$X$29,MATCH('דיווח פרטני'!G2453,גיליון3!$T$15:$T$29,0),MATCH('דיווח פרטני'!C2453,גיליון3!$U$14:$X$14,0)))," ", INDEX(גיליון3!$U$15:$X$29,MATCH('דיווח פרטני'!G2453,גיליון3!$T$15:$T$29,0),MATCH('דיווח פרטני'!C2453,גיליון3!$U$14:$X$14,0)))</f>
        <v xml:space="preserve"> </v>
      </c>
      <c r="I2453" s="1"/>
    </row>
    <row r="2454" spans="1:9" ht="18" customHeight="1" thickBot="1" x14ac:dyDescent="0.35">
      <c r="A2454" s="1"/>
      <c r="B2454" s="1"/>
      <c r="C2454" s="812"/>
      <c r="D2454" s="812"/>
      <c r="E2454" s="813"/>
      <c r="F2454" s="812"/>
      <c r="G2454" s="812"/>
      <c r="H2454" s="963" t="str">
        <f t="array" ref="H2454">IF(ISERROR(INDEX(גיליון3!$U$15:$X$29,MATCH('דיווח פרטני'!G2454,גיליון3!$T$15:$T$29,0),MATCH('דיווח פרטני'!C2454,גיליון3!$U$14:$X$14,0)))," ", INDEX(גיליון3!$U$15:$X$29,MATCH('דיווח פרטני'!G2454,גיליון3!$T$15:$T$29,0),MATCH('דיווח פרטני'!C2454,גיליון3!$U$14:$X$14,0)))</f>
        <v xml:space="preserve"> </v>
      </c>
      <c r="I2454" s="1"/>
    </row>
    <row r="2455" spans="1:9" ht="18" customHeight="1" thickBot="1" x14ac:dyDescent="0.35">
      <c r="A2455" s="1"/>
      <c r="B2455" s="1"/>
      <c r="C2455" s="812"/>
      <c r="D2455" s="812"/>
      <c r="E2455" s="813"/>
      <c r="F2455" s="812"/>
      <c r="G2455" s="812"/>
      <c r="H2455" s="963" t="str">
        <f t="array" ref="H2455">IF(ISERROR(INDEX(גיליון3!$U$15:$X$29,MATCH('דיווח פרטני'!G2455,גיליון3!$T$15:$T$29,0),MATCH('דיווח פרטני'!C2455,גיליון3!$U$14:$X$14,0)))," ", INDEX(גיליון3!$U$15:$X$29,MATCH('דיווח פרטני'!G2455,גיליון3!$T$15:$T$29,0),MATCH('דיווח פרטני'!C2455,גיליון3!$U$14:$X$14,0)))</f>
        <v xml:space="preserve"> </v>
      </c>
      <c r="I2455" s="1"/>
    </row>
    <row r="2456" spans="1:9" ht="18" customHeight="1" thickBot="1" x14ac:dyDescent="0.35">
      <c r="A2456" s="1"/>
      <c r="B2456" s="1"/>
      <c r="C2456" s="812"/>
      <c r="D2456" s="812"/>
      <c r="E2456" s="813"/>
      <c r="F2456" s="812"/>
      <c r="G2456" s="812"/>
      <c r="H2456" s="963" t="str">
        <f t="array" ref="H2456">IF(ISERROR(INDEX(גיליון3!$U$15:$X$29,MATCH('דיווח פרטני'!G2456,גיליון3!$T$15:$T$29,0),MATCH('דיווח פרטני'!C2456,גיליון3!$U$14:$X$14,0)))," ", INDEX(גיליון3!$U$15:$X$29,MATCH('דיווח פרטני'!G2456,גיליון3!$T$15:$T$29,0),MATCH('דיווח פרטני'!C2456,גיליון3!$U$14:$X$14,0)))</f>
        <v xml:space="preserve"> </v>
      </c>
      <c r="I2456" s="1"/>
    </row>
    <row r="2457" spans="1:9" ht="18" customHeight="1" thickBot="1" x14ac:dyDescent="0.35">
      <c r="A2457" s="1"/>
      <c r="B2457" s="1"/>
      <c r="C2457" s="812"/>
      <c r="D2457" s="812"/>
      <c r="E2457" s="813"/>
      <c r="F2457" s="812"/>
      <c r="G2457" s="812"/>
      <c r="H2457" s="963" t="str">
        <f t="array" ref="H2457">IF(ISERROR(INDEX(גיליון3!$U$15:$X$29,MATCH('דיווח פרטני'!G2457,גיליון3!$T$15:$T$29,0),MATCH('דיווח פרטני'!C2457,גיליון3!$U$14:$X$14,0)))," ", INDEX(גיליון3!$U$15:$X$29,MATCH('דיווח פרטני'!G2457,גיליון3!$T$15:$T$29,0),MATCH('דיווח פרטני'!C2457,גיליון3!$U$14:$X$14,0)))</f>
        <v xml:space="preserve"> </v>
      </c>
      <c r="I2457" s="1"/>
    </row>
    <row r="2458" spans="1:9" ht="18" customHeight="1" thickBot="1" x14ac:dyDescent="0.35">
      <c r="A2458" s="1"/>
      <c r="B2458" s="1"/>
      <c r="C2458" s="812"/>
      <c r="D2458" s="812"/>
      <c r="E2458" s="813"/>
      <c r="F2458" s="812"/>
      <c r="G2458" s="812"/>
      <c r="H2458" s="963" t="str">
        <f t="array" ref="H2458">IF(ISERROR(INDEX(גיליון3!$U$15:$X$29,MATCH('דיווח פרטני'!G2458,גיליון3!$T$15:$T$29,0),MATCH('דיווח פרטני'!C2458,גיליון3!$U$14:$X$14,0)))," ", INDEX(גיליון3!$U$15:$X$29,MATCH('דיווח פרטני'!G2458,גיליון3!$T$15:$T$29,0),MATCH('דיווח פרטני'!C2458,גיליון3!$U$14:$X$14,0)))</f>
        <v xml:space="preserve"> </v>
      </c>
      <c r="I2458" s="1"/>
    </row>
    <row r="2459" spans="1:9" ht="18" customHeight="1" thickBot="1" x14ac:dyDescent="0.35">
      <c r="A2459" s="1"/>
      <c r="B2459" s="1"/>
      <c r="C2459" s="812"/>
      <c r="D2459" s="812"/>
      <c r="E2459" s="813"/>
      <c r="F2459" s="812"/>
      <c r="G2459" s="812"/>
      <c r="H2459" s="963" t="str">
        <f t="array" ref="H2459">IF(ISERROR(INDEX(גיליון3!$U$15:$X$29,MATCH('דיווח פרטני'!G2459,גיליון3!$T$15:$T$29,0),MATCH('דיווח פרטני'!C2459,גיליון3!$U$14:$X$14,0)))," ", INDEX(גיליון3!$U$15:$X$29,MATCH('דיווח פרטני'!G2459,גיליון3!$T$15:$T$29,0),MATCH('דיווח פרטני'!C2459,גיליון3!$U$14:$X$14,0)))</f>
        <v xml:space="preserve"> </v>
      </c>
      <c r="I2459" s="1"/>
    </row>
    <row r="2460" spans="1:9" ht="18" customHeight="1" thickBot="1" x14ac:dyDescent="0.35">
      <c r="A2460" s="1"/>
      <c r="B2460" s="1"/>
      <c r="C2460" s="812"/>
      <c r="D2460" s="812"/>
      <c r="E2460" s="813"/>
      <c r="F2460" s="812"/>
      <c r="G2460" s="812"/>
      <c r="H2460" s="963" t="str">
        <f t="array" ref="H2460">IF(ISERROR(INDEX(גיליון3!$U$15:$X$29,MATCH('דיווח פרטני'!G2460,גיליון3!$T$15:$T$29,0),MATCH('דיווח פרטני'!C2460,גיליון3!$U$14:$X$14,0)))," ", INDEX(גיליון3!$U$15:$X$29,MATCH('דיווח פרטני'!G2460,גיליון3!$T$15:$T$29,0),MATCH('דיווח פרטני'!C2460,גיליון3!$U$14:$X$14,0)))</f>
        <v xml:space="preserve"> </v>
      </c>
      <c r="I2460" s="1"/>
    </row>
    <row r="2461" spans="1:9" ht="18" customHeight="1" thickBot="1" x14ac:dyDescent="0.35">
      <c r="A2461" s="1"/>
      <c r="B2461" s="1"/>
      <c r="C2461" s="812"/>
      <c r="D2461" s="812"/>
      <c r="E2461" s="813"/>
      <c r="F2461" s="812"/>
      <c r="G2461" s="812"/>
      <c r="H2461" s="963" t="str">
        <f t="array" ref="H2461">IF(ISERROR(INDEX(גיליון3!$U$15:$X$29,MATCH('דיווח פרטני'!G2461,גיליון3!$T$15:$T$29,0),MATCH('דיווח פרטני'!C2461,גיליון3!$U$14:$X$14,0)))," ", INDEX(גיליון3!$U$15:$X$29,MATCH('דיווח פרטני'!G2461,גיליון3!$T$15:$T$29,0),MATCH('דיווח פרטני'!C2461,גיליון3!$U$14:$X$14,0)))</f>
        <v xml:space="preserve"> </v>
      </c>
      <c r="I2461" s="1"/>
    </row>
    <row r="2462" spans="1:9" ht="18" customHeight="1" thickBot="1" x14ac:dyDescent="0.35">
      <c r="A2462" s="1"/>
      <c r="B2462" s="1"/>
      <c r="C2462" s="812"/>
      <c r="D2462" s="812"/>
      <c r="E2462" s="813"/>
      <c r="F2462" s="812"/>
      <c r="G2462" s="812"/>
      <c r="H2462" s="963" t="str">
        <f t="array" ref="H2462">IF(ISERROR(INDEX(גיליון3!$U$15:$X$29,MATCH('דיווח פרטני'!G2462,גיליון3!$T$15:$T$29,0),MATCH('דיווח פרטני'!C2462,גיליון3!$U$14:$X$14,0)))," ", INDEX(גיליון3!$U$15:$X$29,MATCH('דיווח פרטני'!G2462,גיליון3!$T$15:$T$29,0),MATCH('דיווח פרטני'!C2462,גיליון3!$U$14:$X$14,0)))</f>
        <v xml:space="preserve"> </v>
      </c>
      <c r="I2462" s="1"/>
    </row>
    <row r="2463" spans="1:9" ht="18" customHeight="1" thickBot="1" x14ac:dyDescent="0.35">
      <c r="A2463" s="1"/>
      <c r="B2463" s="1"/>
      <c r="C2463" s="812"/>
      <c r="D2463" s="812"/>
      <c r="E2463" s="813"/>
      <c r="F2463" s="812"/>
      <c r="G2463" s="812"/>
      <c r="H2463" s="963" t="str">
        <f t="array" ref="H2463">IF(ISERROR(INDEX(גיליון3!$U$15:$X$29,MATCH('דיווח פרטני'!G2463,גיליון3!$T$15:$T$29,0),MATCH('דיווח פרטני'!C2463,גיליון3!$U$14:$X$14,0)))," ", INDEX(גיליון3!$U$15:$X$29,MATCH('דיווח פרטני'!G2463,גיליון3!$T$15:$T$29,0),MATCH('דיווח פרטני'!C2463,גיליון3!$U$14:$X$14,0)))</f>
        <v xml:space="preserve"> </v>
      </c>
      <c r="I2463" s="1"/>
    </row>
    <row r="2464" spans="1:9" ht="18" customHeight="1" thickBot="1" x14ac:dyDescent="0.35">
      <c r="A2464" s="1"/>
      <c r="B2464" s="1"/>
      <c r="C2464" s="812"/>
      <c r="D2464" s="812"/>
      <c r="E2464" s="813"/>
      <c r="F2464" s="812"/>
      <c r="G2464" s="812"/>
      <c r="H2464" s="963" t="str">
        <f t="array" ref="H2464">IF(ISERROR(INDEX(גיליון3!$U$15:$X$29,MATCH('דיווח פרטני'!G2464,גיליון3!$T$15:$T$29,0),MATCH('דיווח פרטני'!C2464,גיליון3!$U$14:$X$14,0)))," ", INDEX(גיליון3!$U$15:$X$29,MATCH('דיווח פרטני'!G2464,גיליון3!$T$15:$T$29,0),MATCH('דיווח פרטני'!C2464,גיליון3!$U$14:$X$14,0)))</f>
        <v xml:space="preserve"> </v>
      </c>
      <c r="I2464" s="1"/>
    </row>
    <row r="2465" spans="1:9" ht="18" customHeight="1" thickBot="1" x14ac:dyDescent="0.35">
      <c r="A2465" s="1"/>
      <c r="B2465" s="1"/>
      <c r="C2465" s="812"/>
      <c r="D2465" s="812"/>
      <c r="E2465" s="813"/>
      <c r="F2465" s="812"/>
      <c r="G2465" s="812"/>
      <c r="H2465" s="963" t="str">
        <f t="array" ref="H2465">IF(ISERROR(INDEX(גיליון3!$U$15:$X$29,MATCH('דיווח פרטני'!G2465,גיליון3!$T$15:$T$29,0),MATCH('דיווח פרטני'!C2465,גיליון3!$U$14:$X$14,0)))," ", INDEX(גיליון3!$U$15:$X$29,MATCH('דיווח פרטני'!G2465,גיליון3!$T$15:$T$29,0),MATCH('דיווח פרטני'!C2465,גיליון3!$U$14:$X$14,0)))</f>
        <v xml:space="preserve"> </v>
      </c>
      <c r="I2465" s="1"/>
    </row>
    <row r="2466" spans="1:9" ht="18" customHeight="1" thickBot="1" x14ac:dyDescent="0.35">
      <c r="A2466" s="1"/>
      <c r="B2466" s="1"/>
      <c r="C2466" s="812"/>
      <c r="D2466" s="812"/>
      <c r="E2466" s="813"/>
      <c r="F2466" s="812"/>
      <c r="G2466" s="812"/>
      <c r="H2466" s="963" t="str">
        <f t="array" ref="H2466">IF(ISERROR(INDEX(גיליון3!$U$15:$X$29,MATCH('דיווח פרטני'!G2466,גיליון3!$T$15:$T$29,0),MATCH('דיווח פרטני'!C2466,גיליון3!$U$14:$X$14,0)))," ", INDEX(גיליון3!$U$15:$X$29,MATCH('דיווח פרטני'!G2466,גיליון3!$T$15:$T$29,0),MATCH('דיווח פרטני'!C2466,גיליון3!$U$14:$X$14,0)))</f>
        <v xml:space="preserve"> </v>
      </c>
      <c r="I2466" s="1"/>
    </row>
    <row r="2467" spans="1:9" ht="18" customHeight="1" thickBot="1" x14ac:dyDescent="0.35">
      <c r="A2467" s="1"/>
      <c r="B2467" s="1"/>
      <c r="C2467" s="812"/>
      <c r="D2467" s="812"/>
      <c r="E2467" s="813"/>
      <c r="F2467" s="812"/>
      <c r="G2467" s="812"/>
      <c r="H2467" s="963" t="str">
        <f t="array" ref="H2467">IF(ISERROR(INDEX(גיליון3!$U$15:$X$29,MATCH('דיווח פרטני'!G2467,גיליון3!$T$15:$T$29,0),MATCH('דיווח פרטני'!C2467,גיליון3!$U$14:$X$14,0)))," ", INDEX(גיליון3!$U$15:$X$29,MATCH('דיווח פרטני'!G2467,גיליון3!$T$15:$T$29,0),MATCH('דיווח פרטני'!C2467,גיליון3!$U$14:$X$14,0)))</f>
        <v xml:space="preserve"> </v>
      </c>
      <c r="I2467" s="1"/>
    </row>
    <row r="2468" spans="1:9" ht="18" customHeight="1" thickBot="1" x14ac:dyDescent="0.35">
      <c r="A2468" s="1"/>
      <c r="B2468" s="1"/>
      <c r="C2468" s="812"/>
      <c r="D2468" s="812"/>
      <c r="E2468" s="813"/>
      <c r="F2468" s="812"/>
      <c r="G2468" s="812"/>
      <c r="H2468" s="963" t="str">
        <f t="array" ref="H2468">IF(ISERROR(INDEX(גיליון3!$U$15:$X$29,MATCH('דיווח פרטני'!G2468,גיליון3!$T$15:$T$29,0),MATCH('דיווח פרטני'!C2468,גיליון3!$U$14:$X$14,0)))," ", INDEX(גיליון3!$U$15:$X$29,MATCH('דיווח פרטני'!G2468,גיליון3!$T$15:$T$29,0),MATCH('דיווח פרטני'!C2468,גיליון3!$U$14:$X$14,0)))</f>
        <v xml:space="preserve"> </v>
      </c>
      <c r="I2468" s="1"/>
    </row>
    <row r="2469" spans="1:9" ht="18" customHeight="1" thickBot="1" x14ac:dyDescent="0.35">
      <c r="A2469" s="1"/>
      <c r="B2469" s="1"/>
      <c r="C2469" s="812"/>
      <c r="D2469" s="812"/>
      <c r="E2469" s="813"/>
      <c r="F2469" s="812"/>
      <c r="G2469" s="812"/>
      <c r="H2469" s="963" t="str">
        <f t="array" ref="H2469">IF(ISERROR(INDEX(גיליון3!$U$15:$X$29,MATCH('דיווח פרטני'!G2469,גיליון3!$T$15:$T$29,0),MATCH('דיווח פרטני'!C2469,גיליון3!$U$14:$X$14,0)))," ", INDEX(גיליון3!$U$15:$X$29,MATCH('דיווח פרטני'!G2469,גיליון3!$T$15:$T$29,0),MATCH('דיווח פרטני'!C2469,גיליון3!$U$14:$X$14,0)))</f>
        <v xml:space="preserve"> </v>
      </c>
      <c r="I2469" s="1"/>
    </row>
    <row r="2470" spans="1:9" ht="18" customHeight="1" thickBot="1" x14ac:dyDescent="0.35">
      <c r="A2470" s="1"/>
      <c r="B2470" s="1"/>
      <c r="C2470" s="812"/>
      <c r="D2470" s="812"/>
      <c r="E2470" s="813"/>
      <c r="F2470" s="812"/>
      <c r="G2470" s="812"/>
      <c r="H2470" s="963" t="str">
        <f t="array" ref="H2470">IF(ISERROR(INDEX(גיליון3!$U$15:$X$29,MATCH('דיווח פרטני'!G2470,גיליון3!$T$15:$T$29,0),MATCH('דיווח פרטני'!C2470,גיליון3!$U$14:$X$14,0)))," ", INDEX(גיליון3!$U$15:$X$29,MATCH('דיווח פרטני'!G2470,גיליון3!$T$15:$T$29,0),MATCH('דיווח פרטני'!C2470,גיליון3!$U$14:$X$14,0)))</f>
        <v xml:space="preserve"> </v>
      </c>
      <c r="I2470" s="1"/>
    </row>
    <row r="2471" spans="1:9" ht="18" customHeight="1" thickBot="1" x14ac:dyDescent="0.35">
      <c r="A2471" s="1"/>
      <c r="B2471" s="1"/>
      <c r="C2471" s="812"/>
      <c r="D2471" s="812"/>
      <c r="E2471" s="813"/>
      <c r="F2471" s="812"/>
      <c r="G2471" s="812"/>
      <c r="H2471" s="963" t="str">
        <f t="array" ref="H2471">IF(ISERROR(INDEX(גיליון3!$U$15:$X$29,MATCH('דיווח פרטני'!G2471,גיליון3!$T$15:$T$29,0),MATCH('דיווח פרטני'!C2471,גיליון3!$U$14:$X$14,0)))," ", INDEX(גיליון3!$U$15:$X$29,MATCH('דיווח פרטני'!G2471,גיליון3!$T$15:$T$29,0),MATCH('דיווח פרטני'!C2471,גיליון3!$U$14:$X$14,0)))</f>
        <v xml:space="preserve"> </v>
      </c>
      <c r="I2471" s="1"/>
    </row>
    <row r="2472" spans="1:9" ht="18" customHeight="1" thickBot="1" x14ac:dyDescent="0.35">
      <c r="A2472" s="1"/>
      <c r="B2472" s="1"/>
      <c r="C2472" s="812"/>
      <c r="D2472" s="812"/>
      <c r="E2472" s="813"/>
      <c r="F2472" s="812"/>
      <c r="G2472" s="812"/>
      <c r="H2472" s="963" t="str">
        <f t="array" ref="H2472">IF(ISERROR(INDEX(גיליון3!$U$15:$X$29,MATCH('דיווח פרטני'!G2472,גיליון3!$T$15:$T$29,0),MATCH('דיווח פרטני'!C2472,גיליון3!$U$14:$X$14,0)))," ", INDEX(גיליון3!$U$15:$X$29,MATCH('דיווח פרטני'!G2472,גיליון3!$T$15:$T$29,0),MATCH('דיווח פרטני'!C2472,גיליון3!$U$14:$X$14,0)))</f>
        <v xml:space="preserve"> </v>
      </c>
      <c r="I2472" s="1"/>
    </row>
    <row r="2473" spans="1:9" ht="18" customHeight="1" thickBot="1" x14ac:dyDescent="0.35">
      <c r="A2473" s="1"/>
      <c r="B2473" s="1"/>
      <c r="C2473" s="812"/>
      <c r="D2473" s="812"/>
      <c r="E2473" s="813"/>
      <c r="F2473" s="812"/>
      <c r="G2473" s="812"/>
      <c r="H2473" s="963" t="str">
        <f t="array" ref="H2473">IF(ISERROR(INDEX(גיליון3!$U$15:$X$29,MATCH('דיווח פרטני'!G2473,גיליון3!$T$15:$T$29,0),MATCH('דיווח פרטני'!C2473,גיליון3!$U$14:$X$14,0)))," ", INDEX(גיליון3!$U$15:$X$29,MATCH('דיווח פרטני'!G2473,גיליון3!$T$15:$T$29,0),MATCH('דיווח פרטני'!C2473,גיליון3!$U$14:$X$14,0)))</f>
        <v xml:space="preserve"> </v>
      </c>
      <c r="I2473" s="1"/>
    </row>
    <row r="2474" spans="1:9" ht="18" customHeight="1" thickBot="1" x14ac:dyDescent="0.35">
      <c r="A2474" s="1"/>
      <c r="B2474" s="1"/>
      <c r="C2474" s="812"/>
      <c r="D2474" s="812"/>
      <c r="E2474" s="813"/>
      <c r="F2474" s="812"/>
      <c r="G2474" s="812"/>
      <c r="H2474" s="963" t="str">
        <f t="array" ref="H2474">IF(ISERROR(INDEX(גיליון3!$U$15:$X$29,MATCH('דיווח פרטני'!G2474,גיליון3!$T$15:$T$29,0),MATCH('דיווח פרטני'!C2474,גיליון3!$U$14:$X$14,0)))," ", INDEX(גיליון3!$U$15:$X$29,MATCH('דיווח פרטני'!G2474,גיליון3!$T$15:$T$29,0),MATCH('דיווח פרטני'!C2474,גיליון3!$U$14:$X$14,0)))</f>
        <v xml:space="preserve"> </v>
      </c>
      <c r="I2474" s="1"/>
    </row>
    <row r="2475" spans="1:9" ht="18" customHeight="1" thickBot="1" x14ac:dyDescent="0.35">
      <c r="A2475" s="1"/>
      <c r="B2475" s="1"/>
      <c r="C2475" s="812"/>
      <c r="D2475" s="812"/>
      <c r="E2475" s="813"/>
      <c r="F2475" s="812"/>
      <c r="G2475" s="812"/>
      <c r="H2475" s="963" t="str">
        <f t="array" ref="H2475">IF(ISERROR(INDEX(גיליון3!$U$15:$X$29,MATCH('דיווח פרטני'!G2475,גיליון3!$T$15:$T$29,0),MATCH('דיווח פרטני'!C2475,גיליון3!$U$14:$X$14,0)))," ", INDEX(גיליון3!$U$15:$X$29,MATCH('דיווח פרטני'!G2475,גיליון3!$T$15:$T$29,0),MATCH('דיווח פרטני'!C2475,גיליון3!$U$14:$X$14,0)))</f>
        <v xml:space="preserve"> </v>
      </c>
      <c r="I2475" s="1"/>
    </row>
    <row r="2476" spans="1:9" ht="18" customHeight="1" thickBot="1" x14ac:dyDescent="0.35">
      <c r="A2476" s="1"/>
      <c r="B2476" s="1"/>
      <c r="C2476" s="812"/>
      <c r="D2476" s="812"/>
      <c r="E2476" s="813"/>
      <c r="F2476" s="812"/>
      <c r="G2476" s="812"/>
      <c r="H2476" s="963" t="str">
        <f t="array" ref="H2476">IF(ISERROR(INDEX(גיליון3!$U$15:$X$29,MATCH('דיווח פרטני'!G2476,גיליון3!$T$15:$T$29,0),MATCH('דיווח פרטני'!C2476,גיליון3!$U$14:$X$14,0)))," ", INDEX(גיליון3!$U$15:$X$29,MATCH('דיווח פרטני'!G2476,גיליון3!$T$15:$T$29,0),MATCH('דיווח פרטני'!C2476,גיליון3!$U$14:$X$14,0)))</f>
        <v xml:space="preserve"> </v>
      </c>
      <c r="I2476" s="1"/>
    </row>
    <row r="2477" spans="1:9" ht="18" customHeight="1" thickBot="1" x14ac:dyDescent="0.35">
      <c r="A2477" s="1"/>
      <c r="B2477" s="1"/>
      <c r="C2477" s="812"/>
      <c r="D2477" s="812"/>
      <c r="E2477" s="813"/>
      <c r="F2477" s="812"/>
      <c r="G2477" s="812"/>
      <c r="H2477" s="963" t="str">
        <f t="array" ref="H2477">IF(ISERROR(INDEX(גיליון3!$U$15:$X$29,MATCH('דיווח פרטני'!G2477,גיליון3!$T$15:$T$29,0),MATCH('דיווח פרטני'!C2477,גיליון3!$U$14:$X$14,0)))," ", INDEX(גיליון3!$U$15:$X$29,MATCH('דיווח פרטני'!G2477,גיליון3!$T$15:$T$29,0),MATCH('דיווח פרטני'!C2477,גיליון3!$U$14:$X$14,0)))</f>
        <v xml:space="preserve"> </v>
      </c>
      <c r="I2477" s="1"/>
    </row>
    <row r="2478" spans="1:9" ht="18" customHeight="1" thickBot="1" x14ac:dyDescent="0.35">
      <c r="A2478" s="1"/>
      <c r="B2478" s="1"/>
      <c r="C2478" s="812"/>
      <c r="D2478" s="812"/>
      <c r="E2478" s="813"/>
      <c r="F2478" s="812"/>
      <c r="G2478" s="812"/>
      <c r="H2478" s="963" t="str">
        <f t="array" ref="H2478">IF(ISERROR(INDEX(גיליון3!$U$15:$X$29,MATCH('דיווח פרטני'!G2478,גיליון3!$T$15:$T$29,0),MATCH('דיווח פרטני'!C2478,גיליון3!$U$14:$X$14,0)))," ", INDEX(גיליון3!$U$15:$X$29,MATCH('דיווח פרטני'!G2478,גיליון3!$T$15:$T$29,0),MATCH('דיווח פרטני'!C2478,גיליון3!$U$14:$X$14,0)))</f>
        <v xml:space="preserve"> </v>
      </c>
      <c r="I2478" s="1"/>
    </row>
    <row r="2479" spans="1:9" ht="18" customHeight="1" thickBot="1" x14ac:dyDescent="0.35">
      <c r="A2479" s="1"/>
      <c r="B2479" s="1"/>
      <c r="C2479" s="812"/>
      <c r="D2479" s="812"/>
      <c r="E2479" s="813"/>
      <c r="F2479" s="812"/>
      <c r="G2479" s="812"/>
      <c r="H2479" s="963" t="str">
        <f t="array" ref="H2479">IF(ISERROR(INDEX(גיליון3!$U$15:$X$29,MATCH('דיווח פרטני'!G2479,גיליון3!$T$15:$T$29,0),MATCH('דיווח פרטני'!C2479,גיליון3!$U$14:$X$14,0)))," ", INDEX(גיליון3!$U$15:$X$29,MATCH('דיווח פרטני'!G2479,גיליון3!$T$15:$T$29,0),MATCH('דיווח פרטני'!C2479,גיליון3!$U$14:$X$14,0)))</f>
        <v xml:space="preserve"> </v>
      </c>
      <c r="I2479" s="1"/>
    </row>
    <row r="2480" spans="1:9" ht="18" customHeight="1" thickBot="1" x14ac:dyDescent="0.35">
      <c r="A2480" s="1"/>
      <c r="B2480" s="1"/>
      <c r="C2480" s="812"/>
      <c r="D2480" s="812"/>
      <c r="E2480" s="813"/>
      <c r="F2480" s="812"/>
      <c r="G2480" s="812"/>
      <c r="H2480" s="963" t="str">
        <f t="array" ref="H2480">IF(ISERROR(INDEX(גיליון3!$U$15:$X$29,MATCH('דיווח פרטני'!G2480,גיליון3!$T$15:$T$29,0),MATCH('דיווח פרטני'!C2480,גיליון3!$U$14:$X$14,0)))," ", INDEX(גיליון3!$U$15:$X$29,MATCH('דיווח פרטני'!G2480,גיליון3!$T$15:$T$29,0),MATCH('דיווח פרטני'!C2480,גיליון3!$U$14:$X$14,0)))</f>
        <v xml:space="preserve"> </v>
      </c>
      <c r="I2480" s="1"/>
    </row>
    <row r="2481" spans="1:9" ht="18" customHeight="1" thickBot="1" x14ac:dyDescent="0.35">
      <c r="A2481" s="1"/>
      <c r="B2481" s="1"/>
      <c r="C2481" s="812"/>
      <c r="D2481" s="812"/>
      <c r="E2481" s="813"/>
      <c r="F2481" s="812"/>
      <c r="G2481" s="812"/>
      <c r="H2481" s="963" t="str">
        <f t="array" ref="H2481">IF(ISERROR(INDEX(גיליון3!$U$15:$X$29,MATCH('דיווח פרטני'!G2481,גיליון3!$T$15:$T$29,0),MATCH('דיווח פרטני'!C2481,גיליון3!$U$14:$X$14,0)))," ", INDEX(גיליון3!$U$15:$X$29,MATCH('דיווח פרטני'!G2481,גיליון3!$T$15:$T$29,0),MATCH('דיווח פרטני'!C2481,גיליון3!$U$14:$X$14,0)))</f>
        <v xml:space="preserve"> </v>
      </c>
      <c r="I2481" s="1"/>
    </row>
    <row r="2482" spans="1:9" ht="18" customHeight="1" thickBot="1" x14ac:dyDescent="0.35">
      <c r="A2482" s="1"/>
      <c r="B2482" s="1"/>
      <c r="C2482" s="812"/>
      <c r="D2482" s="812"/>
      <c r="E2482" s="813"/>
      <c r="F2482" s="812"/>
      <c r="G2482" s="812"/>
      <c r="H2482" s="963" t="str">
        <f t="array" ref="H2482">IF(ISERROR(INDEX(גיליון3!$U$15:$X$29,MATCH('דיווח פרטני'!G2482,גיליון3!$T$15:$T$29,0),MATCH('דיווח פרטני'!C2482,גיליון3!$U$14:$X$14,0)))," ", INDEX(גיליון3!$U$15:$X$29,MATCH('דיווח פרטני'!G2482,גיליון3!$T$15:$T$29,0),MATCH('דיווח פרטני'!C2482,גיליון3!$U$14:$X$14,0)))</f>
        <v xml:space="preserve"> </v>
      </c>
      <c r="I2482" s="1"/>
    </row>
    <row r="2483" spans="1:9" ht="18" customHeight="1" thickBot="1" x14ac:dyDescent="0.35">
      <c r="A2483" s="1"/>
      <c r="B2483" s="1"/>
      <c r="C2483" s="812"/>
      <c r="D2483" s="812"/>
      <c r="E2483" s="813"/>
      <c r="F2483" s="812"/>
      <c r="G2483" s="812"/>
      <c r="H2483" s="963" t="str">
        <f t="array" ref="H2483">IF(ISERROR(INDEX(גיליון3!$U$15:$X$29,MATCH('דיווח פרטני'!G2483,גיליון3!$T$15:$T$29,0),MATCH('דיווח פרטני'!C2483,גיליון3!$U$14:$X$14,0)))," ", INDEX(גיליון3!$U$15:$X$29,MATCH('דיווח פרטני'!G2483,גיליון3!$T$15:$T$29,0),MATCH('דיווח פרטני'!C2483,גיליון3!$U$14:$X$14,0)))</f>
        <v xml:space="preserve"> </v>
      </c>
      <c r="I2483" s="1"/>
    </row>
    <row r="2484" spans="1:9" ht="18" customHeight="1" thickBot="1" x14ac:dyDescent="0.35">
      <c r="A2484" s="1"/>
      <c r="B2484" s="1"/>
      <c r="C2484" s="812"/>
      <c r="D2484" s="812"/>
      <c r="E2484" s="813"/>
      <c r="F2484" s="812"/>
      <c r="G2484" s="812"/>
      <c r="H2484" s="963" t="str">
        <f t="array" ref="H2484">IF(ISERROR(INDEX(גיליון3!$U$15:$X$29,MATCH('דיווח פרטני'!G2484,גיליון3!$T$15:$T$29,0),MATCH('דיווח פרטני'!C2484,גיליון3!$U$14:$X$14,0)))," ", INDEX(גיליון3!$U$15:$X$29,MATCH('דיווח פרטני'!G2484,גיליון3!$T$15:$T$29,0),MATCH('דיווח פרטני'!C2484,גיליון3!$U$14:$X$14,0)))</f>
        <v xml:space="preserve"> </v>
      </c>
      <c r="I2484" s="1"/>
    </row>
    <row r="2485" spans="1:9" ht="18" customHeight="1" thickBot="1" x14ac:dyDescent="0.35">
      <c r="A2485" s="1"/>
      <c r="B2485" s="1"/>
      <c r="C2485" s="812"/>
      <c r="D2485" s="812"/>
      <c r="E2485" s="813"/>
      <c r="F2485" s="812"/>
      <c r="G2485" s="812"/>
      <c r="H2485" s="963" t="str">
        <f t="array" ref="H2485">IF(ISERROR(INDEX(גיליון3!$U$15:$X$29,MATCH('דיווח פרטני'!G2485,גיליון3!$T$15:$T$29,0),MATCH('דיווח פרטני'!C2485,גיליון3!$U$14:$X$14,0)))," ", INDEX(גיליון3!$U$15:$X$29,MATCH('דיווח פרטני'!G2485,גיליון3!$T$15:$T$29,0),MATCH('דיווח פרטני'!C2485,גיליון3!$U$14:$X$14,0)))</f>
        <v xml:space="preserve"> </v>
      </c>
      <c r="I2485" s="1"/>
    </row>
    <row r="2486" spans="1:9" ht="18" customHeight="1" thickBot="1" x14ac:dyDescent="0.35">
      <c r="A2486" s="1"/>
      <c r="B2486" s="1"/>
      <c r="C2486" s="812"/>
      <c r="D2486" s="812"/>
      <c r="E2486" s="813"/>
      <c r="F2486" s="812"/>
      <c r="G2486" s="812"/>
      <c r="H2486" s="963" t="str">
        <f t="array" ref="H2486">IF(ISERROR(INDEX(גיליון3!$U$15:$X$29,MATCH('דיווח פרטני'!G2486,גיליון3!$T$15:$T$29,0),MATCH('דיווח פרטני'!C2486,גיליון3!$U$14:$X$14,0)))," ", INDEX(גיליון3!$U$15:$X$29,MATCH('דיווח פרטני'!G2486,גיליון3!$T$15:$T$29,0),MATCH('דיווח פרטני'!C2486,גיליון3!$U$14:$X$14,0)))</f>
        <v xml:space="preserve"> </v>
      </c>
      <c r="I2486" s="1"/>
    </row>
    <row r="2487" spans="1:9" ht="18" customHeight="1" thickBot="1" x14ac:dyDescent="0.35">
      <c r="A2487" s="1"/>
      <c r="B2487" s="1"/>
      <c r="C2487" s="812"/>
      <c r="D2487" s="812"/>
      <c r="E2487" s="813"/>
      <c r="F2487" s="812"/>
      <c r="G2487" s="812"/>
      <c r="H2487" s="963" t="str">
        <f t="array" ref="H2487">IF(ISERROR(INDEX(גיליון3!$U$15:$X$29,MATCH('דיווח פרטני'!G2487,גיליון3!$T$15:$T$29,0),MATCH('דיווח פרטני'!C2487,גיליון3!$U$14:$X$14,0)))," ", INDEX(גיליון3!$U$15:$X$29,MATCH('דיווח פרטני'!G2487,גיליון3!$T$15:$T$29,0),MATCH('דיווח פרטני'!C2487,גיליון3!$U$14:$X$14,0)))</f>
        <v xml:space="preserve"> </v>
      </c>
      <c r="I2487" s="1"/>
    </row>
    <row r="2488" spans="1:9" ht="18" customHeight="1" thickBot="1" x14ac:dyDescent="0.35">
      <c r="A2488" s="1"/>
      <c r="B2488" s="1"/>
      <c r="C2488" s="812"/>
      <c r="D2488" s="812"/>
      <c r="E2488" s="813"/>
      <c r="F2488" s="812"/>
      <c r="G2488" s="812"/>
      <c r="H2488" s="963" t="str">
        <f t="array" ref="H2488">IF(ISERROR(INDEX(גיליון3!$U$15:$X$29,MATCH('דיווח פרטני'!G2488,גיליון3!$T$15:$T$29,0),MATCH('דיווח פרטני'!C2488,גיליון3!$U$14:$X$14,0)))," ", INDEX(גיליון3!$U$15:$X$29,MATCH('דיווח פרטני'!G2488,גיליון3!$T$15:$T$29,0),MATCH('דיווח פרטני'!C2488,גיליון3!$U$14:$X$14,0)))</f>
        <v xml:space="preserve"> </v>
      </c>
      <c r="I2488" s="1"/>
    </row>
    <row r="2489" spans="1:9" ht="18" customHeight="1" thickBot="1" x14ac:dyDescent="0.35">
      <c r="A2489" s="1"/>
      <c r="B2489" s="1"/>
      <c r="C2489" s="812"/>
      <c r="D2489" s="812"/>
      <c r="E2489" s="813"/>
      <c r="F2489" s="812"/>
      <c r="G2489" s="812"/>
      <c r="H2489" s="963" t="str">
        <f t="array" ref="H2489">IF(ISERROR(INDEX(גיליון3!$U$15:$X$29,MATCH('דיווח פרטני'!G2489,גיליון3!$T$15:$T$29,0),MATCH('דיווח פרטני'!C2489,גיליון3!$U$14:$X$14,0)))," ", INDEX(גיליון3!$U$15:$X$29,MATCH('דיווח פרטני'!G2489,גיליון3!$T$15:$T$29,0),MATCH('דיווח פרטני'!C2489,גיליון3!$U$14:$X$14,0)))</f>
        <v xml:space="preserve"> </v>
      </c>
      <c r="I2489" s="1"/>
    </row>
    <row r="2490" spans="1:9" ht="18" customHeight="1" thickBot="1" x14ac:dyDescent="0.35">
      <c r="A2490" s="1"/>
      <c r="B2490" s="1"/>
      <c r="C2490" s="812"/>
      <c r="D2490" s="812"/>
      <c r="E2490" s="813"/>
      <c r="F2490" s="812"/>
      <c r="G2490" s="812"/>
      <c r="H2490" s="963" t="str">
        <f t="array" ref="H2490">IF(ISERROR(INDEX(גיליון3!$U$15:$X$29,MATCH('דיווח פרטני'!G2490,גיליון3!$T$15:$T$29,0),MATCH('דיווח פרטני'!C2490,גיליון3!$U$14:$X$14,0)))," ", INDEX(גיליון3!$U$15:$X$29,MATCH('דיווח פרטני'!G2490,גיליון3!$T$15:$T$29,0),MATCH('דיווח פרטני'!C2490,גיליון3!$U$14:$X$14,0)))</f>
        <v xml:space="preserve"> </v>
      </c>
      <c r="I2490" s="1"/>
    </row>
    <row r="2491" spans="1:9" ht="18" customHeight="1" thickBot="1" x14ac:dyDescent="0.35">
      <c r="A2491" s="1"/>
      <c r="B2491" s="1"/>
      <c r="C2491" s="812"/>
      <c r="D2491" s="812"/>
      <c r="E2491" s="813"/>
      <c r="F2491" s="812"/>
      <c r="G2491" s="812"/>
      <c r="H2491" s="963" t="str">
        <f t="array" ref="H2491">IF(ISERROR(INDEX(גיליון3!$U$15:$X$29,MATCH('דיווח פרטני'!G2491,גיליון3!$T$15:$T$29,0),MATCH('דיווח פרטני'!C2491,גיליון3!$U$14:$X$14,0)))," ", INDEX(גיליון3!$U$15:$X$29,MATCH('דיווח פרטני'!G2491,גיליון3!$T$15:$T$29,0),MATCH('דיווח פרטני'!C2491,גיליון3!$U$14:$X$14,0)))</f>
        <v xml:space="preserve"> </v>
      </c>
      <c r="I2491" s="1"/>
    </row>
    <row r="2492" spans="1:9" ht="18" customHeight="1" thickBot="1" x14ac:dyDescent="0.35">
      <c r="A2492" s="1"/>
      <c r="B2492" s="1"/>
      <c r="C2492" s="812"/>
      <c r="D2492" s="812"/>
      <c r="E2492" s="813"/>
      <c r="F2492" s="812"/>
      <c r="G2492" s="812"/>
      <c r="H2492" s="963" t="str">
        <f t="array" ref="H2492">IF(ISERROR(INDEX(גיליון3!$U$15:$X$29,MATCH('דיווח פרטני'!G2492,גיליון3!$T$15:$T$29,0),MATCH('דיווח פרטני'!C2492,גיליון3!$U$14:$X$14,0)))," ", INDEX(גיליון3!$U$15:$X$29,MATCH('דיווח פרטני'!G2492,גיליון3!$T$15:$T$29,0),MATCH('דיווח פרטני'!C2492,גיליון3!$U$14:$X$14,0)))</f>
        <v xml:space="preserve"> </v>
      </c>
      <c r="I2492" s="1"/>
    </row>
    <row r="2493" spans="1:9" ht="18" customHeight="1" thickBot="1" x14ac:dyDescent="0.35">
      <c r="A2493" s="1"/>
      <c r="B2493" s="1"/>
      <c r="C2493" s="812"/>
      <c r="D2493" s="812"/>
      <c r="E2493" s="813"/>
      <c r="F2493" s="812"/>
      <c r="G2493" s="812"/>
      <c r="H2493" s="963" t="str">
        <f t="array" ref="H2493">IF(ISERROR(INDEX(גיליון3!$U$15:$X$29,MATCH('דיווח פרטני'!G2493,גיליון3!$T$15:$T$29,0),MATCH('דיווח פרטני'!C2493,גיליון3!$U$14:$X$14,0)))," ", INDEX(גיליון3!$U$15:$X$29,MATCH('דיווח פרטני'!G2493,גיליון3!$T$15:$T$29,0),MATCH('דיווח פרטני'!C2493,גיליון3!$U$14:$X$14,0)))</f>
        <v xml:space="preserve"> </v>
      </c>
      <c r="I2493" s="1"/>
    </row>
    <row r="2494" spans="1:9" ht="18" customHeight="1" thickBot="1" x14ac:dyDescent="0.35">
      <c r="A2494" s="1"/>
      <c r="B2494" s="1"/>
      <c r="C2494" s="812"/>
      <c r="D2494" s="812"/>
      <c r="E2494" s="813"/>
      <c r="F2494" s="812"/>
      <c r="G2494" s="812"/>
      <c r="H2494" s="963" t="str">
        <f t="array" ref="H2494">IF(ISERROR(INDEX(גיליון3!$U$15:$X$29,MATCH('דיווח פרטני'!G2494,גיליון3!$T$15:$T$29,0),MATCH('דיווח פרטני'!C2494,גיליון3!$U$14:$X$14,0)))," ", INDEX(גיליון3!$U$15:$X$29,MATCH('דיווח פרטני'!G2494,גיליון3!$T$15:$T$29,0),MATCH('דיווח פרטני'!C2494,גיליון3!$U$14:$X$14,0)))</f>
        <v xml:space="preserve"> </v>
      </c>
      <c r="I2494" s="1"/>
    </row>
    <row r="2495" spans="1:9" ht="18" customHeight="1" thickBot="1" x14ac:dyDescent="0.35">
      <c r="A2495" s="1"/>
      <c r="B2495" s="1"/>
      <c r="C2495" s="812"/>
      <c r="D2495" s="812"/>
      <c r="E2495" s="813"/>
      <c r="F2495" s="812"/>
      <c r="G2495" s="812"/>
      <c r="H2495" s="963" t="str">
        <f t="array" ref="H2495">IF(ISERROR(INDEX(גיליון3!$U$15:$X$29,MATCH('דיווח פרטני'!G2495,גיליון3!$T$15:$T$29,0),MATCH('דיווח פרטני'!C2495,גיליון3!$U$14:$X$14,0)))," ", INDEX(גיליון3!$U$15:$X$29,MATCH('דיווח פרטני'!G2495,גיליון3!$T$15:$T$29,0),MATCH('דיווח פרטני'!C2495,גיליון3!$U$14:$X$14,0)))</f>
        <v xml:space="preserve"> </v>
      </c>
      <c r="I2495" s="1"/>
    </row>
    <row r="2496" spans="1:9" ht="18" customHeight="1" thickBot="1" x14ac:dyDescent="0.35">
      <c r="A2496" s="1"/>
      <c r="B2496" s="1"/>
      <c r="C2496" s="812"/>
      <c r="D2496" s="812"/>
      <c r="E2496" s="813"/>
      <c r="F2496" s="812"/>
      <c r="G2496" s="812"/>
      <c r="H2496" s="963" t="str">
        <f t="array" ref="H2496">IF(ISERROR(INDEX(גיליון3!$U$15:$X$29,MATCH('דיווח פרטני'!G2496,גיליון3!$T$15:$T$29,0),MATCH('דיווח פרטני'!C2496,גיליון3!$U$14:$X$14,0)))," ", INDEX(גיליון3!$U$15:$X$29,MATCH('דיווח פרטני'!G2496,גיליון3!$T$15:$T$29,0),MATCH('דיווח פרטני'!C2496,גיליון3!$U$14:$X$14,0)))</f>
        <v xml:space="preserve"> </v>
      </c>
      <c r="I2496" s="1"/>
    </row>
    <row r="2497" spans="1:9" ht="18" customHeight="1" thickBot="1" x14ac:dyDescent="0.35">
      <c r="A2497" s="1"/>
      <c r="B2497" s="1"/>
      <c r="C2497" s="812"/>
      <c r="D2497" s="812"/>
      <c r="E2497" s="813"/>
      <c r="F2497" s="812"/>
      <c r="G2497" s="812"/>
      <c r="H2497" s="963" t="str">
        <f t="array" ref="H2497">IF(ISERROR(INDEX(גיליון3!$U$15:$X$29,MATCH('דיווח פרטני'!G2497,גיליון3!$T$15:$T$29,0),MATCH('דיווח פרטני'!C2497,גיליון3!$U$14:$X$14,0)))," ", INDEX(גיליון3!$U$15:$X$29,MATCH('דיווח פרטני'!G2497,גיליון3!$T$15:$T$29,0),MATCH('דיווח פרטני'!C2497,גיליון3!$U$14:$X$14,0)))</f>
        <v xml:space="preserve"> </v>
      </c>
      <c r="I2497" s="1"/>
    </row>
    <row r="2498" spans="1:9" ht="18" customHeight="1" thickBot="1" x14ac:dyDescent="0.35">
      <c r="A2498" s="1"/>
      <c r="B2498" s="1"/>
      <c r="C2498" s="812"/>
      <c r="D2498" s="812"/>
      <c r="E2498" s="813"/>
      <c r="F2498" s="812"/>
      <c r="G2498" s="812"/>
      <c r="H2498" s="963" t="str">
        <f t="array" ref="H2498">IF(ISERROR(INDEX(גיליון3!$U$15:$X$29,MATCH('דיווח פרטני'!G2498,גיליון3!$T$15:$T$29,0),MATCH('דיווח פרטני'!C2498,גיליון3!$U$14:$X$14,0)))," ", INDEX(גיליון3!$U$15:$X$29,MATCH('דיווח פרטני'!G2498,גיליון3!$T$15:$T$29,0),MATCH('דיווח פרטני'!C2498,גיליון3!$U$14:$X$14,0)))</f>
        <v xml:space="preserve"> </v>
      </c>
      <c r="I2498" s="1"/>
    </row>
    <row r="2499" spans="1:9" ht="18" customHeight="1" thickBot="1" x14ac:dyDescent="0.35">
      <c r="A2499" s="1"/>
      <c r="B2499" s="1"/>
      <c r="C2499" s="812"/>
      <c r="D2499" s="812"/>
      <c r="E2499" s="813"/>
      <c r="F2499" s="812"/>
      <c r="G2499" s="812"/>
      <c r="H2499" s="963" t="str">
        <f t="array" ref="H2499">IF(ISERROR(INDEX(גיליון3!$U$15:$X$29,MATCH('דיווח פרטני'!G2499,גיליון3!$T$15:$T$29,0),MATCH('דיווח פרטני'!C2499,גיליון3!$U$14:$X$14,0)))," ", INDEX(גיליון3!$U$15:$X$29,MATCH('דיווח פרטני'!G2499,גיליון3!$T$15:$T$29,0),MATCH('דיווח פרטני'!C2499,גיליון3!$U$14:$X$14,0)))</f>
        <v xml:space="preserve"> </v>
      </c>
      <c r="I2499" s="1"/>
    </row>
    <row r="2500" spans="1:9" ht="18" customHeight="1" thickBot="1" x14ac:dyDescent="0.35">
      <c r="A2500" s="1"/>
      <c r="B2500" s="1"/>
      <c r="C2500" s="812"/>
      <c r="D2500" s="812"/>
      <c r="E2500" s="813"/>
      <c r="F2500" s="812"/>
      <c r="G2500" s="812"/>
      <c r="H2500" s="963" t="str">
        <f t="array" ref="H2500">IF(ISERROR(INDEX(גיליון3!$U$15:$X$29,MATCH('דיווח פרטני'!G2500,גיליון3!$T$15:$T$29,0),MATCH('דיווח פרטני'!C2500,גיליון3!$U$14:$X$14,0)))," ", INDEX(גיליון3!$U$15:$X$29,MATCH('דיווח פרטני'!G2500,גיליון3!$T$15:$T$29,0),MATCH('דיווח פרטני'!C2500,גיליון3!$U$14:$X$14,0)))</f>
        <v xml:space="preserve"> </v>
      </c>
      <c r="I2500" s="1"/>
    </row>
    <row r="2501" spans="1:9" ht="18" customHeight="1" thickBot="1" x14ac:dyDescent="0.35">
      <c r="A2501" s="1"/>
      <c r="B2501" s="1"/>
      <c r="C2501" s="812"/>
      <c r="D2501" s="812"/>
      <c r="E2501" s="813"/>
      <c r="F2501" s="812"/>
      <c r="G2501" s="812"/>
      <c r="H2501" s="963" t="str">
        <f t="array" ref="H2501">IF(ISERROR(INDEX(גיליון3!$U$15:$X$29,MATCH('דיווח פרטני'!G2501,גיליון3!$T$15:$T$29,0),MATCH('דיווח פרטני'!C2501,גיליון3!$U$14:$X$14,0)))," ", INDEX(גיליון3!$U$15:$X$29,MATCH('דיווח פרטני'!G2501,גיליון3!$T$15:$T$29,0),MATCH('דיווח פרטני'!C2501,גיליון3!$U$14:$X$14,0)))</f>
        <v xml:space="preserve"> </v>
      </c>
      <c r="I2501" s="1"/>
    </row>
    <row r="2502" spans="1:9" ht="18" customHeight="1" thickBot="1" x14ac:dyDescent="0.35">
      <c r="A2502" s="1"/>
      <c r="B2502" s="1"/>
      <c r="C2502" s="812"/>
      <c r="D2502" s="812"/>
      <c r="E2502" s="813"/>
      <c r="F2502" s="812"/>
      <c r="G2502" s="812"/>
      <c r="H2502" s="963" t="str">
        <f t="array" ref="H2502">IF(ISERROR(INDEX(גיליון3!$U$15:$X$29,MATCH('דיווח פרטני'!G2502,גיליון3!$T$15:$T$29,0),MATCH('דיווח פרטני'!C2502,גיליון3!$U$14:$X$14,0)))," ", INDEX(גיליון3!$U$15:$X$29,MATCH('דיווח פרטני'!G2502,גיליון3!$T$15:$T$29,0),MATCH('דיווח פרטני'!C2502,גיליון3!$U$14:$X$14,0)))</f>
        <v xml:space="preserve"> </v>
      </c>
      <c r="I2502" s="1"/>
    </row>
    <row r="2503" spans="1:9" ht="18" customHeight="1" thickBot="1" x14ac:dyDescent="0.35">
      <c r="A2503" s="1"/>
      <c r="B2503" s="1"/>
      <c r="C2503" s="812"/>
      <c r="D2503" s="812"/>
      <c r="E2503" s="813"/>
      <c r="F2503" s="812"/>
      <c r="G2503" s="812"/>
      <c r="H2503" s="963" t="str">
        <f t="array" ref="H2503">IF(ISERROR(INDEX(גיליון3!$U$15:$X$29,MATCH('דיווח פרטני'!G2503,גיליון3!$T$15:$T$29,0),MATCH('דיווח פרטני'!C2503,גיליון3!$U$14:$X$14,0)))," ", INDEX(גיליון3!$U$15:$X$29,MATCH('דיווח פרטני'!G2503,גיליון3!$T$15:$T$29,0),MATCH('דיווח פרטני'!C2503,גיליון3!$U$14:$X$14,0)))</f>
        <v xml:space="preserve"> </v>
      </c>
      <c r="I2503" s="1"/>
    </row>
    <row r="2504" spans="1:9" ht="18" customHeight="1" thickBot="1" x14ac:dyDescent="0.35">
      <c r="A2504" s="1"/>
      <c r="B2504" s="1"/>
      <c r="C2504" s="812"/>
      <c r="D2504" s="812"/>
      <c r="E2504" s="813"/>
      <c r="F2504" s="812"/>
      <c r="G2504" s="812"/>
      <c r="H2504" s="963" t="str">
        <f t="array" ref="H2504">IF(ISERROR(INDEX(גיליון3!$U$15:$X$29,MATCH('דיווח פרטני'!G2504,גיליון3!$T$15:$T$29,0),MATCH('דיווח פרטני'!C2504,גיליון3!$U$14:$X$14,0)))," ", INDEX(גיליון3!$U$15:$X$29,MATCH('דיווח פרטני'!G2504,גיליון3!$T$15:$T$29,0),MATCH('דיווח פרטני'!C2504,גיליון3!$U$14:$X$14,0)))</f>
        <v xml:space="preserve"> </v>
      </c>
      <c r="I2504" s="1"/>
    </row>
    <row r="2505" spans="1:9" ht="18" customHeight="1" thickBot="1" x14ac:dyDescent="0.35">
      <c r="A2505" s="1"/>
      <c r="B2505" s="1"/>
      <c r="C2505" s="812"/>
      <c r="D2505" s="812"/>
      <c r="E2505" s="813"/>
      <c r="F2505" s="812"/>
      <c r="G2505" s="812"/>
      <c r="H2505" s="963" t="str">
        <f t="array" ref="H2505">IF(ISERROR(INDEX(גיליון3!$U$15:$X$29,MATCH('דיווח פרטני'!G2505,גיליון3!$T$15:$T$29,0),MATCH('דיווח פרטני'!C2505,גיליון3!$U$14:$X$14,0)))," ", INDEX(גיליון3!$U$15:$X$29,MATCH('דיווח פרטני'!G2505,גיליון3!$T$15:$T$29,0),MATCH('דיווח פרטני'!C2505,גיליון3!$U$14:$X$14,0)))</f>
        <v xml:space="preserve"> </v>
      </c>
      <c r="I2505" s="1"/>
    </row>
    <row r="2506" spans="1:9" ht="18" customHeight="1" thickBot="1" x14ac:dyDescent="0.35">
      <c r="A2506" s="1"/>
      <c r="B2506" s="1"/>
      <c r="C2506" s="812"/>
      <c r="D2506" s="812"/>
      <c r="E2506" s="813"/>
      <c r="F2506" s="812"/>
      <c r="G2506" s="812"/>
      <c r="H2506" s="963" t="str">
        <f t="array" ref="H2506">IF(ISERROR(INDEX(גיליון3!$U$15:$X$29,MATCH('דיווח פרטני'!G2506,גיליון3!$T$15:$T$29,0),MATCH('דיווח פרטני'!C2506,גיליון3!$U$14:$X$14,0)))," ", INDEX(גיליון3!$U$15:$X$29,MATCH('דיווח פרטני'!G2506,גיליון3!$T$15:$T$29,0),MATCH('דיווח פרטני'!C2506,גיליון3!$U$14:$X$14,0)))</f>
        <v xml:space="preserve"> </v>
      </c>
      <c r="I2506" s="1"/>
    </row>
    <row r="2507" spans="1:9" ht="18" customHeight="1" thickBot="1" x14ac:dyDescent="0.35">
      <c r="A2507" s="1"/>
      <c r="B2507" s="1"/>
      <c r="C2507" s="812"/>
      <c r="D2507" s="812"/>
      <c r="E2507" s="813"/>
      <c r="F2507" s="812"/>
      <c r="G2507" s="812"/>
      <c r="H2507" s="963" t="str">
        <f t="array" ref="H2507">IF(ISERROR(INDEX(גיליון3!$U$15:$X$29,MATCH('דיווח פרטני'!G2507,גיליון3!$T$15:$T$29,0),MATCH('דיווח פרטני'!C2507,גיליון3!$U$14:$X$14,0)))," ", INDEX(גיליון3!$U$15:$X$29,MATCH('דיווח פרטני'!G2507,גיליון3!$T$15:$T$29,0),MATCH('דיווח פרטני'!C2507,גיליון3!$U$14:$X$14,0)))</f>
        <v xml:space="preserve"> </v>
      </c>
      <c r="I2507" s="1"/>
    </row>
    <row r="2508" spans="1:9" ht="18" customHeight="1" thickBot="1" x14ac:dyDescent="0.35">
      <c r="A2508" s="1"/>
      <c r="B2508" s="1"/>
      <c r="C2508" s="812"/>
      <c r="D2508" s="812"/>
      <c r="E2508" s="813"/>
      <c r="F2508" s="812"/>
      <c r="G2508" s="812"/>
      <c r="H2508" s="963" t="str">
        <f t="array" ref="H2508">IF(ISERROR(INDEX(גיליון3!$U$15:$X$29,MATCH('דיווח פרטני'!G2508,גיליון3!$T$15:$T$29,0),MATCH('דיווח פרטני'!C2508,גיליון3!$U$14:$X$14,0)))," ", INDEX(גיליון3!$U$15:$X$29,MATCH('דיווח פרטני'!G2508,גיליון3!$T$15:$T$29,0),MATCH('דיווח פרטני'!C2508,גיליון3!$U$14:$X$14,0)))</f>
        <v xml:space="preserve"> </v>
      </c>
      <c r="I2508" s="1"/>
    </row>
    <row r="2509" spans="1:9" ht="18" customHeight="1" thickBot="1" x14ac:dyDescent="0.35">
      <c r="A2509" s="1"/>
      <c r="B2509" s="1"/>
      <c r="C2509" s="812"/>
      <c r="D2509" s="812"/>
      <c r="E2509" s="813"/>
      <c r="F2509" s="812"/>
      <c r="G2509" s="812"/>
      <c r="H2509" s="963" t="str">
        <f t="array" ref="H2509">IF(ISERROR(INDEX(גיליון3!$U$15:$X$29,MATCH('דיווח פרטני'!G2509,גיליון3!$T$15:$T$29,0),MATCH('דיווח פרטני'!C2509,גיליון3!$U$14:$X$14,0)))," ", INDEX(גיליון3!$U$15:$X$29,MATCH('דיווח פרטני'!G2509,גיליון3!$T$15:$T$29,0),MATCH('דיווח פרטני'!C2509,גיליון3!$U$14:$X$14,0)))</f>
        <v xml:space="preserve"> </v>
      </c>
      <c r="I2509" s="1"/>
    </row>
    <row r="2510" spans="1:9" ht="18" customHeight="1" thickBot="1" x14ac:dyDescent="0.35">
      <c r="A2510" s="1"/>
      <c r="B2510" s="1"/>
      <c r="C2510" s="812"/>
      <c r="D2510" s="812"/>
      <c r="E2510" s="813"/>
      <c r="F2510" s="812"/>
      <c r="G2510" s="812"/>
      <c r="H2510" s="963" t="str">
        <f t="array" ref="H2510">IF(ISERROR(INDEX(גיליון3!$U$15:$X$29,MATCH('דיווח פרטני'!G2510,גיליון3!$T$15:$T$29,0),MATCH('דיווח פרטני'!C2510,גיליון3!$U$14:$X$14,0)))," ", INDEX(גיליון3!$U$15:$X$29,MATCH('דיווח פרטני'!G2510,גיליון3!$T$15:$T$29,0),MATCH('דיווח פרטני'!C2510,גיליון3!$U$14:$X$14,0)))</f>
        <v xml:space="preserve"> </v>
      </c>
      <c r="I2510" s="1"/>
    </row>
    <row r="2511" spans="1:9" ht="18" customHeight="1" thickBot="1" x14ac:dyDescent="0.35">
      <c r="A2511" s="1"/>
      <c r="B2511" s="1"/>
      <c r="C2511" s="812"/>
      <c r="D2511" s="812"/>
      <c r="E2511" s="813"/>
      <c r="F2511" s="812"/>
      <c r="G2511" s="812"/>
      <c r="H2511" s="963" t="str">
        <f t="array" ref="H2511">IF(ISERROR(INDEX(גיליון3!$U$15:$X$29,MATCH('דיווח פרטני'!G2511,גיליון3!$T$15:$T$29,0),MATCH('דיווח פרטני'!C2511,גיליון3!$U$14:$X$14,0)))," ", INDEX(גיליון3!$U$15:$X$29,MATCH('דיווח פרטני'!G2511,גיליון3!$T$15:$T$29,0),MATCH('דיווח פרטני'!C2511,גיליון3!$U$14:$X$14,0)))</f>
        <v xml:space="preserve"> </v>
      </c>
      <c r="I2511" s="1"/>
    </row>
    <row r="2512" spans="1:9" ht="18" customHeight="1" thickBot="1" x14ac:dyDescent="0.35">
      <c r="A2512" s="1"/>
      <c r="B2512" s="1"/>
      <c r="C2512" s="812"/>
      <c r="D2512" s="812"/>
      <c r="E2512" s="813"/>
      <c r="F2512" s="812"/>
      <c r="G2512" s="812"/>
      <c r="H2512" s="963" t="str">
        <f t="array" ref="H2512">IF(ISERROR(INDEX(גיליון3!$U$15:$X$29,MATCH('דיווח פרטני'!G2512,גיליון3!$T$15:$T$29,0),MATCH('דיווח פרטני'!C2512,גיליון3!$U$14:$X$14,0)))," ", INDEX(גיליון3!$U$15:$X$29,MATCH('דיווח פרטני'!G2512,גיליון3!$T$15:$T$29,0),MATCH('דיווח פרטני'!C2512,גיליון3!$U$14:$X$14,0)))</f>
        <v xml:space="preserve"> </v>
      </c>
      <c r="I2512" s="1"/>
    </row>
    <row r="2513" spans="1:9" ht="18" customHeight="1" thickBot="1" x14ac:dyDescent="0.35">
      <c r="A2513" s="1"/>
      <c r="B2513" s="1"/>
      <c r="C2513" s="812"/>
      <c r="D2513" s="812"/>
      <c r="E2513" s="813"/>
      <c r="F2513" s="812"/>
      <c r="G2513" s="812"/>
      <c r="H2513" s="963" t="str">
        <f t="array" ref="H2513">IF(ISERROR(INDEX(גיליון3!$U$15:$X$29,MATCH('דיווח פרטני'!G2513,גיליון3!$T$15:$T$29,0),MATCH('דיווח פרטני'!C2513,גיליון3!$U$14:$X$14,0)))," ", INDEX(גיליון3!$U$15:$X$29,MATCH('דיווח פרטני'!G2513,גיליון3!$T$15:$T$29,0),MATCH('דיווח פרטני'!C2513,גיליון3!$U$14:$X$14,0)))</f>
        <v xml:space="preserve"> </v>
      </c>
      <c r="I2513" s="1"/>
    </row>
    <row r="2514" spans="1:9" ht="18" customHeight="1" thickBot="1" x14ac:dyDescent="0.35">
      <c r="A2514" s="1"/>
      <c r="B2514" s="1"/>
      <c r="C2514" s="812"/>
      <c r="D2514" s="812"/>
      <c r="E2514" s="813"/>
      <c r="F2514" s="812"/>
      <c r="G2514" s="812"/>
      <c r="H2514" s="963" t="str">
        <f t="array" ref="H2514">IF(ISERROR(INDEX(גיליון3!$U$15:$X$29,MATCH('דיווח פרטני'!G2514,גיליון3!$T$15:$T$29,0),MATCH('דיווח פרטני'!C2514,גיליון3!$U$14:$X$14,0)))," ", INDEX(גיליון3!$U$15:$X$29,MATCH('דיווח פרטני'!G2514,גיליון3!$T$15:$T$29,0),MATCH('דיווח פרטני'!C2514,גיליון3!$U$14:$X$14,0)))</f>
        <v xml:space="preserve"> </v>
      </c>
      <c r="I2514" s="1"/>
    </row>
    <row r="2515" spans="1:9" ht="18" customHeight="1" thickBot="1" x14ac:dyDescent="0.35">
      <c r="A2515" s="1"/>
      <c r="B2515" s="1"/>
      <c r="C2515" s="812"/>
      <c r="D2515" s="812"/>
      <c r="E2515" s="813"/>
      <c r="F2515" s="812"/>
      <c r="G2515" s="812"/>
      <c r="H2515" s="963" t="str">
        <f t="array" ref="H2515">IF(ISERROR(INDEX(גיליון3!$U$15:$X$29,MATCH('דיווח פרטני'!G2515,גיליון3!$T$15:$T$29,0),MATCH('דיווח פרטני'!C2515,גיליון3!$U$14:$X$14,0)))," ", INDEX(גיליון3!$U$15:$X$29,MATCH('דיווח פרטני'!G2515,גיליון3!$T$15:$T$29,0),MATCH('דיווח פרטני'!C2515,גיליון3!$U$14:$X$14,0)))</f>
        <v xml:space="preserve"> </v>
      </c>
      <c r="I2515" s="1"/>
    </row>
    <row r="2516" spans="1:9" ht="18" customHeight="1" thickBot="1" x14ac:dyDescent="0.35">
      <c r="A2516" s="1"/>
      <c r="B2516" s="1"/>
      <c r="C2516" s="812"/>
      <c r="D2516" s="812"/>
      <c r="E2516" s="813"/>
      <c r="F2516" s="812"/>
      <c r="G2516" s="812"/>
      <c r="H2516" s="963" t="str">
        <f t="array" ref="H2516">IF(ISERROR(INDEX(גיליון3!$U$15:$X$29,MATCH('דיווח פרטני'!G2516,גיליון3!$T$15:$T$29,0),MATCH('דיווח פרטני'!C2516,גיליון3!$U$14:$X$14,0)))," ", INDEX(גיליון3!$U$15:$X$29,MATCH('דיווח פרטני'!G2516,גיליון3!$T$15:$T$29,0),MATCH('דיווח פרטני'!C2516,גיליון3!$U$14:$X$14,0)))</f>
        <v xml:space="preserve"> </v>
      </c>
      <c r="I2516" s="1"/>
    </row>
    <row r="2517" spans="1:9" ht="18" customHeight="1" thickBot="1" x14ac:dyDescent="0.35">
      <c r="A2517" s="1"/>
      <c r="B2517" s="1"/>
      <c r="C2517" s="812"/>
      <c r="D2517" s="812"/>
      <c r="E2517" s="813"/>
      <c r="F2517" s="812"/>
      <c r="G2517" s="812"/>
      <c r="H2517" s="963" t="str">
        <f t="array" ref="H2517">IF(ISERROR(INDEX(גיליון3!$U$15:$X$29,MATCH('דיווח פרטני'!G2517,גיליון3!$T$15:$T$29,0),MATCH('דיווח פרטני'!C2517,גיליון3!$U$14:$X$14,0)))," ", INDEX(גיליון3!$U$15:$X$29,MATCH('דיווח פרטני'!G2517,גיליון3!$T$15:$T$29,0),MATCH('דיווח פרטני'!C2517,גיליון3!$U$14:$X$14,0)))</f>
        <v xml:space="preserve"> </v>
      </c>
      <c r="I2517" s="1"/>
    </row>
    <row r="2518" spans="1:9" ht="18" customHeight="1" thickBot="1" x14ac:dyDescent="0.35">
      <c r="A2518" s="1"/>
      <c r="B2518" s="1"/>
      <c r="C2518" s="812"/>
      <c r="D2518" s="812"/>
      <c r="E2518" s="813"/>
      <c r="F2518" s="812"/>
      <c r="G2518" s="812"/>
      <c r="H2518" s="963" t="str">
        <f t="array" ref="H2518">IF(ISERROR(INDEX(גיליון3!$U$15:$X$29,MATCH('דיווח פרטני'!G2518,גיליון3!$T$15:$T$29,0),MATCH('דיווח פרטני'!C2518,גיליון3!$U$14:$X$14,0)))," ", INDEX(גיליון3!$U$15:$X$29,MATCH('דיווח פרטני'!G2518,גיליון3!$T$15:$T$29,0),MATCH('דיווח פרטני'!C2518,גיליון3!$U$14:$X$14,0)))</f>
        <v xml:space="preserve"> </v>
      </c>
      <c r="I2518" s="1"/>
    </row>
    <row r="2519" spans="1:9" ht="18" customHeight="1" thickBot="1" x14ac:dyDescent="0.35">
      <c r="A2519" s="1"/>
      <c r="B2519" s="1"/>
      <c r="C2519" s="812"/>
      <c r="D2519" s="812"/>
      <c r="E2519" s="813"/>
      <c r="F2519" s="812"/>
      <c r="G2519" s="812"/>
      <c r="H2519" s="963" t="str">
        <f t="array" ref="H2519">IF(ISERROR(INDEX(גיליון3!$U$15:$X$29,MATCH('דיווח פרטני'!G2519,גיליון3!$T$15:$T$29,0),MATCH('דיווח פרטני'!C2519,גיליון3!$U$14:$X$14,0)))," ", INDEX(גיליון3!$U$15:$X$29,MATCH('דיווח פרטני'!G2519,גיליון3!$T$15:$T$29,0),MATCH('דיווח פרטני'!C2519,גיליון3!$U$14:$X$14,0)))</f>
        <v xml:space="preserve"> </v>
      </c>
      <c r="I2519" s="1"/>
    </row>
    <row r="2520" spans="1:9" ht="18" customHeight="1" thickBot="1" x14ac:dyDescent="0.35">
      <c r="A2520" s="1"/>
      <c r="B2520" s="1"/>
      <c r="C2520" s="812"/>
      <c r="D2520" s="812"/>
      <c r="E2520" s="813"/>
      <c r="F2520" s="812"/>
      <c r="G2520" s="812"/>
      <c r="H2520" s="963" t="str">
        <f t="array" ref="H2520">IF(ISERROR(INDEX(גיליון3!$U$15:$X$29,MATCH('דיווח פרטני'!G2520,גיליון3!$T$15:$T$29,0),MATCH('דיווח פרטני'!C2520,גיליון3!$U$14:$X$14,0)))," ", INDEX(גיליון3!$U$15:$X$29,MATCH('דיווח פרטני'!G2520,גיליון3!$T$15:$T$29,0),MATCH('דיווח פרטני'!C2520,גיליון3!$U$14:$X$14,0)))</f>
        <v xml:space="preserve"> </v>
      </c>
      <c r="I2520" s="1"/>
    </row>
    <row r="2521" spans="1:9" ht="18" customHeight="1" thickBot="1" x14ac:dyDescent="0.35">
      <c r="A2521" s="1"/>
      <c r="B2521" s="1"/>
      <c r="C2521" s="812"/>
      <c r="D2521" s="812"/>
      <c r="E2521" s="813"/>
      <c r="F2521" s="812"/>
      <c r="G2521" s="812"/>
      <c r="H2521" s="963" t="str">
        <f t="array" ref="H2521">IF(ISERROR(INDEX(גיליון3!$U$15:$X$29,MATCH('דיווח פרטני'!G2521,גיליון3!$T$15:$T$29,0),MATCH('דיווח פרטני'!C2521,גיליון3!$U$14:$X$14,0)))," ", INDEX(גיליון3!$U$15:$X$29,MATCH('דיווח פרטני'!G2521,גיליון3!$T$15:$T$29,0),MATCH('דיווח פרטני'!C2521,גיליון3!$U$14:$X$14,0)))</f>
        <v xml:space="preserve"> </v>
      </c>
      <c r="I2521" s="1"/>
    </row>
    <row r="2522" spans="1:9" ht="18" customHeight="1" thickBot="1" x14ac:dyDescent="0.35">
      <c r="A2522" s="1"/>
      <c r="B2522" s="1"/>
      <c r="C2522" s="812"/>
      <c r="D2522" s="812"/>
      <c r="E2522" s="813"/>
      <c r="F2522" s="812"/>
      <c r="G2522" s="812"/>
      <c r="H2522" s="963" t="str">
        <f t="array" ref="H2522">IF(ISERROR(INDEX(גיליון3!$U$15:$X$29,MATCH('דיווח פרטני'!G2522,גיליון3!$T$15:$T$29,0),MATCH('דיווח פרטני'!C2522,גיליון3!$U$14:$X$14,0)))," ", INDEX(גיליון3!$U$15:$X$29,MATCH('דיווח פרטני'!G2522,גיליון3!$T$15:$T$29,0),MATCH('דיווח פרטני'!C2522,גיליון3!$U$14:$X$14,0)))</f>
        <v xml:space="preserve"> </v>
      </c>
      <c r="I2522" s="1"/>
    </row>
    <row r="2523" spans="1:9" ht="18" customHeight="1" thickBot="1" x14ac:dyDescent="0.35">
      <c r="A2523" s="1"/>
      <c r="B2523" s="1"/>
      <c r="C2523" s="812"/>
      <c r="D2523" s="812"/>
      <c r="E2523" s="813"/>
      <c r="F2523" s="812"/>
      <c r="G2523" s="812"/>
      <c r="H2523" s="963" t="str">
        <f t="array" ref="H2523">IF(ISERROR(INDEX(גיליון3!$U$15:$X$29,MATCH('דיווח פרטני'!G2523,גיליון3!$T$15:$T$29,0),MATCH('דיווח פרטני'!C2523,גיליון3!$U$14:$X$14,0)))," ", INDEX(גיליון3!$U$15:$X$29,MATCH('דיווח פרטני'!G2523,גיליון3!$T$15:$T$29,0),MATCH('דיווח פרטני'!C2523,גיליון3!$U$14:$X$14,0)))</f>
        <v xml:space="preserve"> </v>
      </c>
      <c r="I2523" s="1"/>
    </row>
    <row r="2524" spans="1:9" ht="18" customHeight="1" thickBot="1" x14ac:dyDescent="0.35">
      <c r="A2524" s="1"/>
      <c r="B2524" s="1"/>
      <c r="C2524" s="812"/>
      <c r="D2524" s="812"/>
      <c r="E2524" s="813"/>
      <c r="F2524" s="812"/>
      <c r="G2524" s="812"/>
      <c r="H2524" s="963" t="str">
        <f t="array" ref="H2524">IF(ISERROR(INDEX(גיליון3!$U$15:$X$29,MATCH('דיווח פרטני'!G2524,גיליון3!$T$15:$T$29,0),MATCH('דיווח פרטני'!C2524,גיליון3!$U$14:$X$14,0)))," ", INDEX(גיליון3!$U$15:$X$29,MATCH('דיווח פרטני'!G2524,גיליון3!$T$15:$T$29,0),MATCH('דיווח פרטני'!C2524,גיליון3!$U$14:$X$14,0)))</f>
        <v xml:space="preserve"> </v>
      </c>
      <c r="I2524" s="1"/>
    </row>
    <row r="2525" spans="1:9" ht="18" customHeight="1" thickBot="1" x14ac:dyDescent="0.35">
      <c r="A2525" s="1"/>
      <c r="B2525" s="1"/>
      <c r="C2525" s="812"/>
      <c r="D2525" s="812"/>
      <c r="E2525" s="813"/>
      <c r="F2525" s="812"/>
      <c r="G2525" s="812"/>
      <c r="H2525" s="963" t="str">
        <f t="array" ref="H2525">IF(ISERROR(INDEX(גיליון3!$U$15:$X$29,MATCH('דיווח פרטני'!G2525,גיליון3!$T$15:$T$29,0),MATCH('דיווח פרטני'!C2525,גיליון3!$U$14:$X$14,0)))," ", INDEX(גיליון3!$U$15:$X$29,MATCH('דיווח פרטני'!G2525,גיליון3!$T$15:$T$29,0),MATCH('דיווח פרטני'!C2525,גיליון3!$U$14:$X$14,0)))</f>
        <v xml:space="preserve"> </v>
      </c>
      <c r="I2525" s="1"/>
    </row>
    <row r="2526" spans="1:9" ht="18" customHeight="1" thickBot="1" x14ac:dyDescent="0.35">
      <c r="A2526" s="1"/>
      <c r="B2526" s="1"/>
      <c r="C2526" s="812"/>
      <c r="D2526" s="812"/>
      <c r="E2526" s="813"/>
      <c r="F2526" s="812"/>
      <c r="G2526" s="812"/>
      <c r="H2526" s="963" t="str">
        <f t="array" ref="H2526">IF(ISERROR(INDEX(גיליון3!$U$15:$X$29,MATCH('דיווח פרטני'!G2526,גיליון3!$T$15:$T$29,0),MATCH('דיווח פרטני'!C2526,גיליון3!$U$14:$X$14,0)))," ", INDEX(גיליון3!$U$15:$X$29,MATCH('דיווח פרטני'!G2526,גיליון3!$T$15:$T$29,0),MATCH('דיווח פרטני'!C2526,גיליון3!$U$14:$X$14,0)))</f>
        <v xml:space="preserve"> </v>
      </c>
      <c r="I2526" s="1"/>
    </row>
    <row r="2527" spans="1:9" ht="18" customHeight="1" thickBot="1" x14ac:dyDescent="0.35">
      <c r="A2527" s="1"/>
      <c r="B2527" s="1"/>
      <c r="C2527" s="812"/>
      <c r="D2527" s="812"/>
      <c r="E2527" s="813"/>
      <c r="F2527" s="812"/>
      <c r="G2527" s="812"/>
      <c r="H2527" s="963" t="str">
        <f t="array" ref="H2527">IF(ISERROR(INDEX(גיליון3!$U$15:$X$29,MATCH('דיווח פרטני'!G2527,גיליון3!$T$15:$T$29,0),MATCH('דיווח פרטני'!C2527,גיליון3!$U$14:$X$14,0)))," ", INDEX(גיליון3!$U$15:$X$29,MATCH('דיווח פרטני'!G2527,גיליון3!$T$15:$T$29,0),MATCH('דיווח פרטני'!C2527,גיליון3!$U$14:$X$14,0)))</f>
        <v xml:space="preserve"> </v>
      </c>
      <c r="I2527" s="1"/>
    </row>
    <row r="2528" spans="1:9" ht="18" customHeight="1" thickBot="1" x14ac:dyDescent="0.35">
      <c r="A2528" s="1"/>
      <c r="B2528" s="1"/>
      <c r="C2528" s="812"/>
      <c r="D2528" s="812"/>
      <c r="E2528" s="813"/>
      <c r="F2528" s="812"/>
      <c r="G2528" s="812"/>
      <c r="H2528" s="963" t="str">
        <f t="array" ref="H2528">IF(ISERROR(INDEX(גיליון3!$U$15:$X$29,MATCH('דיווח פרטני'!G2528,גיליון3!$T$15:$T$29,0),MATCH('דיווח פרטני'!C2528,גיליון3!$U$14:$X$14,0)))," ", INDEX(גיליון3!$U$15:$X$29,MATCH('דיווח פרטני'!G2528,גיליון3!$T$15:$T$29,0),MATCH('דיווח פרטני'!C2528,גיליון3!$U$14:$X$14,0)))</f>
        <v xml:space="preserve"> </v>
      </c>
      <c r="I2528" s="1"/>
    </row>
    <row r="2529" spans="1:9" ht="18" customHeight="1" thickBot="1" x14ac:dyDescent="0.35">
      <c r="A2529" s="1"/>
      <c r="B2529" s="1"/>
      <c r="C2529" s="812"/>
      <c r="D2529" s="812"/>
      <c r="E2529" s="813"/>
      <c r="F2529" s="812"/>
      <c r="G2529" s="812"/>
      <c r="H2529" s="963" t="str">
        <f t="array" ref="H2529">IF(ISERROR(INDEX(גיליון3!$U$15:$X$29,MATCH('דיווח פרטני'!G2529,גיליון3!$T$15:$T$29,0),MATCH('דיווח פרטני'!C2529,גיליון3!$U$14:$X$14,0)))," ", INDEX(גיליון3!$U$15:$X$29,MATCH('דיווח פרטני'!G2529,גיליון3!$T$15:$T$29,0),MATCH('דיווח פרטני'!C2529,גיליון3!$U$14:$X$14,0)))</f>
        <v xml:space="preserve"> </v>
      </c>
      <c r="I2529" s="1"/>
    </row>
    <row r="2530" spans="1:9" ht="18" customHeight="1" thickBot="1" x14ac:dyDescent="0.35">
      <c r="A2530" s="1"/>
      <c r="B2530" s="1"/>
      <c r="C2530" s="812"/>
      <c r="D2530" s="812"/>
      <c r="E2530" s="813"/>
      <c r="F2530" s="812"/>
      <c r="G2530" s="812"/>
      <c r="H2530" s="963" t="str">
        <f t="array" ref="H2530">IF(ISERROR(INDEX(גיליון3!$U$15:$X$29,MATCH('דיווח פרטני'!G2530,גיליון3!$T$15:$T$29,0),MATCH('דיווח פרטני'!C2530,גיליון3!$U$14:$X$14,0)))," ", INDEX(גיליון3!$U$15:$X$29,MATCH('דיווח פרטני'!G2530,גיליון3!$T$15:$T$29,0),MATCH('דיווח פרטני'!C2530,גיליון3!$U$14:$X$14,0)))</f>
        <v xml:space="preserve"> </v>
      </c>
      <c r="I2530" s="1"/>
    </row>
    <row r="2531" spans="1:9" ht="18" customHeight="1" thickBot="1" x14ac:dyDescent="0.35">
      <c r="A2531" s="1"/>
      <c r="B2531" s="1"/>
      <c r="C2531" s="812"/>
      <c r="D2531" s="812"/>
      <c r="E2531" s="813"/>
      <c r="F2531" s="812"/>
      <c r="G2531" s="812"/>
      <c r="H2531" s="963" t="str">
        <f t="array" ref="H2531">IF(ISERROR(INDEX(גיליון3!$U$15:$X$29,MATCH('דיווח פרטני'!G2531,גיליון3!$T$15:$T$29,0),MATCH('דיווח פרטני'!C2531,גיליון3!$U$14:$X$14,0)))," ", INDEX(גיליון3!$U$15:$X$29,MATCH('דיווח פרטני'!G2531,גיליון3!$T$15:$T$29,0),MATCH('דיווח פרטני'!C2531,גיליון3!$U$14:$X$14,0)))</f>
        <v xml:space="preserve"> </v>
      </c>
      <c r="I2531" s="1"/>
    </row>
    <row r="2532" spans="1:9" ht="18" customHeight="1" thickBot="1" x14ac:dyDescent="0.35">
      <c r="A2532" s="1"/>
      <c r="B2532" s="1"/>
      <c r="C2532" s="812"/>
      <c r="D2532" s="812"/>
      <c r="E2532" s="813"/>
      <c r="F2532" s="812"/>
      <c r="G2532" s="812"/>
      <c r="H2532" s="963" t="str">
        <f t="array" ref="H2532">IF(ISERROR(INDEX(גיליון3!$U$15:$X$29,MATCH('דיווח פרטני'!G2532,גיליון3!$T$15:$T$29,0),MATCH('דיווח פרטני'!C2532,גיליון3!$U$14:$X$14,0)))," ", INDEX(גיליון3!$U$15:$X$29,MATCH('דיווח פרטני'!G2532,גיליון3!$T$15:$T$29,0),MATCH('דיווח פרטני'!C2532,גיליון3!$U$14:$X$14,0)))</f>
        <v xml:space="preserve"> </v>
      </c>
      <c r="I2532" s="1"/>
    </row>
    <row r="2533" spans="1:9" ht="18" customHeight="1" thickBot="1" x14ac:dyDescent="0.35">
      <c r="A2533" s="1"/>
      <c r="B2533" s="1"/>
      <c r="C2533" s="812"/>
      <c r="D2533" s="812"/>
      <c r="E2533" s="813"/>
      <c r="F2533" s="812"/>
      <c r="G2533" s="812"/>
      <c r="H2533" s="963" t="str">
        <f t="array" ref="H2533">IF(ISERROR(INDEX(גיליון3!$U$15:$X$29,MATCH('דיווח פרטני'!G2533,גיליון3!$T$15:$T$29,0),MATCH('דיווח פרטני'!C2533,גיליון3!$U$14:$X$14,0)))," ", INDEX(גיליון3!$U$15:$X$29,MATCH('דיווח פרטני'!G2533,גיליון3!$T$15:$T$29,0),MATCH('דיווח פרטני'!C2533,גיליון3!$U$14:$X$14,0)))</f>
        <v xml:space="preserve"> </v>
      </c>
      <c r="I2533" s="1"/>
    </row>
    <row r="2534" spans="1:9" ht="18" customHeight="1" thickBot="1" x14ac:dyDescent="0.35">
      <c r="A2534" s="1"/>
      <c r="B2534" s="1"/>
      <c r="C2534" s="812"/>
      <c r="D2534" s="812"/>
      <c r="E2534" s="813"/>
      <c r="F2534" s="812"/>
      <c r="G2534" s="812"/>
      <c r="H2534" s="963" t="str">
        <f t="array" ref="H2534">IF(ISERROR(INDEX(גיליון3!$U$15:$X$29,MATCH('דיווח פרטני'!G2534,גיליון3!$T$15:$T$29,0),MATCH('דיווח פרטני'!C2534,גיליון3!$U$14:$X$14,0)))," ", INDEX(גיליון3!$U$15:$X$29,MATCH('דיווח פרטני'!G2534,גיליון3!$T$15:$T$29,0),MATCH('דיווח פרטני'!C2534,גיליון3!$U$14:$X$14,0)))</f>
        <v xml:space="preserve"> </v>
      </c>
      <c r="I2534" s="1"/>
    </row>
    <row r="2535" spans="1:9" ht="18" customHeight="1" thickBot="1" x14ac:dyDescent="0.35">
      <c r="A2535" s="1"/>
      <c r="B2535" s="1"/>
      <c r="C2535" s="812"/>
      <c r="D2535" s="812"/>
      <c r="E2535" s="813"/>
      <c r="F2535" s="812"/>
      <c r="G2535" s="812"/>
      <c r="H2535" s="963" t="str">
        <f t="array" ref="H2535">IF(ISERROR(INDEX(גיליון3!$U$15:$X$29,MATCH('דיווח פרטני'!G2535,גיליון3!$T$15:$T$29,0),MATCH('דיווח פרטני'!C2535,גיליון3!$U$14:$X$14,0)))," ", INDEX(גיליון3!$U$15:$X$29,MATCH('דיווח פרטני'!G2535,גיליון3!$T$15:$T$29,0),MATCH('דיווח פרטני'!C2535,גיליון3!$U$14:$X$14,0)))</f>
        <v xml:space="preserve"> </v>
      </c>
      <c r="I2535" s="1"/>
    </row>
    <row r="2536" spans="1:9" ht="18" customHeight="1" thickBot="1" x14ac:dyDescent="0.35">
      <c r="A2536" s="1"/>
      <c r="B2536" s="1"/>
      <c r="C2536" s="812"/>
      <c r="D2536" s="812"/>
      <c r="E2536" s="813"/>
      <c r="F2536" s="812"/>
      <c r="G2536" s="812"/>
      <c r="H2536" s="963" t="str">
        <f t="array" ref="H2536">IF(ISERROR(INDEX(גיליון3!$U$15:$X$29,MATCH('דיווח פרטני'!G2536,גיליון3!$T$15:$T$29,0),MATCH('דיווח פרטני'!C2536,גיליון3!$U$14:$X$14,0)))," ", INDEX(גיליון3!$U$15:$X$29,MATCH('דיווח פרטני'!G2536,גיליון3!$T$15:$T$29,0),MATCH('דיווח פרטני'!C2536,גיליון3!$U$14:$X$14,0)))</f>
        <v xml:space="preserve"> </v>
      </c>
      <c r="I2536" s="1"/>
    </row>
    <row r="2537" spans="1:9" ht="18" customHeight="1" thickBot="1" x14ac:dyDescent="0.35">
      <c r="A2537" s="1"/>
      <c r="B2537" s="1"/>
      <c r="C2537" s="812"/>
      <c r="D2537" s="812"/>
      <c r="E2537" s="813"/>
      <c r="F2537" s="812"/>
      <c r="G2537" s="812"/>
      <c r="H2537" s="963" t="str">
        <f t="array" ref="H2537">IF(ISERROR(INDEX(גיליון3!$U$15:$X$29,MATCH('דיווח פרטני'!G2537,גיליון3!$T$15:$T$29,0),MATCH('דיווח פרטני'!C2537,גיליון3!$U$14:$X$14,0)))," ", INDEX(גיליון3!$U$15:$X$29,MATCH('דיווח פרטני'!G2537,גיליון3!$T$15:$T$29,0),MATCH('דיווח פרטני'!C2537,גיליון3!$U$14:$X$14,0)))</f>
        <v xml:space="preserve"> </v>
      </c>
      <c r="I2537" s="1"/>
    </row>
    <row r="2538" spans="1:9" ht="18" customHeight="1" thickBot="1" x14ac:dyDescent="0.35">
      <c r="A2538" s="1"/>
      <c r="B2538" s="1"/>
      <c r="C2538" s="812"/>
      <c r="D2538" s="812"/>
      <c r="E2538" s="813"/>
      <c r="F2538" s="812"/>
      <c r="G2538" s="812"/>
      <c r="H2538" s="963" t="str">
        <f t="array" ref="H2538">IF(ISERROR(INDEX(גיליון3!$U$15:$X$29,MATCH('דיווח פרטני'!G2538,גיליון3!$T$15:$T$29,0),MATCH('דיווח פרטני'!C2538,גיליון3!$U$14:$X$14,0)))," ", INDEX(גיליון3!$U$15:$X$29,MATCH('דיווח פרטני'!G2538,גיליון3!$T$15:$T$29,0),MATCH('דיווח פרטני'!C2538,גיליון3!$U$14:$X$14,0)))</f>
        <v xml:space="preserve"> </v>
      </c>
      <c r="I2538" s="1"/>
    </row>
    <row r="2539" spans="1:9" ht="18" customHeight="1" thickBot="1" x14ac:dyDescent="0.35">
      <c r="A2539" s="1"/>
      <c r="B2539" s="1"/>
      <c r="C2539" s="812"/>
      <c r="D2539" s="812"/>
      <c r="E2539" s="813"/>
      <c r="F2539" s="812"/>
      <c r="G2539" s="812"/>
      <c r="H2539" s="963" t="str">
        <f t="array" ref="H2539">IF(ISERROR(INDEX(גיליון3!$U$15:$X$29,MATCH('דיווח פרטני'!G2539,גיליון3!$T$15:$T$29,0),MATCH('דיווח פרטני'!C2539,גיליון3!$U$14:$X$14,0)))," ", INDEX(גיליון3!$U$15:$X$29,MATCH('דיווח פרטני'!G2539,גיליון3!$T$15:$T$29,0),MATCH('דיווח פרטני'!C2539,גיליון3!$U$14:$X$14,0)))</f>
        <v xml:space="preserve"> </v>
      </c>
      <c r="I2539" s="1"/>
    </row>
    <row r="2540" spans="1:9" ht="18" customHeight="1" thickBot="1" x14ac:dyDescent="0.35">
      <c r="A2540" s="1"/>
      <c r="B2540" s="1"/>
      <c r="C2540" s="812"/>
      <c r="D2540" s="812"/>
      <c r="E2540" s="813"/>
      <c r="F2540" s="812"/>
      <c r="G2540" s="812"/>
      <c r="H2540" s="963" t="str">
        <f t="array" ref="H2540">IF(ISERROR(INDEX(גיליון3!$U$15:$X$29,MATCH('דיווח פרטני'!G2540,גיליון3!$T$15:$T$29,0),MATCH('דיווח פרטני'!C2540,גיליון3!$U$14:$X$14,0)))," ", INDEX(גיליון3!$U$15:$X$29,MATCH('דיווח פרטני'!G2540,גיליון3!$T$15:$T$29,0),MATCH('דיווח פרטני'!C2540,גיליון3!$U$14:$X$14,0)))</f>
        <v xml:space="preserve"> </v>
      </c>
      <c r="I2540" s="1"/>
    </row>
    <row r="2541" spans="1:9" ht="18" customHeight="1" thickBot="1" x14ac:dyDescent="0.35">
      <c r="A2541" s="1"/>
      <c r="B2541" s="1"/>
      <c r="C2541" s="812"/>
      <c r="D2541" s="812"/>
      <c r="E2541" s="813"/>
      <c r="F2541" s="812"/>
      <c r="G2541" s="812"/>
      <c r="H2541" s="963" t="str">
        <f t="array" ref="H2541">IF(ISERROR(INDEX(גיליון3!$U$15:$X$29,MATCH('דיווח פרטני'!G2541,גיליון3!$T$15:$T$29,0),MATCH('דיווח פרטני'!C2541,גיליון3!$U$14:$X$14,0)))," ", INDEX(גיליון3!$U$15:$X$29,MATCH('דיווח פרטני'!G2541,גיליון3!$T$15:$T$29,0),MATCH('דיווח פרטני'!C2541,גיליון3!$U$14:$X$14,0)))</f>
        <v xml:space="preserve"> </v>
      </c>
      <c r="I2541" s="1"/>
    </row>
    <row r="2542" spans="1:9" ht="18" customHeight="1" thickBot="1" x14ac:dyDescent="0.35">
      <c r="A2542" s="1"/>
      <c r="B2542" s="1"/>
      <c r="C2542" s="812"/>
      <c r="D2542" s="812"/>
      <c r="E2542" s="813"/>
      <c r="F2542" s="812"/>
      <c r="G2542" s="812"/>
      <c r="H2542" s="963" t="str">
        <f t="array" ref="H2542">IF(ISERROR(INDEX(גיליון3!$U$15:$X$29,MATCH('דיווח פרטני'!G2542,גיליון3!$T$15:$T$29,0),MATCH('דיווח פרטני'!C2542,גיליון3!$U$14:$X$14,0)))," ", INDEX(גיליון3!$U$15:$X$29,MATCH('דיווח פרטני'!G2542,גיליון3!$T$15:$T$29,0),MATCH('דיווח פרטני'!C2542,גיליון3!$U$14:$X$14,0)))</f>
        <v xml:space="preserve"> </v>
      </c>
      <c r="I2542" s="1"/>
    </row>
    <row r="2543" spans="1:9" ht="18" customHeight="1" thickBot="1" x14ac:dyDescent="0.35">
      <c r="A2543" s="1"/>
      <c r="B2543" s="1"/>
      <c r="C2543" s="812"/>
      <c r="D2543" s="812"/>
      <c r="E2543" s="813"/>
      <c r="F2543" s="812"/>
      <c r="G2543" s="812"/>
      <c r="H2543" s="963" t="str">
        <f t="array" ref="H2543">IF(ISERROR(INDEX(גיליון3!$U$15:$X$29,MATCH('דיווח פרטני'!G2543,גיליון3!$T$15:$T$29,0),MATCH('דיווח פרטני'!C2543,גיליון3!$U$14:$X$14,0)))," ", INDEX(גיליון3!$U$15:$X$29,MATCH('דיווח פרטני'!G2543,גיליון3!$T$15:$T$29,0),MATCH('דיווח פרטני'!C2543,גיליון3!$U$14:$X$14,0)))</f>
        <v xml:space="preserve"> </v>
      </c>
      <c r="I2543" s="1"/>
    </row>
    <row r="2544" spans="1:9" ht="18" customHeight="1" thickBot="1" x14ac:dyDescent="0.35">
      <c r="A2544" s="1"/>
      <c r="B2544" s="1"/>
      <c r="C2544" s="812"/>
      <c r="D2544" s="812"/>
      <c r="E2544" s="813"/>
      <c r="F2544" s="812"/>
      <c r="G2544" s="812"/>
      <c r="H2544" s="963" t="str">
        <f t="array" ref="H2544">IF(ISERROR(INDEX(גיליון3!$U$15:$X$29,MATCH('דיווח פרטני'!G2544,גיליון3!$T$15:$T$29,0),MATCH('דיווח פרטני'!C2544,גיליון3!$U$14:$X$14,0)))," ", INDEX(גיליון3!$U$15:$X$29,MATCH('דיווח פרטני'!G2544,גיליון3!$T$15:$T$29,0),MATCH('דיווח פרטני'!C2544,גיליון3!$U$14:$X$14,0)))</f>
        <v xml:space="preserve"> </v>
      </c>
      <c r="I2544" s="1"/>
    </row>
    <row r="2545" spans="1:9" ht="18" customHeight="1" thickBot="1" x14ac:dyDescent="0.35">
      <c r="A2545" s="1"/>
      <c r="B2545" s="1"/>
      <c r="C2545" s="812"/>
      <c r="D2545" s="812"/>
      <c r="E2545" s="813"/>
      <c r="F2545" s="812"/>
      <c r="G2545" s="812"/>
      <c r="H2545" s="963" t="str">
        <f t="array" ref="H2545">IF(ISERROR(INDEX(גיליון3!$U$15:$X$29,MATCH('דיווח פרטני'!G2545,גיליון3!$T$15:$T$29,0),MATCH('דיווח פרטני'!C2545,גיליון3!$U$14:$X$14,0)))," ", INDEX(גיליון3!$U$15:$X$29,MATCH('דיווח פרטני'!G2545,גיליון3!$T$15:$T$29,0),MATCH('דיווח פרטני'!C2545,גיליון3!$U$14:$X$14,0)))</f>
        <v xml:space="preserve"> </v>
      </c>
      <c r="I2545" s="1"/>
    </row>
    <row r="2546" spans="1:9" ht="18" customHeight="1" thickBot="1" x14ac:dyDescent="0.35">
      <c r="A2546" s="1"/>
      <c r="B2546" s="1"/>
      <c r="C2546" s="812"/>
      <c r="D2546" s="812"/>
      <c r="E2546" s="813"/>
      <c r="F2546" s="812"/>
      <c r="G2546" s="812"/>
      <c r="H2546" s="963" t="str">
        <f t="array" ref="H2546">IF(ISERROR(INDEX(גיליון3!$U$15:$X$29,MATCH('דיווח פרטני'!G2546,גיליון3!$T$15:$T$29,0),MATCH('דיווח פרטני'!C2546,גיליון3!$U$14:$X$14,0)))," ", INDEX(גיליון3!$U$15:$X$29,MATCH('דיווח פרטני'!G2546,גיליון3!$T$15:$T$29,0),MATCH('דיווח פרטני'!C2546,גיליון3!$U$14:$X$14,0)))</f>
        <v xml:space="preserve"> </v>
      </c>
      <c r="I2546" s="1"/>
    </row>
    <row r="2547" spans="1:9" ht="18" customHeight="1" thickBot="1" x14ac:dyDescent="0.35">
      <c r="A2547" s="1"/>
      <c r="B2547" s="1"/>
      <c r="C2547" s="812"/>
      <c r="D2547" s="812"/>
      <c r="E2547" s="813"/>
      <c r="F2547" s="812"/>
      <c r="G2547" s="812"/>
      <c r="H2547" s="963" t="str">
        <f t="array" ref="H2547">IF(ISERROR(INDEX(גיליון3!$U$15:$X$29,MATCH('דיווח פרטני'!G2547,גיליון3!$T$15:$T$29,0),MATCH('דיווח פרטני'!C2547,גיליון3!$U$14:$X$14,0)))," ", INDEX(גיליון3!$U$15:$X$29,MATCH('דיווח פרטני'!G2547,גיליון3!$T$15:$T$29,0),MATCH('דיווח פרטני'!C2547,גיליון3!$U$14:$X$14,0)))</f>
        <v xml:space="preserve"> </v>
      </c>
      <c r="I2547" s="1"/>
    </row>
    <row r="2548" spans="1:9" ht="18" customHeight="1" thickBot="1" x14ac:dyDescent="0.35">
      <c r="A2548" s="1"/>
      <c r="B2548" s="1"/>
      <c r="C2548" s="812"/>
      <c r="D2548" s="812"/>
      <c r="E2548" s="813"/>
      <c r="F2548" s="812"/>
      <c r="G2548" s="812"/>
      <c r="H2548" s="963" t="str">
        <f t="array" ref="H2548">IF(ISERROR(INDEX(גיליון3!$U$15:$X$29,MATCH('דיווח פרטני'!G2548,גיליון3!$T$15:$T$29,0),MATCH('דיווח פרטני'!C2548,גיליון3!$U$14:$X$14,0)))," ", INDEX(גיליון3!$U$15:$X$29,MATCH('דיווח פרטני'!G2548,גיליון3!$T$15:$T$29,0),MATCH('דיווח פרטני'!C2548,גיליון3!$U$14:$X$14,0)))</f>
        <v xml:space="preserve"> </v>
      </c>
      <c r="I2548" s="1"/>
    </row>
    <row r="2549" spans="1:9" ht="18" customHeight="1" thickBot="1" x14ac:dyDescent="0.35">
      <c r="A2549" s="1"/>
      <c r="B2549" s="1"/>
      <c r="C2549" s="812"/>
      <c r="D2549" s="812"/>
      <c r="E2549" s="813"/>
      <c r="F2549" s="812"/>
      <c r="G2549" s="812"/>
      <c r="H2549" s="963" t="str">
        <f t="array" ref="H2549">IF(ISERROR(INDEX(גיליון3!$U$15:$X$29,MATCH('דיווח פרטני'!G2549,גיליון3!$T$15:$T$29,0),MATCH('דיווח פרטני'!C2549,גיליון3!$U$14:$X$14,0)))," ", INDEX(גיליון3!$U$15:$X$29,MATCH('דיווח פרטני'!G2549,גיליון3!$T$15:$T$29,0),MATCH('דיווח פרטני'!C2549,גיליון3!$U$14:$X$14,0)))</f>
        <v xml:space="preserve"> </v>
      </c>
      <c r="I2549" s="1"/>
    </row>
    <row r="2550" spans="1:9" ht="18" customHeight="1" thickBot="1" x14ac:dyDescent="0.35">
      <c r="A2550" s="1"/>
      <c r="B2550" s="1"/>
      <c r="C2550" s="812"/>
      <c r="D2550" s="812"/>
      <c r="E2550" s="813"/>
      <c r="F2550" s="812"/>
      <c r="G2550" s="812"/>
      <c r="H2550" s="963" t="str">
        <f t="array" ref="H2550">IF(ISERROR(INDEX(גיליון3!$U$15:$X$29,MATCH('דיווח פרטני'!G2550,גיליון3!$T$15:$T$29,0),MATCH('דיווח פרטני'!C2550,גיליון3!$U$14:$X$14,0)))," ", INDEX(גיליון3!$U$15:$X$29,MATCH('דיווח פרטני'!G2550,גיליון3!$T$15:$T$29,0),MATCH('דיווח פרטני'!C2550,גיליון3!$U$14:$X$14,0)))</f>
        <v xml:space="preserve"> </v>
      </c>
      <c r="I2550" s="1"/>
    </row>
    <row r="2551" spans="1:9" ht="18" customHeight="1" thickBot="1" x14ac:dyDescent="0.35">
      <c r="A2551" s="1"/>
      <c r="B2551" s="1"/>
      <c r="C2551" s="812"/>
      <c r="D2551" s="812"/>
      <c r="E2551" s="813"/>
      <c r="F2551" s="812"/>
      <c r="G2551" s="812"/>
      <c r="H2551" s="963" t="str">
        <f t="array" ref="H2551">IF(ISERROR(INDEX(גיליון3!$U$15:$X$29,MATCH('דיווח פרטני'!G2551,גיליון3!$T$15:$T$29,0),MATCH('דיווח פרטני'!C2551,גיליון3!$U$14:$X$14,0)))," ", INDEX(גיליון3!$U$15:$X$29,MATCH('דיווח פרטני'!G2551,גיליון3!$T$15:$T$29,0),MATCH('דיווח פרטני'!C2551,גיליון3!$U$14:$X$14,0)))</f>
        <v xml:space="preserve"> </v>
      </c>
      <c r="I2551" s="1"/>
    </row>
    <row r="2552" spans="1:9" ht="18" customHeight="1" thickBot="1" x14ac:dyDescent="0.35">
      <c r="A2552" s="1"/>
      <c r="B2552" s="1"/>
      <c r="C2552" s="812"/>
      <c r="D2552" s="812"/>
      <c r="E2552" s="813"/>
      <c r="F2552" s="812"/>
      <c r="G2552" s="812"/>
      <c r="H2552" s="963" t="str">
        <f t="array" ref="H2552">IF(ISERROR(INDEX(גיליון3!$U$15:$X$29,MATCH('דיווח פרטני'!G2552,גיליון3!$T$15:$T$29,0),MATCH('דיווח פרטני'!C2552,גיליון3!$U$14:$X$14,0)))," ", INDEX(גיליון3!$U$15:$X$29,MATCH('דיווח פרטני'!G2552,גיליון3!$T$15:$T$29,0),MATCH('דיווח פרטני'!C2552,גיליון3!$U$14:$X$14,0)))</f>
        <v xml:space="preserve"> </v>
      </c>
      <c r="I2552" s="1"/>
    </row>
    <row r="2553" spans="1:9" ht="18" customHeight="1" thickBot="1" x14ac:dyDescent="0.35">
      <c r="A2553" s="1"/>
      <c r="B2553" s="1"/>
      <c r="C2553" s="812"/>
      <c r="D2553" s="812"/>
      <c r="E2553" s="813"/>
      <c r="F2553" s="812"/>
      <c r="G2553" s="812"/>
      <c r="H2553" s="963" t="str">
        <f t="array" ref="H2553">IF(ISERROR(INDEX(גיליון3!$U$15:$X$29,MATCH('דיווח פרטני'!G2553,גיליון3!$T$15:$T$29,0),MATCH('דיווח פרטני'!C2553,גיליון3!$U$14:$X$14,0)))," ", INDEX(גיליון3!$U$15:$X$29,MATCH('דיווח פרטני'!G2553,גיליון3!$T$15:$T$29,0),MATCH('דיווח פרטני'!C2553,גיליון3!$U$14:$X$14,0)))</f>
        <v xml:space="preserve"> </v>
      </c>
      <c r="I2553" s="1"/>
    </row>
    <row r="2554" spans="1:9" ht="18" customHeight="1" thickBot="1" x14ac:dyDescent="0.35">
      <c r="A2554" s="1"/>
      <c r="B2554" s="1"/>
      <c r="C2554" s="812"/>
      <c r="D2554" s="812"/>
      <c r="E2554" s="813"/>
      <c r="F2554" s="812"/>
      <c r="G2554" s="812"/>
      <c r="H2554" s="963" t="str">
        <f t="array" ref="H2554">IF(ISERROR(INDEX(גיליון3!$U$15:$X$29,MATCH('דיווח פרטני'!G2554,גיליון3!$T$15:$T$29,0),MATCH('דיווח פרטני'!C2554,גיליון3!$U$14:$X$14,0)))," ", INDEX(גיליון3!$U$15:$X$29,MATCH('דיווח פרטני'!G2554,גיליון3!$T$15:$T$29,0),MATCH('דיווח פרטני'!C2554,גיליון3!$U$14:$X$14,0)))</f>
        <v xml:space="preserve"> </v>
      </c>
      <c r="I2554" s="1"/>
    </row>
    <row r="2555" spans="1:9" ht="18" customHeight="1" thickBot="1" x14ac:dyDescent="0.35">
      <c r="A2555" s="1"/>
      <c r="B2555" s="1"/>
      <c r="C2555" s="812"/>
      <c r="D2555" s="812"/>
      <c r="E2555" s="813"/>
      <c r="F2555" s="812"/>
      <c r="G2555" s="812"/>
      <c r="H2555" s="963" t="str">
        <f t="array" ref="H2555">IF(ISERROR(INDEX(גיליון3!$U$15:$X$29,MATCH('דיווח פרטני'!G2555,גיליון3!$T$15:$T$29,0),MATCH('דיווח פרטני'!C2555,גיליון3!$U$14:$X$14,0)))," ", INDEX(גיליון3!$U$15:$X$29,MATCH('דיווח פרטני'!G2555,גיליון3!$T$15:$T$29,0),MATCH('דיווח פרטני'!C2555,גיליון3!$U$14:$X$14,0)))</f>
        <v xml:space="preserve"> </v>
      </c>
      <c r="I2555" s="1"/>
    </row>
    <row r="2556" spans="1:9" ht="18" customHeight="1" thickBot="1" x14ac:dyDescent="0.35">
      <c r="A2556" s="1"/>
      <c r="B2556" s="1"/>
      <c r="C2556" s="812"/>
      <c r="D2556" s="812"/>
      <c r="E2556" s="813"/>
      <c r="F2556" s="812"/>
      <c r="G2556" s="812"/>
      <c r="H2556" s="963" t="str">
        <f t="array" ref="H2556">IF(ISERROR(INDEX(גיליון3!$U$15:$X$29,MATCH('דיווח פרטני'!G2556,גיליון3!$T$15:$T$29,0),MATCH('דיווח פרטני'!C2556,גיליון3!$U$14:$X$14,0)))," ", INDEX(גיליון3!$U$15:$X$29,MATCH('דיווח פרטני'!G2556,גיליון3!$T$15:$T$29,0),MATCH('דיווח פרטני'!C2556,גיליון3!$U$14:$X$14,0)))</f>
        <v xml:space="preserve"> </v>
      </c>
      <c r="I2556" s="1"/>
    </row>
    <row r="2557" spans="1:9" ht="18" customHeight="1" thickBot="1" x14ac:dyDescent="0.35">
      <c r="A2557" s="1"/>
      <c r="B2557" s="1"/>
      <c r="C2557" s="812"/>
      <c r="D2557" s="812"/>
      <c r="E2557" s="813"/>
      <c r="F2557" s="812"/>
      <c r="G2557" s="812"/>
      <c r="H2557" s="963" t="str">
        <f t="array" ref="H2557">IF(ISERROR(INDEX(גיליון3!$U$15:$X$29,MATCH('דיווח פרטני'!G2557,גיליון3!$T$15:$T$29,0),MATCH('דיווח פרטני'!C2557,גיליון3!$U$14:$X$14,0)))," ", INDEX(גיליון3!$U$15:$X$29,MATCH('דיווח פרטני'!G2557,גיליון3!$T$15:$T$29,0),MATCH('דיווח פרטני'!C2557,גיליון3!$U$14:$X$14,0)))</f>
        <v xml:space="preserve"> </v>
      </c>
      <c r="I2557" s="1"/>
    </row>
    <row r="2558" spans="1:9" ht="18" customHeight="1" thickBot="1" x14ac:dyDescent="0.35">
      <c r="A2558" s="1"/>
      <c r="B2558" s="1"/>
      <c r="C2558" s="812"/>
      <c r="D2558" s="812"/>
      <c r="E2558" s="813"/>
      <c r="F2558" s="812"/>
      <c r="G2558" s="812"/>
      <c r="H2558" s="963" t="str">
        <f t="array" ref="H2558">IF(ISERROR(INDEX(גיליון3!$U$15:$X$29,MATCH('דיווח פרטני'!G2558,גיליון3!$T$15:$T$29,0),MATCH('דיווח פרטני'!C2558,גיליון3!$U$14:$X$14,0)))," ", INDEX(גיליון3!$U$15:$X$29,MATCH('דיווח פרטני'!G2558,גיליון3!$T$15:$T$29,0),MATCH('דיווח פרטני'!C2558,גיליון3!$U$14:$X$14,0)))</f>
        <v xml:space="preserve"> </v>
      </c>
      <c r="I2558" s="1"/>
    </row>
    <row r="2559" spans="1:9" ht="18" customHeight="1" thickBot="1" x14ac:dyDescent="0.35">
      <c r="A2559" s="1"/>
      <c r="B2559" s="1"/>
      <c r="C2559" s="812"/>
      <c r="D2559" s="812"/>
      <c r="E2559" s="813"/>
      <c r="F2559" s="812"/>
      <c r="G2559" s="812"/>
      <c r="H2559" s="963" t="str">
        <f t="array" ref="H2559">IF(ISERROR(INDEX(גיליון3!$U$15:$X$29,MATCH('דיווח פרטני'!G2559,גיליון3!$T$15:$T$29,0),MATCH('דיווח פרטני'!C2559,גיליון3!$U$14:$X$14,0)))," ", INDEX(גיליון3!$U$15:$X$29,MATCH('דיווח פרטני'!G2559,גיליון3!$T$15:$T$29,0),MATCH('דיווח פרטני'!C2559,גיליון3!$U$14:$X$14,0)))</f>
        <v xml:space="preserve"> </v>
      </c>
      <c r="I2559" s="1"/>
    </row>
    <row r="2560" spans="1:9" ht="18" customHeight="1" thickBot="1" x14ac:dyDescent="0.35">
      <c r="A2560" s="1"/>
      <c r="B2560" s="1"/>
      <c r="C2560" s="812"/>
      <c r="D2560" s="812"/>
      <c r="E2560" s="813"/>
      <c r="F2560" s="812"/>
      <c r="G2560" s="812"/>
      <c r="H2560" s="963" t="str">
        <f t="array" ref="H2560">IF(ISERROR(INDEX(גיליון3!$U$15:$X$29,MATCH('דיווח פרטני'!G2560,גיליון3!$T$15:$T$29,0),MATCH('דיווח פרטני'!C2560,גיליון3!$U$14:$X$14,0)))," ", INDEX(גיליון3!$U$15:$X$29,MATCH('דיווח פרטני'!G2560,גיליון3!$T$15:$T$29,0),MATCH('דיווח פרטני'!C2560,גיליון3!$U$14:$X$14,0)))</f>
        <v xml:space="preserve"> </v>
      </c>
      <c r="I2560" s="1"/>
    </row>
    <row r="2561" spans="1:9" ht="18" customHeight="1" thickBot="1" x14ac:dyDescent="0.35">
      <c r="A2561" s="1"/>
      <c r="B2561" s="1"/>
      <c r="C2561" s="812"/>
      <c r="D2561" s="812"/>
      <c r="E2561" s="813"/>
      <c r="F2561" s="812"/>
      <c r="G2561" s="812"/>
      <c r="H2561" s="963" t="str">
        <f t="array" ref="H2561">IF(ISERROR(INDEX(גיליון3!$U$15:$X$29,MATCH('דיווח פרטני'!G2561,גיליון3!$T$15:$T$29,0),MATCH('דיווח פרטני'!C2561,גיליון3!$U$14:$X$14,0)))," ", INDEX(גיליון3!$U$15:$X$29,MATCH('דיווח פרטני'!G2561,גיליון3!$T$15:$T$29,0),MATCH('דיווח פרטני'!C2561,גיליון3!$U$14:$X$14,0)))</f>
        <v xml:space="preserve"> </v>
      </c>
      <c r="I2561" s="1"/>
    </row>
    <row r="2562" spans="1:9" ht="18" customHeight="1" thickBot="1" x14ac:dyDescent="0.35">
      <c r="A2562" s="1"/>
      <c r="B2562" s="1"/>
      <c r="C2562" s="812"/>
      <c r="D2562" s="812"/>
      <c r="E2562" s="813"/>
      <c r="F2562" s="812"/>
      <c r="G2562" s="812"/>
      <c r="H2562" s="963" t="str">
        <f t="array" ref="H2562">IF(ISERROR(INDEX(גיליון3!$U$15:$X$29,MATCH('דיווח פרטני'!G2562,גיליון3!$T$15:$T$29,0),MATCH('דיווח פרטני'!C2562,גיליון3!$U$14:$X$14,0)))," ", INDEX(גיליון3!$U$15:$X$29,MATCH('דיווח פרטני'!G2562,גיליון3!$T$15:$T$29,0),MATCH('דיווח פרטני'!C2562,גיליון3!$U$14:$X$14,0)))</f>
        <v xml:space="preserve"> </v>
      </c>
      <c r="I2562" s="1"/>
    </row>
    <row r="2563" spans="1:9" ht="18" customHeight="1" thickBot="1" x14ac:dyDescent="0.35">
      <c r="A2563" s="1"/>
      <c r="B2563" s="1"/>
      <c r="C2563" s="812"/>
      <c r="D2563" s="812"/>
      <c r="E2563" s="813"/>
      <c r="F2563" s="812"/>
      <c r="G2563" s="812"/>
      <c r="H2563" s="963" t="str">
        <f t="array" ref="H2563">IF(ISERROR(INDEX(גיליון3!$U$15:$X$29,MATCH('דיווח פרטני'!G2563,גיליון3!$T$15:$T$29,0),MATCH('דיווח פרטני'!C2563,גיליון3!$U$14:$X$14,0)))," ", INDEX(גיליון3!$U$15:$X$29,MATCH('דיווח פרטני'!G2563,גיליון3!$T$15:$T$29,0),MATCH('דיווח פרטני'!C2563,גיליון3!$U$14:$X$14,0)))</f>
        <v xml:space="preserve"> </v>
      </c>
      <c r="I2563" s="1"/>
    </row>
    <row r="2564" spans="1:9" ht="18" customHeight="1" thickBot="1" x14ac:dyDescent="0.35">
      <c r="A2564" s="1"/>
      <c r="B2564" s="1"/>
      <c r="C2564" s="812"/>
      <c r="D2564" s="812"/>
      <c r="E2564" s="813"/>
      <c r="F2564" s="812"/>
      <c r="G2564" s="812"/>
      <c r="H2564" s="963" t="str">
        <f t="array" ref="H2564">IF(ISERROR(INDEX(גיליון3!$U$15:$X$29,MATCH('דיווח פרטני'!G2564,גיליון3!$T$15:$T$29,0),MATCH('דיווח פרטני'!C2564,גיליון3!$U$14:$X$14,0)))," ", INDEX(גיליון3!$U$15:$X$29,MATCH('דיווח פרטני'!G2564,גיליון3!$T$15:$T$29,0),MATCH('דיווח פרטני'!C2564,גיליון3!$U$14:$X$14,0)))</f>
        <v xml:space="preserve"> </v>
      </c>
      <c r="I2564" s="1"/>
    </row>
    <row r="2565" spans="1:9" ht="18" customHeight="1" thickBot="1" x14ac:dyDescent="0.35">
      <c r="A2565" s="1"/>
      <c r="B2565" s="1"/>
      <c r="C2565" s="812"/>
      <c r="D2565" s="812"/>
      <c r="E2565" s="813"/>
      <c r="F2565" s="812"/>
      <c r="G2565" s="812"/>
      <c r="H2565" s="963" t="str">
        <f t="array" ref="H2565">IF(ISERROR(INDEX(גיליון3!$U$15:$X$29,MATCH('דיווח פרטני'!G2565,גיליון3!$T$15:$T$29,0),MATCH('דיווח פרטני'!C2565,גיליון3!$U$14:$X$14,0)))," ", INDEX(גיליון3!$U$15:$X$29,MATCH('דיווח פרטני'!G2565,גיליון3!$T$15:$T$29,0),MATCH('דיווח פרטני'!C2565,גיליון3!$U$14:$X$14,0)))</f>
        <v xml:space="preserve"> </v>
      </c>
      <c r="I2565" s="1"/>
    </row>
    <row r="2566" spans="1:9" ht="18" customHeight="1" thickBot="1" x14ac:dyDescent="0.35">
      <c r="A2566" s="1"/>
      <c r="B2566" s="1"/>
      <c r="C2566" s="812"/>
      <c r="D2566" s="812"/>
      <c r="E2566" s="813"/>
      <c r="F2566" s="812"/>
      <c r="G2566" s="812"/>
      <c r="H2566" s="963" t="str">
        <f t="array" ref="H2566">IF(ISERROR(INDEX(גיליון3!$U$15:$X$29,MATCH('דיווח פרטני'!G2566,גיליון3!$T$15:$T$29,0),MATCH('דיווח פרטני'!C2566,גיליון3!$U$14:$X$14,0)))," ", INDEX(גיליון3!$U$15:$X$29,MATCH('דיווח פרטני'!G2566,גיליון3!$T$15:$T$29,0),MATCH('דיווח פרטני'!C2566,גיליון3!$U$14:$X$14,0)))</f>
        <v xml:space="preserve"> </v>
      </c>
      <c r="I2566" s="1"/>
    </row>
    <row r="2567" spans="1:9" ht="18" customHeight="1" thickBot="1" x14ac:dyDescent="0.35">
      <c r="A2567" s="1"/>
      <c r="B2567" s="1"/>
      <c r="C2567" s="812"/>
      <c r="D2567" s="812"/>
      <c r="E2567" s="813"/>
      <c r="F2567" s="812"/>
      <c r="G2567" s="812"/>
      <c r="H2567" s="963" t="str">
        <f t="array" ref="H2567">IF(ISERROR(INDEX(גיליון3!$U$15:$X$29,MATCH('דיווח פרטני'!G2567,גיליון3!$T$15:$T$29,0),MATCH('דיווח פרטני'!C2567,גיליון3!$U$14:$X$14,0)))," ", INDEX(גיליון3!$U$15:$X$29,MATCH('דיווח פרטני'!G2567,גיליון3!$T$15:$T$29,0),MATCH('דיווח פרטני'!C2567,גיליון3!$U$14:$X$14,0)))</f>
        <v xml:space="preserve"> </v>
      </c>
      <c r="I2567" s="1"/>
    </row>
    <row r="2568" spans="1:9" ht="18" customHeight="1" thickBot="1" x14ac:dyDescent="0.35">
      <c r="A2568" s="1"/>
      <c r="B2568" s="1"/>
      <c r="C2568" s="812"/>
      <c r="D2568" s="812"/>
      <c r="E2568" s="813"/>
      <c r="F2568" s="812"/>
      <c r="G2568" s="812"/>
      <c r="H2568" s="963" t="str">
        <f t="array" ref="H2568">IF(ISERROR(INDEX(גיליון3!$U$15:$X$29,MATCH('דיווח פרטני'!G2568,גיליון3!$T$15:$T$29,0),MATCH('דיווח פרטני'!C2568,גיליון3!$U$14:$X$14,0)))," ", INDEX(גיליון3!$U$15:$X$29,MATCH('דיווח פרטני'!G2568,גיליון3!$T$15:$T$29,0),MATCH('דיווח פרטני'!C2568,גיליון3!$U$14:$X$14,0)))</f>
        <v xml:space="preserve"> </v>
      </c>
      <c r="I2568" s="1"/>
    </row>
    <row r="2569" spans="1:9" ht="18" customHeight="1" thickBot="1" x14ac:dyDescent="0.35">
      <c r="A2569" s="1"/>
      <c r="B2569" s="1"/>
      <c r="C2569" s="812"/>
      <c r="D2569" s="812"/>
      <c r="E2569" s="813"/>
      <c r="F2569" s="812"/>
      <c r="G2569" s="812"/>
      <c r="H2569" s="963" t="str">
        <f t="array" ref="H2569">IF(ISERROR(INDEX(גיליון3!$U$15:$X$29,MATCH('דיווח פרטני'!G2569,גיליון3!$T$15:$T$29,0),MATCH('דיווח פרטני'!C2569,גיליון3!$U$14:$X$14,0)))," ", INDEX(גיליון3!$U$15:$X$29,MATCH('דיווח פרטני'!G2569,גיליון3!$T$15:$T$29,0),MATCH('דיווח פרטני'!C2569,גיליון3!$U$14:$X$14,0)))</f>
        <v xml:space="preserve"> </v>
      </c>
      <c r="I2569" s="1"/>
    </row>
    <row r="2570" spans="1:9" ht="18" customHeight="1" thickBot="1" x14ac:dyDescent="0.35">
      <c r="A2570" s="1"/>
      <c r="B2570" s="1"/>
      <c r="C2570" s="812"/>
      <c r="D2570" s="812"/>
      <c r="E2570" s="813"/>
      <c r="F2570" s="812"/>
      <c r="G2570" s="812"/>
      <c r="H2570" s="963" t="str">
        <f t="array" ref="H2570">IF(ISERROR(INDEX(גיליון3!$U$15:$X$29,MATCH('דיווח פרטני'!G2570,גיליון3!$T$15:$T$29,0),MATCH('דיווח פרטני'!C2570,גיליון3!$U$14:$X$14,0)))," ", INDEX(גיליון3!$U$15:$X$29,MATCH('דיווח פרטני'!G2570,גיליון3!$T$15:$T$29,0),MATCH('דיווח פרטני'!C2570,גיליון3!$U$14:$X$14,0)))</f>
        <v xml:space="preserve"> </v>
      </c>
      <c r="I2570" s="1"/>
    </row>
    <row r="2571" spans="1:9" ht="18" customHeight="1" thickBot="1" x14ac:dyDescent="0.35">
      <c r="A2571" s="1"/>
      <c r="B2571" s="1"/>
      <c r="C2571" s="812"/>
      <c r="D2571" s="812"/>
      <c r="E2571" s="813"/>
      <c r="F2571" s="812"/>
      <c r="G2571" s="812"/>
      <c r="H2571" s="963" t="str">
        <f t="array" ref="H2571">IF(ISERROR(INDEX(גיליון3!$U$15:$X$29,MATCH('דיווח פרטני'!G2571,גיליון3!$T$15:$T$29,0),MATCH('דיווח פרטני'!C2571,גיליון3!$U$14:$X$14,0)))," ", INDEX(גיליון3!$U$15:$X$29,MATCH('דיווח פרטני'!G2571,גיליון3!$T$15:$T$29,0),MATCH('דיווח פרטני'!C2571,גיליון3!$U$14:$X$14,0)))</f>
        <v xml:space="preserve"> </v>
      </c>
      <c r="I2571" s="1"/>
    </row>
    <row r="2572" spans="1:9" ht="18" customHeight="1" thickBot="1" x14ac:dyDescent="0.35">
      <c r="A2572" s="1"/>
      <c r="B2572" s="1"/>
      <c r="C2572" s="812"/>
      <c r="D2572" s="812"/>
      <c r="E2572" s="813"/>
      <c r="F2572" s="812"/>
      <c r="G2572" s="812"/>
      <c r="H2572" s="963" t="str">
        <f t="array" ref="H2572">IF(ISERROR(INDEX(גיליון3!$U$15:$X$29,MATCH('דיווח פרטני'!G2572,גיליון3!$T$15:$T$29,0),MATCH('דיווח פרטני'!C2572,גיליון3!$U$14:$X$14,0)))," ", INDEX(גיליון3!$U$15:$X$29,MATCH('דיווח פרטני'!G2572,גיליון3!$T$15:$T$29,0),MATCH('דיווח פרטני'!C2572,גיליון3!$U$14:$X$14,0)))</f>
        <v xml:space="preserve"> </v>
      </c>
      <c r="I2572" s="1"/>
    </row>
    <row r="2573" spans="1:9" ht="18" customHeight="1" thickBot="1" x14ac:dyDescent="0.35">
      <c r="A2573" s="1"/>
      <c r="B2573" s="1"/>
      <c r="C2573" s="812"/>
      <c r="D2573" s="812"/>
      <c r="E2573" s="813"/>
      <c r="F2573" s="812"/>
      <c r="G2573" s="812"/>
      <c r="H2573" s="963" t="str">
        <f t="array" ref="H2573">IF(ISERROR(INDEX(גיליון3!$U$15:$X$29,MATCH('דיווח פרטני'!G2573,גיליון3!$T$15:$T$29,0),MATCH('דיווח פרטני'!C2573,גיליון3!$U$14:$X$14,0)))," ", INDEX(גיליון3!$U$15:$X$29,MATCH('דיווח פרטני'!G2573,גיליון3!$T$15:$T$29,0),MATCH('דיווח פרטני'!C2573,גיליון3!$U$14:$X$14,0)))</f>
        <v xml:space="preserve"> </v>
      </c>
      <c r="I2573" s="1"/>
    </row>
    <row r="2574" spans="1:9" ht="18" customHeight="1" thickBot="1" x14ac:dyDescent="0.35">
      <c r="A2574" s="1"/>
      <c r="B2574" s="1"/>
      <c r="C2574" s="812"/>
      <c r="D2574" s="812"/>
      <c r="E2574" s="813"/>
      <c r="F2574" s="812"/>
      <c r="G2574" s="812"/>
      <c r="H2574" s="963" t="str">
        <f t="array" ref="H2574">IF(ISERROR(INDEX(גיליון3!$U$15:$X$29,MATCH('דיווח פרטני'!G2574,גיליון3!$T$15:$T$29,0),MATCH('דיווח פרטני'!C2574,גיליון3!$U$14:$X$14,0)))," ", INDEX(גיליון3!$U$15:$X$29,MATCH('דיווח פרטני'!G2574,גיליון3!$T$15:$T$29,0),MATCH('דיווח פרטני'!C2574,גיליון3!$U$14:$X$14,0)))</f>
        <v xml:space="preserve"> </v>
      </c>
      <c r="I2574" s="1"/>
    </row>
    <row r="2575" spans="1:9" ht="18" customHeight="1" thickBot="1" x14ac:dyDescent="0.35">
      <c r="A2575" s="1"/>
      <c r="B2575" s="1"/>
      <c r="C2575" s="812"/>
      <c r="D2575" s="812"/>
      <c r="E2575" s="813"/>
      <c r="F2575" s="812"/>
      <c r="G2575" s="812"/>
      <c r="H2575" s="963" t="str">
        <f t="array" ref="H2575">IF(ISERROR(INDEX(גיליון3!$U$15:$X$29,MATCH('דיווח פרטני'!G2575,גיליון3!$T$15:$T$29,0),MATCH('דיווח פרטני'!C2575,גיליון3!$U$14:$X$14,0)))," ", INDEX(גיליון3!$U$15:$X$29,MATCH('דיווח פרטני'!G2575,גיליון3!$T$15:$T$29,0),MATCH('דיווח פרטני'!C2575,גיליון3!$U$14:$X$14,0)))</f>
        <v xml:space="preserve"> </v>
      </c>
      <c r="I2575" s="1"/>
    </row>
    <row r="2576" spans="1:9" ht="18" customHeight="1" thickBot="1" x14ac:dyDescent="0.35">
      <c r="A2576" s="1"/>
      <c r="B2576" s="1"/>
      <c r="C2576" s="812"/>
      <c r="D2576" s="812"/>
      <c r="E2576" s="813"/>
      <c r="F2576" s="812"/>
      <c r="G2576" s="812"/>
      <c r="H2576" s="963" t="str">
        <f t="array" ref="H2576">IF(ISERROR(INDEX(גיליון3!$U$15:$X$29,MATCH('דיווח פרטני'!G2576,גיליון3!$T$15:$T$29,0),MATCH('דיווח פרטני'!C2576,גיליון3!$U$14:$X$14,0)))," ", INDEX(גיליון3!$U$15:$X$29,MATCH('דיווח פרטני'!G2576,גיליון3!$T$15:$T$29,0),MATCH('דיווח פרטני'!C2576,גיליון3!$U$14:$X$14,0)))</f>
        <v xml:space="preserve"> </v>
      </c>
      <c r="I2576" s="1"/>
    </row>
    <row r="2577" spans="1:9" ht="18" customHeight="1" thickBot="1" x14ac:dyDescent="0.35">
      <c r="A2577" s="1"/>
      <c r="B2577" s="1"/>
      <c r="C2577" s="812"/>
      <c r="D2577" s="812"/>
      <c r="E2577" s="813"/>
      <c r="F2577" s="812"/>
      <c r="G2577" s="812"/>
      <c r="H2577" s="963" t="str">
        <f t="array" ref="H2577">IF(ISERROR(INDEX(גיליון3!$U$15:$X$29,MATCH('דיווח פרטני'!G2577,גיליון3!$T$15:$T$29,0),MATCH('דיווח פרטני'!C2577,גיליון3!$U$14:$X$14,0)))," ", INDEX(גיליון3!$U$15:$X$29,MATCH('דיווח פרטני'!G2577,גיליון3!$T$15:$T$29,0),MATCH('דיווח פרטני'!C2577,גיליון3!$U$14:$X$14,0)))</f>
        <v xml:space="preserve"> </v>
      </c>
      <c r="I2577" s="1"/>
    </row>
    <row r="2578" spans="1:9" ht="18" customHeight="1" thickBot="1" x14ac:dyDescent="0.35">
      <c r="A2578" s="1"/>
      <c r="B2578" s="1"/>
      <c r="C2578" s="812"/>
      <c r="D2578" s="812"/>
      <c r="E2578" s="813"/>
      <c r="F2578" s="812"/>
      <c r="G2578" s="812"/>
      <c r="H2578" s="963" t="str">
        <f t="array" ref="H2578">IF(ISERROR(INDEX(גיליון3!$U$15:$X$29,MATCH('דיווח פרטני'!G2578,גיליון3!$T$15:$T$29,0),MATCH('דיווח פרטני'!C2578,גיליון3!$U$14:$X$14,0)))," ", INDEX(גיליון3!$U$15:$X$29,MATCH('דיווח פרטני'!G2578,גיליון3!$T$15:$T$29,0),MATCH('דיווח פרטני'!C2578,גיליון3!$U$14:$X$14,0)))</f>
        <v xml:space="preserve"> </v>
      </c>
      <c r="I2578" s="1"/>
    </row>
    <row r="2579" spans="1:9" ht="18" customHeight="1" thickBot="1" x14ac:dyDescent="0.35">
      <c r="A2579" s="1"/>
      <c r="B2579" s="1"/>
      <c r="C2579" s="812"/>
      <c r="D2579" s="812"/>
      <c r="E2579" s="813"/>
      <c r="F2579" s="812"/>
      <c r="G2579" s="812"/>
      <c r="H2579" s="963" t="str">
        <f t="array" ref="H2579">IF(ISERROR(INDEX(גיליון3!$U$15:$X$29,MATCH('דיווח פרטני'!G2579,גיליון3!$T$15:$T$29,0),MATCH('דיווח פרטני'!C2579,גיליון3!$U$14:$X$14,0)))," ", INDEX(גיליון3!$U$15:$X$29,MATCH('דיווח פרטני'!G2579,גיליון3!$T$15:$T$29,0),MATCH('דיווח פרטני'!C2579,גיליון3!$U$14:$X$14,0)))</f>
        <v xml:space="preserve"> </v>
      </c>
      <c r="I2579" s="1"/>
    </row>
    <row r="2580" spans="1:9" ht="18" customHeight="1" thickBot="1" x14ac:dyDescent="0.35">
      <c r="A2580" s="1"/>
      <c r="B2580" s="1"/>
      <c r="C2580" s="812"/>
      <c r="D2580" s="812"/>
      <c r="E2580" s="813"/>
      <c r="F2580" s="812"/>
      <c r="G2580" s="812"/>
      <c r="H2580" s="963" t="str">
        <f t="array" ref="H2580">IF(ISERROR(INDEX(גיליון3!$U$15:$X$29,MATCH('דיווח פרטני'!G2580,גיליון3!$T$15:$T$29,0),MATCH('דיווח פרטני'!C2580,גיליון3!$U$14:$X$14,0)))," ", INDEX(גיליון3!$U$15:$X$29,MATCH('דיווח פרטני'!G2580,גיליון3!$T$15:$T$29,0),MATCH('דיווח פרטני'!C2580,גיליון3!$U$14:$X$14,0)))</f>
        <v xml:space="preserve"> </v>
      </c>
      <c r="I2580" s="1"/>
    </row>
    <row r="2581" spans="1:9" ht="18" customHeight="1" thickBot="1" x14ac:dyDescent="0.35">
      <c r="A2581" s="1"/>
      <c r="B2581" s="1"/>
      <c r="C2581" s="812"/>
      <c r="D2581" s="812"/>
      <c r="E2581" s="813"/>
      <c r="F2581" s="812"/>
      <c r="G2581" s="812"/>
      <c r="H2581" s="963" t="str">
        <f t="array" ref="H2581">IF(ISERROR(INDEX(גיליון3!$U$15:$X$29,MATCH('דיווח פרטני'!G2581,גיליון3!$T$15:$T$29,0),MATCH('דיווח פרטני'!C2581,גיליון3!$U$14:$X$14,0)))," ", INDEX(גיליון3!$U$15:$X$29,MATCH('דיווח פרטני'!G2581,גיליון3!$T$15:$T$29,0),MATCH('דיווח פרטני'!C2581,גיליון3!$U$14:$X$14,0)))</f>
        <v xml:space="preserve"> </v>
      </c>
      <c r="I2581" s="1"/>
    </row>
    <row r="2582" spans="1:9" ht="18" customHeight="1" thickBot="1" x14ac:dyDescent="0.35">
      <c r="A2582" s="1"/>
      <c r="B2582" s="1"/>
      <c r="C2582" s="812"/>
      <c r="D2582" s="812"/>
      <c r="E2582" s="813"/>
      <c r="F2582" s="812"/>
      <c r="G2582" s="812"/>
      <c r="H2582" s="963" t="str">
        <f t="array" ref="H2582">IF(ISERROR(INDEX(גיליון3!$U$15:$X$29,MATCH('דיווח פרטני'!G2582,גיליון3!$T$15:$T$29,0),MATCH('דיווח פרטני'!C2582,גיליון3!$U$14:$X$14,0)))," ", INDEX(גיליון3!$U$15:$X$29,MATCH('דיווח פרטני'!G2582,גיליון3!$T$15:$T$29,0),MATCH('דיווח פרטני'!C2582,גיליון3!$U$14:$X$14,0)))</f>
        <v xml:space="preserve"> </v>
      </c>
      <c r="I2582" s="1"/>
    </row>
    <row r="2583" spans="1:9" ht="18" customHeight="1" thickBot="1" x14ac:dyDescent="0.35">
      <c r="A2583" s="1"/>
      <c r="B2583" s="1"/>
      <c r="C2583" s="812"/>
      <c r="D2583" s="812"/>
      <c r="E2583" s="813"/>
      <c r="F2583" s="812"/>
      <c r="G2583" s="812"/>
      <c r="H2583" s="963" t="str">
        <f t="array" ref="H2583">IF(ISERROR(INDEX(גיליון3!$U$15:$X$29,MATCH('דיווח פרטני'!G2583,גיליון3!$T$15:$T$29,0),MATCH('דיווח פרטני'!C2583,גיליון3!$U$14:$X$14,0)))," ", INDEX(גיליון3!$U$15:$X$29,MATCH('דיווח פרטני'!G2583,גיליון3!$T$15:$T$29,0),MATCH('דיווח פרטני'!C2583,גיליון3!$U$14:$X$14,0)))</f>
        <v xml:space="preserve"> </v>
      </c>
      <c r="I2583" s="1"/>
    </row>
    <row r="2584" spans="1:9" ht="18" customHeight="1" thickBot="1" x14ac:dyDescent="0.35">
      <c r="A2584" s="1"/>
      <c r="B2584" s="1"/>
      <c r="C2584" s="812"/>
      <c r="D2584" s="812"/>
      <c r="E2584" s="813"/>
      <c r="F2584" s="812"/>
      <c r="G2584" s="812"/>
      <c r="H2584" s="963" t="str">
        <f t="array" ref="H2584">IF(ISERROR(INDEX(גיליון3!$U$15:$X$29,MATCH('דיווח פרטני'!G2584,גיליון3!$T$15:$T$29,0),MATCH('דיווח פרטני'!C2584,גיליון3!$U$14:$X$14,0)))," ", INDEX(גיליון3!$U$15:$X$29,MATCH('דיווח פרטני'!G2584,גיליון3!$T$15:$T$29,0),MATCH('דיווח פרטני'!C2584,גיליון3!$U$14:$X$14,0)))</f>
        <v xml:space="preserve"> </v>
      </c>
      <c r="I2584" s="1"/>
    </row>
    <row r="2585" spans="1:9" ht="18" customHeight="1" thickBot="1" x14ac:dyDescent="0.35">
      <c r="A2585" s="1"/>
      <c r="B2585" s="1"/>
      <c r="C2585" s="812"/>
      <c r="D2585" s="812"/>
      <c r="E2585" s="813"/>
      <c r="F2585" s="812"/>
      <c r="G2585" s="812"/>
      <c r="H2585" s="963" t="str">
        <f t="array" ref="H2585">IF(ISERROR(INDEX(גיליון3!$U$15:$X$29,MATCH('דיווח פרטני'!G2585,גיליון3!$T$15:$T$29,0),MATCH('דיווח פרטני'!C2585,גיליון3!$U$14:$X$14,0)))," ", INDEX(גיליון3!$U$15:$X$29,MATCH('דיווח פרטני'!G2585,גיליון3!$T$15:$T$29,0),MATCH('דיווח פרטני'!C2585,גיליון3!$U$14:$X$14,0)))</f>
        <v xml:space="preserve"> </v>
      </c>
      <c r="I2585" s="1"/>
    </row>
    <row r="2586" spans="1:9" ht="18" customHeight="1" thickBot="1" x14ac:dyDescent="0.35">
      <c r="A2586" s="1"/>
      <c r="B2586" s="1"/>
      <c r="C2586" s="812"/>
      <c r="D2586" s="812"/>
      <c r="E2586" s="813"/>
      <c r="F2586" s="812"/>
      <c r="G2586" s="812"/>
      <c r="H2586" s="963" t="str">
        <f t="array" ref="H2586">IF(ISERROR(INDEX(גיליון3!$U$15:$X$29,MATCH('דיווח פרטני'!G2586,גיליון3!$T$15:$T$29,0),MATCH('דיווח פרטני'!C2586,גיליון3!$U$14:$X$14,0)))," ", INDEX(גיליון3!$U$15:$X$29,MATCH('דיווח פרטני'!G2586,גיליון3!$T$15:$T$29,0),MATCH('דיווח פרטני'!C2586,גיליון3!$U$14:$X$14,0)))</f>
        <v xml:space="preserve"> </v>
      </c>
      <c r="I2586" s="1"/>
    </row>
    <row r="2587" spans="1:9" ht="18" customHeight="1" thickBot="1" x14ac:dyDescent="0.35">
      <c r="A2587" s="1"/>
      <c r="B2587" s="1"/>
      <c r="C2587" s="812"/>
      <c r="D2587" s="812"/>
      <c r="E2587" s="813"/>
      <c r="F2587" s="812"/>
      <c r="G2587" s="812"/>
      <c r="H2587" s="963" t="str">
        <f t="array" ref="H2587">IF(ISERROR(INDEX(גיליון3!$U$15:$X$29,MATCH('דיווח פרטני'!G2587,גיליון3!$T$15:$T$29,0),MATCH('דיווח פרטני'!C2587,גיליון3!$U$14:$X$14,0)))," ", INDEX(גיליון3!$U$15:$X$29,MATCH('דיווח פרטני'!G2587,גיליון3!$T$15:$T$29,0),MATCH('דיווח פרטני'!C2587,גיליון3!$U$14:$X$14,0)))</f>
        <v xml:space="preserve"> </v>
      </c>
      <c r="I2587" s="1"/>
    </row>
    <row r="2588" spans="1:9" ht="18" customHeight="1" thickBot="1" x14ac:dyDescent="0.35">
      <c r="A2588" s="1"/>
      <c r="B2588" s="1"/>
      <c r="C2588" s="812"/>
      <c r="D2588" s="812"/>
      <c r="E2588" s="813"/>
      <c r="F2588" s="812"/>
      <c r="G2588" s="812"/>
      <c r="H2588" s="963" t="str">
        <f t="array" ref="H2588">IF(ISERROR(INDEX(גיליון3!$U$15:$X$29,MATCH('דיווח פרטני'!G2588,גיליון3!$T$15:$T$29,0),MATCH('דיווח פרטני'!C2588,גיליון3!$U$14:$X$14,0)))," ", INDEX(גיליון3!$U$15:$X$29,MATCH('דיווח פרטני'!G2588,גיליון3!$T$15:$T$29,0),MATCH('דיווח פרטני'!C2588,גיליון3!$U$14:$X$14,0)))</f>
        <v xml:space="preserve"> </v>
      </c>
      <c r="I2588" s="1"/>
    </row>
    <row r="2589" spans="1:9" ht="18" customHeight="1" thickBot="1" x14ac:dyDescent="0.35">
      <c r="A2589" s="1"/>
      <c r="B2589" s="1"/>
      <c r="C2589" s="812"/>
      <c r="D2589" s="812"/>
      <c r="E2589" s="813"/>
      <c r="F2589" s="812"/>
      <c r="G2589" s="812"/>
      <c r="H2589" s="963" t="str">
        <f t="array" ref="H2589">IF(ISERROR(INDEX(גיליון3!$U$15:$X$29,MATCH('דיווח פרטני'!G2589,גיליון3!$T$15:$T$29,0),MATCH('דיווח פרטני'!C2589,גיליון3!$U$14:$X$14,0)))," ", INDEX(גיליון3!$U$15:$X$29,MATCH('דיווח פרטני'!G2589,גיליון3!$T$15:$T$29,0),MATCH('דיווח פרטני'!C2589,גיליון3!$U$14:$X$14,0)))</f>
        <v xml:space="preserve"> </v>
      </c>
      <c r="I2589" s="1"/>
    </row>
    <row r="2590" spans="1:9" ht="18" customHeight="1" thickBot="1" x14ac:dyDescent="0.35">
      <c r="A2590" s="1"/>
      <c r="B2590" s="1"/>
      <c r="C2590" s="812"/>
      <c r="D2590" s="812"/>
      <c r="E2590" s="813"/>
      <c r="F2590" s="812"/>
      <c r="G2590" s="812"/>
      <c r="H2590" s="963" t="str">
        <f t="array" ref="H2590">IF(ISERROR(INDEX(גיליון3!$U$15:$X$29,MATCH('דיווח פרטני'!G2590,גיליון3!$T$15:$T$29,0),MATCH('דיווח פרטני'!C2590,גיליון3!$U$14:$X$14,0)))," ", INDEX(גיליון3!$U$15:$X$29,MATCH('דיווח פרטני'!G2590,גיליון3!$T$15:$T$29,0),MATCH('דיווח פרטני'!C2590,גיליון3!$U$14:$X$14,0)))</f>
        <v xml:space="preserve"> </v>
      </c>
      <c r="I2590" s="1"/>
    </row>
    <row r="2591" spans="1:9" ht="18" customHeight="1" thickBot="1" x14ac:dyDescent="0.35">
      <c r="A2591" s="1"/>
      <c r="B2591" s="1"/>
      <c r="C2591" s="812"/>
      <c r="D2591" s="812"/>
      <c r="E2591" s="813"/>
      <c r="F2591" s="812"/>
      <c r="G2591" s="812"/>
      <c r="H2591" s="963" t="str">
        <f t="array" ref="H2591">IF(ISERROR(INDEX(גיליון3!$U$15:$X$29,MATCH('דיווח פרטני'!G2591,גיליון3!$T$15:$T$29,0),MATCH('דיווח פרטני'!C2591,גיליון3!$U$14:$X$14,0)))," ", INDEX(גיליון3!$U$15:$X$29,MATCH('דיווח פרטני'!G2591,גיליון3!$T$15:$T$29,0),MATCH('דיווח פרטני'!C2591,גיליון3!$U$14:$X$14,0)))</f>
        <v xml:space="preserve"> </v>
      </c>
      <c r="I2591" s="1"/>
    </row>
    <row r="2592" spans="1:9" ht="18" customHeight="1" thickBot="1" x14ac:dyDescent="0.35">
      <c r="A2592" s="1"/>
      <c r="B2592" s="1"/>
      <c r="C2592" s="812"/>
      <c r="D2592" s="812"/>
      <c r="E2592" s="813"/>
      <c r="F2592" s="812"/>
      <c r="G2592" s="812"/>
      <c r="H2592" s="963" t="str">
        <f t="array" ref="H2592">IF(ISERROR(INDEX(גיליון3!$U$15:$X$29,MATCH('דיווח פרטני'!G2592,גיליון3!$T$15:$T$29,0),MATCH('דיווח פרטני'!C2592,גיליון3!$U$14:$X$14,0)))," ", INDEX(גיליון3!$U$15:$X$29,MATCH('דיווח פרטני'!G2592,גיליון3!$T$15:$T$29,0),MATCH('דיווח פרטני'!C2592,גיליון3!$U$14:$X$14,0)))</f>
        <v xml:space="preserve"> </v>
      </c>
      <c r="I2592" s="1"/>
    </row>
    <row r="2593" spans="1:9" ht="18" customHeight="1" thickBot="1" x14ac:dyDescent="0.35">
      <c r="A2593" s="1"/>
      <c r="B2593" s="1"/>
      <c r="C2593" s="812"/>
      <c r="D2593" s="812"/>
      <c r="E2593" s="813"/>
      <c r="F2593" s="812"/>
      <c r="G2593" s="812"/>
      <c r="H2593" s="963" t="str">
        <f t="array" ref="H2593">IF(ISERROR(INDEX(גיליון3!$U$15:$X$29,MATCH('דיווח פרטני'!G2593,גיליון3!$T$15:$T$29,0),MATCH('דיווח פרטני'!C2593,גיליון3!$U$14:$X$14,0)))," ", INDEX(גיליון3!$U$15:$X$29,MATCH('דיווח פרטני'!G2593,גיליון3!$T$15:$T$29,0),MATCH('דיווח פרטני'!C2593,גיליון3!$U$14:$X$14,0)))</f>
        <v xml:space="preserve"> </v>
      </c>
      <c r="I2593" s="1"/>
    </row>
    <row r="2594" spans="1:9" ht="18" customHeight="1" thickBot="1" x14ac:dyDescent="0.35">
      <c r="A2594" s="1"/>
      <c r="B2594" s="1"/>
      <c r="C2594" s="812"/>
      <c r="D2594" s="812"/>
      <c r="E2594" s="813"/>
      <c r="F2594" s="812"/>
      <c r="G2594" s="812"/>
      <c r="H2594" s="963" t="str">
        <f t="array" ref="H2594">IF(ISERROR(INDEX(גיליון3!$U$15:$X$29,MATCH('דיווח פרטני'!G2594,גיליון3!$T$15:$T$29,0),MATCH('דיווח פרטני'!C2594,גיליון3!$U$14:$X$14,0)))," ", INDEX(גיליון3!$U$15:$X$29,MATCH('דיווח פרטני'!G2594,גיליון3!$T$15:$T$29,0),MATCH('דיווח פרטני'!C2594,גיליון3!$U$14:$X$14,0)))</f>
        <v xml:space="preserve"> </v>
      </c>
      <c r="I2594" s="1"/>
    </row>
    <row r="2595" spans="1:9" ht="18" customHeight="1" thickBot="1" x14ac:dyDescent="0.35">
      <c r="A2595" s="1"/>
      <c r="B2595" s="1"/>
      <c r="C2595" s="812"/>
      <c r="D2595" s="812"/>
      <c r="E2595" s="813"/>
      <c r="F2595" s="812"/>
      <c r="G2595" s="812"/>
      <c r="H2595" s="963" t="str">
        <f t="array" ref="H2595">IF(ISERROR(INDEX(גיליון3!$U$15:$X$29,MATCH('דיווח פרטני'!G2595,גיליון3!$T$15:$T$29,0),MATCH('דיווח פרטני'!C2595,גיליון3!$U$14:$X$14,0)))," ", INDEX(גיליון3!$U$15:$X$29,MATCH('דיווח פרטני'!G2595,גיליון3!$T$15:$T$29,0),MATCH('דיווח פרטני'!C2595,גיליון3!$U$14:$X$14,0)))</f>
        <v xml:space="preserve"> </v>
      </c>
      <c r="I2595" s="1"/>
    </row>
    <row r="2596" spans="1:9" ht="18" customHeight="1" thickBot="1" x14ac:dyDescent="0.35">
      <c r="A2596" s="1"/>
      <c r="B2596" s="1"/>
      <c r="C2596" s="812"/>
      <c r="D2596" s="812"/>
      <c r="E2596" s="813"/>
      <c r="F2596" s="812"/>
      <c r="G2596" s="812"/>
      <c r="H2596" s="963" t="str">
        <f t="array" ref="H2596">IF(ISERROR(INDEX(גיליון3!$U$15:$X$29,MATCH('דיווח פרטני'!G2596,גיליון3!$T$15:$T$29,0),MATCH('דיווח פרטני'!C2596,גיליון3!$U$14:$X$14,0)))," ", INDEX(גיליון3!$U$15:$X$29,MATCH('דיווח פרטני'!G2596,גיליון3!$T$15:$T$29,0),MATCH('דיווח פרטני'!C2596,גיליון3!$U$14:$X$14,0)))</f>
        <v xml:space="preserve"> </v>
      </c>
      <c r="I2596" s="1"/>
    </row>
    <row r="2597" spans="1:9" ht="18" customHeight="1" thickBot="1" x14ac:dyDescent="0.35">
      <c r="A2597" s="1"/>
      <c r="B2597" s="1"/>
      <c r="C2597" s="812"/>
      <c r="D2597" s="812"/>
      <c r="E2597" s="813"/>
      <c r="F2597" s="812"/>
      <c r="G2597" s="812"/>
      <c r="H2597" s="963" t="str">
        <f t="array" ref="H2597">IF(ISERROR(INDEX(גיליון3!$U$15:$X$29,MATCH('דיווח פרטני'!G2597,גיליון3!$T$15:$T$29,0),MATCH('דיווח פרטני'!C2597,גיליון3!$U$14:$X$14,0)))," ", INDEX(גיליון3!$U$15:$X$29,MATCH('דיווח פרטני'!G2597,גיליון3!$T$15:$T$29,0),MATCH('דיווח פרטני'!C2597,גיליון3!$U$14:$X$14,0)))</f>
        <v xml:space="preserve"> </v>
      </c>
      <c r="I2597" s="1"/>
    </row>
    <row r="2598" spans="1:9" ht="18" customHeight="1" thickBot="1" x14ac:dyDescent="0.35">
      <c r="A2598" s="1"/>
      <c r="B2598" s="1"/>
      <c r="C2598" s="812"/>
      <c r="D2598" s="812"/>
      <c r="E2598" s="813"/>
      <c r="F2598" s="812"/>
      <c r="G2598" s="812"/>
      <c r="H2598" s="963" t="str">
        <f t="array" ref="H2598">IF(ISERROR(INDEX(גיליון3!$U$15:$X$29,MATCH('דיווח פרטני'!G2598,גיליון3!$T$15:$T$29,0),MATCH('דיווח פרטני'!C2598,גיליון3!$U$14:$X$14,0)))," ", INDEX(גיליון3!$U$15:$X$29,MATCH('דיווח פרטני'!G2598,גיליון3!$T$15:$T$29,0),MATCH('דיווח פרטני'!C2598,גיליון3!$U$14:$X$14,0)))</f>
        <v xml:space="preserve"> </v>
      </c>
      <c r="I2598" s="1"/>
    </row>
    <row r="2599" spans="1:9" ht="18" customHeight="1" thickBot="1" x14ac:dyDescent="0.35">
      <c r="A2599" s="1"/>
      <c r="B2599" s="1"/>
      <c r="C2599" s="812"/>
      <c r="D2599" s="812"/>
      <c r="E2599" s="813"/>
      <c r="F2599" s="812"/>
      <c r="G2599" s="812"/>
      <c r="H2599" s="963" t="str">
        <f t="array" ref="H2599">IF(ISERROR(INDEX(גיליון3!$U$15:$X$29,MATCH('דיווח פרטני'!G2599,גיליון3!$T$15:$T$29,0),MATCH('דיווח פרטני'!C2599,גיליון3!$U$14:$X$14,0)))," ", INDEX(גיליון3!$U$15:$X$29,MATCH('דיווח פרטני'!G2599,גיליון3!$T$15:$T$29,0),MATCH('דיווח פרטני'!C2599,גיליון3!$U$14:$X$14,0)))</f>
        <v xml:space="preserve"> </v>
      </c>
      <c r="I2599" s="1"/>
    </row>
    <row r="2600" spans="1:9" ht="18" customHeight="1" thickBot="1" x14ac:dyDescent="0.35">
      <c r="A2600" s="1"/>
      <c r="B2600" s="1"/>
      <c r="C2600" s="812"/>
      <c r="D2600" s="812"/>
      <c r="E2600" s="813"/>
      <c r="F2600" s="812"/>
      <c r="G2600" s="812"/>
      <c r="H2600" s="963" t="str">
        <f t="array" ref="H2600">IF(ISERROR(INDEX(גיליון3!$U$15:$X$29,MATCH('דיווח פרטני'!G2600,גיליון3!$T$15:$T$29,0),MATCH('דיווח פרטני'!C2600,גיליון3!$U$14:$X$14,0)))," ", INDEX(גיליון3!$U$15:$X$29,MATCH('דיווח פרטני'!G2600,גיליון3!$T$15:$T$29,0),MATCH('דיווח פרטני'!C2600,גיליון3!$U$14:$X$14,0)))</f>
        <v xml:space="preserve"> </v>
      </c>
      <c r="I2600" s="1"/>
    </row>
    <row r="2601" spans="1:9" ht="18" customHeight="1" thickBot="1" x14ac:dyDescent="0.35">
      <c r="A2601" s="1"/>
      <c r="B2601" s="1"/>
      <c r="C2601" s="812"/>
      <c r="D2601" s="812"/>
      <c r="E2601" s="813"/>
      <c r="F2601" s="812"/>
      <c r="G2601" s="812"/>
      <c r="H2601" s="963" t="str">
        <f t="array" ref="H2601">IF(ISERROR(INDEX(גיליון3!$U$15:$X$29,MATCH('דיווח פרטני'!G2601,גיליון3!$T$15:$T$29,0),MATCH('דיווח פרטני'!C2601,גיליון3!$U$14:$X$14,0)))," ", INDEX(גיליון3!$U$15:$X$29,MATCH('דיווח פרטני'!G2601,גיליון3!$T$15:$T$29,0),MATCH('דיווח פרטני'!C2601,גיליון3!$U$14:$X$14,0)))</f>
        <v xml:space="preserve"> </v>
      </c>
      <c r="I2601" s="1"/>
    </row>
    <row r="2602" spans="1:9" ht="18" customHeight="1" thickBot="1" x14ac:dyDescent="0.35">
      <c r="A2602" s="1"/>
      <c r="B2602" s="1"/>
      <c r="C2602" s="812"/>
      <c r="D2602" s="812"/>
      <c r="E2602" s="813"/>
      <c r="F2602" s="812"/>
      <c r="G2602" s="812"/>
      <c r="H2602" s="963" t="str">
        <f t="array" ref="H2602">IF(ISERROR(INDEX(גיליון3!$U$15:$X$29,MATCH('דיווח פרטני'!G2602,גיליון3!$T$15:$T$29,0),MATCH('דיווח פרטני'!C2602,גיליון3!$U$14:$X$14,0)))," ", INDEX(גיליון3!$U$15:$X$29,MATCH('דיווח פרטני'!G2602,גיליון3!$T$15:$T$29,0),MATCH('דיווח פרטני'!C2602,גיליון3!$U$14:$X$14,0)))</f>
        <v xml:space="preserve"> </v>
      </c>
      <c r="I2602" s="1"/>
    </row>
    <row r="2603" spans="1:9" ht="18" customHeight="1" thickBot="1" x14ac:dyDescent="0.35">
      <c r="A2603" s="1"/>
      <c r="B2603" s="1"/>
      <c r="C2603" s="812"/>
      <c r="D2603" s="812"/>
      <c r="E2603" s="813"/>
      <c r="F2603" s="812"/>
      <c r="G2603" s="812"/>
      <c r="H2603" s="963" t="str">
        <f t="array" ref="H2603">IF(ISERROR(INDEX(גיליון3!$U$15:$X$29,MATCH('דיווח פרטני'!G2603,גיליון3!$T$15:$T$29,0),MATCH('דיווח פרטני'!C2603,גיליון3!$U$14:$X$14,0)))," ", INDEX(גיליון3!$U$15:$X$29,MATCH('דיווח פרטני'!G2603,גיליון3!$T$15:$T$29,0),MATCH('דיווח פרטני'!C2603,גיליון3!$U$14:$X$14,0)))</f>
        <v xml:space="preserve"> </v>
      </c>
      <c r="I2603" s="1"/>
    </row>
    <row r="2604" spans="1:9" ht="18" customHeight="1" thickBot="1" x14ac:dyDescent="0.35">
      <c r="A2604" s="1"/>
      <c r="B2604" s="1"/>
      <c r="C2604" s="812"/>
      <c r="D2604" s="812"/>
      <c r="E2604" s="813"/>
      <c r="F2604" s="812"/>
      <c r="G2604" s="812"/>
      <c r="H2604" s="963" t="str">
        <f t="array" ref="H2604">IF(ISERROR(INDEX(גיליון3!$U$15:$X$29,MATCH('דיווח פרטני'!G2604,גיליון3!$T$15:$T$29,0),MATCH('דיווח פרטני'!C2604,גיליון3!$U$14:$X$14,0)))," ", INDEX(גיליון3!$U$15:$X$29,MATCH('דיווח פרטני'!G2604,גיליון3!$T$15:$T$29,0),MATCH('דיווח פרטני'!C2604,גיליון3!$U$14:$X$14,0)))</f>
        <v xml:space="preserve"> </v>
      </c>
      <c r="I2604" s="1"/>
    </row>
    <row r="2605" spans="1:9" ht="18" customHeight="1" thickBot="1" x14ac:dyDescent="0.35">
      <c r="A2605" s="1"/>
      <c r="B2605" s="1"/>
      <c r="C2605" s="812"/>
      <c r="D2605" s="812"/>
      <c r="E2605" s="813"/>
      <c r="F2605" s="812"/>
      <c r="G2605" s="812"/>
      <c r="H2605" s="963" t="str">
        <f t="array" ref="H2605">IF(ISERROR(INDEX(גיליון3!$U$15:$X$29,MATCH('דיווח פרטני'!G2605,גיליון3!$T$15:$T$29,0),MATCH('דיווח פרטני'!C2605,גיליון3!$U$14:$X$14,0)))," ", INDEX(גיליון3!$U$15:$X$29,MATCH('דיווח פרטני'!G2605,גיליון3!$T$15:$T$29,0),MATCH('דיווח פרטני'!C2605,גיליון3!$U$14:$X$14,0)))</f>
        <v xml:space="preserve"> </v>
      </c>
      <c r="I2605" s="1"/>
    </row>
    <row r="2606" spans="1:9" ht="18" customHeight="1" thickBot="1" x14ac:dyDescent="0.35">
      <c r="A2606" s="1"/>
      <c r="B2606" s="1"/>
      <c r="C2606" s="812"/>
      <c r="D2606" s="812"/>
      <c r="E2606" s="813"/>
      <c r="F2606" s="812"/>
      <c r="G2606" s="812"/>
      <c r="H2606" s="963" t="str">
        <f t="array" ref="H2606">IF(ISERROR(INDEX(גיליון3!$U$15:$X$29,MATCH('דיווח פרטני'!G2606,גיליון3!$T$15:$T$29,0),MATCH('דיווח פרטני'!C2606,גיליון3!$U$14:$X$14,0)))," ", INDEX(גיליון3!$U$15:$X$29,MATCH('דיווח פרטני'!G2606,גיליון3!$T$15:$T$29,0),MATCH('דיווח פרטני'!C2606,גיליון3!$U$14:$X$14,0)))</f>
        <v xml:space="preserve"> </v>
      </c>
      <c r="I2606" s="1"/>
    </row>
    <row r="2607" spans="1:9" ht="18" customHeight="1" thickBot="1" x14ac:dyDescent="0.35">
      <c r="A2607" s="1"/>
      <c r="B2607" s="1"/>
      <c r="C2607" s="812"/>
      <c r="D2607" s="812"/>
      <c r="E2607" s="813"/>
      <c r="F2607" s="812"/>
      <c r="G2607" s="812"/>
      <c r="H2607" s="963" t="str">
        <f t="array" ref="H2607">IF(ISERROR(INDEX(גיליון3!$U$15:$X$29,MATCH('דיווח פרטני'!G2607,גיליון3!$T$15:$T$29,0),MATCH('דיווח פרטני'!C2607,גיליון3!$U$14:$X$14,0)))," ", INDEX(גיליון3!$U$15:$X$29,MATCH('דיווח פרטני'!G2607,גיליון3!$T$15:$T$29,0),MATCH('דיווח פרטני'!C2607,גיליון3!$U$14:$X$14,0)))</f>
        <v xml:space="preserve"> </v>
      </c>
      <c r="I2607" s="1"/>
    </row>
    <row r="2608" spans="1:9" ht="18" customHeight="1" thickBot="1" x14ac:dyDescent="0.35">
      <c r="A2608" s="1"/>
      <c r="B2608" s="1"/>
      <c r="C2608" s="812"/>
      <c r="D2608" s="812"/>
      <c r="E2608" s="813"/>
      <c r="F2608" s="812"/>
      <c r="G2608" s="812"/>
      <c r="H2608" s="963" t="str">
        <f t="array" ref="H2608">IF(ISERROR(INDEX(גיליון3!$U$15:$X$29,MATCH('דיווח פרטני'!G2608,גיליון3!$T$15:$T$29,0),MATCH('דיווח פרטני'!C2608,גיליון3!$U$14:$X$14,0)))," ", INDEX(גיליון3!$U$15:$X$29,MATCH('דיווח פרטני'!G2608,גיליון3!$T$15:$T$29,0),MATCH('דיווח פרטני'!C2608,גיליון3!$U$14:$X$14,0)))</f>
        <v xml:space="preserve"> </v>
      </c>
      <c r="I2608" s="1"/>
    </row>
    <row r="2609" spans="1:9" ht="18" customHeight="1" thickBot="1" x14ac:dyDescent="0.35">
      <c r="A2609" s="1"/>
      <c r="B2609" s="1"/>
      <c r="C2609" s="812"/>
      <c r="D2609" s="812"/>
      <c r="E2609" s="813"/>
      <c r="F2609" s="812"/>
      <c r="G2609" s="812"/>
      <c r="H2609" s="963" t="str">
        <f t="array" ref="H2609">IF(ISERROR(INDEX(גיליון3!$U$15:$X$29,MATCH('דיווח פרטני'!G2609,גיליון3!$T$15:$T$29,0),MATCH('דיווח פרטני'!C2609,גיליון3!$U$14:$X$14,0)))," ", INDEX(גיליון3!$U$15:$X$29,MATCH('דיווח פרטני'!G2609,גיליון3!$T$15:$T$29,0),MATCH('דיווח פרטני'!C2609,גיליון3!$U$14:$X$14,0)))</f>
        <v xml:space="preserve"> </v>
      </c>
      <c r="I2609" s="1"/>
    </row>
    <row r="2610" spans="1:9" ht="18" customHeight="1" thickBot="1" x14ac:dyDescent="0.35">
      <c r="A2610" s="1"/>
      <c r="B2610" s="1"/>
      <c r="C2610" s="812"/>
      <c r="D2610" s="812"/>
      <c r="E2610" s="813"/>
      <c r="F2610" s="812"/>
      <c r="G2610" s="812"/>
      <c r="H2610" s="963" t="str">
        <f t="array" ref="H2610">IF(ISERROR(INDEX(גיליון3!$U$15:$X$29,MATCH('דיווח פרטני'!G2610,גיליון3!$T$15:$T$29,0),MATCH('דיווח פרטני'!C2610,גיליון3!$U$14:$X$14,0)))," ", INDEX(גיליון3!$U$15:$X$29,MATCH('דיווח פרטני'!G2610,גיליון3!$T$15:$T$29,0),MATCH('דיווח פרטני'!C2610,גיליון3!$U$14:$X$14,0)))</f>
        <v xml:space="preserve"> </v>
      </c>
      <c r="I2610" s="1"/>
    </row>
    <row r="2611" spans="1:9" ht="18" customHeight="1" thickBot="1" x14ac:dyDescent="0.35">
      <c r="A2611" s="1"/>
      <c r="B2611" s="1"/>
      <c r="C2611" s="812"/>
      <c r="D2611" s="812"/>
      <c r="E2611" s="813"/>
      <c r="F2611" s="812"/>
      <c r="G2611" s="812"/>
      <c r="H2611" s="963" t="str">
        <f t="array" ref="H2611">IF(ISERROR(INDEX(גיליון3!$U$15:$X$29,MATCH('דיווח פרטני'!G2611,גיליון3!$T$15:$T$29,0),MATCH('דיווח פרטני'!C2611,גיליון3!$U$14:$X$14,0)))," ", INDEX(גיליון3!$U$15:$X$29,MATCH('דיווח פרטני'!G2611,גיליון3!$T$15:$T$29,0),MATCH('דיווח פרטני'!C2611,גיליון3!$U$14:$X$14,0)))</f>
        <v xml:space="preserve"> </v>
      </c>
      <c r="I2611" s="1"/>
    </row>
    <row r="2612" spans="1:9" ht="18" customHeight="1" thickBot="1" x14ac:dyDescent="0.35">
      <c r="A2612" s="1"/>
      <c r="B2612" s="1"/>
      <c r="C2612" s="812"/>
      <c r="D2612" s="812"/>
      <c r="E2612" s="813"/>
      <c r="F2612" s="812"/>
      <c r="G2612" s="812"/>
      <c r="H2612" s="963" t="str">
        <f t="array" ref="H2612">IF(ISERROR(INDEX(גיליון3!$U$15:$X$29,MATCH('דיווח פרטני'!G2612,גיליון3!$T$15:$T$29,0),MATCH('דיווח פרטני'!C2612,גיליון3!$U$14:$X$14,0)))," ", INDEX(גיליון3!$U$15:$X$29,MATCH('דיווח פרטני'!G2612,גיליון3!$T$15:$T$29,0),MATCH('דיווח פרטני'!C2612,גיליון3!$U$14:$X$14,0)))</f>
        <v xml:space="preserve"> </v>
      </c>
      <c r="I2612" s="1"/>
    </row>
    <row r="2613" spans="1:9" ht="18" customHeight="1" thickBot="1" x14ac:dyDescent="0.35">
      <c r="A2613" s="1"/>
      <c r="B2613" s="1"/>
      <c r="C2613" s="812"/>
      <c r="D2613" s="812"/>
      <c r="E2613" s="813"/>
      <c r="F2613" s="812"/>
      <c r="G2613" s="812"/>
      <c r="H2613" s="963" t="str">
        <f t="array" ref="H2613">IF(ISERROR(INDEX(גיליון3!$U$15:$X$29,MATCH('דיווח פרטני'!G2613,גיליון3!$T$15:$T$29,0),MATCH('דיווח פרטני'!C2613,גיליון3!$U$14:$X$14,0)))," ", INDEX(גיליון3!$U$15:$X$29,MATCH('דיווח פרטני'!G2613,גיליון3!$T$15:$T$29,0),MATCH('דיווח פרטני'!C2613,גיליון3!$U$14:$X$14,0)))</f>
        <v xml:space="preserve"> </v>
      </c>
      <c r="I2613" s="1"/>
    </row>
    <row r="2614" spans="1:9" ht="18" customHeight="1" thickBot="1" x14ac:dyDescent="0.35">
      <c r="A2614" s="1"/>
      <c r="B2614" s="1"/>
      <c r="C2614" s="812"/>
      <c r="D2614" s="812"/>
      <c r="E2614" s="813"/>
      <c r="F2614" s="812"/>
      <c r="G2614" s="812"/>
      <c r="H2614" s="963" t="str">
        <f t="array" ref="H2614">IF(ISERROR(INDEX(גיליון3!$U$15:$X$29,MATCH('דיווח פרטני'!G2614,גיליון3!$T$15:$T$29,0),MATCH('דיווח פרטני'!C2614,גיליון3!$U$14:$X$14,0)))," ", INDEX(גיליון3!$U$15:$X$29,MATCH('דיווח פרטני'!G2614,גיליון3!$T$15:$T$29,0),MATCH('דיווח פרטני'!C2614,גיליון3!$U$14:$X$14,0)))</f>
        <v xml:space="preserve"> </v>
      </c>
      <c r="I2614" s="1"/>
    </row>
    <row r="2615" spans="1:9" ht="18" customHeight="1" thickBot="1" x14ac:dyDescent="0.35">
      <c r="A2615" s="1"/>
      <c r="B2615" s="1"/>
      <c r="C2615" s="812"/>
      <c r="D2615" s="812"/>
      <c r="E2615" s="813"/>
      <c r="F2615" s="812"/>
      <c r="G2615" s="812"/>
      <c r="H2615" s="963" t="str">
        <f t="array" ref="H2615">IF(ISERROR(INDEX(גיליון3!$U$15:$X$29,MATCH('דיווח פרטני'!G2615,גיליון3!$T$15:$T$29,0),MATCH('דיווח פרטני'!C2615,גיליון3!$U$14:$X$14,0)))," ", INDEX(גיליון3!$U$15:$X$29,MATCH('דיווח פרטני'!G2615,גיליון3!$T$15:$T$29,0),MATCH('דיווח פרטני'!C2615,גיליון3!$U$14:$X$14,0)))</f>
        <v xml:space="preserve"> </v>
      </c>
      <c r="I2615" s="1"/>
    </row>
    <row r="2616" spans="1:9" ht="18" customHeight="1" thickBot="1" x14ac:dyDescent="0.35">
      <c r="A2616" s="1"/>
      <c r="B2616" s="1"/>
      <c r="C2616" s="812"/>
      <c r="D2616" s="812"/>
      <c r="E2616" s="813"/>
      <c r="F2616" s="812"/>
      <c r="G2616" s="812"/>
      <c r="H2616" s="963" t="str">
        <f t="array" ref="H2616">IF(ISERROR(INDEX(גיליון3!$U$15:$X$29,MATCH('דיווח פרטני'!G2616,גיליון3!$T$15:$T$29,0),MATCH('דיווח פרטני'!C2616,גיליון3!$U$14:$X$14,0)))," ", INDEX(גיליון3!$U$15:$X$29,MATCH('דיווח פרטני'!G2616,גיליון3!$T$15:$T$29,0),MATCH('דיווח פרטני'!C2616,גיליון3!$U$14:$X$14,0)))</f>
        <v xml:space="preserve"> </v>
      </c>
      <c r="I2616" s="1"/>
    </row>
    <row r="2617" spans="1:9" ht="18" customHeight="1" thickBot="1" x14ac:dyDescent="0.35">
      <c r="A2617" s="1"/>
      <c r="B2617" s="1"/>
      <c r="C2617" s="812"/>
      <c r="D2617" s="812"/>
      <c r="E2617" s="813"/>
      <c r="F2617" s="812"/>
      <c r="G2617" s="812"/>
      <c r="H2617" s="963" t="str">
        <f t="array" ref="H2617">IF(ISERROR(INDEX(גיליון3!$U$15:$X$29,MATCH('דיווח פרטני'!G2617,גיליון3!$T$15:$T$29,0),MATCH('דיווח פרטני'!C2617,גיליון3!$U$14:$X$14,0)))," ", INDEX(גיליון3!$U$15:$X$29,MATCH('דיווח פרטני'!G2617,גיליון3!$T$15:$T$29,0),MATCH('דיווח פרטני'!C2617,גיליון3!$U$14:$X$14,0)))</f>
        <v xml:space="preserve"> </v>
      </c>
      <c r="I2617" s="1"/>
    </row>
    <row r="2618" spans="1:9" ht="18" customHeight="1" thickBot="1" x14ac:dyDescent="0.35">
      <c r="A2618" s="1"/>
      <c r="B2618" s="1"/>
      <c r="C2618" s="812"/>
      <c r="D2618" s="812"/>
      <c r="E2618" s="813"/>
      <c r="F2618" s="812"/>
      <c r="G2618" s="812"/>
      <c r="H2618" s="963" t="str">
        <f t="array" ref="H2618">IF(ISERROR(INDEX(גיליון3!$U$15:$X$29,MATCH('דיווח פרטני'!G2618,גיליון3!$T$15:$T$29,0),MATCH('דיווח פרטני'!C2618,גיליון3!$U$14:$X$14,0)))," ", INDEX(גיליון3!$U$15:$X$29,MATCH('דיווח פרטני'!G2618,גיליון3!$T$15:$T$29,0),MATCH('דיווח פרטני'!C2618,גיליון3!$U$14:$X$14,0)))</f>
        <v xml:space="preserve"> </v>
      </c>
      <c r="I2618" s="1"/>
    </row>
    <row r="2619" spans="1:9" ht="18" customHeight="1" thickBot="1" x14ac:dyDescent="0.35">
      <c r="A2619" s="1"/>
      <c r="B2619" s="1"/>
      <c r="C2619" s="812"/>
      <c r="D2619" s="812"/>
      <c r="E2619" s="813"/>
      <c r="F2619" s="812"/>
      <c r="G2619" s="812"/>
      <c r="H2619" s="963" t="str">
        <f t="array" ref="H2619">IF(ISERROR(INDEX(גיליון3!$U$15:$X$29,MATCH('דיווח פרטני'!G2619,גיליון3!$T$15:$T$29,0),MATCH('דיווח פרטני'!C2619,גיליון3!$U$14:$X$14,0)))," ", INDEX(גיליון3!$U$15:$X$29,MATCH('דיווח פרטני'!G2619,גיליון3!$T$15:$T$29,0),MATCH('דיווח פרטני'!C2619,גיליון3!$U$14:$X$14,0)))</f>
        <v xml:space="preserve"> </v>
      </c>
      <c r="I2619" s="1"/>
    </row>
    <row r="2620" spans="1:9" ht="18" customHeight="1" thickBot="1" x14ac:dyDescent="0.35">
      <c r="A2620" s="1"/>
      <c r="B2620" s="1"/>
      <c r="C2620" s="812"/>
      <c r="D2620" s="812"/>
      <c r="E2620" s="813"/>
      <c r="F2620" s="812"/>
      <c r="G2620" s="812"/>
      <c r="H2620" s="963" t="str">
        <f t="array" ref="H2620">IF(ISERROR(INDEX(גיליון3!$U$15:$X$29,MATCH('דיווח פרטני'!G2620,גיליון3!$T$15:$T$29,0),MATCH('דיווח פרטני'!C2620,גיליון3!$U$14:$X$14,0)))," ", INDEX(גיליון3!$U$15:$X$29,MATCH('דיווח פרטני'!G2620,גיליון3!$T$15:$T$29,0),MATCH('דיווח פרטני'!C2620,גיליון3!$U$14:$X$14,0)))</f>
        <v xml:space="preserve"> </v>
      </c>
      <c r="I2620" s="1"/>
    </row>
    <row r="2621" spans="1:9" ht="18" customHeight="1" thickBot="1" x14ac:dyDescent="0.35">
      <c r="A2621" s="1"/>
      <c r="B2621" s="1"/>
      <c r="C2621" s="812"/>
      <c r="D2621" s="812"/>
      <c r="E2621" s="813"/>
      <c r="F2621" s="812"/>
      <c r="G2621" s="812"/>
      <c r="H2621" s="963" t="str">
        <f t="array" ref="H2621">IF(ISERROR(INDEX(גיליון3!$U$15:$X$29,MATCH('דיווח פרטני'!G2621,גיליון3!$T$15:$T$29,0),MATCH('דיווח פרטני'!C2621,גיליון3!$U$14:$X$14,0)))," ", INDEX(גיליון3!$U$15:$X$29,MATCH('דיווח פרטני'!G2621,גיליון3!$T$15:$T$29,0),MATCH('דיווח פרטני'!C2621,גיליון3!$U$14:$X$14,0)))</f>
        <v xml:space="preserve"> </v>
      </c>
      <c r="I2621" s="1"/>
    </row>
    <row r="2622" spans="1:9" ht="18" customHeight="1" thickBot="1" x14ac:dyDescent="0.35">
      <c r="A2622" s="1"/>
      <c r="B2622" s="1"/>
      <c r="C2622" s="812"/>
      <c r="D2622" s="812"/>
      <c r="E2622" s="813"/>
      <c r="F2622" s="812"/>
      <c r="G2622" s="812"/>
      <c r="H2622" s="963" t="str">
        <f t="array" ref="H2622">IF(ISERROR(INDEX(גיליון3!$U$15:$X$29,MATCH('דיווח פרטני'!G2622,גיליון3!$T$15:$T$29,0),MATCH('דיווח פרטני'!C2622,גיליון3!$U$14:$X$14,0)))," ", INDEX(גיליון3!$U$15:$X$29,MATCH('דיווח פרטני'!G2622,גיליון3!$T$15:$T$29,0),MATCH('דיווח פרטני'!C2622,גיליון3!$U$14:$X$14,0)))</f>
        <v xml:space="preserve"> </v>
      </c>
      <c r="I2622" s="1"/>
    </row>
    <row r="2623" spans="1:9" ht="18" customHeight="1" thickBot="1" x14ac:dyDescent="0.35">
      <c r="A2623" s="1"/>
      <c r="B2623" s="1"/>
      <c r="C2623" s="812"/>
      <c r="D2623" s="812"/>
      <c r="E2623" s="813"/>
      <c r="F2623" s="812"/>
      <c r="G2623" s="812"/>
      <c r="H2623" s="963" t="str">
        <f t="array" ref="H2623">IF(ISERROR(INDEX(גיליון3!$U$15:$X$29,MATCH('דיווח פרטני'!G2623,גיליון3!$T$15:$T$29,0),MATCH('דיווח פרטני'!C2623,גיליון3!$U$14:$X$14,0)))," ", INDEX(גיליון3!$U$15:$X$29,MATCH('דיווח פרטני'!G2623,גיליון3!$T$15:$T$29,0),MATCH('דיווח פרטני'!C2623,גיליון3!$U$14:$X$14,0)))</f>
        <v xml:space="preserve"> </v>
      </c>
      <c r="I2623" s="1"/>
    </row>
    <row r="2624" spans="1:9" ht="18" customHeight="1" thickBot="1" x14ac:dyDescent="0.35">
      <c r="A2624" s="1"/>
      <c r="B2624" s="1"/>
      <c r="C2624" s="812"/>
      <c r="D2624" s="812"/>
      <c r="E2624" s="813"/>
      <c r="F2624" s="812"/>
      <c r="G2624" s="812"/>
      <c r="H2624" s="963" t="str">
        <f t="array" ref="H2624">IF(ISERROR(INDEX(גיליון3!$U$15:$X$29,MATCH('דיווח פרטני'!G2624,גיליון3!$T$15:$T$29,0),MATCH('דיווח פרטני'!C2624,גיליון3!$U$14:$X$14,0)))," ", INDEX(גיליון3!$U$15:$X$29,MATCH('דיווח פרטני'!G2624,גיליון3!$T$15:$T$29,0),MATCH('דיווח פרטני'!C2624,גיליון3!$U$14:$X$14,0)))</f>
        <v xml:space="preserve"> </v>
      </c>
      <c r="I2624" s="1"/>
    </row>
    <row r="2625" spans="1:9" ht="18" customHeight="1" thickBot="1" x14ac:dyDescent="0.35">
      <c r="A2625" s="1"/>
      <c r="B2625" s="1"/>
      <c r="C2625" s="812"/>
      <c r="D2625" s="812"/>
      <c r="E2625" s="813"/>
      <c r="F2625" s="812"/>
      <c r="G2625" s="812"/>
      <c r="H2625" s="963" t="str">
        <f t="array" ref="H2625">IF(ISERROR(INDEX(גיליון3!$U$15:$X$29,MATCH('דיווח פרטני'!G2625,גיליון3!$T$15:$T$29,0),MATCH('דיווח פרטני'!C2625,גיליון3!$U$14:$X$14,0)))," ", INDEX(גיליון3!$U$15:$X$29,MATCH('דיווח פרטני'!G2625,גיליון3!$T$15:$T$29,0),MATCH('דיווח פרטני'!C2625,גיליון3!$U$14:$X$14,0)))</f>
        <v xml:space="preserve"> </v>
      </c>
      <c r="I2625" s="1"/>
    </row>
    <row r="2626" spans="1:9" ht="18" customHeight="1" thickBot="1" x14ac:dyDescent="0.35">
      <c r="A2626" s="1"/>
      <c r="B2626" s="1"/>
      <c r="C2626" s="812"/>
      <c r="D2626" s="812"/>
      <c r="E2626" s="813"/>
      <c r="F2626" s="812"/>
      <c r="G2626" s="812"/>
      <c r="H2626" s="963" t="str">
        <f t="array" ref="H2626">IF(ISERROR(INDEX(גיליון3!$U$15:$X$29,MATCH('דיווח פרטני'!G2626,גיליון3!$T$15:$T$29,0),MATCH('דיווח פרטני'!C2626,גיליון3!$U$14:$X$14,0)))," ", INDEX(גיליון3!$U$15:$X$29,MATCH('דיווח פרטני'!G2626,גיליון3!$T$15:$T$29,0),MATCH('דיווח פרטני'!C2626,גיליון3!$U$14:$X$14,0)))</f>
        <v xml:space="preserve"> </v>
      </c>
      <c r="I2626" s="1"/>
    </row>
    <row r="2627" spans="1:9" ht="18" customHeight="1" thickBot="1" x14ac:dyDescent="0.35">
      <c r="A2627" s="1"/>
      <c r="B2627" s="1"/>
      <c r="C2627" s="812"/>
      <c r="D2627" s="812"/>
      <c r="E2627" s="813"/>
      <c r="F2627" s="812"/>
      <c r="G2627" s="812"/>
      <c r="H2627" s="963" t="str">
        <f t="array" ref="H2627">IF(ISERROR(INDEX(גיליון3!$U$15:$X$29,MATCH('דיווח פרטני'!G2627,גיליון3!$T$15:$T$29,0),MATCH('דיווח פרטני'!C2627,גיליון3!$U$14:$X$14,0)))," ", INDEX(גיליון3!$U$15:$X$29,MATCH('דיווח פרטני'!G2627,גיליון3!$T$15:$T$29,0),MATCH('דיווח פרטני'!C2627,גיליון3!$U$14:$X$14,0)))</f>
        <v xml:space="preserve"> </v>
      </c>
      <c r="I2627" s="1"/>
    </row>
    <row r="2628" spans="1:9" ht="18" customHeight="1" thickBot="1" x14ac:dyDescent="0.35">
      <c r="A2628" s="1"/>
      <c r="B2628" s="1"/>
      <c r="C2628" s="812"/>
      <c r="D2628" s="812"/>
      <c r="E2628" s="813"/>
      <c r="F2628" s="812"/>
      <c r="G2628" s="812"/>
      <c r="H2628" s="963" t="str">
        <f t="array" ref="H2628">IF(ISERROR(INDEX(גיליון3!$U$15:$X$29,MATCH('דיווח פרטני'!G2628,גיליון3!$T$15:$T$29,0),MATCH('דיווח פרטני'!C2628,גיליון3!$U$14:$X$14,0)))," ", INDEX(גיליון3!$U$15:$X$29,MATCH('דיווח פרטני'!G2628,גיליון3!$T$15:$T$29,0),MATCH('דיווח פרטני'!C2628,גיליון3!$U$14:$X$14,0)))</f>
        <v xml:space="preserve"> </v>
      </c>
      <c r="I2628" s="1"/>
    </row>
    <row r="2629" spans="1:9" ht="18" customHeight="1" thickBot="1" x14ac:dyDescent="0.35">
      <c r="A2629" s="1"/>
      <c r="B2629" s="1"/>
      <c r="C2629" s="812"/>
      <c r="D2629" s="812"/>
      <c r="E2629" s="813"/>
      <c r="F2629" s="812"/>
      <c r="G2629" s="812"/>
      <c r="H2629" s="963" t="str">
        <f t="array" ref="H2629">IF(ISERROR(INDEX(גיליון3!$U$15:$X$29,MATCH('דיווח פרטני'!G2629,גיליון3!$T$15:$T$29,0),MATCH('דיווח פרטני'!C2629,גיליון3!$U$14:$X$14,0)))," ", INDEX(גיליון3!$U$15:$X$29,MATCH('דיווח פרטני'!G2629,גיליון3!$T$15:$T$29,0),MATCH('דיווח פרטני'!C2629,גיליון3!$U$14:$X$14,0)))</f>
        <v xml:space="preserve"> </v>
      </c>
      <c r="I2629" s="1"/>
    </row>
    <row r="2630" spans="1:9" ht="18" customHeight="1" thickBot="1" x14ac:dyDescent="0.35">
      <c r="A2630" s="1"/>
      <c r="B2630" s="1"/>
      <c r="C2630" s="812"/>
      <c r="D2630" s="812"/>
      <c r="E2630" s="813"/>
      <c r="F2630" s="812"/>
      <c r="G2630" s="812"/>
      <c r="H2630" s="963" t="str">
        <f t="array" ref="H2630">IF(ISERROR(INDEX(גיליון3!$U$15:$X$29,MATCH('דיווח פרטני'!G2630,גיליון3!$T$15:$T$29,0),MATCH('דיווח פרטני'!C2630,גיליון3!$U$14:$X$14,0)))," ", INDEX(גיליון3!$U$15:$X$29,MATCH('דיווח פרטני'!G2630,גיליון3!$T$15:$T$29,0),MATCH('דיווח פרטני'!C2630,גיליון3!$U$14:$X$14,0)))</f>
        <v xml:space="preserve"> </v>
      </c>
      <c r="I2630" s="1"/>
    </row>
    <row r="2631" spans="1:9" ht="18" customHeight="1" thickBot="1" x14ac:dyDescent="0.35">
      <c r="A2631" s="1"/>
      <c r="B2631" s="1"/>
      <c r="C2631" s="812"/>
      <c r="D2631" s="812"/>
      <c r="E2631" s="813"/>
      <c r="F2631" s="812"/>
      <c r="G2631" s="812"/>
      <c r="H2631" s="963" t="str">
        <f t="array" ref="H2631">IF(ISERROR(INDEX(גיליון3!$U$15:$X$29,MATCH('דיווח פרטני'!G2631,גיליון3!$T$15:$T$29,0),MATCH('דיווח פרטני'!C2631,גיליון3!$U$14:$X$14,0)))," ", INDEX(גיליון3!$U$15:$X$29,MATCH('דיווח פרטני'!G2631,גיליון3!$T$15:$T$29,0),MATCH('דיווח פרטני'!C2631,גיליון3!$U$14:$X$14,0)))</f>
        <v xml:space="preserve"> </v>
      </c>
      <c r="I2631" s="1"/>
    </row>
    <row r="2632" spans="1:9" ht="18" customHeight="1" thickBot="1" x14ac:dyDescent="0.35">
      <c r="A2632" s="1"/>
      <c r="B2632" s="1"/>
      <c r="C2632" s="812"/>
      <c r="D2632" s="812"/>
      <c r="E2632" s="813"/>
      <c r="F2632" s="812"/>
      <c r="G2632" s="812"/>
      <c r="H2632" s="963" t="str">
        <f t="array" ref="H2632">IF(ISERROR(INDEX(גיליון3!$U$15:$X$29,MATCH('דיווח פרטני'!G2632,גיליון3!$T$15:$T$29,0),MATCH('דיווח פרטני'!C2632,גיליון3!$U$14:$X$14,0)))," ", INDEX(גיליון3!$U$15:$X$29,MATCH('דיווח פרטני'!G2632,גיליון3!$T$15:$T$29,0),MATCH('דיווח פרטני'!C2632,גיליון3!$U$14:$X$14,0)))</f>
        <v xml:space="preserve"> </v>
      </c>
      <c r="I2632" s="1"/>
    </row>
    <row r="2633" spans="1:9" ht="18" customHeight="1" thickBot="1" x14ac:dyDescent="0.35">
      <c r="A2633" s="1"/>
      <c r="B2633" s="1"/>
      <c r="C2633" s="812"/>
      <c r="D2633" s="812"/>
      <c r="E2633" s="813"/>
      <c r="F2633" s="812"/>
      <c r="G2633" s="812"/>
      <c r="H2633" s="963" t="str">
        <f t="array" ref="H2633">IF(ISERROR(INDEX(גיליון3!$U$15:$X$29,MATCH('דיווח פרטני'!G2633,גיליון3!$T$15:$T$29,0),MATCH('דיווח פרטני'!C2633,גיליון3!$U$14:$X$14,0)))," ", INDEX(גיליון3!$U$15:$X$29,MATCH('דיווח פרטני'!G2633,גיליון3!$T$15:$T$29,0),MATCH('דיווח פרטני'!C2633,גיליון3!$U$14:$X$14,0)))</f>
        <v xml:space="preserve"> </v>
      </c>
      <c r="I2633" s="1"/>
    </row>
    <row r="2634" spans="1:9" ht="18" customHeight="1" thickBot="1" x14ac:dyDescent="0.35">
      <c r="A2634" s="1"/>
      <c r="B2634" s="1"/>
      <c r="C2634" s="812"/>
      <c r="D2634" s="812"/>
      <c r="E2634" s="813"/>
      <c r="F2634" s="812"/>
      <c r="G2634" s="812"/>
      <c r="H2634" s="963" t="str">
        <f t="array" ref="H2634">IF(ISERROR(INDEX(גיליון3!$U$15:$X$29,MATCH('דיווח פרטני'!G2634,גיליון3!$T$15:$T$29,0),MATCH('דיווח פרטני'!C2634,גיליון3!$U$14:$X$14,0)))," ", INDEX(גיליון3!$U$15:$X$29,MATCH('דיווח פרטני'!G2634,גיליון3!$T$15:$T$29,0),MATCH('דיווח פרטני'!C2634,גיליון3!$U$14:$X$14,0)))</f>
        <v xml:space="preserve"> </v>
      </c>
      <c r="I2634" s="1"/>
    </row>
    <row r="2635" spans="1:9" ht="18" customHeight="1" thickBot="1" x14ac:dyDescent="0.35">
      <c r="A2635" s="1"/>
      <c r="B2635" s="1"/>
      <c r="C2635" s="812"/>
      <c r="D2635" s="812"/>
      <c r="E2635" s="813"/>
      <c r="F2635" s="812"/>
      <c r="G2635" s="812"/>
      <c r="H2635" s="963" t="str">
        <f t="array" ref="H2635">IF(ISERROR(INDEX(גיליון3!$U$15:$X$29,MATCH('דיווח פרטני'!G2635,גיליון3!$T$15:$T$29,0),MATCH('דיווח פרטני'!C2635,גיליון3!$U$14:$X$14,0)))," ", INDEX(גיליון3!$U$15:$X$29,MATCH('דיווח פרטני'!G2635,גיליון3!$T$15:$T$29,0),MATCH('דיווח פרטני'!C2635,גיליון3!$U$14:$X$14,0)))</f>
        <v xml:space="preserve"> </v>
      </c>
      <c r="I2635" s="1"/>
    </row>
    <row r="2636" spans="1:9" ht="18" customHeight="1" thickBot="1" x14ac:dyDescent="0.35">
      <c r="A2636" s="1"/>
      <c r="B2636" s="1"/>
      <c r="C2636" s="812"/>
      <c r="D2636" s="812"/>
      <c r="E2636" s="813"/>
      <c r="F2636" s="812"/>
      <c r="G2636" s="812"/>
      <c r="H2636" s="963" t="str">
        <f t="array" ref="H2636">IF(ISERROR(INDEX(גיליון3!$U$15:$X$29,MATCH('דיווח פרטני'!G2636,גיליון3!$T$15:$T$29,0),MATCH('דיווח פרטני'!C2636,גיליון3!$U$14:$X$14,0)))," ", INDEX(גיליון3!$U$15:$X$29,MATCH('דיווח פרטני'!G2636,גיליון3!$T$15:$T$29,0),MATCH('דיווח פרטני'!C2636,גיליון3!$U$14:$X$14,0)))</f>
        <v xml:space="preserve"> </v>
      </c>
      <c r="I2636" s="1"/>
    </row>
    <row r="2637" spans="1:9" ht="18" customHeight="1" thickBot="1" x14ac:dyDescent="0.35">
      <c r="A2637" s="1"/>
      <c r="B2637" s="1"/>
      <c r="C2637" s="812"/>
      <c r="D2637" s="812"/>
      <c r="E2637" s="813"/>
      <c r="F2637" s="812"/>
      <c r="G2637" s="812"/>
      <c r="H2637" s="963" t="str">
        <f t="array" ref="H2637">IF(ISERROR(INDEX(גיליון3!$U$15:$X$29,MATCH('דיווח פרטני'!G2637,גיליון3!$T$15:$T$29,0),MATCH('דיווח פרטני'!C2637,גיליון3!$U$14:$X$14,0)))," ", INDEX(גיליון3!$U$15:$X$29,MATCH('דיווח פרטני'!G2637,גיליון3!$T$15:$T$29,0),MATCH('דיווח פרטני'!C2637,גיליון3!$U$14:$X$14,0)))</f>
        <v xml:space="preserve"> </v>
      </c>
      <c r="I2637" s="1"/>
    </row>
    <row r="2638" spans="1:9" ht="18" customHeight="1" thickBot="1" x14ac:dyDescent="0.35">
      <c r="A2638" s="1"/>
      <c r="B2638" s="1"/>
      <c r="C2638" s="812"/>
      <c r="D2638" s="812"/>
      <c r="E2638" s="813"/>
      <c r="F2638" s="812"/>
      <c r="G2638" s="812"/>
      <c r="H2638" s="963" t="str">
        <f t="array" ref="H2638">IF(ISERROR(INDEX(גיליון3!$U$15:$X$29,MATCH('דיווח פרטני'!G2638,גיליון3!$T$15:$T$29,0),MATCH('דיווח פרטני'!C2638,גיליון3!$U$14:$X$14,0)))," ", INDEX(גיליון3!$U$15:$X$29,MATCH('דיווח פרטני'!G2638,גיליון3!$T$15:$T$29,0),MATCH('דיווח פרטני'!C2638,גיליון3!$U$14:$X$14,0)))</f>
        <v xml:space="preserve"> </v>
      </c>
      <c r="I2638" s="1"/>
    </row>
    <row r="2639" spans="1:9" ht="18" customHeight="1" thickBot="1" x14ac:dyDescent="0.35">
      <c r="A2639" s="1"/>
      <c r="B2639" s="1"/>
      <c r="C2639" s="812"/>
      <c r="D2639" s="812"/>
      <c r="E2639" s="813"/>
      <c r="F2639" s="812"/>
      <c r="G2639" s="812"/>
      <c r="H2639" s="963" t="str">
        <f t="array" ref="H2639">IF(ISERROR(INDEX(גיליון3!$U$15:$X$29,MATCH('דיווח פרטני'!G2639,גיליון3!$T$15:$T$29,0),MATCH('דיווח פרטני'!C2639,גיליון3!$U$14:$X$14,0)))," ", INDEX(גיליון3!$U$15:$X$29,MATCH('דיווח פרטני'!G2639,גיליון3!$T$15:$T$29,0),MATCH('דיווח פרטני'!C2639,גיליון3!$U$14:$X$14,0)))</f>
        <v xml:space="preserve"> </v>
      </c>
      <c r="I2639" s="1"/>
    </row>
    <row r="2640" spans="1:9" ht="18" customHeight="1" thickBot="1" x14ac:dyDescent="0.35">
      <c r="A2640" s="1"/>
      <c r="B2640" s="1"/>
      <c r="C2640" s="812"/>
      <c r="D2640" s="812"/>
      <c r="E2640" s="813"/>
      <c r="F2640" s="812"/>
      <c r="G2640" s="812"/>
      <c r="H2640" s="963" t="str">
        <f t="array" ref="H2640">IF(ISERROR(INDEX(גיליון3!$U$15:$X$29,MATCH('דיווח פרטני'!G2640,גיליון3!$T$15:$T$29,0),MATCH('דיווח פרטני'!C2640,גיליון3!$U$14:$X$14,0)))," ", INDEX(גיליון3!$U$15:$X$29,MATCH('דיווח פרטני'!G2640,גיליון3!$T$15:$T$29,0),MATCH('דיווח פרטני'!C2640,גיליון3!$U$14:$X$14,0)))</f>
        <v xml:space="preserve"> </v>
      </c>
      <c r="I2640" s="1"/>
    </row>
    <row r="2641" spans="1:9" ht="18" customHeight="1" thickBot="1" x14ac:dyDescent="0.35">
      <c r="A2641" s="1"/>
      <c r="B2641" s="1"/>
      <c r="C2641" s="812"/>
      <c r="D2641" s="812"/>
      <c r="E2641" s="813"/>
      <c r="F2641" s="812"/>
      <c r="G2641" s="812"/>
      <c r="H2641" s="963" t="str">
        <f t="array" ref="H2641">IF(ISERROR(INDEX(גיליון3!$U$15:$X$29,MATCH('דיווח פרטני'!G2641,גיליון3!$T$15:$T$29,0),MATCH('דיווח פרטני'!C2641,גיליון3!$U$14:$X$14,0)))," ", INDEX(גיליון3!$U$15:$X$29,MATCH('דיווח פרטני'!G2641,גיליון3!$T$15:$T$29,0),MATCH('דיווח פרטני'!C2641,גיליון3!$U$14:$X$14,0)))</f>
        <v xml:space="preserve"> </v>
      </c>
      <c r="I2641" s="1"/>
    </row>
    <row r="2642" spans="1:9" ht="18" customHeight="1" thickBot="1" x14ac:dyDescent="0.35">
      <c r="A2642" s="1"/>
      <c r="B2642" s="1"/>
      <c r="C2642" s="812"/>
      <c r="D2642" s="812"/>
      <c r="E2642" s="813"/>
      <c r="F2642" s="812"/>
      <c r="G2642" s="812"/>
      <c r="H2642" s="963" t="str">
        <f t="array" ref="H2642">IF(ISERROR(INDEX(גיליון3!$U$15:$X$29,MATCH('דיווח פרטני'!G2642,גיליון3!$T$15:$T$29,0),MATCH('דיווח פרטני'!C2642,גיליון3!$U$14:$X$14,0)))," ", INDEX(גיליון3!$U$15:$X$29,MATCH('דיווח פרטני'!G2642,גיליון3!$T$15:$T$29,0),MATCH('דיווח פרטני'!C2642,גיליון3!$U$14:$X$14,0)))</f>
        <v xml:space="preserve"> </v>
      </c>
      <c r="I2642" s="1"/>
    </row>
    <row r="2643" spans="1:9" ht="18" customHeight="1" thickBot="1" x14ac:dyDescent="0.35">
      <c r="A2643" s="1"/>
      <c r="B2643" s="1"/>
      <c r="C2643" s="812"/>
      <c r="D2643" s="812"/>
      <c r="E2643" s="813"/>
      <c r="F2643" s="812"/>
      <c r="G2643" s="812"/>
      <c r="H2643" s="963" t="str">
        <f t="array" ref="H2643">IF(ISERROR(INDEX(גיליון3!$U$15:$X$29,MATCH('דיווח פרטני'!G2643,גיליון3!$T$15:$T$29,0),MATCH('דיווח פרטני'!C2643,גיליון3!$U$14:$X$14,0)))," ", INDEX(גיליון3!$U$15:$X$29,MATCH('דיווח פרטני'!G2643,גיליון3!$T$15:$T$29,0),MATCH('דיווח פרטני'!C2643,גיליון3!$U$14:$X$14,0)))</f>
        <v xml:space="preserve"> </v>
      </c>
      <c r="I2643" s="1"/>
    </row>
    <row r="2644" spans="1:9" ht="18" customHeight="1" thickBot="1" x14ac:dyDescent="0.35">
      <c r="A2644" s="1"/>
      <c r="B2644" s="1"/>
      <c r="C2644" s="812"/>
      <c r="D2644" s="812"/>
      <c r="E2644" s="813"/>
      <c r="F2644" s="812"/>
      <c r="G2644" s="812"/>
      <c r="H2644" s="963" t="str">
        <f t="array" ref="H2644">IF(ISERROR(INDEX(גיליון3!$U$15:$X$29,MATCH('דיווח פרטני'!G2644,גיליון3!$T$15:$T$29,0),MATCH('דיווח פרטני'!C2644,גיליון3!$U$14:$X$14,0)))," ", INDEX(גיליון3!$U$15:$X$29,MATCH('דיווח פרטני'!G2644,גיליון3!$T$15:$T$29,0),MATCH('דיווח פרטני'!C2644,גיליון3!$U$14:$X$14,0)))</f>
        <v xml:space="preserve"> </v>
      </c>
      <c r="I2644" s="1"/>
    </row>
    <row r="2645" spans="1:9" ht="18" customHeight="1" thickBot="1" x14ac:dyDescent="0.35">
      <c r="A2645" s="1"/>
      <c r="B2645" s="1"/>
      <c r="C2645" s="812"/>
      <c r="D2645" s="812"/>
      <c r="E2645" s="813"/>
      <c r="F2645" s="812"/>
      <c r="G2645" s="812"/>
      <c r="H2645" s="963" t="str">
        <f t="array" ref="H2645">IF(ISERROR(INDEX(גיליון3!$U$15:$X$29,MATCH('דיווח פרטני'!G2645,גיליון3!$T$15:$T$29,0),MATCH('דיווח פרטני'!C2645,גיליון3!$U$14:$X$14,0)))," ", INDEX(גיליון3!$U$15:$X$29,MATCH('דיווח פרטני'!G2645,גיליון3!$T$15:$T$29,0),MATCH('דיווח פרטני'!C2645,גיליון3!$U$14:$X$14,0)))</f>
        <v xml:space="preserve"> </v>
      </c>
      <c r="I2645" s="1"/>
    </row>
    <row r="2646" spans="1:9" ht="18" customHeight="1" thickBot="1" x14ac:dyDescent="0.35">
      <c r="A2646" s="1"/>
      <c r="B2646" s="1"/>
      <c r="C2646" s="812"/>
      <c r="D2646" s="812"/>
      <c r="E2646" s="813"/>
      <c r="F2646" s="812"/>
      <c r="G2646" s="812"/>
      <c r="H2646" s="963" t="str">
        <f t="array" ref="H2646">IF(ISERROR(INDEX(גיליון3!$U$15:$X$29,MATCH('דיווח פרטני'!G2646,גיליון3!$T$15:$T$29,0),MATCH('דיווח פרטני'!C2646,גיליון3!$U$14:$X$14,0)))," ", INDEX(גיליון3!$U$15:$X$29,MATCH('דיווח פרטני'!G2646,גיליון3!$T$15:$T$29,0),MATCH('דיווח פרטני'!C2646,גיליון3!$U$14:$X$14,0)))</f>
        <v xml:space="preserve"> </v>
      </c>
      <c r="I2646" s="1"/>
    </row>
    <row r="2647" spans="1:9" ht="18" customHeight="1" thickBot="1" x14ac:dyDescent="0.35">
      <c r="A2647" s="1"/>
      <c r="B2647" s="1"/>
      <c r="C2647" s="812"/>
      <c r="D2647" s="812"/>
      <c r="E2647" s="813"/>
      <c r="F2647" s="812"/>
      <c r="G2647" s="812"/>
      <c r="H2647" s="963" t="str">
        <f t="array" ref="H2647">IF(ISERROR(INDEX(גיליון3!$U$15:$X$29,MATCH('דיווח פרטני'!G2647,גיליון3!$T$15:$T$29,0),MATCH('דיווח פרטני'!C2647,גיליון3!$U$14:$X$14,0)))," ", INDEX(גיליון3!$U$15:$X$29,MATCH('דיווח פרטני'!G2647,גיליון3!$T$15:$T$29,0),MATCH('דיווח פרטני'!C2647,גיליון3!$U$14:$X$14,0)))</f>
        <v xml:space="preserve"> </v>
      </c>
      <c r="I2647" s="1"/>
    </row>
    <row r="2648" spans="1:9" ht="18" customHeight="1" thickBot="1" x14ac:dyDescent="0.35">
      <c r="A2648" s="1"/>
      <c r="B2648" s="1"/>
      <c r="C2648" s="812"/>
      <c r="D2648" s="812"/>
      <c r="E2648" s="813"/>
      <c r="F2648" s="812"/>
      <c r="G2648" s="812"/>
      <c r="H2648" s="963" t="str">
        <f t="array" ref="H2648">IF(ISERROR(INDEX(גיליון3!$U$15:$X$29,MATCH('דיווח פרטני'!G2648,גיליון3!$T$15:$T$29,0),MATCH('דיווח פרטני'!C2648,גיליון3!$U$14:$X$14,0)))," ", INDEX(גיליון3!$U$15:$X$29,MATCH('דיווח פרטני'!G2648,גיליון3!$T$15:$T$29,0),MATCH('דיווח פרטני'!C2648,גיליון3!$U$14:$X$14,0)))</f>
        <v xml:space="preserve"> </v>
      </c>
      <c r="I2648" s="1"/>
    </row>
    <row r="2649" spans="1:9" ht="18" customHeight="1" thickBot="1" x14ac:dyDescent="0.35">
      <c r="A2649" s="1"/>
      <c r="B2649" s="1"/>
      <c r="C2649" s="812"/>
      <c r="D2649" s="812"/>
      <c r="E2649" s="813"/>
      <c r="F2649" s="812"/>
      <c r="G2649" s="812"/>
      <c r="H2649" s="963" t="str">
        <f t="array" ref="H2649">IF(ISERROR(INDEX(גיליון3!$U$15:$X$29,MATCH('דיווח פרטני'!G2649,גיליון3!$T$15:$T$29,0),MATCH('דיווח פרטני'!C2649,גיליון3!$U$14:$X$14,0)))," ", INDEX(גיליון3!$U$15:$X$29,MATCH('דיווח פרטני'!G2649,גיליון3!$T$15:$T$29,0),MATCH('דיווח פרטני'!C2649,גיליון3!$U$14:$X$14,0)))</f>
        <v xml:space="preserve"> </v>
      </c>
      <c r="I2649" s="1"/>
    </row>
    <row r="2650" spans="1:9" ht="18" customHeight="1" thickBot="1" x14ac:dyDescent="0.35">
      <c r="A2650" s="1"/>
      <c r="B2650" s="1"/>
      <c r="C2650" s="812"/>
      <c r="D2650" s="812"/>
      <c r="E2650" s="813"/>
      <c r="F2650" s="812"/>
      <c r="G2650" s="812"/>
      <c r="H2650" s="963" t="str">
        <f t="array" ref="H2650">IF(ISERROR(INDEX(גיליון3!$U$15:$X$29,MATCH('דיווח פרטני'!G2650,גיליון3!$T$15:$T$29,0),MATCH('דיווח פרטני'!C2650,גיליון3!$U$14:$X$14,0)))," ", INDEX(גיליון3!$U$15:$X$29,MATCH('דיווח פרטני'!G2650,גיליון3!$T$15:$T$29,0),MATCH('דיווח פרטני'!C2650,גיליון3!$U$14:$X$14,0)))</f>
        <v xml:space="preserve"> </v>
      </c>
      <c r="I2650" s="1"/>
    </row>
    <row r="2651" spans="1:9" ht="18" customHeight="1" thickBot="1" x14ac:dyDescent="0.35">
      <c r="A2651" s="1"/>
      <c r="B2651" s="1"/>
      <c r="C2651" s="812"/>
      <c r="D2651" s="812"/>
      <c r="E2651" s="813"/>
      <c r="F2651" s="812"/>
      <c r="G2651" s="812"/>
      <c r="H2651" s="963" t="str">
        <f t="array" ref="H2651">IF(ISERROR(INDEX(גיליון3!$U$15:$X$29,MATCH('דיווח פרטני'!G2651,גיליון3!$T$15:$T$29,0),MATCH('דיווח פרטני'!C2651,גיליון3!$U$14:$X$14,0)))," ", INDEX(גיליון3!$U$15:$X$29,MATCH('דיווח פרטני'!G2651,גיליון3!$T$15:$T$29,0),MATCH('דיווח פרטני'!C2651,גיליון3!$U$14:$X$14,0)))</f>
        <v xml:space="preserve"> </v>
      </c>
      <c r="I2651" s="1"/>
    </row>
    <row r="2652" spans="1:9" ht="18" customHeight="1" thickBot="1" x14ac:dyDescent="0.35">
      <c r="A2652" s="1"/>
      <c r="B2652" s="1"/>
      <c r="C2652" s="812"/>
      <c r="D2652" s="812"/>
      <c r="E2652" s="813"/>
      <c r="F2652" s="812"/>
      <c r="G2652" s="812"/>
      <c r="H2652" s="963" t="str">
        <f t="array" ref="H2652">IF(ISERROR(INDEX(גיליון3!$U$15:$X$29,MATCH('דיווח פרטני'!G2652,גיליון3!$T$15:$T$29,0),MATCH('דיווח פרטני'!C2652,גיליון3!$U$14:$X$14,0)))," ", INDEX(גיליון3!$U$15:$X$29,MATCH('דיווח פרטני'!G2652,גיליון3!$T$15:$T$29,0),MATCH('דיווח פרטני'!C2652,גיליון3!$U$14:$X$14,0)))</f>
        <v xml:space="preserve"> </v>
      </c>
      <c r="I2652" s="1"/>
    </row>
    <row r="2653" spans="1:9" ht="18" customHeight="1" thickBot="1" x14ac:dyDescent="0.35">
      <c r="A2653" s="1"/>
      <c r="B2653" s="1"/>
      <c r="C2653" s="812"/>
      <c r="D2653" s="812"/>
      <c r="E2653" s="813"/>
      <c r="F2653" s="812"/>
      <c r="G2653" s="812"/>
      <c r="H2653" s="963" t="str">
        <f t="array" ref="H2653">IF(ISERROR(INDEX(גיליון3!$U$15:$X$29,MATCH('דיווח פרטני'!G2653,גיליון3!$T$15:$T$29,0),MATCH('דיווח פרטני'!C2653,גיליון3!$U$14:$X$14,0)))," ", INDEX(גיליון3!$U$15:$X$29,MATCH('דיווח פרטני'!G2653,גיליון3!$T$15:$T$29,0),MATCH('דיווח פרטני'!C2653,גיליון3!$U$14:$X$14,0)))</f>
        <v xml:space="preserve"> </v>
      </c>
      <c r="I2653" s="1"/>
    </row>
    <row r="2654" spans="1:9" ht="18" customHeight="1" thickBot="1" x14ac:dyDescent="0.35">
      <c r="A2654" s="1"/>
      <c r="B2654" s="1"/>
      <c r="C2654" s="812"/>
      <c r="D2654" s="812"/>
      <c r="E2654" s="813"/>
      <c r="F2654" s="812"/>
      <c r="G2654" s="812"/>
      <c r="H2654" s="963" t="str">
        <f t="array" ref="H2654">IF(ISERROR(INDEX(גיליון3!$U$15:$X$29,MATCH('דיווח פרטני'!G2654,גיליון3!$T$15:$T$29,0),MATCH('דיווח פרטני'!C2654,גיליון3!$U$14:$X$14,0)))," ", INDEX(גיליון3!$U$15:$X$29,MATCH('דיווח פרטני'!G2654,גיליון3!$T$15:$T$29,0),MATCH('דיווח פרטני'!C2654,גיליון3!$U$14:$X$14,0)))</f>
        <v xml:space="preserve"> </v>
      </c>
      <c r="I2654" s="1"/>
    </row>
    <row r="2655" spans="1:9" ht="18" customHeight="1" thickBot="1" x14ac:dyDescent="0.35">
      <c r="A2655" s="1"/>
      <c r="B2655" s="1"/>
      <c r="C2655" s="812"/>
      <c r="D2655" s="812"/>
      <c r="E2655" s="813"/>
      <c r="F2655" s="812"/>
      <c r="G2655" s="812"/>
      <c r="H2655" s="963" t="str">
        <f t="array" ref="H2655">IF(ISERROR(INDEX(גיליון3!$U$15:$X$29,MATCH('דיווח פרטני'!G2655,גיליון3!$T$15:$T$29,0),MATCH('דיווח פרטני'!C2655,גיליון3!$U$14:$X$14,0)))," ", INDEX(גיליון3!$U$15:$X$29,MATCH('דיווח פרטני'!G2655,גיליון3!$T$15:$T$29,0),MATCH('דיווח פרטני'!C2655,גיליון3!$U$14:$X$14,0)))</f>
        <v xml:space="preserve"> </v>
      </c>
      <c r="I2655" s="1"/>
    </row>
    <row r="2656" spans="1:9" ht="18" customHeight="1" thickBot="1" x14ac:dyDescent="0.35">
      <c r="A2656" s="1"/>
      <c r="B2656" s="1"/>
      <c r="C2656" s="812"/>
      <c r="D2656" s="812"/>
      <c r="E2656" s="813"/>
      <c r="F2656" s="812"/>
      <c r="G2656" s="812"/>
      <c r="H2656" s="963" t="str">
        <f t="array" ref="H2656">IF(ISERROR(INDEX(גיליון3!$U$15:$X$29,MATCH('דיווח פרטני'!G2656,גיליון3!$T$15:$T$29,0),MATCH('דיווח פרטני'!C2656,גיליון3!$U$14:$X$14,0)))," ", INDEX(גיליון3!$U$15:$X$29,MATCH('דיווח פרטני'!G2656,גיליון3!$T$15:$T$29,0),MATCH('דיווח פרטני'!C2656,גיליון3!$U$14:$X$14,0)))</f>
        <v xml:space="preserve"> </v>
      </c>
      <c r="I2656" s="1"/>
    </row>
    <row r="2657" spans="1:9" ht="18" customHeight="1" thickBot="1" x14ac:dyDescent="0.35">
      <c r="A2657" s="1"/>
      <c r="B2657" s="1"/>
      <c r="C2657" s="812"/>
      <c r="D2657" s="812"/>
      <c r="E2657" s="813"/>
      <c r="F2657" s="812"/>
      <c r="G2657" s="812"/>
      <c r="H2657" s="963" t="str">
        <f t="array" ref="H2657">IF(ISERROR(INDEX(גיליון3!$U$15:$X$29,MATCH('דיווח פרטני'!G2657,גיליון3!$T$15:$T$29,0),MATCH('דיווח פרטני'!C2657,גיליון3!$U$14:$X$14,0)))," ", INDEX(גיליון3!$U$15:$X$29,MATCH('דיווח פרטני'!G2657,גיליון3!$T$15:$T$29,0),MATCH('דיווח פרטני'!C2657,גיליון3!$U$14:$X$14,0)))</f>
        <v xml:space="preserve"> </v>
      </c>
      <c r="I2657" s="1"/>
    </row>
    <row r="2658" spans="1:9" ht="18" customHeight="1" thickBot="1" x14ac:dyDescent="0.35">
      <c r="A2658" s="1"/>
      <c r="B2658" s="1"/>
      <c r="C2658" s="812"/>
      <c r="D2658" s="812"/>
      <c r="E2658" s="813"/>
      <c r="F2658" s="812"/>
      <c r="G2658" s="812"/>
      <c r="H2658" s="963" t="str">
        <f t="array" ref="H2658">IF(ISERROR(INDEX(גיליון3!$U$15:$X$29,MATCH('דיווח פרטני'!G2658,גיליון3!$T$15:$T$29,0),MATCH('דיווח פרטני'!C2658,גיליון3!$U$14:$X$14,0)))," ", INDEX(גיליון3!$U$15:$X$29,MATCH('דיווח פרטני'!G2658,גיליון3!$T$15:$T$29,0),MATCH('דיווח פרטני'!C2658,גיליון3!$U$14:$X$14,0)))</f>
        <v xml:space="preserve"> </v>
      </c>
      <c r="I2658" s="1"/>
    </row>
    <row r="2659" spans="1:9" ht="18" customHeight="1" thickBot="1" x14ac:dyDescent="0.35">
      <c r="A2659" s="1"/>
      <c r="B2659" s="1"/>
      <c r="C2659" s="812"/>
      <c r="D2659" s="812"/>
      <c r="E2659" s="813"/>
      <c r="F2659" s="812"/>
      <c r="G2659" s="812"/>
      <c r="H2659" s="963" t="str">
        <f t="array" ref="H2659">IF(ISERROR(INDEX(גיליון3!$U$15:$X$29,MATCH('דיווח פרטני'!G2659,גיליון3!$T$15:$T$29,0),MATCH('דיווח פרטני'!C2659,גיליון3!$U$14:$X$14,0)))," ", INDEX(גיליון3!$U$15:$X$29,MATCH('דיווח פרטני'!G2659,גיליון3!$T$15:$T$29,0),MATCH('דיווח פרטני'!C2659,גיליון3!$U$14:$X$14,0)))</f>
        <v xml:space="preserve"> </v>
      </c>
      <c r="I2659" s="1"/>
    </row>
    <row r="2660" spans="1:9" ht="18" customHeight="1" thickBot="1" x14ac:dyDescent="0.35">
      <c r="A2660" s="1"/>
      <c r="B2660" s="1"/>
      <c r="C2660" s="812"/>
      <c r="D2660" s="812"/>
      <c r="E2660" s="813"/>
      <c r="F2660" s="812"/>
      <c r="G2660" s="812"/>
      <c r="H2660" s="963" t="str">
        <f t="array" ref="H2660">IF(ISERROR(INDEX(גיליון3!$U$15:$X$29,MATCH('דיווח פרטני'!G2660,גיליון3!$T$15:$T$29,0),MATCH('דיווח פרטני'!C2660,גיליון3!$U$14:$X$14,0)))," ", INDEX(גיליון3!$U$15:$X$29,MATCH('דיווח פרטני'!G2660,גיליון3!$T$15:$T$29,0),MATCH('דיווח פרטני'!C2660,גיליון3!$U$14:$X$14,0)))</f>
        <v xml:space="preserve"> </v>
      </c>
      <c r="I2660" s="1"/>
    </row>
    <row r="2661" spans="1:9" ht="18" customHeight="1" thickBot="1" x14ac:dyDescent="0.35">
      <c r="A2661" s="1"/>
      <c r="B2661" s="1"/>
      <c r="C2661" s="812"/>
      <c r="D2661" s="812"/>
      <c r="E2661" s="813"/>
      <c r="F2661" s="812"/>
      <c r="G2661" s="812"/>
      <c r="H2661" s="963" t="str">
        <f t="array" ref="H2661">IF(ISERROR(INDEX(גיליון3!$U$15:$X$29,MATCH('דיווח פרטני'!G2661,גיליון3!$T$15:$T$29,0),MATCH('דיווח פרטני'!C2661,גיליון3!$U$14:$X$14,0)))," ", INDEX(גיליון3!$U$15:$X$29,MATCH('דיווח פרטני'!G2661,גיליון3!$T$15:$T$29,0),MATCH('דיווח פרטני'!C2661,גיליון3!$U$14:$X$14,0)))</f>
        <v xml:space="preserve"> </v>
      </c>
      <c r="I2661" s="1"/>
    </row>
    <row r="2662" spans="1:9" ht="18" customHeight="1" thickBot="1" x14ac:dyDescent="0.35">
      <c r="A2662" s="1"/>
      <c r="B2662" s="1"/>
      <c r="C2662" s="812"/>
      <c r="D2662" s="812"/>
      <c r="E2662" s="813"/>
      <c r="F2662" s="812"/>
      <c r="G2662" s="812"/>
      <c r="H2662" s="963" t="str">
        <f t="array" ref="H2662">IF(ISERROR(INDEX(גיליון3!$U$15:$X$29,MATCH('דיווח פרטני'!G2662,גיליון3!$T$15:$T$29,0),MATCH('דיווח פרטני'!C2662,גיליון3!$U$14:$X$14,0)))," ", INDEX(גיליון3!$U$15:$X$29,MATCH('דיווח פרטני'!G2662,גיליון3!$T$15:$T$29,0),MATCH('דיווח פרטני'!C2662,גיליון3!$U$14:$X$14,0)))</f>
        <v xml:space="preserve"> </v>
      </c>
      <c r="I2662" s="1"/>
    </row>
    <row r="2663" spans="1:9" ht="18" customHeight="1" thickBot="1" x14ac:dyDescent="0.35">
      <c r="A2663" s="1"/>
      <c r="B2663" s="1"/>
      <c r="C2663" s="812"/>
      <c r="D2663" s="812"/>
      <c r="E2663" s="813"/>
      <c r="F2663" s="812"/>
      <c r="G2663" s="812"/>
      <c r="H2663" s="963" t="str">
        <f t="array" ref="H2663">IF(ISERROR(INDEX(גיליון3!$U$15:$X$29,MATCH('דיווח פרטני'!G2663,גיליון3!$T$15:$T$29,0),MATCH('דיווח פרטני'!C2663,גיליון3!$U$14:$X$14,0)))," ", INDEX(גיליון3!$U$15:$X$29,MATCH('דיווח פרטני'!G2663,גיליון3!$T$15:$T$29,0),MATCH('דיווח פרטני'!C2663,גיליון3!$U$14:$X$14,0)))</f>
        <v xml:space="preserve"> </v>
      </c>
      <c r="I2663" s="1"/>
    </row>
    <row r="2664" spans="1:9" ht="18" customHeight="1" thickBot="1" x14ac:dyDescent="0.35">
      <c r="A2664" s="1"/>
      <c r="B2664" s="1"/>
      <c r="C2664" s="812"/>
      <c r="D2664" s="812"/>
      <c r="E2664" s="813"/>
      <c r="F2664" s="812"/>
      <c r="G2664" s="812"/>
      <c r="H2664" s="963" t="str">
        <f t="array" ref="H2664">IF(ISERROR(INDEX(גיליון3!$U$15:$X$29,MATCH('דיווח פרטני'!G2664,גיליון3!$T$15:$T$29,0),MATCH('דיווח פרטני'!C2664,גיליון3!$U$14:$X$14,0)))," ", INDEX(גיליון3!$U$15:$X$29,MATCH('דיווח פרטני'!G2664,גיליון3!$T$15:$T$29,0),MATCH('דיווח פרטני'!C2664,גיליון3!$U$14:$X$14,0)))</f>
        <v xml:space="preserve"> </v>
      </c>
      <c r="I2664" s="1"/>
    </row>
    <row r="2665" spans="1:9" ht="18" customHeight="1" thickBot="1" x14ac:dyDescent="0.35">
      <c r="A2665" s="1"/>
      <c r="B2665" s="1"/>
      <c r="C2665" s="812"/>
      <c r="D2665" s="812"/>
      <c r="E2665" s="813"/>
      <c r="F2665" s="812"/>
      <c r="G2665" s="812"/>
      <c r="H2665" s="963" t="str">
        <f t="array" ref="H2665">IF(ISERROR(INDEX(גיליון3!$U$15:$X$29,MATCH('דיווח פרטני'!G2665,גיליון3!$T$15:$T$29,0),MATCH('דיווח פרטני'!C2665,גיליון3!$U$14:$X$14,0)))," ", INDEX(גיליון3!$U$15:$X$29,MATCH('דיווח פרטני'!G2665,גיליון3!$T$15:$T$29,0),MATCH('דיווח פרטני'!C2665,גיליון3!$U$14:$X$14,0)))</f>
        <v xml:space="preserve"> </v>
      </c>
      <c r="I2665" s="1"/>
    </row>
    <row r="2666" spans="1:9" ht="18" customHeight="1" thickBot="1" x14ac:dyDescent="0.35">
      <c r="A2666" s="1"/>
      <c r="B2666" s="1"/>
      <c r="C2666" s="812"/>
      <c r="D2666" s="812"/>
      <c r="E2666" s="813"/>
      <c r="F2666" s="812"/>
      <c r="G2666" s="812"/>
      <c r="H2666" s="963" t="str">
        <f t="array" ref="H2666">IF(ISERROR(INDEX(גיליון3!$U$15:$X$29,MATCH('דיווח פרטני'!G2666,גיליון3!$T$15:$T$29,0),MATCH('דיווח פרטני'!C2666,גיליון3!$U$14:$X$14,0)))," ", INDEX(גיליון3!$U$15:$X$29,MATCH('דיווח פרטני'!G2666,גיליון3!$T$15:$T$29,0),MATCH('דיווח פרטני'!C2666,גיליון3!$U$14:$X$14,0)))</f>
        <v xml:space="preserve"> </v>
      </c>
      <c r="I2666" s="1"/>
    </row>
    <row r="2667" spans="1:9" ht="18" customHeight="1" thickBot="1" x14ac:dyDescent="0.35">
      <c r="A2667" s="1"/>
      <c r="B2667" s="1"/>
      <c r="C2667" s="812"/>
      <c r="D2667" s="812"/>
      <c r="E2667" s="813"/>
      <c r="F2667" s="812"/>
      <c r="G2667" s="812"/>
      <c r="H2667" s="963" t="str">
        <f t="array" ref="H2667">IF(ISERROR(INDEX(גיליון3!$U$15:$X$29,MATCH('דיווח פרטני'!G2667,גיליון3!$T$15:$T$29,0),MATCH('דיווח פרטני'!C2667,גיליון3!$U$14:$X$14,0)))," ", INDEX(גיליון3!$U$15:$X$29,MATCH('דיווח פרטני'!G2667,גיליון3!$T$15:$T$29,0),MATCH('דיווח פרטני'!C2667,גיליון3!$U$14:$X$14,0)))</f>
        <v xml:space="preserve"> </v>
      </c>
      <c r="I2667" s="1"/>
    </row>
    <row r="2668" spans="1:9" ht="18" customHeight="1" thickBot="1" x14ac:dyDescent="0.35">
      <c r="A2668" s="1"/>
      <c r="B2668" s="1"/>
      <c r="C2668" s="812"/>
      <c r="D2668" s="812"/>
      <c r="E2668" s="813"/>
      <c r="F2668" s="812"/>
      <c r="G2668" s="812"/>
      <c r="H2668" s="963" t="str">
        <f t="array" ref="H2668">IF(ISERROR(INDEX(גיליון3!$U$15:$X$29,MATCH('דיווח פרטני'!G2668,גיליון3!$T$15:$T$29,0),MATCH('דיווח פרטני'!C2668,גיליון3!$U$14:$X$14,0)))," ", INDEX(גיליון3!$U$15:$X$29,MATCH('דיווח פרטני'!G2668,גיליון3!$T$15:$T$29,0),MATCH('דיווח פרטני'!C2668,גיליון3!$U$14:$X$14,0)))</f>
        <v xml:space="preserve"> </v>
      </c>
      <c r="I2668" s="1"/>
    </row>
    <row r="2669" spans="1:9" ht="18" customHeight="1" thickBot="1" x14ac:dyDescent="0.35">
      <c r="A2669" s="1"/>
      <c r="B2669" s="1"/>
      <c r="C2669" s="812"/>
      <c r="D2669" s="812"/>
      <c r="E2669" s="813"/>
      <c r="F2669" s="812"/>
      <c r="G2669" s="812"/>
      <c r="H2669" s="963" t="str">
        <f t="array" ref="H2669">IF(ISERROR(INDEX(גיליון3!$U$15:$X$29,MATCH('דיווח פרטני'!G2669,גיליון3!$T$15:$T$29,0),MATCH('דיווח פרטני'!C2669,גיליון3!$U$14:$X$14,0)))," ", INDEX(גיליון3!$U$15:$X$29,MATCH('דיווח פרטני'!G2669,גיליון3!$T$15:$T$29,0),MATCH('דיווח פרטני'!C2669,גיליון3!$U$14:$X$14,0)))</f>
        <v xml:space="preserve"> </v>
      </c>
      <c r="I2669" s="1"/>
    </row>
    <row r="2670" spans="1:9" ht="18" customHeight="1" thickBot="1" x14ac:dyDescent="0.35">
      <c r="A2670" s="1"/>
      <c r="B2670" s="1"/>
      <c r="C2670" s="812"/>
      <c r="D2670" s="812"/>
      <c r="E2670" s="813"/>
      <c r="F2670" s="812"/>
      <c r="G2670" s="812"/>
      <c r="H2670" s="963" t="str">
        <f t="array" ref="H2670">IF(ISERROR(INDEX(גיליון3!$U$15:$X$29,MATCH('דיווח פרטני'!G2670,גיליון3!$T$15:$T$29,0),MATCH('דיווח פרטני'!C2670,גיליון3!$U$14:$X$14,0)))," ", INDEX(גיליון3!$U$15:$X$29,MATCH('דיווח פרטני'!G2670,גיליון3!$T$15:$T$29,0),MATCH('דיווח פרטני'!C2670,גיליון3!$U$14:$X$14,0)))</f>
        <v xml:space="preserve"> </v>
      </c>
      <c r="I2670" s="1"/>
    </row>
    <row r="2671" spans="1:9" ht="18" customHeight="1" thickBot="1" x14ac:dyDescent="0.35">
      <c r="A2671" s="1"/>
      <c r="B2671" s="1"/>
      <c r="C2671" s="812"/>
      <c r="D2671" s="812"/>
      <c r="E2671" s="813"/>
      <c r="F2671" s="812"/>
      <c r="G2671" s="812"/>
      <c r="H2671" s="963" t="str">
        <f t="array" ref="H2671">IF(ISERROR(INDEX(גיליון3!$U$15:$X$29,MATCH('דיווח פרטני'!G2671,גיליון3!$T$15:$T$29,0),MATCH('דיווח פרטני'!C2671,גיליון3!$U$14:$X$14,0)))," ", INDEX(גיליון3!$U$15:$X$29,MATCH('דיווח פרטני'!G2671,גיליון3!$T$15:$T$29,0),MATCH('דיווח פרטני'!C2671,גיליון3!$U$14:$X$14,0)))</f>
        <v xml:space="preserve"> </v>
      </c>
      <c r="I2671" s="1"/>
    </row>
    <row r="2672" spans="1:9" ht="18" customHeight="1" thickBot="1" x14ac:dyDescent="0.35">
      <c r="A2672" s="1"/>
      <c r="B2672" s="1"/>
      <c r="C2672" s="812"/>
      <c r="D2672" s="812"/>
      <c r="E2672" s="813"/>
      <c r="F2672" s="812"/>
      <c r="G2672" s="812"/>
      <c r="H2672" s="963" t="str">
        <f t="array" ref="H2672">IF(ISERROR(INDEX(גיליון3!$U$15:$X$29,MATCH('דיווח פרטני'!G2672,גיליון3!$T$15:$T$29,0),MATCH('דיווח פרטני'!C2672,גיליון3!$U$14:$X$14,0)))," ", INDEX(גיליון3!$U$15:$X$29,MATCH('דיווח פרטני'!G2672,גיליון3!$T$15:$T$29,0),MATCH('דיווח פרטני'!C2672,גיליון3!$U$14:$X$14,0)))</f>
        <v xml:space="preserve"> </v>
      </c>
      <c r="I2672" s="1"/>
    </row>
    <row r="2673" spans="1:9" ht="18" customHeight="1" thickBot="1" x14ac:dyDescent="0.35">
      <c r="A2673" s="1"/>
      <c r="B2673" s="1"/>
      <c r="C2673" s="812"/>
      <c r="D2673" s="812"/>
      <c r="E2673" s="813"/>
      <c r="F2673" s="812"/>
      <c r="G2673" s="812"/>
      <c r="H2673" s="963" t="str">
        <f t="array" ref="H2673">IF(ISERROR(INDEX(גיליון3!$U$15:$X$29,MATCH('דיווח פרטני'!G2673,גיליון3!$T$15:$T$29,0),MATCH('דיווח פרטני'!C2673,גיליון3!$U$14:$X$14,0)))," ", INDEX(גיליון3!$U$15:$X$29,MATCH('דיווח פרטני'!G2673,גיליון3!$T$15:$T$29,0),MATCH('דיווח פרטני'!C2673,גיליון3!$U$14:$X$14,0)))</f>
        <v xml:space="preserve"> </v>
      </c>
      <c r="I2673" s="1"/>
    </row>
    <row r="2674" spans="1:9" ht="18" customHeight="1" thickBot="1" x14ac:dyDescent="0.35">
      <c r="A2674" s="1"/>
      <c r="B2674" s="1"/>
      <c r="C2674" s="812"/>
      <c r="D2674" s="812"/>
      <c r="E2674" s="813"/>
      <c r="F2674" s="812"/>
      <c r="G2674" s="812"/>
      <c r="H2674" s="963" t="str">
        <f t="array" ref="H2674">IF(ISERROR(INDEX(גיליון3!$U$15:$X$29,MATCH('דיווח פרטני'!G2674,גיליון3!$T$15:$T$29,0),MATCH('דיווח פרטני'!C2674,גיליון3!$U$14:$X$14,0)))," ", INDEX(גיליון3!$U$15:$X$29,MATCH('דיווח פרטני'!G2674,גיליון3!$T$15:$T$29,0),MATCH('דיווח פרטני'!C2674,גיליון3!$U$14:$X$14,0)))</f>
        <v xml:space="preserve"> </v>
      </c>
      <c r="I2674" s="1"/>
    </row>
    <row r="2675" spans="1:9" ht="18" customHeight="1" thickBot="1" x14ac:dyDescent="0.35">
      <c r="A2675" s="1"/>
      <c r="B2675" s="1"/>
      <c r="C2675" s="812"/>
      <c r="D2675" s="812"/>
      <c r="E2675" s="813"/>
      <c r="F2675" s="812"/>
      <c r="G2675" s="812"/>
      <c r="H2675" s="963" t="str">
        <f t="array" ref="H2675">IF(ISERROR(INDEX(גיליון3!$U$15:$X$29,MATCH('דיווח פרטני'!G2675,גיליון3!$T$15:$T$29,0),MATCH('דיווח פרטני'!C2675,גיליון3!$U$14:$X$14,0)))," ", INDEX(גיליון3!$U$15:$X$29,MATCH('דיווח פרטני'!G2675,גיליון3!$T$15:$T$29,0),MATCH('דיווח פרטני'!C2675,גיליון3!$U$14:$X$14,0)))</f>
        <v xml:space="preserve"> </v>
      </c>
      <c r="I2675" s="1"/>
    </row>
    <row r="2676" spans="1:9" ht="18" customHeight="1" thickBot="1" x14ac:dyDescent="0.35">
      <c r="A2676" s="1"/>
      <c r="B2676" s="1"/>
      <c r="C2676" s="812"/>
      <c r="D2676" s="812"/>
      <c r="E2676" s="813"/>
      <c r="F2676" s="812"/>
      <c r="G2676" s="812"/>
      <c r="H2676" s="963" t="str">
        <f t="array" ref="H2676">IF(ISERROR(INDEX(גיליון3!$U$15:$X$29,MATCH('דיווח פרטני'!G2676,גיליון3!$T$15:$T$29,0),MATCH('דיווח פרטני'!C2676,גיליון3!$U$14:$X$14,0)))," ", INDEX(גיליון3!$U$15:$X$29,MATCH('דיווח פרטני'!G2676,גיליון3!$T$15:$T$29,0),MATCH('דיווח פרטני'!C2676,גיליון3!$U$14:$X$14,0)))</f>
        <v xml:space="preserve"> </v>
      </c>
      <c r="I2676" s="1"/>
    </row>
    <row r="2677" spans="1:9" ht="18" customHeight="1" thickBot="1" x14ac:dyDescent="0.35">
      <c r="A2677" s="1"/>
      <c r="B2677" s="1"/>
      <c r="C2677" s="812"/>
      <c r="D2677" s="812"/>
      <c r="E2677" s="813"/>
      <c r="F2677" s="812"/>
      <c r="G2677" s="812"/>
      <c r="H2677" s="963" t="str">
        <f t="array" ref="H2677">IF(ISERROR(INDEX(גיליון3!$U$15:$X$29,MATCH('דיווח פרטני'!G2677,גיליון3!$T$15:$T$29,0),MATCH('דיווח פרטני'!C2677,גיליון3!$U$14:$X$14,0)))," ", INDEX(גיליון3!$U$15:$X$29,MATCH('דיווח פרטני'!G2677,גיליון3!$T$15:$T$29,0),MATCH('דיווח פרטני'!C2677,גיליון3!$U$14:$X$14,0)))</f>
        <v xml:space="preserve"> </v>
      </c>
      <c r="I2677" s="1"/>
    </row>
    <row r="2678" spans="1:9" ht="18" customHeight="1" thickBot="1" x14ac:dyDescent="0.35">
      <c r="A2678" s="1"/>
      <c r="B2678" s="1"/>
      <c r="C2678" s="812"/>
      <c r="D2678" s="812"/>
      <c r="E2678" s="813"/>
      <c r="F2678" s="812"/>
      <c r="G2678" s="812"/>
      <c r="H2678" s="963" t="str">
        <f t="array" ref="H2678">IF(ISERROR(INDEX(גיליון3!$U$15:$X$29,MATCH('דיווח פרטני'!G2678,גיליון3!$T$15:$T$29,0),MATCH('דיווח פרטני'!C2678,גיליון3!$U$14:$X$14,0)))," ", INDEX(גיליון3!$U$15:$X$29,MATCH('דיווח פרטני'!G2678,גיליון3!$T$15:$T$29,0),MATCH('דיווח פרטני'!C2678,גיליון3!$U$14:$X$14,0)))</f>
        <v xml:space="preserve"> </v>
      </c>
      <c r="I2678" s="1"/>
    </row>
    <row r="2679" spans="1:9" ht="18" customHeight="1" thickBot="1" x14ac:dyDescent="0.35">
      <c r="A2679" s="1"/>
      <c r="B2679" s="1"/>
      <c r="C2679" s="812"/>
      <c r="D2679" s="812"/>
      <c r="E2679" s="813"/>
      <c r="F2679" s="812"/>
      <c r="G2679" s="812"/>
      <c r="H2679" s="963" t="str">
        <f t="array" ref="H2679">IF(ISERROR(INDEX(גיליון3!$U$15:$X$29,MATCH('דיווח פרטני'!G2679,גיליון3!$T$15:$T$29,0),MATCH('דיווח פרטני'!C2679,גיליון3!$U$14:$X$14,0)))," ", INDEX(גיליון3!$U$15:$X$29,MATCH('דיווח פרטני'!G2679,גיליון3!$T$15:$T$29,0),MATCH('דיווח פרטני'!C2679,גיליון3!$U$14:$X$14,0)))</f>
        <v xml:space="preserve"> </v>
      </c>
      <c r="I2679" s="1"/>
    </row>
    <row r="2680" spans="1:9" ht="18" customHeight="1" thickBot="1" x14ac:dyDescent="0.35">
      <c r="A2680" s="1"/>
      <c r="B2680" s="1"/>
      <c r="C2680" s="812"/>
      <c r="D2680" s="812"/>
      <c r="E2680" s="813"/>
      <c r="F2680" s="812"/>
      <c r="G2680" s="812"/>
      <c r="H2680" s="963" t="str">
        <f t="array" ref="H2680">IF(ISERROR(INDEX(גיליון3!$U$15:$X$29,MATCH('דיווח פרטני'!G2680,גיליון3!$T$15:$T$29,0),MATCH('דיווח פרטני'!C2680,גיליון3!$U$14:$X$14,0)))," ", INDEX(גיליון3!$U$15:$X$29,MATCH('דיווח פרטני'!G2680,גיליון3!$T$15:$T$29,0),MATCH('דיווח פרטני'!C2680,גיליון3!$U$14:$X$14,0)))</f>
        <v xml:space="preserve"> </v>
      </c>
      <c r="I2680" s="1"/>
    </row>
    <row r="2681" spans="1:9" ht="18" customHeight="1" thickBot="1" x14ac:dyDescent="0.35">
      <c r="A2681" s="1"/>
      <c r="B2681" s="1"/>
      <c r="C2681" s="812"/>
      <c r="D2681" s="812"/>
      <c r="E2681" s="813"/>
      <c r="F2681" s="812"/>
      <c r="G2681" s="812"/>
      <c r="H2681" s="963" t="str">
        <f t="array" ref="H2681">IF(ISERROR(INDEX(גיליון3!$U$15:$X$29,MATCH('דיווח פרטני'!G2681,גיליון3!$T$15:$T$29,0),MATCH('דיווח פרטני'!C2681,גיליון3!$U$14:$X$14,0)))," ", INDEX(גיליון3!$U$15:$X$29,MATCH('דיווח פרטני'!G2681,גיליון3!$T$15:$T$29,0),MATCH('דיווח פרטני'!C2681,גיליון3!$U$14:$X$14,0)))</f>
        <v xml:space="preserve"> </v>
      </c>
      <c r="I2681" s="1"/>
    </row>
    <row r="2682" spans="1:9" ht="18" customHeight="1" thickBot="1" x14ac:dyDescent="0.35">
      <c r="A2682" s="1"/>
      <c r="B2682" s="1"/>
      <c r="C2682" s="812"/>
      <c r="D2682" s="812"/>
      <c r="E2682" s="813"/>
      <c r="F2682" s="812"/>
      <c r="G2682" s="812"/>
      <c r="H2682" s="963" t="str">
        <f t="array" ref="H2682">IF(ISERROR(INDEX(גיליון3!$U$15:$X$29,MATCH('דיווח פרטני'!G2682,גיליון3!$T$15:$T$29,0),MATCH('דיווח פרטני'!C2682,גיליון3!$U$14:$X$14,0)))," ", INDEX(גיליון3!$U$15:$X$29,MATCH('דיווח פרטני'!G2682,גיליון3!$T$15:$T$29,0),MATCH('דיווח פרטני'!C2682,גיליון3!$U$14:$X$14,0)))</f>
        <v xml:space="preserve"> </v>
      </c>
      <c r="I2682" s="1"/>
    </row>
    <row r="2683" spans="1:9" ht="18" customHeight="1" thickBot="1" x14ac:dyDescent="0.35">
      <c r="A2683" s="1"/>
      <c r="B2683" s="1"/>
      <c r="C2683" s="812"/>
      <c r="D2683" s="812"/>
      <c r="E2683" s="813"/>
      <c r="F2683" s="812"/>
      <c r="G2683" s="812"/>
      <c r="H2683" s="963" t="str">
        <f t="array" ref="H2683">IF(ISERROR(INDEX(גיליון3!$U$15:$X$29,MATCH('דיווח פרטני'!G2683,גיליון3!$T$15:$T$29,0),MATCH('דיווח פרטני'!C2683,גיליון3!$U$14:$X$14,0)))," ", INDEX(גיליון3!$U$15:$X$29,MATCH('דיווח פרטני'!G2683,גיליון3!$T$15:$T$29,0),MATCH('דיווח פרטני'!C2683,גיליון3!$U$14:$X$14,0)))</f>
        <v xml:space="preserve"> </v>
      </c>
      <c r="I2683" s="1"/>
    </row>
    <row r="2684" spans="1:9" ht="18" customHeight="1" thickBot="1" x14ac:dyDescent="0.35">
      <c r="A2684" s="1"/>
      <c r="B2684" s="1"/>
      <c r="C2684" s="812"/>
      <c r="D2684" s="812"/>
      <c r="E2684" s="813"/>
      <c r="F2684" s="812"/>
      <c r="G2684" s="812"/>
      <c r="H2684" s="963" t="str">
        <f t="array" ref="H2684">IF(ISERROR(INDEX(גיליון3!$U$15:$X$29,MATCH('דיווח פרטני'!G2684,גיליון3!$T$15:$T$29,0),MATCH('דיווח פרטני'!C2684,גיליון3!$U$14:$X$14,0)))," ", INDEX(גיליון3!$U$15:$X$29,MATCH('דיווח פרטני'!G2684,גיליון3!$T$15:$T$29,0),MATCH('דיווח פרטני'!C2684,גיליון3!$U$14:$X$14,0)))</f>
        <v xml:space="preserve"> </v>
      </c>
      <c r="I2684" s="1"/>
    </row>
    <row r="2685" spans="1:9" ht="18" customHeight="1" thickBot="1" x14ac:dyDescent="0.35">
      <c r="A2685" s="1"/>
      <c r="B2685" s="1"/>
      <c r="C2685" s="812"/>
      <c r="D2685" s="812"/>
      <c r="E2685" s="813"/>
      <c r="F2685" s="812"/>
      <c r="G2685" s="812"/>
      <c r="H2685" s="963" t="str">
        <f t="array" ref="H2685">IF(ISERROR(INDEX(גיליון3!$U$15:$X$29,MATCH('דיווח פרטני'!G2685,גיליון3!$T$15:$T$29,0),MATCH('דיווח פרטני'!C2685,גיליון3!$U$14:$X$14,0)))," ", INDEX(גיליון3!$U$15:$X$29,MATCH('דיווח פרטני'!G2685,גיליון3!$T$15:$T$29,0),MATCH('דיווח פרטני'!C2685,גיליון3!$U$14:$X$14,0)))</f>
        <v xml:space="preserve"> </v>
      </c>
      <c r="I2685" s="1"/>
    </row>
    <row r="2686" spans="1:9" ht="18" customHeight="1" thickBot="1" x14ac:dyDescent="0.35">
      <c r="A2686" s="1"/>
      <c r="B2686" s="1"/>
      <c r="C2686" s="812"/>
      <c r="D2686" s="812"/>
      <c r="E2686" s="813"/>
      <c r="F2686" s="812"/>
      <c r="G2686" s="812"/>
      <c r="H2686" s="963" t="str">
        <f t="array" ref="H2686">IF(ISERROR(INDEX(גיליון3!$U$15:$X$29,MATCH('דיווח פרטני'!G2686,גיליון3!$T$15:$T$29,0),MATCH('דיווח פרטני'!C2686,גיליון3!$U$14:$X$14,0)))," ", INDEX(גיליון3!$U$15:$X$29,MATCH('דיווח פרטני'!G2686,גיליון3!$T$15:$T$29,0),MATCH('דיווח פרטני'!C2686,גיליון3!$U$14:$X$14,0)))</f>
        <v xml:space="preserve"> </v>
      </c>
      <c r="I2686" s="1"/>
    </row>
    <row r="2687" spans="1:9" ht="18" customHeight="1" thickBot="1" x14ac:dyDescent="0.35">
      <c r="A2687" s="1"/>
      <c r="B2687" s="1"/>
      <c r="C2687" s="812"/>
      <c r="D2687" s="812"/>
      <c r="E2687" s="813"/>
      <c r="F2687" s="812"/>
      <c r="G2687" s="812"/>
      <c r="H2687" s="963" t="str">
        <f t="array" ref="H2687">IF(ISERROR(INDEX(גיליון3!$U$15:$X$29,MATCH('דיווח פרטני'!G2687,גיליון3!$T$15:$T$29,0),MATCH('דיווח פרטני'!C2687,גיליון3!$U$14:$X$14,0)))," ", INDEX(גיליון3!$U$15:$X$29,MATCH('דיווח פרטני'!G2687,גיליון3!$T$15:$T$29,0),MATCH('דיווח פרטני'!C2687,גיליון3!$U$14:$X$14,0)))</f>
        <v xml:space="preserve"> </v>
      </c>
      <c r="I2687" s="1"/>
    </row>
    <row r="2688" spans="1:9" ht="18" customHeight="1" thickBot="1" x14ac:dyDescent="0.35">
      <c r="A2688" s="1"/>
      <c r="B2688" s="1"/>
      <c r="C2688" s="812"/>
      <c r="D2688" s="812"/>
      <c r="E2688" s="813"/>
      <c r="F2688" s="812"/>
      <c r="G2688" s="812"/>
      <c r="H2688" s="963" t="str">
        <f t="array" ref="H2688">IF(ISERROR(INDEX(גיליון3!$U$15:$X$29,MATCH('דיווח פרטני'!G2688,גיליון3!$T$15:$T$29,0),MATCH('דיווח פרטני'!C2688,גיליון3!$U$14:$X$14,0)))," ", INDEX(גיליון3!$U$15:$X$29,MATCH('דיווח פרטני'!G2688,גיליון3!$T$15:$T$29,0),MATCH('דיווח פרטני'!C2688,גיליון3!$U$14:$X$14,0)))</f>
        <v xml:space="preserve"> </v>
      </c>
      <c r="I2688" s="1"/>
    </row>
    <row r="2689" spans="1:9" ht="18" customHeight="1" thickBot="1" x14ac:dyDescent="0.35">
      <c r="A2689" s="1"/>
      <c r="B2689" s="1"/>
      <c r="C2689" s="812"/>
      <c r="D2689" s="812"/>
      <c r="E2689" s="813"/>
      <c r="F2689" s="812"/>
      <c r="G2689" s="812"/>
      <c r="H2689" s="963" t="str">
        <f t="array" ref="H2689">IF(ISERROR(INDEX(גיליון3!$U$15:$X$29,MATCH('דיווח פרטני'!G2689,גיליון3!$T$15:$T$29,0),MATCH('דיווח פרטני'!C2689,גיליון3!$U$14:$X$14,0)))," ", INDEX(גיליון3!$U$15:$X$29,MATCH('דיווח פרטני'!G2689,גיליון3!$T$15:$T$29,0),MATCH('דיווח פרטני'!C2689,גיליון3!$U$14:$X$14,0)))</f>
        <v xml:space="preserve"> </v>
      </c>
      <c r="I2689" s="1"/>
    </row>
    <row r="2690" spans="1:9" ht="18" customHeight="1" thickBot="1" x14ac:dyDescent="0.35">
      <c r="A2690" s="1"/>
      <c r="B2690" s="1"/>
      <c r="C2690" s="812"/>
      <c r="D2690" s="812"/>
      <c r="E2690" s="813"/>
      <c r="F2690" s="812"/>
      <c r="G2690" s="812"/>
      <c r="H2690" s="963" t="str">
        <f t="array" ref="H2690">IF(ISERROR(INDEX(גיליון3!$U$15:$X$29,MATCH('דיווח פרטני'!G2690,גיליון3!$T$15:$T$29,0),MATCH('דיווח פרטני'!C2690,גיליון3!$U$14:$X$14,0)))," ", INDEX(גיליון3!$U$15:$X$29,MATCH('דיווח פרטני'!G2690,גיליון3!$T$15:$T$29,0),MATCH('דיווח פרטני'!C2690,גיליון3!$U$14:$X$14,0)))</f>
        <v xml:space="preserve"> </v>
      </c>
      <c r="I2690" s="1"/>
    </row>
    <row r="2691" spans="1:9" ht="18" customHeight="1" thickBot="1" x14ac:dyDescent="0.35">
      <c r="A2691" s="1"/>
      <c r="B2691" s="1"/>
      <c r="C2691" s="812"/>
      <c r="D2691" s="812"/>
      <c r="E2691" s="813"/>
      <c r="F2691" s="812"/>
      <c r="G2691" s="812"/>
      <c r="H2691" s="963" t="str">
        <f t="array" ref="H2691">IF(ISERROR(INDEX(גיליון3!$U$15:$X$29,MATCH('דיווח פרטני'!G2691,גיליון3!$T$15:$T$29,0),MATCH('דיווח פרטני'!C2691,גיליון3!$U$14:$X$14,0)))," ", INDEX(גיליון3!$U$15:$X$29,MATCH('דיווח פרטני'!G2691,גיליון3!$T$15:$T$29,0),MATCH('דיווח פרטני'!C2691,גיליון3!$U$14:$X$14,0)))</f>
        <v xml:space="preserve"> </v>
      </c>
      <c r="I2691" s="1"/>
    </row>
    <row r="2692" spans="1:9" ht="18" customHeight="1" thickBot="1" x14ac:dyDescent="0.35">
      <c r="A2692" s="1"/>
      <c r="B2692" s="1"/>
      <c r="C2692" s="812"/>
      <c r="D2692" s="812"/>
      <c r="E2692" s="813"/>
      <c r="F2692" s="812"/>
      <c r="G2692" s="812"/>
      <c r="H2692" s="963" t="str">
        <f t="array" ref="H2692">IF(ISERROR(INDEX(גיליון3!$U$15:$X$29,MATCH('דיווח פרטני'!G2692,גיליון3!$T$15:$T$29,0),MATCH('דיווח פרטני'!C2692,גיליון3!$U$14:$X$14,0)))," ", INDEX(גיליון3!$U$15:$X$29,MATCH('דיווח פרטני'!G2692,גיליון3!$T$15:$T$29,0),MATCH('דיווח פרטני'!C2692,גיליון3!$U$14:$X$14,0)))</f>
        <v xml:space="preserve"> </v>
      </c>
      <c r="I2692" s="1"/>
    </row>
    <row r="2693" spans="1:9" ht="18" customHeight="1" thickBot="1" x14ac:dyDescent="0.35">
      <c r="A2693" s="1"/>
      <c r="B2693" s="1"/>
      <c r="C2693" s="812"/>
      <c r="D2693" s="812"/>
      <c r="E2693" s="813"/>
      <c r="F2693" s="812"/>
      <c r="G2693" s="812"/>
      <c r="H2693" s="963" t="str">
        <f t="array" ref="H2693">IF(ISERROR(INDEX(גיליון3!$U$15:$X$29,MATCH('דיווח פרטני'!G2693,גיליון3!$T$15:$T$29,0),MATCH('דיווח פרטני'!C2693,גיליון3!$U$14:$X$14,0)))," ", INDEX(גיליון3!$U$15:$X$29,MATCH('דיווח פרטני'!G2693,גיליון3!$T$15:$T$29,0),MATCH('דיווח פרטני'!C2693,גיליון3!$U$14:$X$14,0)))</f>
        <v xml:space="preserve"> </v>
      </c>
      <c r="I2693" s="1"/>
    </row>
    <row r="2694" spans="1:9" ht="18" customHeight="1" thickBot="1" x14ac:dyDescent="0.35">
      <c r="A2694" s="1"/>
      <c r="B2694" s="1"/>
      <c r="C2694" s="812"/>
      <c r="D2694" s="812"/>
      <c r="E2694" s="813"/>
      <c r="F2694" s="812"/>
      <c r="G2694" s="812"/>
      <c r="H2694" s="963" t="str">
        <f t="array" ref="H2694">IF(ISERROR(INDEX(גיליון3!$U$15:$X$29,MATCH('דיווח פרטני'!G2694,גיליון3!$T$15:$T$29,0),MATCH('דיווח פרטני'!C2694,גיליון3!$U$14:$X$14,0)))," ", INDEX(גיליון3!$U$15:$X$29,MATCH('דיווח פרטני'!G2694,גיליון3!$T$15:$T$29,0),MATCH('דיווח פרטני'!C2694,גיליון3!$U$14:$X$14,0)))</f>
        <v xml:space="preserve"> </v>
      </c>
      <c r="I2694" s="1"/>
    </row>
    <row r="2695" spans="1:9" ht="18" customHeight="1" thickBot="1" x14ac:dyDescent="0.35">
      <c r="A2695" s="1"/>
      <c r="B2695" s="1"/>
      <c r="C2695" s="812"/>
      <c r="D2695" s="812"/>
      <c r="E2695" s="813"/>
      <c r="F2695" s="812"/>
      <c r="G2695" s="812"/>
      <c r="H2695" s="963" t="str">
        <f t="array" ref="H2695">IF(ISERROR(INDEX(גיליון3!$U$15:$X$29,MATCH('דיווח פרטני'!G2695,גיליון3!$T$15:$T$29,0),MATCH('דיווח פרטני'!C2695,גיליון3!$U$14:$X$14,0)))," ", INDEX(גיליון3!$U$15:$X$29,MATCH('דיווח פרטני'!G2695,גיליון3!$T$15:$T$29,0),MATCH('דיווח פרטני'!C2695,גיליון3!$U$14:$X$14,0)))</f>
        <v xml:space="preserve"> </v>
      </c>
      <c r="I2695" s="1"/>
    </row>
    <row r="2696" spans="1:9" ht="18" customHeight="1" thickBot="1" x14ac:dyDescent="0.35">
      <c r="A2696" s="1"/>
      <c r="B2696" s="1"/>
      <c r="C2696" s="812"/>
      <c r="D2696" s="812"/>
      <c r="E2696" s="813"/>
      <c r="F2696" s="812"/>
      <c r="G2696" s="812"/>
      <c r="H2696" s="963" t="str">
        <f t="array" ref="H2696">IF(ISERROR(INDEX(גיליון3!$U$15:$X$29,MATCH('דיווח פרטני'!G2696,גיליון3!$T$15:$T$29,0),MATCH('דיווח פרטני'!C2696,גיליון3!$U$14:$X$14,0)))," ", INDEX(גיליון3!$U$15:$X$29,MATCH('דיווח פרטני'!G2696,גיליון3!$T$15:$T$29,0),MATCH('דיווח פרטני'!C2696,גיליון3!$U$14:$X$14,0)))</f>
        <v xml:space="preserve"> </v>
      </c>
      <c r="I2696" s="1"/>
    </row>
    <row r="2697" spans="1:9" ht="18" customHeight="1" thickBot="1" x14ac:dyDescent="0.35">
      <c r="A2697" s="1"/>
      <c r="B2697" s="1"/>
      <c r="C2697" s="812"/>
      <c r="D2697" s="812"/>
      <c r="E2697" s="813"/>
      <c r="F2697" s="812"/>
      <c r="G2697" s="812"/>
      <c r="H2697" s="963" t="str">
        <f t="array" ref="H2697">IF(ISERROR(INDEX(גיליון3!$U$15:$X$29,MATCH('דיווח פרטני'!G2697,גיליון3!$T$15:$T$29,0),MATCH('דיווח פרטני'!C2697,גיליון3!$U$14:$X$14,0)))," ", INDEX(גיליון3!$U$15:$X$29,MATCH('דיווח פרטני'!G2697,גיליון3!$T$15:$T$29,0),MATCH('דיווח פרטני'!C2697,גיליון3!$U$14:$X$14,0)))</f>
        <v xml:space="preserve"> </v>
      </c>
      <c r="I2697" s="1"/>
    </row>
    <row r="2698" spans="1:9" ht="18" customHeight="1" thickBot="1" x14ac:dyDescent="0.35">
      <c r="A2698" s="1"/>
      <c r="B2698" s="1"/>
      <c r="C2698" s="812"/>
      <c r="D2698" s="812"/>
      <c r="E2698" s="813"/>
      <c r="F2698" s="812"/>
      <c r="G2698" s="812"/>
      <c r="H2698" s="963" t="str">
        <f t="array" ref="H2698">IF(ISERROR(INDEX(גיליון3!$U$15:$X$29,MATCH('דיווח פרטני'!G2698,גיליון3!$T$15:$T$29,0),MATCH('דיווח פרטני'!C2698,גיליון3!$U$14:$X$14,0)))," ", INDEX(גיליון3!$U$15:$X$29,MATCH('דיווח פרטני'!G2698,גיליון3!$T$15:$T$29,0),MATCH('דיווח פרטני'!C2698,גיליון3!$U$14:$X$14,0)))</f>
        <v xml:space="preserve"> </v>
      </c>
      <c r="I2698" s="1"/>
    </row>
    <row r="2699" spans="1:9" ht="18" customHeight="1" thickBot="1" x14ac:dyDescent="0.35">
      <c r="A2699" s="1"/>
      <c r="B2699" s="1"/>
      <c r="C2699" s="812"/>
      <c r="D2699" s="812"/>
      <c r="E2699" s="813"/>
      <c r="F2699" s="812"/>
      <c r="G2699" s="812"/>
      <c r="H2699" s="963" t="str">
        <f t="array" ref="H2699">IF(ISERROR(INDEX(גיליון3!$U$15:$X$29,MATCH('דיווח פרטני'!G2699,גיליון3!$T$15:$T$29,0),MATCH('דיווח פרטני'!C2699,גיליון3!$U$14:$X$14,0)))," ", INDEX(גיליון3!$U$15:$X$29,MATCH('דיווח פרטני'!G2699,גיליון3!$T$15:$T$29,0),MATCH('דיווח פרטני'!C2699,גיליון3!$U$14:$X$14,0)))</f>
        <v xml:space="preserve"> </v>
      </c>
      <c r="I2699" s="1"/>
    </row>
    <row r="2700" spans="1:9" ht="18" customHeight="1" thickBot="1" x14ac:dyDescent="0.35">
      <c r="A2700" s="1"/>
      <c r="B2700" s="1"/>
      <c r="C2700" s="812"/>
      <c r="D2700" s="812"/>
      <c r="E2700" s="813"/>
      <c r="F2700" s="812"/>
      <c r="G2700" s="812"/>
      <c r="H2700" s="963" t="str">
        <f t="array" ref="H2700">IF(ISERROR(INDEX(גיליון3!$U$15:$X$29,MATCH('דיווח פרטני'!G2700,גיליון3!$T$15:$T$29,0),MATCH('דיווח פרטני'!C2700,גיליון3!$U$14:$X$14,0)))," ", INDEX(גיליון3!$U$15:$X$29,MATCH('דיווח פרטני'!G2700,גיליון3!$T$15:$T$29,0),MATCH('דיווח פרטני'!C2700,גיליון3!$U$14:$X$14,0)))</f>
        <v xml:space="preserve"> </v>
      </c>
      <c r="I2700" s="1"/>
    </row>
    <row r="2701" spans="1:9" ht="18" customHeight="1" thickBot="1" x14ac:dyDescent="0.35">
      <c r="A2701" s="1"/>
      <c r="B2701" s="1"/>
      <c r="C2701" s="812"/>
      <c r="D2701" s="812"/>
      <c r="E2701" s="813"/>
      <c r="F2701" s="812"/>
      <c r="G2701" s="812"/>
      <c r="H2701" s="963" t="str">
        <f t="array" ref="H2701">IF(ISERROR(INDEX(גיליון3!$U$15:$X$29,MATCH('דיווח פרטני'!G2701,גיליון3!$T$15:$T$29,0),MATCH('דיווח פרטני'!C2701,גיליון3!$U$14:$X$14,0)))," ", INDEX(גיליון3!$U$15:$X$29,MATCH('דיווח פרטני'!G2701,גיליון3!$T$15:$T$29,0),MATCH('דיווח פרטני'!C2701,גיליון3!$U$14:$X$14,0)))</f>
        <v xml:space="preserve"> </v>
      </c>
      <c r="I2701" s="1"/>
    </row>
    <row r="2702" spans="1:9" ht="18" customHeight="1" thickBot="1" x14ac:dyDescent="0.35">
      <c r="A2702" s="1"/>
      <c r="B2702" s="1"/>
      <c r="C2702" s="812"/>
      <c r="D2702" s="812"/>
      <c r="E2702" s="813"/>
      <c r="F2702" s="812"/>
      <c r="G2702" s="812"/>
      <c r="H2702" s="963" t="str">
        <f t="array" ref="H2702">IF(ISERROR(INDEX(גיליון3!$U$15:$X$29,MATCH('דיווח פרטני'!G2702,גיליון3!$T$15:$T$29,0),MATCH('דיווח פרטני'!C2702,גיליון3!$U$14:$X$14,0)))," ", INDEX(גיליון3!$U$15:$X$29,MATCH('דיווח פרטני'!G2702,גיליון3!$T$15:$T$29,0),MATCH('דיווח פרטני'!C2702,גיליון3!$U$14:$X$14,0)))</f>
        <v xml:space="preserve"> </v>
      </c>
      <c r="I2702" s="1"/>
    </row>
    <row r="2703" spans="1:9" ht="18" customHeight="1" thickBot="1" x14ac:dyDescent="0.35">
      <c r="A2703" s="1"/>
      <c r="B2703" s="1"/>
      <c r="C2703" s="812"/>
      <c r="D2703" s="812"/>
      <c r="E2703" s="813"/>
      <c r="F2703" s="812"/>
      <c r="G2703" s="812"/>
      <c r="H2703" s="963" t="str">
        <f t="array" ref="H2703">IF(ISERROR(INDEX(גיליון3!$U$15:$X$29,MATCH('דיווח פרטני'!G2703,גיליון3!$T$15:$T$29,0),MATCH('דיווח פרטני'!C2703,גיליון3!$U$14:$X$14,0)))," ", INDEX(גיליון3!$U$15:$X$29,MATCH('דיווח פרטני'!G2703,גיליון3!$T$15:$T$29,0),MATCH('דיווח פרטני'!C2703,גיליון3!$U$14:$X$14,0)))</f>
        <v xml:space="preserve"> </v>
      </c>
      <c r="I2703" s="1"/>
    </row>
    <row r="2704" spans="1:9" ht="18" customHeight="1" thickBot="1" x14ac:dyDescent="0.35">
      <c r="A2704" s="1"/>
      <c r="B2704" s="1"/>
      <c r="C2704" s="812"/>
      <c r="D2704" s="812"/>
      <c r="E2704" s="813"/>
      <c r="F2704" s="812"/>
      <c r="G2704" s="812"/>
      <c r="H2704" s="963" t="str">
        <f t="array" ref="H2704">IF(ISERROR(INDEX(גיליון3!$U$15:$X$29,MATCH('דיווח פרטני'!G2704,גיליון3!$T$15:$T$29,0),MATCH('דיווח פרטני'!C2704,גיליון3!$U$14:$X$14,0)))," ", INDEX(גיליון3!$U$15:$X$29,MATCH('דיווח פרטני'!G2704,גיליון3!$T$15:$T$29,0),MATCH('דיווח פרטני'!C2704,גיליון3!$U$14:$X$14,0)))</f>
        <v xml:space="preserve"> </v>
      </c>
      <c r="I2704" s="1"/>
    </row>
    <row r="2705" spans="1:9" ht="18" customHeight="1" thickBot="1" x14ac:dyDescent="0.35">
      <c r="A2705" s="1"/>
      <c r="B2705" s="1"/>
      <c r="C2705" s="812"/>
      <c r="D2705" s="812"/>
      <c r="E2705" s="813"/>
      <c r="F2705" s="812"/>
      <c r="G2705" s="812"/>
      <c r="H2705" s="963" t="str">
        <f t="array" ref="H2705">IF(ISERROR(INDEX(גיליון3!$U$15:$X$29,MATCH('דיווח פרטני'!G2705,גיליון3!$T$15:$T$29,0),MATCH('דיווח פרטני'!C2705,גיליון3!$U$14:$X$14,0)))," ", INDEX(גיליון3!$U$15:$X$29,MATCH('דיווח פרטני'!G2705,גיליון3!$T$15:$T$29,0),MATCH('דיווח פרטני'!C2705,גיליון3!$U$14:$X$14,0)))</f>
        <v xml:space="preserve"> </v>
      </c>
      <c r="I2705" s="1"/>
    </row>
    <row r="2706" spans="1:9" ht="18" customHeight="1" thickBot="1" x14ac:dyDescent="0.35">
      <c r="A2706" s="1"/>
      <c r="B2706" s="1"/>
      <c r="C2706" s="812"/>
      <c r="D2706" s="812"/>
      <c r="E2706" s="813"/>
      <c r="F2706" s="812"/>
      <c r="G2706" s="812"/>
      <c r="H2706" s="963" t="str">
        <f t="array" ref="H2706">IF(ISERROR(INDEX(גיליון3!$U$15:$X$29,MATCH('דיווח פרטני'!G2706,גיליון3!$T$15:$T$29,0),MATCH('דיווח פרטני'!C2706,גיליון3!$U$14:$X$14,0)))," ", INDEX(גיליון3!$U$15:$X$29,MATCH('דיווח פרטני'!G2706,גיליון3!$T$15:$T$29,0),MATCH('דיווח פרטני'!C2706,גיליון3!$U$14:$X$14,0)))</f>
        <v xml:space="preserve"> </v>
      </c>
      <c r="I2706" s="1"/>
    </row>
    <row r="2707" spans="1:9" ht="18" customHeight="1" thickBot="1" x14ac:dyDescent="0.35">
      <c r="A2707" s="1"/>
      <c r="B2707" s="1"/>
      <c r="C2707" s="812"/>
      <c r="D2707" s="812"/>
      <c r="E2707" s="813"/>
      <c r="F2707" s="812"/>
      <c r="G2707" s="812"/>
      <c r="H2707" s="963" t="str">
        <f t="array" ref="H2707">IF(ISERROR(INDEX(גיליון3!$U$15:$X$29,MATCH('דיווח פרטני'!G2707,גיליון3!$T$15:$T$29,0),MATCH('דיווח פרטני'!C2707,גיליון3!$U$14:$X$14,0)))," ", INDEX(גיליון3!$U$15:$X$29,MATCH('דיווח פרטני'!G2707,גיליון3!$T$15:$T$29,0),MATCH('דיווח פרטני'!C2707,גיליון3!$U$14:$X$14,0)))</f>
        <v xml:space="preserve"> </v>
      </c>
      <c r="I2707" s="1"/>
    </row>
    <row r="2708" spans="1:9" ht="18" customHeight="1" thickBot="1" x14ac:dyDescent="0.35">
      <c r="A2708" s="1"/>
      <c r="B2708" s="1"/>
      <c r="C2708" s="812"/>
      <c r="D2708" s="812"/>
      <c r="E2708" s="813"/>
      <c r="F2708" s="812"/>
      <c r="G2708" s="812"/>
      <c r="H2708" s="963" t="str">
        <f t="array" ref="H2708">IF(ISERROR(INDEX(גיליון3!$U$15:$X$29,MATCH('דיווח פרטני'!G2708,גיליון3!$T$15:$T$29,0),MATCH('דיווח פרטני'!C2708,גיליון3!$U$14:$X$14,0)))," ", INDEX(גיליון3!$U$15:$X$29,MATCH('דיווח פרטני'!G2708,גיליון3!$T$15:$T$29,0),MATCH('דיווח פרטני'!C2708,גיליון3!$U$14:$X$14,0)))</f>
        <v xml:space="preserve"> </v>
      </c>
      <c r="I2708" s="1"/>
    </row>
    <row r="2709" spans="1:9" ht="18" customHeight="1" thickBot="1" x14ac:dyDescent="0.35">
      <c r="A2709" s="1"/>
      <c r="B2709" s="1"/>
      <c r="C2709" s="812"/>
      <c r="D2709" s="812"/>
      <c r="E2709" s="813"/>
      <c r="F2709" s="812"/>
      <c r="G2709" s="812"/>
      <c r="H2709" s="963" t="str">
        <f t="array" ref="H2709">IF(ISERROR(INDEX(גיליון3!$U$15:$X$29,MATCH('דיווח פרטני'!G2709,גיליון3!$T$15:$T$29,0),MATCH('דיווח פרטני'!C2709,גיליון3!$U$14:$X$14,0)))," ", INDEX(גיליון3!$U$15:$X$29,MATCH('דיווח פרטני'!G2709,גיליון3!$T$15:$T$29,0),MATCH('דיווח פרטני'!C2709,גיליון3!$U$14:$X$14,0)))</f>
        <v xml:space="preserve"> </v>
      </c>
      <c r="I2709" s="1"/>
    </row>
    <row r="2710" spans="1:9" ht="18" customHeight="1" thickBot="1" x14ac:dyDescent="0.35">
      <c r="A2710" s="1"/>
      <c r="B2710" s="1"/>
      <c r="C2710" s="812"/>
      <c r="D2710" s="812"/>
      <c r="E2710" s="813"/>
      <c r="F2710" s="812"/>
      <c r="G2710" s="812"/>
      <c r="H2710" s="963" t="str">
        <f t="array" ref="H2710">IF(ISERROR(INDEX(גיליון3!$U$15:$X$29,MATCH('דיווח פרטני'!G2710,גיליון3!$T$15:$T$29,0),MATCH('דיווח פרטני'!C2710,גיליון3!$U$14:$X$14,0)))," ", INDEX(גיליון3!$U$15:$X$29,MATCH('דיווח פרטני'!G2710,גיליון3!$T$15:$T$29,0),MATCH('דיווח פרטני'!C2710,גיליון3!$U$14:$X$14,0)))</f>
        <v xml:space="preserve"> </v>
      </c>
      <c r="I2710" s="1"/>
    </row>
    <row r="2711" spans="1:9" ht="18" customHeight="1" thickBot="1" x14ac:dyDescent="0.35">
      <c r="A2711" s="1"/>
      <c r="B2711" s="1"/>
      <c r="C2711" s="812"/>
      <c r="D2711" s="812"/>
      <c r="E2711" s="813"/>
      <c r="F2711" s="812"/>
      <c r="G2711" s="812"/>
      <c r="H2711" s="963" t="str">
        <f t="array" ref="H2711">IF(ISERROR(INDEX(גיליון3!$U$15:$X$29,MATCH('דיווח פרטני'!G2711,גיליון3!$T$15:$T$29,0),MATCH('דיווח פרטני'!C2711,גיליון3!$U$14:$X$14,0)))," ", INDEX(גיליון3!$U$15:$X$29,MATCH('דיווח פרטני'!G2711,גיליון3!$T$15:$T$29,0),MATCH('דיווח פרטני'!C2711,גיליון3!$U$14:$X$14,0)))</f>
        <v xml:space="preserve"> </v>
      </c>
      <c r="I2711" s="1"/>
    </row>
    <row r="2712" spans="1:9" ht="18" customHeight="1" thickBot="1" x14ac:dyDescent="0.35">
      <c r="A2712" s="1"/>
      <c r="B2712" s="1"/>
      <c r="C2712" s="812"/>
      <c r="D2712" s="812"/>
      <c r="E2712" s="813"/>
      <c r="F2712" s="812"/>
      <c r="G2712" s="812"/>
      <c r="H2712" s="963" t="str">
        <f t="array" ref="H2712">IF(ISERROR(INDEX(גיליון3!$U$15:$X$29,MATCH('דיווח פרטני'!G2712,גיליון3!$T$15:$T$29,0),MATCH('דיווח פרטני'!C2712,גיליון3!$U$14:$X$14,0)))," ", INDEX(גיליון3!$U$15:$X$29,MATCH('דיווח פרטני'!G2712,גיליון3!$T$15:$T$29,0),MATCH('דיווח פרטני'!C2712,גיליון3!$U$14:$X$14,0)))</f>
        <v xml:space="preserve"> </v>
      </c>
      <c r="I2712" s="1"/>
    </row>
    <row r="2713" spans="1:9" ht="18" customHeight="1" thickBot="1" x14ac:dyDescent="0.35">
      <c r="A2713" s="1"/>
      <c r="B2713" s="1"/>
      <c r="C2713" s="812"/>
      <c r="D2713" s="812"/>
      <c r="E2713" s="813"/>
      <c r="F2713" s="812"/>
      <c r="G2713" s="812"/>
      <c r="H2713" s="963" t="str">
        <f t="array" ref="H2713">IF(ISERROR(INDEX(גיליון3!$U$15:$X$29,MATCH('דיווח פרטני'!G2713,גיליון3!$T$15:$T$29,0),MATCH('דיווח פרטני'!C2713,גיליון3!$U$14:$X$14,0)))," ", INDEX(גיליון3!$U$15:$X$29,MATCH('דיווח פרטני'!G2713,גיליון3!$T$15:$T$29,0),MATCH('דיווח פרטני'!C2713,גיליון3!$U$14:$X$14,0)))</f>
        <v xml:space="preserve"> </v>
      </c>
      <c r="I2713" s="1"/>
    </row>
    <row r="2714" spans="1:9" ht="18" customHeight="1" thickBot="1" x14ac:dyDescent="0.35">
      <c r="A2714" s="1"/>
      <c r="B2714" s="1"/>
      <c r="C2714" s="812"/>
      <c r="D2714" s="812"/>
      <c r="E2714" s="813"/>
      <c r="F2714" s="812"/>
      <c r="G2714" s="812"/>
      <c r="H2714" s="963" t="str">
        <f t="array" ref="H2714">IF(ISERROR(INDEX(גיליון3!$U$15:$X$29,MATCH('דיווח פרטני'!G2714,גיליון3!$T$15:$T$29,0),MATCH('דיווח פרטני'!C2714,גיליון3!$U$14:$X$14,0)))," ", INDEX(גיליון3!$U$15:$X$29,MATCH('דיווח פרטני'!G2714,גיליון3!$T$15:$T$29,0),MATCH('דיווח פרטני'!C2714,גיליון3!$U$14:$X$14,0)))</f>
        <v xml:space="preserve"> </v>
      </c>
      <c r="I2714" s="1"/>
    </row>
    <row r="2715" spans="1:9" ht="18" customHeight="1" thickBot="1" x14ac:dyDescent="0.35">
      <c r="A2715" s="1"/>
      <c r="B2715" s="1"/>
      <c r="C2715" s="812"/>
      <c r="D2715" s="812"/>
      <c r="E2715" s="813"/>
      <c r="F2715" s="812"/>
      <c r="G2715" s="812"/>
      <c r="H2715" s="963" t="str">
        <f t="array" ref="H2715">IF(ISERROR(INDEX(גיליון3!$U$15:$X$29,MATCH('דיווח פרטני'!G2715,גיליון3!$T$15:$T$29,0),MATCH('דיווח פרטני'!C2715,גיליון3!$U$14:$X$14,0)))," ", INDEX(גיליון3!$U$15:$X$29,MATCH('דיווח פרטני'!G2715,גיליון3!$T$15:$T$29,0),MATCH('דיווח פרטני'!C2715,גיליון3!$U$14:$X$14,0)))</f>
        <v xml:space="preserve"> </v>
      </c>
      <c r="I2715" s="1"/>
    </row>
    <row r="2716" spans="1:9" ht="18" customHeight="1" thickBot="1" x14ac:dyDescent="0.35">
      <c r="A2716" s="1"/>
      <c r="B2716" s="1"/>
      <c r="C2716" s="812"/>
      <c r="D2716" s="812"/>
      <c r="E2716" s="813"/>
      <c r="F2716" s="812"/>
      <c r="G2716" s="812"/>
      <c r="H2716" s="963" t="str">
        <f t="array" ref="H2716">IF(ISERROR(INDEX(גיליון3!$U$15:$X$29,MATCH('דיווח פרטני'!G2716,גיליון3!$T$15:$T$29,0),MATCH('דיווח פרטני'!C2716,גיליון3!$U$14:$X$14,0)))," ", INDEX(גיליון3!$U$15:$X$29,MATCH('דיווח פרטני'!G2716,גיליון3!$T$15:$T$29,0),MATCH('דיווח פרטני'!C2716,גיליון3!$U$14:$X$14,0)))</f>
        <v xml:space="preserve"> </v>
      </c>
      <c r="I2716" s="1"/>
    </row>
    <row r="2717" spans="1:9" ht="18" customHeight="1" thickBot="1" x14ac:dyDescent="0.35">
      <c r="A2717" s="1"/>
      <c r="B2717" s="1"/>
      <c r="C2717" s="812"/>
      <c r="D2717" s="812"/>
      <c r="E2717" s="813"/>
      <c r="F2717" s="812"/>
      <c r="G2717" s="812"/>
      <c r="H2717" s="963" t="str">
        <f t="array" ref="H2717">IF(ISERROR(INDEX(גיליון3!$U$15:$X$29,MATCH('דיווח פרטני'!G2717,גיליון3!$T$15:$T$29,0),MATCH('דיווח פרטני'!C2717,גיליון3!$U$14:$X$14,0)))," ", INDEX(גיליון3!$U$15:$X$29,MATCH('דיווח פרטני'!G2717,גיליון3!$T$15:$T$29,0),MATCH('דיווח פרטני'!C2717,גיליון3!$U$14:$X$14,0)))</f>
        <v xml:space="preserve"> </v>
      </c>
      <c r="I2717" s="1"/>
    </row>
    <row r="2718" spans="1:9" ht="18" customHeight="1" thickBot="1" x14ac:dyDescent="0.35">
      <c r="A2718" s="1"/>
      <c r="B2718" s="1"/>
      <c r="C2718" s="812"/>
      <c r="D2718" s="812"/>
      <c r="E2718" s="813"/>
      <c r="F2718" s="812"/>
      <c r="G2718" s="812"/>
      <c r="H2718" s="963" t="str">
        <f t="array" ref="H2718">IF(ISERROR(INDEX(גיליון3!$U$15:$X$29,MATCH('דיווח פרטני'!G2718,גיליון3!$T$15:$T$29,0),MATCH('דיווח פרטני'!C2718,גיליון3!$U$14:$X$14,0)))," ", INDEX(גיליון3!$U$15:$X$29,MATCH('דיווח פרטני'!G2718,גיליון3!$T$15:$T$29,0),MATCH('דיווח פרטני'!C2718,גיליון3!$U$14:$X$14,0)))</f>
        <v xml:space="preserve"> </v>
      </c>
      <c r="I2718" s="1"/>
    </row>
    <row r="2719" spans="1:9" ht="18" customHeight="1" thickBot="1" x14ac:dyDescent="0.35">
      <c r="A2719" s="1"/>
      <c r="B2719" s="1"/>
      <c r="C2719" s="812"/>
      <c r="D2719" s="812"/>
      <c r="E2719" s="813"/>
      <c r="F2719" s="812"/>
      <c r="G2719" s="812"/>
      <c r="H2719" s="963" t="str">
        <f t="array" ref="H2719">IF(ISERROR(INDEX(גיליון3!$U$15:$X$29,MATCH('דיווח פרטני'!G2719,גיליון3!$T$15:$T$29,0),MATCH('דיווח פרטני'!C2719,גיליון3!$U$14:$X$14,0)))," ", INDEX(גיליון3!$U$15:$X$29,MATCH('דיווח פרטני'!G2719,גיליון3!$T$15:$T$29,0),MATCH('דיווח פרטני'!C2719,גיליון3!$U$14:$X$14,0)))</f>
        <v xml:space="preserve"> </v>
      </c>
      <c r="I2719" s="1"/>
    </row>
    <row r="2720" spans="1:9" ht="18" customHeight="1" thickBot="1" x14ac:dyDescent="0.35">
      <c r="A2720" s="1"/>
      <c r="B2720" s="1"/>
      <c r="C2720" s="812"/>
      <c r="D2720" s="812"/>
      <c r="E2720" s="813"/>
      <c r="F2720" s="812"/>
      <c r="G2720" s="812"/>
      <c r="H2720" s="963" t="str">
        <f t="array" ref="H2720">IF(ISERROR(INDEX(גיליון3!$U$15:$X$29,MATCH('דיווח פרטני'!G2720,גיליון3!$T$15:$T$29,0),MATCH('דיווח פרטני'!C2720,גיליון3!$U$14:$X$14,0)))," ", INDEX(גיליון3!$U$15:$X$29,MATCH('דיווח פרטני'!G2720,גיליון3!$T$15:$T$29,0),MATCH('דיווח פרטני'!C2720,גיליון3!$U$14:$X$14,0)))</f>
        <v xml:space="preserve"> </v>
      </c>
      <c r="I2720" s="1"/>
    </row>
    <row r="2721" spans="1:9" ht="18" customHeight="1" thickBot="1" x14ac:dyDescent="0.35">
      <c r="A2721" s="1"/>
      <c r="B2721" s="1"/>
      <c r="C2721" s="812"/>
      <c r="D2721" s="812"/>
      <c r="E2721" s="813"/>
      <c r="F2721" s="812"/>
      <c r="G2721" s="812"/>
      <c r="H2721" s="963" t="str">
        <f t="array" ref="H2721">IF(ISERROR(INDEX(גיליון3!$U$15:$X$29,MATCH('דיווח פרטני'!G2721,גיליון3!$T$15:$T$29,0),MATCH('דיווח פרטני'!C2721,גיליון3!$U$14:$X$14,0)))," ", INDEX(גיליון3!$U$15:$X$29,MATCH('דיווח פרטני'!G2721,גיליון3!$T$15:$T$29,0),MATCH('דיווח פרטני'!C2721,גיליון3!$U$14:$X$14,0)))</f>
        <v xml:space="preserve"> </v>
      </c>
      <c r="I2721" s="1"/>
    </row>
    <row r="2722" spans="1:9" ht="18" customHeight="1" thickBot="1" x14ac:dyDescent="0.35">
      <c r="A2722" s="1"/>
      <c r="B2722" s="1"/>
      <c r="C2722" s="812"/>
      <c r="D2722" s="812"/>
      <c r="E2722" s="813"/>
      <c r="F2722" s="812"/>
      <c r="G2722" s="812"/>
      <c r="H2722" s="963" t="str">
        <f t="array" ref="H2722">IF(ISERROR(INDEX(גיליון3!$U$15:$X$29,MATCH('דיווח פרטני'!G2722,גיליון3!$T$15:$T$29,0),MATCH('דיווח פרטני'!C2722,גיליון3!$U$14:$X$14,0)))," ", INDEX(גיליון3!$U$15:$X$29,MATCH('דיווח פרטני'!G2722,גיליון3!$T$15:$T$29,0),MATCH('דיווח פרטני'!C2722,גיליון3!$U$14:$X$14,0)))</f>
        <v xml:space="preserve"> </v>
      </c>
      <c r="I2722" s="1"/>
    </row>
    <row r="2723" spans="1:9" ht="18" customHeight="1" thickBot="1" x14ac:dyDescent="0.35">
      <c r="A2723" s="1"/>
      <c r="B2723" s="1"/>
      <c r="C2723" s="812"/>
      <c r="D2723" s="812"/>
      <c r="E2723" s="813"/>
      <c r="F2723" s="812"/>
      <c r="G2723" s="812"/>
      <c r="H2723" s="963" t="str">
        <f t="array" ref="H2723">IF(ISERROR(INDEX(גיליון3!$U$15:$X$29,MATCH('דיווח פרטני'!G2723,גיליון3!$T$15:$T$29,0),MATCH('דיווח פרטני'!C2723,גיליון3!$U$14:$X$14,0)))," ", INDEX(גיליון3!$U$15:$X$29,MATCH('דיווח פרטני'!G2723,גיליון3!$T$15:$T$29,0),MATCH('דיווח פרטני'!C2723,גיליון3!$U$14:$X$14,0)))</f>
        <v xml:space="preserve"> </v>
      </c>
      <c r="I2723" s="1"/>
    </row>
    <row r="2724" spans="1:9" ht="18" customHeight="1" thickBot="1" x14ac:dyDescent="0.35">
      <c r="A2724" s="1"/>
      <c r="B2724" s="1"/>
      <c r="C2724" s="812"/>
      <c r="D2724" s="812"/>
      <c r="E2724" s="813"/>
      <c r="F2724" s="812"/>
      <c r="G2724" s="812"/>
      <c r="H2724" s="963" t="str">
        <f t="array" ref="H2724">IF(ISERROR(INDEX(גיליון3!$U$15:$X$29,MATCH('דיווח פרטני'!G2724,גיליון3!$T$15:$T$29,0),MATCH('דיווח פרטני'!C2724,גיליון3!$U$14:$X$14,0)))," ", INDEX(גיליון3!$U$15:$X$29,MATCH('דיווח פרטני'!G2724,גיליון3!$T$15:$T$29,0),MATCH('דיווח פרטני'!C2724,גיליון3!$U$14:$X$14,0)))</f>
        <v xml:space="preserve"> </v>
      </c>
      <c r="I2724" s="1"/>
    </row>
    <row r="2725" spans="1:9" ht="18" customHeight="1" thickBot="1" x14ac:dyDescent="0.35">
      <c r="A2725" s="1"/>
      <c r="B2725" s="1"/>
      <c r="C2725" s="812"/>
      <c r="D2725" s="812"/>
      <c r="E2725" s="813"/>
      <c r="F2725" s="812"/>
      <c r="G2725" s="812"/>
      <c r="H2725" s="963" t="str">
        <f t="array" ref="H2725">IF(ISERROR(INDEX(גיליון3!$U$15:$X$29,MATCH('דיווח פרטני'!G2725,גיליון3!$T$15:$T$29,0),MATCH('דיווח פרטני'!C2725,גיליון3!$U$14:$X$14,0)))," ", INDEX(גיליון3!$U$15:$X$29,MATCH('דיווח פרטני'!G2725,גיליון3!$T$15:$T$29,0),MATCH('דיווח פרטני'!C2725,גיליון3!$U$14:$X$14,0)))</f>
        <v xml:space="preserve"> </v>
      </c>
      <c r="I2725" s="1"/>
    </row>
    <row r="2726" spans="1:9" ht="18" customHeight="1" thickBot="1" x14ac:dyDescent="0.35">
      <c r="A2726" s="1"/>
      <c r="B2726" s="1"/>
      <c r="C2726" s="812"/>
      <c r="D2726" s="812"/>
      <c r="E2726" s="813"/>
      <c r="F2726" s="812"/>
      <c r="G2726" s="812"/>
      <c r="H2726" s="963" t="str">
        <f t="array" ref="H2726">IF(ISERROR(INDEX(גיליון3!$U$15:$X$29,MATCH('דיווח פרטני'!G2726,גיליון3!$T$15:$T$29,0),MATCH('דיווח פרטני'!C2726,גיליון3!$U$14:$X$14,0)))," ", INDEX(גיליון3!$U$15:$X$29,MATCH('דיווח פרטני'!G2726,גיליון3!$T$15:$T$29,0),MATCH('דיווח פרטני'!C2726,גיליון3!$U$14:$X$14,0)))</f>
        <v xml:space="preserve"> </v>
      </c>
      <c r="I2726" s="1"/>
    </row>
    <row r="2727" spans="1:9" ht="18" customHeight="1" thickBot="1" x14ac:dyDescent="0.35">
      <c r="A2727" s="1"/>
      <c r="B2727" s="1"/>
      <c r="C2727" s="812"/>
      <c r="D2727" s="812"/>
      <c r="E2727" s="813"/>
      <c r="F2727" s="812"/>
      <c r="G2727" s="812"/>
      <c r="H2727" s="963" t="str">
        <f t="array" ref="H2727">IF(ISERROR(INDEX(גיליון3!$U$15:$X$29,MATCH('דיווח פרטני'!G2727,גיליון3!$T$15:$T$29,0),MATCH('דיווח פרטני'!C2727,גיליון3!$U$14:$X$14,0)))," ", INDEX(גיליון3!$U$15:$X$29,MATCH('דיווח פרטני'!G2727,גיליון3!$T$15:$T$29,0),MATCH('דיווח פרטני'!C2727,גיליון3!$U$14:$X$14,0)))</f>
        <v xml:space="preserve"> </v>
      </c>
      <c r="I2727" s="1"/>
    </row>
    <row r="2728" spans="1:9" ht="18" customHeight="1" thickBot="1" x14ac:dyDescent="0.35">
      <c r="A2728" s="1"/>
      <c r="B2728" s="1"/>
      <c r="C2728" s="812"/>
      <c r="D2728" s="812"/>
      <c r="E2728" s="813"/>
      <c r="F2728" s="812"/>
      <c r="G2728" s="812"/>
      <c r="H2728" s="963" t="str">
        <f t="array" ref="H2728">IF(ISERROR(INDEX(גיליון3!$U$15:$X$29,MATCH('דיווח פרטני'!G2728,גיליון3!$T$15:$T$29,0),MATCH('דיווח פרטני'!C2728,גיליון3!$U$14:$X$14,0)))," ", INDEX(גיליון3!$U$15:$X$29,MATCH('דיווח פרטני'!G2728,גיליון3!$T$15:$T$29,0),MATCH('דיווח פרטני'!C2728,גיליון3!$U$14:$X$14,0)))</f>
        <v xml:space="preserve"> </v>
      </c>
      <c r="I2728" s="1"/>
    </row>
    <row r="2729" spans="1:9" ht="18" customHeight="1" thickBot="1" x14ac:dyDescent="0.35">
      <c r="A2729" s="1"/>
      <c r="B2729" s="1"/>
      <c r="C2729" s="812"/>
      <c r="D2729" s="812"/>
      <c r="E2729" s="813"/>
      <c r="F2729" s="812"/>
      <c r="G2729" s="812"/>
      <c r="H2729" s="963" t="str">
        <f t="array" ref="H2729">IF(ISERROR(INDEX(גיליון3!$U$15:$X$29,MATCH('דיווח פרטני'!G2729,גיליון3!$T$15:$T$29,0),MATCH('דיווח פרטני'!C2729,גיליון3!$U$14:$X$14,0)))," ", INDEX(גיליון3!$U$15:$X$29,MATCH('דיווח פרטני'!G2729,גיליון3!$T$15:$T$29,0),MATCH('דיווח פרטני'!C2729,גיליון3!$U$14:$X$14,0)))</f>
        <v xml:space="preserve"> </v>
      </c>
      <c r="I2729" s="1"/>
    </row>
    <row r="2730" spans="1:9" ht="18" customHeight="1" thickBot="1" x14ac:dyDescent="0.35">
      <c r="A2730" s="1"/>
      <c r="B2730" s="1"/>
      <c r="C2730" s="812"/>
      <c r="D2730" s="812"/>
      <c r="E2730" s="813"/>
      <c r="F2730" s="812"/>
      <c r="G2730" s="812"/>
      <c r="H2730" s="963" t="str">
        <f t="array" ref="H2730">IF(ISERROR(INDEX(גיליון3!$U$15:$X$29,MATCH('דיווח פרטני'!G2730,גיליון3!$T$15:$T$29,0),MATCH('דיווח פרטני'!C2730,גיליון3!$U$14:$X$14,0)))," ", INDEX(גיליון3!$U$15:$X$29,MATCH('דיווח פרטני'!G2730,גיליון3!$T$15:$T$29,0),MATCH('דיווח פרטני'!C2730,גיליון3!$U$14:$X$14,0)))</f>
        <v xml:space="preserve"> </v>
      </c>
      <c r="I2730" s="1"/>
    </row>
    <row r="2731" spans="1:9" ht="18" customHeight="1" thickBot="1" x14ac:dyDescent="0.35">
      <c r="A2731" s="1"/>
      <c r="B2731" s="1"/>
      <c r="C2731" s="812"/>
      <c r="D2731" s="812"/>
      <c r="E2731" s="813"/>
      <c r="F2731" s="812"/>
      <c r="G2731" s="812"/>
      <c r="H2731" s="963" t="str">
        <f t="array" ref="H2731">IF(ISERROR(INDEX(גיליון3!$U$15:$X$29,MATCH('דיווח פרטני'!G2731,גיליון3!$T$15:$T$29,0),MATCH('דיווח פרטני'!C2731,גיליון3!$U$14:$X$14,0)))," ", INDEX(גיליון3!$U$15:$X$29,MATCH('דיווח פרטני'!G2731,גיליון3!$T$15:$T$29,0),MATCH('דיווח פרטני'!C2731,גיליון3!$U$14:$X$14,0)))</f>
        <v xml:space="preserve"> </v>
      </c>
      <c r="I2731" s="1"/>
    </row>
    <row r="2732" spans="1:9" ht="18" customHeight="1" thickBot="1" x14ac:dyDescent="0.35">
      <c r="A2732" s="1"/>
      <c r="B2732" s="1"/>
      <c r="C2732" s="812"/>
      <c r="D2732" s="812"/>
      <c r="E2732" s="813"/>
      <c r="F2732" s="812"/>
      <c r="G2732" s="812"/>
      <c r="H2732" s="963" t="str">
        <f t="array" ref="H2732">IF(ISERROR(INDEX(גיליון3!$U$15:$X$29,MATCH('דיווח פרטני'!G2732,גיליון3!$T$15:$T$29,0),MATCH('דיווח פרטני'!C2732,גיליון3!$U$14:$X$14,0)))," ", INDEX(גיליון3!$U$15:$X$29,MATCH('דיווח פרטני'!G2732,גיליון3!$T$15:$T$29,0),MATCH('דיווח פרטני'!C2732,גיליון3!$U$14:$X$14,0)))</f>
        <v xml:space="preserve"> </v>
      </c>
      <c r="I2732" s="1"/>
    </row>
    <row r="2733" spans="1:9" ht="18" customHeight="1" thickBot="1" x14ac:dyDescent="0.35">
      <c r="A2733" s="1"/>
      <c r="B2733" s="1"/>
      <c r="C2733" s="812"/>
      <c r="D2733" s="812"/>
      <c r="E2733" s="813"/>
      <c r="F2733" s="812"/>
      <c r="G2733" s="812"/>
      <c r="H2733" s="963" t="str">
        <f t="array" ref="H2733">IF(ISERROR(INDEX(גיליון3!$U$15:$X$29,MATCH('דיווח פרטני'!G2733,גיליון3!$T$15:$T$29,0),MATCH('דיווח פרטני'!C2733,גיליון3!$U$14:$X$14,0)))," ", INDEX(גיליון3!$U$15:$X$29,MATCH('דיווח פרטני'!G2733,גיליון3!$T$15:$T$29,0),MATCH('דיווח פרטני'!C2733,גיליון3!$U$14:$X$14,0)))</f>
        <v xml:space="preserve"> </v>
      </c>
      <c r="I2733" s="1"/>
    </row>
    <row r="2734" spans="1:9" ht="18" customHeight="1" thickBot="1" x14ac:dyDescent="0.35">
      <c r="A2734" s="1"/>
      <c r="B2734" s="1"/>
      <c r="C2734" s="812"/>
      <c r="D2734" s="812"/>
      <c r="E2734" s="813"/>
      <c r="F2734" s="812"/>
      <c r="G2734" s="812"/>
      <c r="H2734" s="963" t="str">
        <f t="array" ref="H2734">IF(ISERROR(INDEX(גיליון3!$U$15:$X$29,MATCH('דיווח פרטני'!G2734,גיליון3!$T$15:$T$29,0),MATCH('דיווח פרטני'!C2734,גיליון3!$U$14:$X$14,0)))," ", INDEX(גיליון3!$U$15:$X$29,MATCH('דיווח פרטני'!G2734,גיליון3!$T$15:$T$29,0),MATCH('דיווח פרטני'!C2734,גיליון3!$U$14:$X$14,0)))</f>
        <v xml:space="preserve"> </v>
      </c>
      <c r="I2734" s="1"/>
    </row>
    <row r="2735" spans="1:9" ht="18" customHeight="1" thickBot="1" x14ac:dyDescent="0.35">
      <c r="A2735" s="1"/>
      <c r="B2735" s="1"/>
      <c r="C2735" s="812"/>
      <c r="D2735" s="812"/>
      <c r="E2735" s="813"/>
      <c r="F2735" s="812"/>
      <c r="G2735" s="812"/>
      <c r="H2735" s="963" t="str">
        <f t="array" ref="H2735">IF(ISERROR(INDEX(גיליון3!$U$15:$X$29,MATCH('דיווח פרטני'!G2735,גיליון3!$T$15:$T$29,0),MATCH('דיווח פרטני'!C2735,גיליון3!$U$14:$X$14,0)))," ", INDEX(גיליון3!$U$15:$X$29,MATCH('דיווח פרטני'!G2735,גיליון3!$T$15:$T$29,0),MATCH('דיווח פרטני'!C2735,גיליון3!$U$14:$X$14,0)))</f>
        <v xml:space="preserve"> </v>
      </c>
      <c r="I2735" s="1"/>
    </row>
    <row r="2736" spans="1:9" ht="18" customHeight="1" thickBot="1" x14ac:dyDescent="0.35">
      <c r="A2736" s="1"/>
      <c r="B2736" s="1"/>
      <c r="C2736" s="812"/>
      <c r="D2736" s="812"/>
      <c r="E2736" s="813"/>
      <c r="F2736" s="812"/>
      <c r="G2736" s="812"/>
      <c r="H2736" s="963" t="str">
        <f t="array" ref="H2736">IF(ISERROR(INDEX(גיליון3!$U$15:$X$29,MATCH('דיווח פרטני'!G2736,גיליון3!$T$15:$T$29,0),MATCH('דיווח פרטני'!C2736,גיליון3!$U$14:$X$14,0)))," ", INDEX(גיליון3!$U$15:$X$29,MATCH('דיווח פרטני'!G2736,גיליון3!$T$15:$T$29,0),MATCH('דיווח פרטני'!C2736,גיליון3!$U$14:$X$14,0)))</f>
        <v xml:space="preserve"> </v>
      </c>
      <c r="I2736" s="1"/>
    </row>
    <row r="2737" spans="1:9" ht="18" customHeight="1" thickBot="1" x14ac:dyDescent="0.35">
      <c r="A2737" s="1"/>
      <c r="B2737" s="1"/>
      <c r="C2737" s="812"/>
      <c r="D2737" s="812"/>
      <c r="E2737" s="813"/>
      <c r="F2737" s="812"/>
      <c r="G2737" s="812"/>
      <c r="H2737" s="963" t="str">
        <f t="array" ref="H2737">IF(ISERROR(INDEX(גיליון3!$U$15:$X$29,MATCH('דיווח פרטני'!G2737,גיליון3!$T$15:$T$29,0),MATCH('דיווח פרטני'!C2737,גיליון3!$U$14:$X$14,0)))," ", INDEX(גיליון3!$U$15:$X$29,MATCH('דיווח פרטני'!G2737,גיליון3!$T$15:$T$29,0),MATCH('דיווח פרטני'!C2737,גיליון3!$U$14:$X$14,0)))</f>
        <v xml:space="preserve"> </v>
      </c>
      <c r="I2737" s="1"/>
    </row>
    <row r="2738" spans="1:9" ht="18" customHeight="1" thickBot="1" x14ac:dyDescent="0.35">
      <c r="A2738" s="1"/>
      <c r="B2738" s="1"/>
      <c r="C2738" s="812"/>
      <c r="D2738" s="812"/>
      <c r="E2738" s="813"/>
      <c r="F2738" s="812"/>
      <c r="G2738" s="812"/>
      <c r="H2738" s="963" t="str">
        <f t="array" ref="H2738">IF(ISERROR(INDEX(גיליון3!$U$15:$X$29,MATCH('דיווח פרטני'!G2738,גיליון3!$T$15:$T$29,0),MATCH('דיווח פרטני'!C2738,גיליון3!$U$14:$X$14,0)))," ", INDEX(גיליון3!$U$15:$X$29,MATCH('דיווח פרטני'!G2738,גיליון3!$T$15:$T$29,0),MATCH('דיווח פרטני'!C2738,גיליון3!$U$14:$X$14,0)))</f>
        <v xml:space="preserve"> </v>
      </c>
      <c r="I2738" s="1"/>
    </row>
    <row r="2739" spans="1:9" ht="18" customHeight="1" thickBot="1" x14ac:dyDescent="0.35">
      <c r="A2739" s="1"/>
      <c r="B2739" s="1"/>
      <c r="C2739" s="812"/>
      <c r="D2739" s="812"/>
      <c r="E2739" s="813"/>
      <c r="F2739" s="812"/>
      <c r="G2739" s="812"/>
      <c r="H2739" s="963" t="str">
        <f t="array" ref="H2739">IF(ISERROR(INDEX(גיליון3!$U$15:$X$29,MATCH('דיווח פרטני'!G2739,גיליון3!$T$15:$T$29,0),MATCH('דיווח פרטני'!C2739,גיליון3!$U$14:$X$14,0)))," ", INDEX(גיליון3!$U$15:$X$29,MATCH('דיווח פרטני'!G2739,גיליון3!$T$15:$T$29,0),MATCH('דיווח פרטני'!C2739,גיליון3!$U$14:$X$14,0)))</f>
        <v xml:space="preserve"> </v>
      </c>
      <c r="I2739" s="1"/>
    </row>
    <row r="2740" spans="1:9" ht="18" customHeight="1" thickBot="1" x14ac:dyDescent="0.35">
      <c r="A2740" s="1"/>
      <c r="B2740" s="1"/>
      <c r="C2740" s="812"/>
      <c r="D2740" s="812"/>
      <c r="E2740" s="813"/>
      <c r="F2740" s="812"/>
      <c r="G2740" s="812"/>
      <c r="H2740" s="963" t="str">
        <f t="array" ref="H2740">IF(ISERROR(INDEX(גיליון3!$U$15:$X$29,MATCH('דיווח פרטני'!G2740,גיליון3!$T$15:$T$29,0),MATCH('דיווח פרטני'!C2740,גיליון3!$U$14:$X$14,0)))," ", INDEX(גיליון3!$U$15:$X$29,MATCH('דיווח פרטני'!G2740,גיליון3!$T$15:$T$29,0),MATCH('דיווח פרטני'!C2740,גיליון3!$U$14:$X$14,0)))</f>
        <v xml:space="preserve"> </v>
      </c>
      <c r="I2740" s="1"/>
    </row>
    <row r="2741" spans="1:9" ht="18" customHeight="1" thickBot="1" x14ac:dyDescent="0.35">
      <c r="A2741" s="1"/>
      <c r="B2741" s="1"/>
      <c r="C2741" s="812"/>
      <c r="D2741" s="812"/>
      <c r="E2741" s="813"/>
      <c r="F2741" s="812"/>
      <c r="G2741" s="812"/>
      <c r="H2741" s="963" t="str">
        <f t="array" ref="H2741">IF(ISERROR(INDEX(גיליון3!$U$15:$X$29,MATCH('דיווח פרטני'!G2741,גיליון3!$T$15:$T$29,0),MATCH('דיווח פרטני'!C2741,גיליון3!$U$14:$X$14,0)))," ", INDEX(גיליון3!$U$15:$X$29,MATCH('דיווח פרטני'!G2741,גיליון3!$T$15:$T$29,0),MATCH('דיווח פרטני'!C2741,גיליון3!$U$14:$X$14,0)))</f>
        <v xml:space="preserve"> </v>
      </c>
      <c r="I2741" s="1"/>
    </row>
    <row r="2742" spans="1:9" ht="18" customHeight="1" thickBot="1" x14ac:dyDescent="0.35">
      <c r="A2742" s="1"/>
      <c r="B2742" s="1"/>
      <c r="C2742" s="812"/>
      <c r="D2742" s="812"/>
      <c r="E2742" s="813"/>
      <c r="F2742" s="812"/>
      <c r="G2742" s="812"/>
      <c r="H2742" s="963" t="str">
        <f t="array" ref="H2742">IF(ISERROR(INDEX(גיליון3!$U$15:$X$29,MATCH('דיווח פרטני'!G2742,גיליון3!$T$15:$T$29,0),MATCH('דיווח פרטני'!C2742,גיליון3!$U$14:$X$14,0)))," ", INDEX(גיליון3!$U$15:$X$29,MATCH('דיווח פרטני'!G2742,גיליון3!$T$15:$T$29,0),MATCH('דיווח פרטני'!C2742,גיליון3!$U$14:$X$14,0)))</f>
        <v xml:space="preserve"> </v>
      </c>
      <c r="I2742" s="1"/>
    </row>
    <row r="2743" spans="1:9" ht="18" customHeight="1" thickBot="1" x14ac:dyDescent="0.35">
      <c r="A2743" s="1"/>
      <c r="B2743" s="1"/>
      <c r="C2743" s="812"/>
      <c r="D2743" s="812"/>
      <c r="E2743" s="813"/>
      <c r="F2743" s="812"/>
      <c r="G2743" s="812"/>
      <c r="H2743" s="963" t="str">
        <f t="array" ref="H2743">IF(ISERROR(INDEX(גיליון3!$U$15:$X$29,MATCH('דיווח פרטני'!G2743,גיליון3!$T$15:$T$29,0),MATCH('דיווח פרטני'!C2743,גיליון3!$U$14:$X$14,0)))," ", INDEX(גיליון3!$U$15:$X$29,MATCH('דיווח פרטני'!G2743,גיליון3!$T$15:$T$29,0),MATCH('דיווח פרטני'!C2743,גיליון3!$U$14:$X$14,0)))</f>
        <v xml:space="preserve"> </v>
      </c>
      <c r="I2743" s="1"/>
    </row>
    <row r="2744" spans="1:9" ht="18" customHeight="1" thickBot="1" x14ac:dyDescent="0.35">
      <c r="A2744" s="1"/>
      <c r="B2744" s="1"/>
      <c r="C2744" s="812"/>
      <c r="D2744" s="812"/>
      <c r="E2744" s="813"/>
      <c r="F2744" s="812"/>
      <c r="G2744" s="812"/>
      <c r="H2744" s="963" t="str">
        <f t="array" ref="H2744">IF(ISERROR(INDEX(גיליון3!$U$15:$X$29,MATCH('דיווח פרטני'!G2744,גיליון3!$T$15:$T$29,0),MATCH('דיווח פרטני'!C2744,גיליון3!$U$14:$X$14,0)))," ", INDEX(גיליון3!$U$15:$X$29,MATCH('דיווח פרטני'!G2744,גיליון3!$T$15:$T$29,0),MATCH('דיווח פרטני'!C2744,גיליון3!$U$14:$X$14,0)))</f>
        <v xml:space="preserve"> </v>
      </c>
      <c r="I2744" s="1"/>
    </row>
    <row r="2745" spans="1:9" ht="18" customHeight="1" thickBot="1" x14ac:dyDescent="0.35">
      <c r="A2745" s="1"/>
      <c r="B2745" s="1"/>
      <c r="C2745" s="812"/>
      <c r="D2745" s="812"/>
      <c r="E2745" s="813"/>
      <c r="F2745" s="812"/>
      <c r="G2745" s="812"/>
      <c r="H2745" s="963" t="str">
        <f t="array" ref="H2745">IF(ISERROR(INDEX(גיליון3!$U$15:$X$29,MATCH('דיווח פרטני'!G2745,גיליון3!$T$15:$T$29,0),MATCH('דיווח פרטני'!C2745,גיליון3!$U$14:$X$14,0)))," ", INDEX(גיליון3!$U$15:$X$29,MATCH('דיווח פרטני'!G2745,גיליון3!$T$15:$T$29,0),MATCH('דיווח פרטני'!C2745,גיליון3!$U$14:$X$14,0)))</f>
        <v xml:space="preserve"> </v>
      </c>
      <c r="I2745" s="1"/>
    </row>
    <row r="2746" spans="1:9" ht="18" customHeight="1" thickBot="1" x14ac:dyDescent="0.35">
      <c r="A2746" s="1"/>
      <c r="B2746" s="1"/>
      <c r="C2746" s="812"/>
      <c r="D2746" s="812"/>
      <c r="E2746" s="813"/>
      <c r="F2746" s="812"/>
      <c r="G2746" s="812"/>
      <c r="H2746" s="963" t="str">
        <f t="array" ref="H2746">IF(ISERROR(INDEX(גיליון3!$U$15:$X$29,MATCH('דיווח פרטני'!G2746,גיליון3!$T$15:$T$29,0),MATCH('דיווח פרטני'!C2746,גיליון3!$U$14:$X$14,0)))," ", INDEX(גיליון3!$U$15:$X$29,MATCH('דיווח פרטני'!G2746,גיליון3!$T$15:$T$29,0),MATCH('דיווח פרטני'!C2746,גיליון3!$U$14:$X$14,0)))</f>
        <v xml:space="preserve"> </v>
      </c>
      <c r="I2746" s="1"/>
    </row>
    <row r="2747" spans="1:9" ht="18" customHeight="1" thickBot="1" x14ac:dyDescent="0.35">
      <c r="A2747" s="1"/>
      <c r="B2747" s="1"/>
      <c r="C2747" s="812"/>
      <c r="D2747" s="812"/>
      <c r="E2747" s="813"/>
      <c r="F2747" s="812"/>
      <c r="G2747" s="812"/>
      <c r="H2747" s="963" t="str">
        <f t="array" ref="H2747">IF(ISERROR(INDEX(גיליון3!$U$15:$X$29,MATCH('דיווח פרטני'!G2747,גיליון3!$T$15:$T$29,0),MATCH('דיווח פרטני'!C2747,גיליון3!$U$14:$X$14,0)))," ", INDEX(גיליון3!$U$15:$X$29,MATCH('דיווח פרטני'!G2747,גיליון3!$T$15:$T$29,0),MATCH('דיווח פרטני'!C2747,גיליון3!$U$14:$X$14,0)))</f>
        <v xml:space="preserve"> </v>
      </c>
      <c r="I2747" s="1"/>
    </row>
    <row r="2748" spans="1:9" ht="18" customHeight="1" thickBot="1" x14ac:dyDescent="0.35">
      <c r="A2748" s="1"/>
      <c r="B2748" s="1"/>
      <c r="C2748" s="812"/>
      <c r="D2748" s="812"/>
      <c r="E2748" s="813"/>
      <c r="F2748" s="812"/>
      <c r="G2748" s="812"/>
      <c r="H2748" s="963" t="str">
        <f t="array" ref="H2748">IF(ISERROR(INDEX(גיליון3!$U$15:$X$29,MATCH('דיווח פרטני'!G2748,גיליון3!$T$15:$T$29,0),MATCH('דיווח פרטני'!C2748,גיליון3!$U$14:$X$14,0)))," ", INDEX(גיליון3!$U$15:$X$29,MATCH('דיווח פרטני'!G2748,גיליון3!$T$15:$T$29,0),MATCH('דיווח פרטני'!C2748,גיליון3!$U$14:$X$14,0)))</f>
        <v xml:space="preserve"> </v>
      </c>
      <c r="I2748" s="1"/>
    </row>
    <row r="2749" spans="1:9" ht="18" customHeight="1" thickBot="1" x14ac:dyDescent="0.35">
      <c r="A2749" s="1"/>
      <c r="B2749" s="1"/>
      <c r="C2749" s="812"/>
      <c r="D2749" s="812"/>
      <c r="E2749" s="813"/>
      <c r="F2749" s="812"/>
      <c r="G2749" s="812"/>
      <c r="H2749" s="963" t="str">
        <f t="array" ref="H2749">IF(ISERROR(INDEX(גיליון3!$U$15:$X$29,MATCH('דיווח פרטני'!G2749,גיליון3!$T$15:$T$29,0),MATCH('דיווח פרטני'!C2749,גיליון3!$U$14:$X$14,0)))," ", INDEX(גיליון3!$U$15:$X$29,MATCH('דיווח פרטני'!G2749,גיליון3!$T$15:$T$29,0),MATCH('דיווח פרטני'!C2749,גיליון3!$U$14:$X$14,0)))</f>
        <v xml:space="preserve"> </v>
      </c>
      <c r="I2749" s="1"/>
    </row>
    <row r="2750" spans="1:9" ht="18" customHeight="1" thickBot="1" x14ac:dyDescent="0.35">
      <c r="A2750" s="1"/>
      <c r="B2750" s="1"/>
      <c r="C2750" s="812"/>
      <c r="D2750" s="812"/>
      <c r="E2750" s="813"/>
      <c r="F2750" s="812"/>
      <c r="G2750" s="812"/>
      <c r="H2750" s="963" t="str">
        <f t="array" ref="H2750">IF(ISERROR(INDEX(גיליון3!$U$15:$X$29,MATCH('דיווח פרטני'!G2750,גיליון3!$T$15:$T$29,0),MATCH('דיווח פרטני'!C2750,גיליון3!$U$14:$X$14,0)))," ", INDEX(גיליון3!$U$15:$X$29,MATCH('דיווח פרטני'!G2750,גיליון3!$T$15:$T$29,0),MATCH('דיווח פרטני'!C2750,גיליון3!$U$14:$X$14,0)))</f>
        <v xml:space="preserve"> </v>
      </c>
      <c r="I2750" s="1"/>
    </row>
    <row r="2751" spans="1:9" ht="18" customHeight="1" thickBot="1" x14ac:dyDescent="0.35">
      <c r="A2751" s="1"/>
      <c r="B2751" s="1"/>
      <c r="C2751" s="812"/>
      <c r="D2751" s="812"/>
      <c r="E2751" s="813"/>
      <c r="F2751" s="812"/>
      <c r="G2751" s="812"/>
      <c r="H2751" s="963" t="str">
        <f t="array" ref="H2751">IF(ISERROR(INDEX(גיליון3!$U$15:$X$29,MATCH('דיווח פרטני'!G2751,גיליון3!$T$15:$T$29,0),MATCH('דיווח פרטני'!C2751,גיליון3!$U$14:$X$14,0)))," ", INDEX(גיליון3!$U$15:$X$29,MATCH('דיווח פרטני'!G2751,גיליון3!$T$15:$T$29,0),MATCH('דיווח פרטני'!C2751,גיליון3!$U$14:$X$14,0)))</f>
        <v xml:space="preserve"> </v>
      </c>
      <c r="I2751" s="1"/>
    </row>
    <row r="2752" spans="1:9" ht="18" customHeight="1" thickBot="1" x14ac:dyDescent="0.35">
      <c r="A2752" s="1"/>
      <c r="B2752" s="1"/>
      <c r="C2752" s="812"/>
      <c r="D2752" s="812"/>
      <c r="E2752" s="813"/>
      <c r="F2752" s="812"/>
      <c r="G2752" s="812"/>
      <c r="H2752" s="963" t="str">
        <f t="array" ref="H2752">IF(ISERROR(INDEX(גיליון3!$U$15:$X$29,MATCH('דיווח פרטני'!G2752,גיליון3!$T$15:$T$29,0),MATCH('דיווח פרטני'!C2752,גיליון3!$U$14:$X$14,0)))," ", INDEX(גיליון3!$U$15:$X$29,MATCH('דיווח פרטני'!G2752,גיליון3!$T$15:$T$29,0),MATCH('דיווח פרטני'!C2752,גיליון3!$U$14:$X$14,0)))</f>
        <v xml:space="preserve"> </v>
      </c>
      <c r="I2752" s="1"/>
    </row>
    <row r="2753" spans="1:9" ht="18" customHeight="1" thickBot="1" x14ac:dyDescent="0.35">
      <c r="A2753" s="1"/>
      <c r="B2753" s="1"/>
      <c r="C2753" s="812"/>
      <c r="D2753" s="812"/>
      <c r="E2753" s="813"/>
      <c r="F2753" s="812"/>
      <c r="G2753" s="812"/>
      <c r="H2753" s="963" t="str">
        <f t="array" ref="H2753">IF(ISERROR(INDEX(גיליון3!$U$15:$X$29,MATCH('דיווח פרטני'!G2753,גיליון3!$T$15:$T$29,0),MATCH('דיווח פרטני'!C2753,גיליון3!$U$14:$X$14,0)))," ", INDEX(גיליון3!$U$15:$X$29,MATCH('דיווח פרטני'!G2753,גיליון3!$T$15:$T$29,0),MATCH('דיווח פרטני'!C2753,גיליון3!$U$14:$X$14,0)))</f>
        <v xml:space="preserve"> </v>
      </c>
      <c r="I2753" s="1"/>
    </row>
    <row r="2754" spans="1:9" ht="18" customHeight="1" thickBot="1" x14ac:dyDescent="0.35">
      <c r="A2754" s="1"/>
      <c r="B2754" s="1"/>
      <c r="C2754" s="812"/>
      <c r="D2754" s="812"/>
      <c r="E2754" s="813"/>
      <c r="F2754" s="812"/>
      <c r="G2754" s="812"/>
      <c r="H2754" s="963" t="str">
        <f t="array" ref="H2754">IF(ISERROR(INDEX(גיליון3!$U$15:$X$29,MATCH('דיווח פרטני'!G2754,גיליון3!$T$15:$T$29,0),MATCH('דיווח פרטני'!C2754,גיליון3!$U$14:$X$14,0)))," ", INDEX(גיליון3!$U$15:$X$29,MATCH('דיווח פרטני'!G2754,גיליון3!$T$15:$T$29,0),MATCH('דיווח פרטני'!C2754,גיליון3!$U$14:$X$14,0)))</f>
        <v xml:space="preserve"> </v>
      </c>
      <c r="I2754" s="1"/>
    </row>
    <row r="2755" spans="1:9" ht="18" customHeight="1" thickBot="1" x14ac:dyDescent="0.35">
      <c r="A2755" s="1"/>
      <c r="B2755" s="1"/>
      <c r="C2755" s="812"/>
      <c r="D2755" s="812"/>
      <c r="E2755" s="813"/>
      <c r="F2755" s="812"/>
      <c r="G2755" s="812"/>
      <c r="H2755" s="963" t="str">
        <f t="array" ref="H2755">IF(ISERROR(INDEX(גיליון3!$U$15:$X$29,MATCH('דיווח פרטני'!G2755,גיליון3!$T$15:$T$29,0),MATCH('דיווח פרטני'!C2755,גיליון3!$U$14:$X$14,0)))," ", INDEX(גיליון3!$U$15:$X$29,MATCH('דיווח פרטני'!G2755,גיליון3!$T$15:$T$29,0),MATCH('דיווח פרטני'!C2755,גיליון3!$U$14:$X$14,0)))</f>
        <v xml:space="preserve"> </v>
      </c>
      <c r="I2755" s="1"/>
    </row>
    <row r="2756" spans="1:9" ht="18" customHeight="1" thickBot="1" x14ac:dyDescent="0.35">
      <c r="A2756" s="1"/>
      <c r="B2756" s="1"/>
      <c r="C2756" s="812"/>
      <c r="D2756" s="812"/>
      <c r="E2756" s="813"/>
      <c r="F2756" s="812"/>
      <c r="G2756" s="812"/>
      <c r="H2756" s="963" t="str">
        <f t="array" ref="H2756">IF(ISERROR(INDEX(גיליון3!$U$15:$X$29,MATCH('דיווח פרטני'!G2756,גיליון3!$T$15:$T$29,0),MATCH('דיווח פרטני'!C2756,גיליון3!$U$14:$X$14,0)))," ", INDEX(גיליון3!$U$15:$X$29,MATCH('דיווח פרטני'!G2756,גיליון3!$T$15:$T$29,0),MATCH('דיווח פרטני'!C2756,גיליון3!$U$14:$X$14,0)))</f>
        <v xml:space="preserve"> </v>
      </c>
      <c r="I2756" s="1"/>
    </row>
    <row r="2757" spans="1:9" ht="18" customHeight="1" thickBot="1" x14ac:dyDescent="0.35">
      <c r="A2757" s="1"/>
      <c r="B2757" s="1"/>
      <c r="C2757" s="812"/>
      <c r="D2757" s="812"/>
      <c r="E2757" s="813"/>
      <c r="F2757" s="812"/>
      <c r="G2757" s="812"/>
      <c r="H2757" s="963" t="str">
        <f t="array" ref="H2757">IF(ISERROR(INDEX(גיליון3!$U$15:$X$29,MATCH('דיווח פרטני'!G2757,גיליון3!$T$15:$T$29,0),MATCH('דיווח פרטני'!C2757,גיליון3!$U$14:$X$14,0)))," ", INDEX(גיליון3!$U$15:$X$29,MATCH('דיווח פרטני'!G2757,גיליון3!$T$15:$T$29,0),MATCH('דיווח פרטני'!C2757,גיליון3!$U$14:$X$14,0)))</f>
        <v xml:space="preserve"> </v>
      </c>
      <c r="I2757" s="1"/>
    </row>
    <row r="2758" spans="1:9" ht="18" customHeight="1" thickBot="1" x14ac:dyDescent="0.35">
      <c r="A2758" s="1"/>
      <c r="B2758" s="1"/>
      <c r="C2758" s="812"/>
      <c r="D2758" s="812"/>
      <c r="E2758" s="813"/>
      <c r="F2758" s="812"/>
      <c r="G2758" s="812"/>
      <c r="H2758" s="963" t="str">
        <f t="array" ref="H2758">IF(ISERROR(INDEX(גיליון3!$U$15:$X$29,MATCH('דיווח פרטני'!G2758,גיליון3!$T$15:$T$29,0),MATCH('דיווח פרטני'!C2758,גיליון3!$U$14:$X$14,0)))," ", INDEX(גיליון3!$U$15:$X$29,MATCH('דיווח פרטני'!G2758,גיליון3!$T$15:$T$29,0),MATCH('דיווח פרטני'!C2758,גיליון3!$U$14:$X$14,0)))</f>
        <v xml:space="preserve"> </v>
      </c>
      <c r="I2758" s="1"/>
    </row>
    <row r="2759" spans="1:9" ht="18" customHeight="1" thickBot="1" x14ac:dyDescent="0.35">
      <c r="A2759" s="1"/>
      <c r="B2759" s="1"/>
      <c r="C2759" s="812"/>
      <c r="D2759" s="812"/>
      <c r="E2759" s="813"/>
      <c r="F2759" s="812"/>
      <c r="G2759" s="812"/>
      <c r="H2759" s="963" t="str">
        <f t="array" ref="H2759">IF(ISERROR(INDEX(גיליון3!$U$15:$X$29,MATCH('דיווח פרטני'!G2759,גיליון3!$T$15:$T$29,0),MATCH('דיווח פרטני'!C2759,גיליון3!$U$14:$X$14,0)))," ", INDEX(גיליון3!$U$15:$X$29,MATCH('דיווח פרטני'!G2759,גיליון3!$T$15:$T$29,0),MATCH('דיווח פרטני'!C2759,גיליון3!$U$14:$X$14,0)))</f>
        <v xml:space="preserve"> </v>
      </c>
      <c r="I2759" s="1"/>
    </row>
    <row r="2760" spans="1:9" ht="18" customHeight="1" thickBot="1" x14ac:dyDescent="0.35">
      <c r="A2760" s="1"/>
      <c r="B2760" s="1"/>
      <c r="C2760" s="812"/>
      <c r="D2760" s="812"/>
      <c r="E2760" s="813"/>
      <c r="F2760" s="812"/>
      <c r="G2760" s="812"/>
      <c r="H2760" s="963" t="str">
        <f t="array" ref="H2760">IF(ISERROR(INDEX(גיליון3!$U$15:$X$29,MATCH('דיווח פרטני'!G2760,גיליון3!$T$15:$T$29,0),MATCH('דיווח פרטני'!C2760,גיליון3!$U$14:$X$14,0)))," ", INDEX(גיליון3!$U$15:$X$29,MATCH('דיווח פרטני'!G2760,גיליון3!$T$15:$T$29,0),MATCH('דיווח פרטני'!C2760,גיליון3!$U$14:$X$14,0)))</f>
        <v xml:space="preserve"> </v>
      </c>
      <c r="I2760" s="1"/>
    </row>
    <row r="2761" spans="1:9" ht="18" customHeight="1" thickBot="1" x14ac:dyDescent="0.35">
      <c r="A2761" s="1"/>
      <c r="B2761" s="1"/>
      <c r="C2761" s="812"/>
      <c r="D2761" s="812"/>
      <c r="E2761" s="813"/>
      <c r="F2761" s="812"/>
      <c r="G2761" s="812"/>
      <c r="H2761" s="963" t="str">
        <f t="array" ref="H2761">IF(ISERROR(INDEX(גיליון3!$U$15:$X$29,MATCH('דיווח פרטני'!G2761,גיליון3!$T$15:$T$29,0),MATCH('דיווח פרטני'!C2761,גיליון3!$U$14:$X$14,0)))," ", INDEX(גיליון3!$U$15:$X$29,MATCH('דיווח פרטני'!G2761,גיליון3!$T$15:$T$29,0),MATCH('דיווח פרטני'!C2761,גיליון3!$U$14:$X$14,0)))</f>
        <v xml:space="preserve"> </v>
      </c>
      <c r="I2761" s="1"/>
    </row>
    <row r="2762" spans="1:9" ht="18" customHeight="1" thickBot="1" x14ac:dyDescent="0.35">
      <c r="A2762" s="1"/>
      <c r="B2762" s="1"/>
      <c r="C2762" s="812"/>
      <c r="D2762" s="812"/>
      <c r="E2762" s="813"/>
      <c r="F2762" s="812"/>
      <c r="G2762" s="812"/>
      <c r="H2762" s="963" t="str">
        <f t="array" ref="H2762">IF(ISERROR(INDEX(גיליון3!$U$15:$X$29,MATCH('דיווח פרטני'!G2762,גיליון3!$T$15:$T$29,0),MATCH('דיווח פרטני'!C2762,גיליון3!$U$14:$X$14,0)))," ", INDEX(גיליון3!$U$15:$X$29,MATCH('דיווח פרטני'!G2762,גיליון3!$T$15:$T$29,0),MATCH('דיווח פרטני'!C2762,גיליון3!$U$14:$X$14,0)))</f>
        <v xml:space="preserve"> </v>
      </c>
      <c r="I2762" s="1"/>
    </row>
    <row r="2763" spans="1:9" ht="18" customHeight="1" thickBot="1" x14ac:dyDescent="0.35">
      <c r="A2763" s="1"/>
      <c r="B2763" s="1"/>
      <c r="C2763" s="812"/>
      <c r="D2763" s="812"/>
      <c r="E2763" s="813"/>
      <c r="F2763" s="812"/>
      <c r="G2763" s="812"/>
      <c r="H2763" s="963" t="str">
        <f t="array" ref="H2763">IF(ISERROR(INDEX(גיליון3!$U$15:$X$29,MATCH('דיווח פרטני'!G2763,גיליון3!$T$15:$T$29,0),MATCH('דיווח פרטני'!C2763,גיליון3!$U$14:$X$14,0)))," ", INDEX(גיליון3!$U$15:$X$29,MATCH('דיווח פרטני'!G2763,גיליון3!$T$15:$T$29,0),MATCH('דיווח פרטני'!C2763,גיליון3!$U$14:$X$14,0)))</f>
        <v xml:space="preserve"> </v>
      </c>
      <c r="I2763" s="1"/>
    </row>
    <row r="2764" spans="1:9" ht="18" customHeight="1" thickBot="1" x14ac:dyDescent="0.35">
      <c r="A2764" s="1"/>
      <c r="B2764" s="1"/>
      <c r="C2764" s="812"/>
      <c r="D2764" s="812"/>
      <c r="E2764" s="813"/>
      <c r="F2764" s="812"/>
      <c r="G2764" s="812"/>
      <c r="H2764" s="963" t="str">
        <f t="array" ref="H2764">IF(ISERROR(INDEX(גיליון3!$U$15:$X$29,MATCH('דיווח פרטני'!G2764,גיליון3!$T$15:$T$29,0),MATCH('דיווח פרטני'!C2764,גיליון3!$U$14:$X$14,0)))," ", INDEX(גיליון3!$U$15:$X$29,MATCH('דיווח פרטני'!G2764,גיליון3!$T$15:$T$29,0),MATCH('דיווח פרטני'!C2764,גיליון3!$U$14:$X$14,0)))</f>
        <v xml:space="preserve"> </v>
      </c>
      <c r="I2764" s="1"/>
    </row>
    <row r="2765" spans="1:9" ht="18" customHeight="1" thickBot="1" x14ac:dyDescent="0.35">
      <c r="A2765" s="1"/>
      <c r="B2765" s="1"/>
      <c r="C2765" s="812"/>
      <c r="D2765" s="812"/>
      <c r="E2765" s="813"/>
      <c r="F2765" s="812"/>
      <c r="G2765" s="812"/>
      <c r="H2765" s="963" t="str">
        <f t="array" ref="H2765">IF(ISERROR(INDEX(גיליון3!$U$15:$X$29,MATCH('דיווח פרטני'!G2765,גיליון3!$T$15:$T$29,0),MATCH('דיווח פרטני'!C2765,גיליון3!$U$14:$X$14,0)))," ", INDEX(גיליון3!$U$15:$X$29,MATCH('דיווח פרטני'!G2765,גיליון3!$T$15:$T$29,0),MATCH('דיווח פרטני'!C2765,גיליון3!$U$14:$X$14,0)))</f>
        <v xml:space="preserve"> </v>
      </c>
      <c r="I2765" s="1"/>
    </row>
    <row r="2766" spans="1:9" ht="18" customHeight="1" thickBot="1" x14ac:dyDescent="0.35">
      <c r="A2766" s="1"/>
      <c r="B2766" s="1"/>
      <c r="C2766" s="812"/>
      <c r="D2766" s="812"/>
      <c r="E2766" s="813"/>
      <c r="F2766" s="812"/>
      <c r="G2766" s="812"/>
      <c r="H2766" s="963" t="str">
        <f t="array" ref="H2766">IF(ISERROR(INDEX(גיליון3!$U$15:$X$29,MATCH('דיווח פרטני'!G2766,גיליון3!$T$15:$T$29,0),MATCH('דיווח פרטני'!C2766,גיליון3!$U$14:$X$14,0)))," ", INDEX(גיליון3!$U$15:$X$29,MATCH('דיווח פרטני'!G2766,גיליון3!$T$15:$T$29,0),MATCH('דיווח פרטני'!C2766,גיליון3!$U$14:$X$14,0)))</f>
        <v xml:space="preserve"> </v>
      </c>
      <c r="I2766" s="1"/>
    </row>
    <row r="2767" spans="1:9" ht="18" customHeight="1" thickBot="1" x14ac:dyDescent="0.35">
      <c r="A2767" s="1"/>
      <c r="B2767" s="1"/>
      <c r="C2767" s="812"/>
      <c r="D2767" s="812"/>
      <c r="E2767" s="813"/>
      <c r="F2767" s="812"/>
      <c r="G2767" s="812"/>
      <c r="H2767" s="963" t="str">
        <f t="array" ref="H2767">IF(ISERROR(INDEX(גיליון3!$U$15:$X$29,MATCH('דיווח פרטני'!G2767,גיליון3!$T$15:$T$29,0),MATCH('דיווח פרטני'!C2767,גיליון3!$U$14:$X$14,0)))," ", INDEX(גיליון3!$U$15:$X$29,MATCH('דיווח פרטני'!G2767,גיליון3!$T$15:$T$29,0),MATCH('דיווח פרטני'!C2767,גיליון3!$U$14:$X$14,0)))</f>
        <v xml:space="preserve"> </v>
      </c>
      <c r="I2767" s="1"/>
    </row>
    <row r="2768" spans="1:9" ht="18" customHeight="1" thickBot="1" x14ac:dyDescent="0.35">
      <c r="A2768" s="1"/>
      <c r="B2768" s="1"/>
      <c r="C2768" s="812"/>
      <c r="D2768" s="812"/>
      <c r="E2768" s="813"/>
      <c r="F2768" s="812"/>
      <c r="G2768" s="812"/>
      <c r="H2768" s="963" t="str">
        <f t="array" ref="H2768">IF(ISERROR(INDEX(גיליון3!$U$15:$X$29,MATCH('דיווח פרטני'!G2768,גיליון3!$T$15:$T$29,0),MATCH('דיווח פרטני'!C2768,גיליון3!$U$14:$X$14,0)))," ", INDEX(גיליון3!$U$15:$X$29,MATCH('דיווח פרטני'!G2768,גיליון3!$T$15:$T$29,0),MATCH('דיווח פרטני'!C2768,גיליון3!$U$14:$X$14,0)))</f>
        <v xml:space="preserve"> </v>
      </c>
      <c r="I2768" s="1"/>
    </row>
    <row r="2769" spans="1:9" ht="18" customHeight="1" thickBot="1" x14ac:dyDescent="0.35">
      <c r="A2769" s="1"/>
      <c r="B2769" s="1"/>
      <c r="C2769" s="812"/>
      <c r="D2769" s="812"/>
      <c r="E2769" s="813"/>
      <c r="F2769" s="812"/>
      <c r="G2769" s="812"/>
      <c r="H2769" s="963" t="str">
        <f t="array" ref="H2769">IF(ISERROR(INDEX(גיליון3!$U$15:$X$29,MATCH('דיווח פרטני'!G2769,גיליון3!$T$15:$T$29,0),MATCH('דיווח פרטני'!C2769,גיליון3!$U$14:$X$14,0)))," ", INDEX(גיליון3!$U$15:$X$29,MATCH('דיווח פרטני'!G2769,גיליון3!$T$15:$T$29,0),MATCH('דיווח פרטני'!C2769,גיליון3!$U$14:$X$14,0)))</f>
        <v xml:space="preserve"> </v>
      </c>
      <c r="I2769" s="1"/>
    </row>
    <row r="2770" spans="1:9" ht="18" customHeight="1" thickBot="1" x14ac:dyDescent="0.35">
      <c r="A2770" s="1"/>
      <c r="B2770" s="1"/>
      <c r="C2770" s="812"/>
      <c r="D2770" s="812"/>
      <c r="E2770" s="813"/>
      <c r="F2770" s="812"/>
      <c r="G2770" s="812"/>
      <c r="H2770" s="963" t="str">
        <f t="array" ref="H2770">IF(ISERROR(INDEX(גיליון3!$U$15:$X$29,MATCH('דיווח פרטני'!G2770,גיליון3!$T$15:$T$29,0),MATCH('דיווח פרטני'!C2770,גיליון3!$U$14:$X$14,0)))," ", INDEX(גיליון3!$U$15:$X$29,MATCH('דיווח פרטני'!G2770,גיליון3!$T$15:$T$29,0),MATCH('דיווח פרטני'!C2770,גיליון3!$U$14:$X$14,0)))</f>
        <v xml:space="preserve"> </v>
      </c>
      <c r="I2770" s="1"/>
    </row>
    <row r="2771" spans="1:9" ht="18" customHeight="1" thickBot="1" x14ac:dyDescent="0.35">
      <c r="A2771" s="1"/>
      <c r="B2771" s="1"/>
      <c r="C2771" s="812"/>
      <c r="D2771" s="812"/>
      <c r="E2771" s="813"/>
      <c r="F2771" s="812"/>
      <c r="G2771" s="812"/>
      <c r="H2771" s="963" t="str">
        <f t="array" ref="H2771">IF(ISERROR(INDEX(גיליון3!$U$15:$X$29,MATCH('דיווח פרטני'!G2771,גיליון3!$T$15:$T$29,0),MATCH('דיווח פרטני'!C2771,גיליון3!$U$14:$X$14,0)))," ", INDEX(גיליון3!$U$15:$X$29,MATCH('דיווח פרטני'!G2771,גיליון3!$T$15:$T$29,0),MATCH('דיווח פרטני'!C2771,גיליון3!$U$14:$X$14,0)))</f>
        <v xml:space="preserve"> </v>
      </c>
      <c r="I2771" s="1"/>
    </row>
    <row r="2772" spans="1:9" ht="18" customHeight="1" thickBot="1" x14ac:dyDescent="0.35">
      <c r="A2772" s="1"/>
      <c r="B2772" s="1"/>
      <c r="C2772" s="812"/>
      <c r="D2772" s="812"/>
      <c r="E2772" s="813"/>
      <c r="F2772" s="812"/>
      <c r="G2772" s="812"/>
      <c r="H2772" s="963" t="str">
        <f t="array" ref="H2772">IF(ISERROR(INDEX(גיליון3!$U$15:$X$29,MATCH('דיווח פרטני'!G2772,גיליון3!$T$15:$T$29,0),MATCH('דיווח פרטני'!C2772,גיליון3!$U$14:$X$14,0)))," ", INDEX(גיליון3!$U$15:$X$29,MATCH('דיווח פרטני'!G2772,גיליון3!$T$15:$T$29,0),MATCH('דיווח פרטני'!C2772,גיליון3!$U$14:$X$14,0)))</f>
        <v xml:space="preserve"> </v>
      </c>
      <c r="I2772" s="1"/>
    </row>
    <row r="2773" spans="1:9" ht="18" customHeight="1" thickBot="1" x14ac:dyDescent="0.35">
      <c r="A2773" s="1"/>
      <c r="B2773" s="1"/>
      <c r="C2773" s="812"/>
      <c r="D2773" s="812"/>
      <c r="E2773" s="813"/>
      <c r="F2773" s="812"/>
      <c r="G2773" s="812"/>
      <c r="H2773" s="963" t="str">
        <f t="array" ref="H2773">IF(ISERROR(INDEX(גיליון3!$U$15:$X$29,MATCH('דיווח פרטני'!G2773,גיליון3!$T$15:$T$29,0),MATCH('דיווח פרטני'!C2773,גיליון3!$U$14:$X$14,0)))," ", INDEX(גיליון3!$U$15:$X$29,MATCH('דיווח פרטני'!G2773,גיליון3!$T$15:$T$29,0),MATCH('דיווח פרטני'!C2773,גיליון3!$U$14:$X$14,0)))</f>
        <v xml:space="preserve"> </v>
      </c>
      <c r="I2773" s="1"/>
    </row>
    <row r="2774" spans="1:9" ht="18" customHeight="1" thickBot="1" x14ac:dyDescent="0.35">
      <c r="A2774" s="1"/>
      <c r="B2774" s="1"/>
      <c r="C2774" s="812"/>
      <c r="D2774" s="812"/>
      <c r="E2774" s="813"/>
      <c r="F2774" s="812"/>
      <c r="G2774" s="812"/>
      <c r="H2774" s="963" t="str">
        <f t="array" ref="H2774">IF(ISERROR(INDEX(גיליון3!$U$15:$X$29,MATCH('דיווח פרטני'!G2774,גיליון3!$T$15:$T$29,0),MATCH('דיווח פרטני'!C2774,גיליון3!$U$14:$X$14,0)))," ", INDEX(גיליון3!$U$15:$X$29,MATCH('דיווח פרטני'!G2774,גיליון3!$T$15:$T$29,0),MATCH('דיווח פרטני'!C2774,גיליון3!$U$14:$X$14,0)))</f>
        <v xml:space="preserve"> </v>
      </c>
      <c r="I2774" s="1"/>
    </row>
    <row r="2775" spans="1:9" ht="18" customHeight="1" thickBot="1" x14ac:dyDescent="0.35">
      <c r="A2775" s="1"/>
      <c r="B2775" s="1"/>
      <c r="C2775" s="812"/>
      <c r="D2775" s="812"/>
      <c r="E2775" s="813"/>
      <c r="F2775" s="812"/>
      <c r="G2775" s="812"/>
      <c r="H2775" s="963" t="str">
        <f t="array" ref="H2775">IF(ISERROR(INDEX(גיליון3!$U$15:$X$29,MATCH('דיווח פרטני'!G2775,גיליון3!$T$15:$T$29,0),MATCH('דיווח פרטני'!C2775,גיליון3!$U$14:$X$14,0)))," ", INDEX(גיליון3!$U$15:$X$29,MATCH('דיווח פרטני'!G2775,גיליון3!$T$15:$T$29,0),MATCH('דיווח פרטני'!C2775,גיליון3!$U$14:$X$14,0)))</f>
        <v xml:space="preserve"> </v>
      </c>
      <c r="I2775" s="1"/>
    </row>
    <row r="2776" spans="1:9" ht="18" customHeight="1" thickBot="1" x14ac:dyDescent="0.35">
      <c r="A2776" s="1"/>
      <c r="B2776" s="1"/>
      <c r="C2776" s="812"/>
      <c r="D2776" s="812"/>
      <c r="E2776" s="813"/>
      <c r="F2776" s="812"/>
      <c r="G2776" s="812"/>
      <c r="H2776" s="963" t="str">
        <f t="array" ref="H2776">IF(ISERROR(INDEX(גיליון3!$U$15:$X$29,MATCH('דיווח פרטני'!G2776,גיליון3!$T$15:$T$29,0),MATCH('דיווח פרטני'!C2776,גיליון3!$U$14:$X$14,0)))," ", INDEX(גיליון3!$U$15:$X$29,MATCH('דיווח פרטני'!G2776,גיליון3!$T$15:$T$29,0),MATCH('דיווח פרטני'!C2776,גיליון3!$U$14:$X$14,0)))</f>
        <v xml:space="preserve"> </v>
      </c>
      <c r="I2776" s="1"/>
    </row>
    <row r="2777" spans="1:9" ht="18" customHeight="1" thickBot="1" x14ac:dyDescent="0.35">
      <c r="A2777" s="1"/>
      <c r="B2777" s="1"/>
      <c r="C2777" s="812"/>
      <c r="D2777" s="812"/>
      <c r="E2777" s="813"/>
      <c r="F2777" s="812"/>
      <c r="G2777" s="812"/>
      <c r="H2777" s="963" t="str">
        <f t="array" ref="H2777">IF(ISERROR(INDEX(גיליון3!$U$15:$X$29,MATCH('דיווח פרטני'!G2777,גיליון3!$T$15:$T$29,0),MATCH('דיווח פרטני'!C2777,גיליון3!$U$14:$X$14,0)))," ", INDEX(גיליון3!$U$15:$X$29,MATCH('דיווח פרטני'!G2777,גיליון3!$T$15:$T$29,0),MATCH('דיווח פרטני'!C2777,גיליון3!$U$14:$X$14,0)))</f>
        <v xml:space="preserve"> </v>
      </c>
      <c r="I2777" s="1"/>
    </row>
    <row r="2778" spans="1:9" ht="18" customHeight="1" thickBot="1" x14ac:dyDescent="0.35">
      <c r="A2778" s="1"/>
      <c r="B2778" s="1"/>
      <c r="C2778" s="812"/>
      <c r="D2778" s="812"/>
      <c r="E2778" s="813"/>
      <c r="F2778" s="812"/>
      <c r="G2778" s="812"/>
      <c r="H2778" s="963" t="str">
        <f t="array" ref="H2778">IF(ISERROR(INDEX(גיליון3!$U$15:$X$29,MATCH('דיווח פרטני'!G2778,גיליון3!$T$15:$T$29,0),MATCH('דיווח פרטני'!C2778,גיליון3!$U$14:$X$14,0)))," ", INDEX(גיליון3!$U$15:$X$29,MATCH('דיווח פרטני'!G2778,גיליון3!$T$15:$T$29,0),MATCH('דיווח פרטני'!C2778,גיליון3!$U$14:$X$14,0)))</f>
        <v xml:space="preserve"> </v>
      </c>
      <c r="I2778" s="1"/>
    </row>
    <row r="2779" spans="1:9" ht="18" customHeight="1" thickBot="1" x14ac:dyDescent="0.35">
      <c r="A2779" s="1"/>
      <c r="B2779" s="1"/>
      <c r="C2779" s="812"/>
      <c r="D2779" s="812"/>
      <c r="E2779" s="813"/>
      <c r="F2779" s="812"/>
      <c r="G2779" s="812"/>
      <c r="H2779" s="963" t="str">
        <f t="array" ref="H2779">IF(ISERROR(INDEX(גיליון3!$U$15:$X$29,MATCH('דיווח פרטני'!G2779,גיליון3!$T$15:$T$29,0),MATCH('דיווח פרטני'!C2779,גיליון3!$U$14:$X$14,0)))," ", INDEX(גיליון3!$U$15:$X$29,MATCH('דיווח פרטני'!G2779,גיליון3!$T$15:$T$29,0),MATCH('דיווח פרטני'!C2779,גיליון3!$U$14:$X$14,0)))</f>
        <v xml:space="preserve"> </v>
      </c>
      <c r="I2779" s="1"/>
    </row>
    <row r="2780" spans="1:9" ht="18" customHeight="1" thickBot="1" x14ac:dyDescent="0.35">
      <c r="A2780" s="1"/>
      <c r="B2780" s="1"/>
      <c r="C2780" s="812"/>
      <c r="D2780" s="812"/>
      <c r="E2780" s="813"/>
      <c r="F2780" s="812"/>
      <c r="G2780" s="812"/>
      <c r="H2780" s="963" t="str">
        <f t="array" ref="H2780">IF(ISERROR(INDEX(גיליון3!$U$15:$X$29,MATCH('דיווח פרטני'!G2780,גיליון3!$T$15:$T$29,0),MATCH('דיווח פרטני'!C2780,גיליון3!$U$14:$X$14,0)))," ", INDEX(גיליון3!$U$15:$X$29,MATCH('דיווח פרטני'!G2780,גיליון3!$T$15:$T$29,0),MATCH('דיווח פרטני'!C2780,גיליון3!$U$14:$X$14,0)))</f>
        <v xml:space="preserve"> </v>
      </c>
      <c r="I2780" s="1"/>
    </row>
    <row r="2781" spans="1:9" ht="18" customHeight="1" thickBot="1" x14ac:dyDescent="0.35">
      <c r="A2781" s="1"/>
      <c r="B2781" s="1"/>
      <c r="C2781" s="812"/>
      <c r="D2781" s="812"/>
      <c r="E2781" s="813"/>
      <c r="F2781" s="812"/>
      <c r="G2781" s="812"/>
      <c r="H2781" s="963" t="str">
        <f t="array" ref="H2781">IF(ISERROR(INDEX(גיליון3!$U$15:$X$29,MATCH('דיווח פרטני'!G2781,גיליון3!$T$15:$T$29,0),MATCH('דיווח פרטני'!C2781,גיליון3!$U$14:$X$14,0)))," ", INDEX(גיליון3!$U$15:$X$29,MATCH('דיווח פרטני'!G2781,גיליון3!$T$15:$T$29,0),MATCH('דיווח פרטני'!C2781,גיליון3!$U$14:$X$14,0)))</f>
        <v xml:space="preserve"> </v>
      </c>
      <c r="I2781" s="1"/>
    </row>
    <row r="2782" spans="1:9" ht="18" customHeight="1" thickBot="1" x14ac:dyDescent="0.35">
      <c r="A2782" s="1"/>
      <c r="B2782" s="1"/>
      <c r="C2782" s="812"/>
      <c r="D2782" s="812"/>
      <c r="E2782" s="813"/>
      <c r="F2782" s="812"/>
      <c r="G2782" s="812"/>
      <c r="H2782" s="963" t="str">
        <f t="array" ref="H2782">IF(ISERROR(INDEX(גיליון3!$U$15:$X$29,MATCH('דיווח פרטני'!G2782,גיליון3!$T$15:$T$29,0),MATCH('דיווח פרטני'!C2782,גיליון3!$U$14:$X$14,0)))," ", INDEX(גיליון3!$U$15:$X$29,MATCH('דיווח פרטני'!G2782,גיליון3!$T$15:$T$29,0),MATCH('דיווח פרטני'!C2782,גיליון3!$U$14:$X$14,0)))</f>
        <v xml:space="preserve"> </v>
      </c>
      <c r="I2782" s="1"/>
    </row>
    <row r="2783" spans="1:9" ht="18" customHeight="1" thickBot="1" x14ac:dyDescent="0.35">
      <c r="A2783" s="1"/>
      <c r="B2783" s="1"/>
      <c r="C2783" s="812"/>
      <c r="D2783" s="812"/>
      <c r="E2783" s="813"/>
      <c r="F2783" s="812"/>
      <c r="G2783" s="812"/>
      <c r="H2783" s="963" t="str">
        <f t="array" ref="H2783">IF(ISERROR(INDEX(גיליון3!$U$15:$X$29,MATCH('דיווח פרטני'!G2783,גיליון3!$T$15:$T$29,0),MATCH('דיווח פרטני'!C2783,גיליון3!$U$14:$X$14,0)))," ", INDEX(גיליון3!$U$15:$X$29,MATCH('דיווח פרטני'!G2783,גיליון3!$T$15:$T$29,0),MATCH('דיווח פרטני'!C2783,גיליון3!$U$14:$X$14,0)))</f>
        <v xml:space="preserve"> </v>
      </c>
      <c r="I2783" s="1"/>
    </row>
    <row r="2784" spans="1:9" ht="18" customHeight="1" thickBot="1" x14ac:dyDescent="0.35">
      <c r="A2784" s="1"/>
      <c r="B2784" s="1"/>
      <c r="C2784" s="812"/>
      <c r="D2784" s="812"/>
      <c r="E2784" s="813"/>
      <c r="F2784" s="812"/>
      <c r="G2784" s="812"/>
      <c r="H2784" s="963" t="str">
        <f t="array" ref="H2784">IF(ISERROR(INDEX(גיליון3!$U$15:$X$29,MATCH('דיווח פרטני'!G2784,גיליון3!$T$15:$T$29,0),MATCH('דיווח פרטני'!C2784,גיליון3!$U$14:$X$14,0)))," ", INDEX(גיליון3!$U$15:$X$29,MATCH('דיווח פרטני'!G2784,גיליון3!$T$15:$T$29,0),MATCH('דיווח פרטני'!C2784,גיליון3!$U$14:$X$14,0)))</f>
        <v xml:space="preserve"> </v>
      </c>
      <c r="I2784" s="1"/>
    </row>
    <row r="2785" spans="1:9" ht="18" customHeight="1" thickBot="1" x14ac:dyDescent="0.35">
      <c r="A2785" s="1"/>
      <c r="B2785" s="1"/>
      <c r="C2785" s="812"/>
      <c r="D2785" s="812"/>
      <c r="E2785" s="813"/>
      <c r="F2785" s="812"/>
      <c r="G2785" s="812"/>
      <c r="H2785" s="963" t="str">
        <f t="array" ref="H2785">IF(ISERROR(INDEX(גיליון3!$U$15:$X$29,MATCH('דיווח פרטני'!G2785,גיליון3!$T$15:$T$29,0),MATCH('דיווח פרטני'!C2785,גיליון3!$U$14:$X$14,0)))," ", INDEX(גיליון3!$U$15:$X$29,MATCH('דיווח פרטני'!G2785,גיליון3!$T$15:$T$29,0),MATCH('דיווח פרטני'!C2785,גיליון3!$U$14:$X$14,0)))</f>
        <v xml:space="preserve"> </v>
      </c>
      <c r="I2785" s="1"/>
    </row>
    <row r="2786" spans="1:9" ht="18" customHeight="1" thickBot="1" x14ac:dyDescent="0.35">
      <c r="A2786" s="1"/>
      <c r="B2786" s="1"/>
      <c r="C2786" s="812"/>
      <c r="D2786" s="812"/>
      <c r="E2786" s="813"/>
      <c r="F2786" s="812"/>
      <c r="G2786" s="812"/>
      <c r="H2786" s="963" t="str">
        <f t="array" ref="H2786">IF(ISERROR(INDEX(גיליון3!$U$15:$X$29,MATCH('דיווח פרטני'!G2786,גיליון3!$T$15:$T$29,0),MATCH('דיווח פרטני'!C2786,גיליון3!$U$14:$X$14,0)))," ", INDEX(גיליון3!$U$15:$X$29,MATCH('דיווח פרטני'!G2786,גיליון3!$T$15:$T$29,0),MATCH('דיווח פרטני'!C2786,גיליון3!$U$14:$X$14,0)))</f>
        <v xml:space="preserve"> </v>
      </c>
      <c r="I2786" s="1"/>
    </row>
    <row r="2787" spans="1:9" ht="18" customHeight="1" thickBot="1" x14ac:dyDescent="0.35">
      <c r="A2787" s="1"/>
      <c r="B2787" s="1"/>
      <c r="C2787" s="812"/>
      <c r="D2787" s="812"/>
      <c r="E2787" s="813"/>
      <c r="F2787" s="812"/>
      <c r="G2787" s="812"/>
      <c r="H2787" s="963" t="str">
        <f t="array" ref="H2787">IF(ISERROR(INDEX(גיליון3!$U$15:$X$29,MATCH('דיווח פרטני'!G2787,גיליון3!$T$15:$T$29,0),MATCH('דיווח פרטני'!C2787,גיליון3!$U$14:$X$14,0)))," ", INDEX(גיליון3!$U$15:$X$29,MATCH('דיווח פרטני'!G2787,גיליון3!$T$15:$T$29,0),MATCH('דיווח פרטני'!C2787,גיליון3!$U$14:$X$14,0)))</f>
        <v xml:space="preserve"> </v>
      </c>
      <c r="I2787" s="1"/>
    </row>
    <row r="2788" spans="1:9" ht="18" customHeight="1" thickBot="1" x14ac:dyDescent="0.35">
      <c r="A2788" s="1"/>
      <c r="B2788" s="1"/>
      <c r="C2788" s="812"/>
      <c r="D2788" s="812"/>
      <c r="E2788" s="813"/>
      <c r="F2788" s="812"/>
      <c r="G2788" s="812"/>
      <c r="H2788" s="963" t="str">
        <f t="array" ref="H2788">IF(ISERROR(INDEX(גיליון3!$U$15:$X$29,MATCH('דיווח פרטני'!G2788,גיליון3!$T$15:$T$29,0),MATCH('דיווח פרטני'!C2788,גיליון3!$U$14:$X$14,0)))," ", INDEX(גיליון3!$U$15:$X$29,MATCH('דיווח פרטני'!G2788,גיליון3!$T$15:$T$29,0),MATCH('דיווח פרטני'!C2788,גיליון3!$U$14:$X$14,0)))</f>
        <v xml:space="preserve"> </v>
      </c>
      <c r="I2788" s="1"/>
    </row>
    <row r="2789" spans="1:9" ht="18" customHeight="1" thickBot="1" x14ac:dyDescent="0.35">
      <c r="A2789" s="1"/>
      <c r="B2789" s="1"/>
      <c r="C2789" s="812"/>
      <c r="D2789" s="812"/>
      <c r="E2789" s="813"/>
      <c r="F2789" s="812"/>
      <c r="G2789" s="812"/>
      <c r="H2789" s="963" t="str">
        <f t="array" ref="H2789">IF(ISERROR(INDEX(גיליון3!$U$15:$X$29,MATCH('דיווח פרטני'!G2789,גיליון3!$T$15:$T$29,0),MATCH('דיווח פרטני'!C2789,גיליון3!$U$14:$X$14,0)))," ", INDEX(גיליון3!$U$15:$X$29,MATCH('דיווח פרטני'!G2789,גיליון3!$T$15:$T$29,0),MATCH('דיווח פרטני'!C2789,גיליון3!$U$14:$X$14,0)))</f>
        <v xml:space="preserve"> </v>
      </c>
      <c r="I2789" s="1"/>
    </row>
    <row r="2790" spans="1:9" ht="18" customHeight="1" thickBot="1" x14ac:dyDescent="0.35">
      <c r="A2790" s="1"/>
      <c r="B2790" s="1"/>
      <c r="C2790" s="812"/>
      <c r="D2790" s="812"/>
      <c r="E2790" s="813"/>
      <c r="F2790" s="812"/>
      <c r="G2790" s="812"/>
      <c r="H2790" s="963" t="str">
        <f t="array" ref="H2790">IF(ISERROR(INDEX(גיליון3!$U$15:$X$29,MATCH('דיווח פרטני'!G2790,גיליון3!$T$15:$T$29,0),MATCH('דיווח פרטני'!C2790,גיליון3!$U$14:$X$14,0)))," ", INDEX(גיליון3!$U$15:$X$29,MATCH('דיווח פרטני'!G2790,גיליון3!$T$15:$T$29,0),MATCH('דיווח פרטני'!C2790,גיליון3!$U$14:$X$14,0)))</f>
        <v xml:space="preserve"> </v>
      </c>
      <c r="I2790" s="1"/>
    </row>
    <row r="2791" spans="1:9" ht="18" customHeight="1" thickBot="1" x14ac:dyDescent="0.35">
      <c r="A2791" s="1"/>
      <c r="B2791" s="1"/>
      <c r="C2791" s="812"/>
      <c r="D2791" s="812"/>
      <c r="E2791" s="813"/>
      <c r="F2791" s="812"/>
      <c r="G2791" s="812"/>
      <c r="H2791" s="963" t="str">
        <f t="array" ref="H2791">IF(ISERROR(INDEX(גיליון3!$U$15:$X$29,MATCH('דיווח פרטני'!G2791,גיליון3!$T$15:$T$29,0),MATCH('דיווח פרטני'!C2791,גיליון3!$U$14:$X$14,0)))," ", INDEX(גיליון3!$U$15:$X$29,MATCH('דיווח פרטני'!G2791,גיליון3!$T$15:$T$29,0),MATCH('דיווח פרטני'!C2791,גיליון3!$U$14:$X$14,0)))</f>
        <v xml:space="preserve"> </v>
      </c>
      <c r="I2791" s="1"/>
    </row>
    <row r="2792" spans="1:9" ht="18" customHeight="1" thickBot="1" x14ac:dyDescent="0.35">
      <c r="A2792" s="1"/>
      <c r="B2792" s="1"/>
      <c r="C2792" s="812"/>
      <c r="D2792" s="812"/>
      <c r="E2792" s="813"/>
      <c r="F2792" s="812"/>
      <c r="G2792" s="812"/>
      <c r="H2792" s="963" t="str">
        <f t="array" ref="H2792">IF(ISERROR(INDEX(גיליון3!$U$15:$X$29,MATCH('דיווח פרטני'!G2792,גיליון3!$T$15:$T$29,0),MATCH('דיווח פרטני'!C2792,גיליון3!$U$14:$X$14,0)))," ", INDEX(גיליון3!$U$15:$X$29,MATCH('דיווח פרטני'!G2792,גיליון3!$T$15:$T$29,0),MATCH('דיווח פרטני'!C2792,גיליון3!$U$14:$X$14,0)))</f>
        <v xml:space="preserve"> </v>
      </c>
      <c r="I2792" s="1"/>
    </row>
    <row r="2793" spans="1:9" ht="18" customHeight="1" thickBot="1" x14ac:dyDescent="0.35">
      <c r="A2793" s="1"/>
      <c r="B2793" s="1"/>
      <c r="C2793" s="812"/>
      <c r="D2793" s="812"/>
      <c r="E2793" s="813"/>
      <c r="F2793" s="812"/>
      <c r="G2793" s="812"/>
      <c r="H2793" s="963" t="str">
        <f t="array" ref="H2793">IF(ISERROR(INDEX(גיליון3!$U$15:$X$29,MATCH('דיווח פרטני'!G2793,גיליון3!$T$15:$T$29,0),MATCH('דיווח פרטני'!C2793,גיליון3!$U$14:$X$14,0)))," ", INDEX(גיליון3!$U$15:$X$29,MATCH('דיווח פרטני'!G2793,גיליון3!$T$15:$T$29,0),MATCH('דיווח פרטני'!C2793,גיליון3!$U$14:$X$14,0)))</f>
        <v xml:space="preserve"> </v>
      </c>
      <c r="I2793" s="1"/>
    </row>
    <row r="2794" spans="1:9" ht="18" customHeight="1" thickBot="1" x14ac:dyDescent="0.35">
      <c r="A2794" s="1"/>
      <c r="B2794" s="1"/>
      <c r="C2794" s="812"/>
      <c r="D2794" s="812"/>
      <c r="E2794" s="813"/>
      <c r="F2794" s="812"/>
      <c r="G2794" s="812"/>
      <c r="H2794" s="963" t="str">
        <f t="array" ref="H2794">IF(ISERROR(INDEX(גיליון3!$U$15:$X$29,MATCH('דיווח פרטני'!G2794,גיליון3!$T$15:$T$29,0),MATCH('דיווח פרטני'!C2794,גיליון3!$U$14:$X$14,0)))," ", INDEX(גיליון3!$U$15:$X$29,MATCH('דיווח פרטני'!G2794,גיליון3!$T$15:$T$29,0),MATCH('דיווח פרטני'!C2794,גיליון3!$U$14:$X$14,0)))</f>
        <v xml:space="preserve"> </v>
      </c>
      <c r="I2794" s="1"/>
    </row>
    <row r="2795" spans="1:9" ht="18" customHeight="1" thickBot="1" x14ac:dyDescent="0.35">
      <c r="A2795" s="1"/>
      <c r="B2795" s="1"/>
      <c r="C2795" s="812"/>
      <c r="D2795" s="812"/>
      <c r="E2795" s="813"/>
      <c r="F2795" s="812"/>
      <c r="G2795" s="812"/>
      <c r="H2795" s="963" t="str">
        <f t="array" ref="H2795">IF(ISERROR(INDEX(גיליון3!$U$15:$X$29,MATCH('דיווח פרטני'!G2795,גיליון3!$T$15:$T$29,0),MATCH('דיווח פרטני'!C2795,גיליון3!$U$14:$X$14,0)))," ", INDEX(גיליון3!$U$15:$X$29,MATCH('דיווח פרטני'!G2795,גיליון3!$T$15:$T$29,0),MATCH('דיווח פרטני'!C2795,גיליון3!$U$14:$X$14,0)))</f>
        <v xml:space="preserve"> </v>
      </c>
      <c r="I2795" s="1"/>
    </row>
    <row r="2796" spans="1:9" ht="18" customHeight="1" thickBot="1" x14ac:dyDescent="0.35">
      <c r="A2796" s="1"/>
      <c r="B2796" s="1"/>
      <c r="C2796" s="812"/>
      <c r="D2796" s="812"/>
      <c r="E2796" s="813"/>
      <c r="F2796" s="812"/>
      <c r="G2796" s="812"/>
      <c r="H2796" s="963" t="str">
        <f t="array" ref="H2796">IF(ISERROR(INDEX(גיליון3!$U$15:$X$29,MATCH('דיווח פרטני'!G2796,גיליון3!$T$15:$T$29,0),MATCH('דיווח פרטני'!C2796,גיליון3!$U$14:$X$14,0)))," ", INDEX(גיליון3!$U$15:$X$29,MATCH('דיווח פרטני'!G2796,גיליון3!$T$15:$T$29,0),MATCH('דיווח פרטני'!C2796,גיליון3!$U$14:$X$14,0)))</f>
        <v xml:space="preserve"> </v>
      </c>
      <c r="I2796" s="1"/>
    </row>
    <row r="2797" spans="1:9" ht="18" customHeight="1" thickBot="1" x14ac:dyDescent="0.35">
      <c r="A2797" s="1"/>
      <c r="B2797" s="1"/>
      <c r="C2797" s="812"/>
      <c r="D2797" s="812"/>
      <c r="E2797" s="813"/>
      <c r="F2797" s="812"/>
      <c r="G2797" s="812"/>
      <c r="H2797" s="963" t="str">
        <f t="array" ref="H2797">IF(ISERROR(INDEX(גיליון3!$U$15:$X$29,MATCH('דיווח פרטני'!G2797,גיליון3!$T$15:$T$29,0),MATCH('דיווח פרטני'!C2797,גיליון3!$U$14:$X$14,0)))," ", INDEX(גיליון3!$U$15:$X$29,MATCH('דיווח פרטני'!G2797,גיליון3!$T$15:$T$29,0),MATCH('דיווח פרטני'!C2797,גיליון3!$U$14:$X$14,0)))</f>
        <v xml:space="preserve"> </v>
      </c>
      <c r="I2797" s="1"/>
    </row>
    <row r="2798" spans="1:9" ht="18" customHeight="1" thickBot="1" x14ac:dyDescent="0.35">
      <c r="A2798" s="1"/>
      <c r="B2798" s="1"/>
      <c r="C2798" s="812"/>
      <c r="D2798" s="812"/>
      <c r="E2798" s="813"/>
      <c r="F2798" s="812"/>
      <c r="G2798" s="812"/>
      <c r="H2798" s="963" t="str">
        <f t="array" ref="H2798">IF(ISERROR(INDEX(גיליון3!$U$15:$X$29,MATCH('דיווח פרטני'!G2798,גיליון3!$T$15:$T$29,0),MATCH('דיווח פרטני'!C2798,גיליון3!$U$14:$X$14,0)))," ", INDEX(גיליון3!$U$15:$X$29,MATCH('דיווח פרטני'!G2798,גיליון3!$T$15:$T$29,0),MATCH('דיווח פרטני'!C2798,גיליון3!$U$14:$X$14,0)))</f>
        <v xml:space="preserve"> </v>
      </c>
      <c r="I2798" s="1"/>
    </row>
    <row r="2799" spans="1:9" ht="18" customHeight="1" thickBot="1" x14ac:dyDescent="0.35">
      <c r="A2799" s="1"/>
      <c r="B2799" s="1"/>
      <c r="C2799" s="812"/>
      <c r="D2799" s="812"/>
      <c r="E2799" s="813"/>
      <c r="F2799" s="812"/>
      <c r="G2799" s="812"/>
      <c r="H2799" s="963" t="str">
        <f t="array" ref="H2799">IF(ISERROR(INDEX(גיליון3!$U$15:$X$29,MATCH('דיווח פרטני'!G2799,גיליון3!$T$15:$T$29,0),MATCH('דיווח פרטני'!C2799,גיליון3!$U$14:$X$14,0)))," ", INDEX(גיליון3!$U$15:$X$29,MATCH('דיווח פרטני'!G2799,גיליון3!$T$15:$T$29,0),MATCH('דיווח פרטני'!C2799,גיליון3!$U$14:$X$14,0)))</f>
        <v xml:space="preserve"> </v>
      </c>
      <c r="I2799" s="1"/>
    </row>
    <row r="2800" spans="1:9" ht="18" customHeight="1" thickBot="1" x14ac:dyDescent="0.35">
      <c r="A2800" s="1"/>
      <c r="B2800" s="1"/>
      <c r="C2800" s="812"/>
      <c r="D2800" s="812"/>
      <c r="E2800" s="813"/>
      <c r="F2800" s="812"/>
      <c r="G2800" s="812"/>
      <c r="H2800" s="963" t="str">
        <f t="array" ref="H2800">IF(ISERROR(INDEX(גיליון3!$U$15:$X$29,MATCH('דיווח פרטני'!G2800,גיליון3!$T$15:$T$29,0),MATCH('דיווח פרטני'!C2800,גיליון3!$U$14:$X$14,0)))," ", INDEX(גיליון3!$U$15:$X$29,MATCH('דיווח פרטני'!G2800,גיליון3!$T$15:$T$29,0),MATCH('דיווח פרטני'!C2800,גיליון3!$U$14:$X$14,0)))</f>
        <v xml:space="preserve"> </v>
      </c>
      <c r="I2800" s="1"/>
    </row>
    <row r="2801" spans="1:9" ht="18" customHeight="1" thickBot="1" x14ac:dyDescent="0.35">
      <c r="A2801" s="1"/>
      <c r="B2801" s="1"/>
      <c r="C2801" s="812"/>
      <c r="D2801" s="812"/>
      <c r="E2801" s="813"/>
      <c r="F2801" s="812"/>
      <c r="G2801" s="812"/>
      <c r="H2801" s="963" t="str">
        <f t="array" ref="H2801">IF(ISERROR(INDEX(גיליון3!$U$15:$X$29,MATCH('דיווח פרטני'!G2801,גיליון3!$T$15:$T$29,0),MATCH('דיווח פרטני'!C2801,גיליון3!$U$14:$X$14,0)))," ", INDEX(גיליון3!$U$15:$X$29,MATCH('דיווח פרטני'!G2801,גיליון3!$T$15:$T$29,0),MATCH('דיווח פרטני'!C2801,גיליון3!$U$14:$X$14,0)))</f>
        <v xml:space="preserve"> </v>
      </c>
      <c r="I2801" s="1"/>
    </row>
    <row r="2802" spans="1:9" ht="18" customHeight="1" thickBot="1" x14ac:dyDescent="0.35">
      <c r="A2802" s="1"/>
      <c r="B2802" s="1"/>
      <c r="C2802" s="812"/>
      <c r="D2802" s="812"/>
      <c r="E2802" s="813"/>
      <c r="F2802" s="812"/>
      <c r="G2802" s="812"/>
      <c r="H2802" s="963" t="str">
        <f t="array" ref="H2802">IF(ISERROR(INDEX(גיליון3!$U$15:$X$29,MATCH('דיווח פרטני'!G2802,גיליון3!$T$15:$T$29,0),MATCH('דיווח פרטני'!C2802,גיליון3!$U$14:$X$14,0)))," ", INDEX(גיליון3!$U$15:$X$29,MATCH('דיווח פרטני'!G2802,גיליון3!$T$15:$T$29,0),MATCH('דיווח פרטני'!C2802,גיליון3!$U$14:$X$14,0)))</f>
        <v xml:space="preserve"> </v>
      </c>
      <c r="I2802" s="1"/>
    </row>
    <row r="2803" spans="1:9" ht="18" customHeight="1" thickBot="1" x14ac:dyDescent="0.35">
      <c r="A2803" s="1"/>
      <c r="B2803" s="1"/>
      <c r="C2803" s="812"/>
      <c r="D2803" s="812"/>
      <c r="E2803" s="813"/>
      <c r="F2803" s="812"/>
      <c r="G2803" s="812"/>
      <c r="H2803" s="963" t="str">
        <f t="array" ref="H2803">IF(ISERROR(INDEX(גיליון3!$U$15:$X$29,MATCH('דיווח פרטני'!G2803,גיליון3!$T$15:$T$29,0),MATCH('דיווח פרטני'!C2803,גיליון3!$U$14:$X$14,0)))," ", INDEX(גיליון3!$U$15:$X$29,MATCH('דיווח פרטני'!G2803,גיליון3!$T$15:$T$29,0),MATCH('דיווח פרטני'!C2803,גיליון3!$U$14:$X$14,0)))</f>
        <v xml:space="preserve"> </v>
      </c>
      <c r="I2803" s="1"/>
    </row>
    <row r="2804" spans="1:9" ht="18" customHeight="1" thickBot="1" x14ac:dyDescent="0.35">
      <c r="A2804" s="1"/>
      <c r="B2804" s="1"/>
      <c r="C2804" s="812"/>
      <c r="D2804" s="812"/>
      <c r="E2804" s="813"/>
      <c r="F2804" s="812"/>
      <c r="G2804" s="812"/>
      <c r="H2804" s="963" t="str">
        <f t="array" ref="H2804">IF(ISERROR(INDEX(גיליון3!$U$15:$X$29,MATCH('דיווח פרטני'!G2804,גיליון3!$T$15:$T$29,0),MATCH('דיווח פרטני'!C2804,גיליון3!$U$14:$X$14,0)))," ", INDEX(גיליון3!$U$15:$X$29,MATCH('דיווח פרטני'!G2804,גיליון3!$T$15:$T$29,0),MATCH('דיווח פרטני'!C2804,גיליון3!$U$14:$X$14,0)))</f>
        <v xml:space="preserve"> </v>
      </c>
      <c r="I2804" s="1"/>
    </row>
    <row r="2805" spans="1:9" ht="18" customHeight="1" thickBot="1" x14ac:dyDescent="0.35">
      <c r="A2805" s="1"/>
      <c r="B2805" s="1"/>
      <c r="C2805" s="812"/>
      <c r="D2805" s="812"/>
      <c r="E2805" s="813"/>
      <c r="F2805" s="812"/>
      <c r="G2805" s="812"/>
      <c r="H2805" s="963" t="str">
        <f t="array" ref="H2805">IF(ISERROR(INDEX(גיליון3!$U$15:$X$29,MATCH('דיווח פרטני'!G2805,גיליון3!$T$15:$T$29,0),MATCH('דיווח פרטני'!C2805,גיליון3!$U$14:$X$14,0)))," ", INDEX(גיליון3!$U$15:$X$29,MATCH('דיווח פרטני'!G2805,גיליון3!$T$15:$T$29,0),MATCH('דיווח פרטני'!C2805,גיליון3!$U$14:$X$14,0)))</f>
        <v xml:space="preserve"> </v>
      </c>
      <c r="I2805" s="1"/>
    </row>
    <row r="2806" spans="1:9" ht="18" customHeight="1" thickBot="1" x14ac:dyDescent="0.35">
      <c r="A2806" s="1"/>
      <c r="B2806" s="1"/>
      <c r="C2806" s="812"/>
      <c r="D2806" s="812"/>
      <c r="E2806" s="813"/>
      <c r="F2806" s="812"/>
      <c r="G2806" s="812"/>
      <c r="H2806" s="963" t="str">
        <f t="array" ref="H2806">IF(ISERROR(INDEX(גיליון3!$U$15:$X$29,MATCH('דיווח פרטני'!G2806,גיליון3!$T$15:$T$29,0),MATCH('דיווח פרטני'!C2806,גיליון3!$U$14:$X$14,0)))," ", INDEX(גיליון3!$U$15:$X$29,MATCH('דיווח פרטני'!G2806,גיליון3!$T$15:$T$29,0),MATCH('דיווח פרטני'!C2806,גיליון3!$U$14:$X$14,0)))</f>
        <v xml:space="preserve"> </v>
      </c>
      <c r="I2806" s="1"/>
    </row>
    <row r="2807" spans="1:9" ht="18" customHeight="1" thickBot="1" x14ac:dyDescent="0.35">
      <c r="A2807" s="1"/>
      <c r="B2807" s="1"/>
      <c r="C2807" s="812"/>
      <c r="D2807" s="812"/>
      <c r="E2807" s="813"/>
      <c r="F2807" s="812"/>
      <c r="G2807" s="812"/>
      <c r="H2807" s="963" t="str">
        <f t="array" ref="H2807">IF(ISERROR(INDEX(גיליון3!$U$15:$X$29,MATCH('דיווח פרטני'!G2807,גיליון3!$T$15:$T$29,0),MATCH('דיווח פרטני'!C2807,גיליון3!$U$14:$X$14,0)))," ", INDEX(גיליון3!$U$15:$X$29,MATCH('דיווח פרטני'!G2807,גיליון3!$T$15:$T$29,0),MATCH('דיווח פרטני'!C2807,גיליון3!$U$14:$X$14,0)))</f>
        <v xml:space="preserve"> </v>
      </c>
      <c r="I2807" s="1"/>
    </row>
    <row r="2808" spans="1:9" ht="18" customHeight="1" thickBot="1" x14ac:dyDescent="0.35">
      <c r="A2808" s="1"/>
      <c r="B2808" s="1"/>
      <c r="C2808" s="812"/>
      <c r="D2808" s="812"/>
      <c r="E2808" s="813"/>
      <c r="F2808" s="812"/>
      <c r="G2808" s="812"/>
      <c r="H2808" s="963" t="str">
        <f t="array" ref="H2808">IF(ISERROR(INDEX(גיליון3!$U$15:$X$29,MATCH('דיווח פרטני'!G2808,גיליון3!$T$15:$T$29,0),MATCH('דיווח פרטני'!C2808,גיליון3!$U$14:$X$14,0)))," ", INDEX(גיליון3!$U$15:$X$29,MATCH('דיווח פרטני'!G2808,גיליון3!$T$15:$T$29,0),MATCH('דיווח פרטני'!C2808,גיליון3!$U$14:$X$14,0)))</f>
        <v xml:space="preserve"> </v>
      </c>
      <c r="I2808" s="1"/>
    </row>
    <row r="2809" spans="1:9" ht="18" customHeight="1" thickBot="1" x14ac:dyDescent="0.35">
      <c r="A2809" s="1"/>
      <c r="B2809" s="1"/>
      <c r="C2809" s="812"/>
      <c r="D2809" s="812"/>
      <c r="E2809" s="813"/>
      <c r="F2809" s="812"/>
      <c r="G2809" s="812"/>
      <c r="H2809" s="963" t="str">
        <f t="array" ref="H2809">IF(ISERROR(INDEX(גיליון3!$U$15:$X$29,MATCH('דיווח פרטני'!G2809,גיליון3!$T$15:$T$29,0),MATCH('דיווח פרטני'!C2809,גיליון3!$U$14:$X$14,0)))," ", INDEX(גיליון3!$U$15:$X$29,MATCH('דיווח פרטני'!G2809,גיליון3!$T$15:$T$29,0),MATCH('דיווח פרטני'!C2809,גיליון3!$U$14:$X$14,0)))</f>
        <v xml:space="preserve"> </v>
      </c>
      <c r="I2809" s="1"/>
    </row>
    <row r="2810" spans="1:9" ht="18" customHeight="1" thickBot="1" x14ac:dyDescent="0.35">
      <c r="A2810" s="1"/>
      <c r="B2810" s="1"/>
      <c r="C2810" s="812"/>
      <c r="D2810" s="812"/>
      <c r="E2810" s="813"/>
      <c r="F2810" s="812"/>
      <c r="G2810" s="812"/>
      <c r="H2810" s="963" t="str">
        <f t="array" ref="H2810">IF(ISERROR(INDEX(גיליון3!$U$15:$X$29,MATCH('דיווח פרטני'!G2810,גיליון3!$T$15:$T$29,0),MATCH('דיווח פרטני'!C2810,גיליון3!$U$14:$X$14,0)))," ", INDEX(גיליון3!$U$15:$X$29,MATCH('דיווח פרטני'!G2810,גיליון3!$T$15:$T$29,0),MATCH('דיווח פרטני'!C2810,גיליון3!$U$14:$X$14,0)))</f>
        <v xml:space="preserve"> </v>
      </c>
      <c r="I2810" s="1"/>
    </row>
    <row r="2811" spans="1:9" ht="18" customHeight="1" thickBot="1" x14ac:dyDescent="0.35">
      <c r="A2811" s="1"/>
      <c r="B2811" s="1"/>
      <c r="C2811" s="812"/>
      <c r="D2811" s="812"/>
      <c r="E2811" s="813"/>
      <c r="F2811" s="812"/>
      <c r="G2811" s="812"/>
      <c r="H2811" s="963" t="str">
        <f t="array" ref="H2811">IF(ISERROR(INDEX(גיליון3!$U$15:$X$29,MATCH('דיווח פרטני'!G2811,גיליון3!$T$15:$T$29,0),MATCH('דיווח פרטני'!C2811,גיליון3!$U$14:$X$14,0)))," ", INDEX(גיליון3!$U$15:$X$29,MATCH('דיווח פרטני'!G2811,גיליון3!$T$15:$T$29,0),MATCH('דיווח פרטני'!C2811,גיליון3!$U$14:$X$14,0)))</f>
        <v xml:space="preserve"> </v>
      </c>
      <c r="I2811" s="1"/>
    </row>
    <row r="2812" spans="1:9" ht="18" customHeight="1" thickBot="1" x14ac:dyDescent="0.35">
      <c r="A2812" s="1"/>
      <c r="B2812" s="1"/>
      <c r="C2812" s="812"/>
      <c r="D2812" s="812"/>
      <c r="E2812" s="813"/>
      <c r="F2812" s="812"/>
      <c r="G2812" s="812"/>
      <c r="H2812" s="963" t="str">
        <f t="array" ref="H2812">IF(ISERROR(INDEX(גיליון3!$U$15:$X$29,MATCH('דיווח פרטני'!G2812,גיליון3!$T$15:$T$29,0),MATCH('דיווח פרטני'!C2812,גיליון3!$U$14:$X$14,0)))," ", INDEX(גיליון3!$U$15:$X$29,MATCH('דיווח פרטני'!G2812,גיליון3!$T$15:$T$29,0),MATCH('דיווח פרטני'!C2812,גיליון3!$U$14:$X$14,0)))</f>
        <v xml:space="preserve"> </v>
      </c>
      <c r="I2812" s="1"/>
    </row>
    <row r="2813" spans="1:9" ht="18" customHeight="1" thickBot="1" x14ac:dyDescent="0.35">
      <c r="A2813" s="1"/>
      <c r="B2813" s="1"/>
      <c r="C2813" s="812"/>
      <c r="D2813" s="812"/>
      <c r="E2813" s="813"/>
      <c r="F2813" s="812"/>
      <c r="G2813" s="812"/>
      <c r="H2813" s="963" t="str">
        <f t="array" ref="H2813">IF(ISERROR(INDEX(גיליון3!$U$15:$X$29,MATCH('דיווח פרטני'!G2813,גיליון3!$T$15:$T$29,0),MATCH('דיווח פרטני'!C2813,גיליון3!$U$14:$X$14,0)))," ", INDEX(גיליון3!$U$15:$X$29,MATCH('דיווח פרטני'!G2813,גיליון3!$T$15:$T$29,0),MATCH('דיווח פרטני'!C2813,גיליון3!$U$14:$X$14,0)))</f>
        <v xml:space="preserve"> </v>
      </c>
      <c r="I2813" s="1"/>
    </row>
    <row r="2814" spans="1:9" ht="18" customHeight="1" thickBot="1" x14ac:dyDescent="0.35">
      <c r="A2814" s="1"/>
      <c r="B2814" s="1"/>
      <c r="C2814" s="812"/>
      <c r="D2814" s="812"/>
      <c r="E2814" s="813"/>
      <c r="F2814" s="812"/>
      <c r="G2814" s="812"/>
      <c r="H2814" s="963" t="str">
        <f t="array" ref="H2814">IF(ISERROR(INDEX(גיליון3!$U$15:$X$29,MATCH('דיווח פרטני'!G2814,גיליון3!$T$15:$T$29,0),MATCH('דיווח פרטני'!C2814,גיליון3!$U$14:$X$14,0)))," ", INDEX(גיליון3!$U$15:$X$29,MATCH('דיווח פרטני'!G2814,גיליון3!$T$15:$T$29,0),MATCH('דיווח פרטני'!C2814,גיליון3!$U$14:$X$14,0)))</f>
        <v xml:space="preserve"> </v>
      </c>
      <c r="I2814" s="1"/>
    </row>
    <row r="2815" spans="1:9" ht="18" customHeight="1" thickBot="1" x14ac:dyDescent="0.35">
      <c r="A2815" s="1"/>
      <c r="B2815" s="1"/>
      <c r="C2815" s="812"/>
      <c r="D2815" s="812"/>
      <c r="E2815" s="813"/>
      <c r="F2815" s="812"/>
      <c r="G2815" s="812"/>
      <c r="H2815" s="963" t="str">
        <f t="array" ref="H2815">IF(ISERROR(INDEX(גיליון3!$U$15:$X$29,MATCH('דיווח פרטני'!G2815,גיליון3!$T$15:$T$29,0),MATCH('דיווח פרטני'!C2815,גיליון3!$U$14:$X$14,0)))," ", INDEX(גיליון3!$U$15:$X$29,MATCH('דיווח פרטני'!G2815,גיליון3!$T$15:$T$29,0),MATCH('דיווח פרטני'!C2815,גיליון3!$U$14:$X$14,0)))</f>
        <v xml:space="preserve"> </v>
      </c>
      <c r="I2815" s="1"/>
    </row>
    <row r="2816" spans="1:9" ht="18" customHeight="1" thickBot="1" x14ac:dyDescent="0.35">
      <c r="A2816" s="1"/>
      <c r="B2816" s="1"/>
      <c r="C2816" s="812"/>
      <c r="D2816" s="812"/>
      <c r="E2816" s="813"/>
      <c r="F2816" s="812"/>
      <c r="G2816" s="812"/>
      <c r="H2816" s="963" t="str">
        <f t="array" ref="H2816">IF(ISERROR(INDEX(גיליון3!$U$15:$X$29,MATCH('דיווח פרטני'!G2816,גיליון3!$T$15:$T$29,0),MATCH('דיווח פרטני'!C2816,גיליון3!$U$14:$X$14,0)))," ", INDEX(גיליון3!$U$15:$X$29,MATCH('דיווח פרטני'!G2816,גיליון3!$T$15:$T$29,0),MATCH('דיווח פרטני'!C2816,גיליון3!$U$14:$X$14,0)))</f>
        <v xml:space="preserve"> </v>
      </c>
      <c r="I2816" s="1"/>
    </row>
    <row r="2817" spans="1:9" ht="18" customHeight="1" thickBot="1" x14ac:dyDescent="0.35">
      <c r="A2817" s="1"/>
      <c r="B2817" s="1"/>
      <c r="C2817" s="812"/>
      <c r="D2817" s="812"/>
      <c r="E2817" s="813"/>
      <c r="F2817" s="812"/>
      <c r="G2817" s="812"/>
      <c r="H2817" s="963" t="str">
        <f t="array" ref="H2817">IF(ISERROR(INDEX(גיליון3!$U$15:$X$29,MATCH('דיווח פרטני'!G2817,גיליון3!$T$15:$T$29,0),MATCH('דיווח פרטני'!C2817,גיליון3!$U$14:$X$14,0)))," ", INDEX(גיליון3!$U$15:$X$29,MATCH('דיווח פרטני'!G2817,גיליון3!$T$15:$T$29,0),MATCH('דיווח פרטני'!C2817,גיליון3!$U$14:$X$14,0)))</f>
        <v xml:space="preserve"> </v>
      </c>
      <c r="I2817" s="1"/>
    </row>
    <row r="2818" spans="1:9" ht="18" customHeight="1" thickBot="1" x14ac:dyDescent="0.35">
      <c r="A2818" s="1"/>
      <c r="B2818" s="1"/>
      <c r="C2818" s="812"/>
      <c r="D2818" s="812"/>
      <c r="E2818" s="813"/>
      <c r="F2818" s="812"/>
      <c r="G2818" s="812"/>
      <c r="H2818" s="963" t="str">
        <f t="array" ref="H2818">IF(ISERROR(INDEX(גיליון3!$U$15:$X$29,MATCH('דיווח פרטני'!G2818,גיליון3!$T$15:$T$29,0),MATCH('דיווח פרטני'!C2818,גיליון3!$U$14:$X$14,0)))," ", INDEX(גיליון3!$U$15:$X$29,MATCH('דיווח פרטני'!G2818,גיליון3!$T$15:$T$29,0),MATCH('דיווח פרטני'!C2818,גיליון3!$U$14:$X$14,0)))</f>
        <v xml:space="preserve"> </v>
      </c>
      <c r="I2818" s="1"/>
    </row>
    <row r="2819" spans="1:9" ht="18" customHeight="1" thickBot="1" x14ac:dyDescent="0.35">
      <c r="A2819" s="1"/>
      <c r="B2819" s="1"/>
      <c r="C2819" s="812"/>
      <c r="D2819" s="812"/>
      <c r="E2819" s="813"/>
      <c r="F2819" s="812"/>
      <c r="G2819" s="812"/>
      <c r="H2819" s="963" t="str">
        <f t="array" ref="H2819">IF(ISERROR(INDEX(גיליון3!$U$15:$X$29,MATCH('דיווח פרטני'!G2819,גיליון3!$T$15:$T$29,0),MATCH('דיווח פרטני'!C2819,גיליון3!$U$14:$X$14,0)))," ", INDEX(גיליון3!$U$15:$X$29,MATCH('דיווח פרטני'!G2819,גיליון3!$T$15:$T$29,0),MATCH('דיווח פרטני'!C2819,גיליון3!$U$14:$X$14,0)))</f>
        <v xml:space="preserve"> </v>
      </c>
      <c r="I2819" s="1"/>
    </row>
    <row r="2820" spans="1:9" ht="18" customHeight="1" thickBot="1" x14ac:dyDescent="0.35">
      <c r="A2820" s="1"/>
      <c r="B2820" s="1"/>
      <c r="C2820" s="812"/>
      <c r="D2820" s="812"/>
      <c r="E2820" s="813"/>
      <c r="F2820" s="812"/>
      <c r="G2820" s="812"/>
      <c r="H2820" s="963" t="str">
        <f t="array" ref="H2820">IF(ISERROR(INDEX(גיליון3!$U$15:$X$29,MATCH('דיווח פרטני'!G2820,גיליון3!$T$15:$T$29,0),MATCH('דיווח פרטני'!C2820,גיליון3!$U$14:$X$14,0)))," ", INDEX(גיליון3!$U$15:$X$29,MATCH('דיווח פרטני'!G2820,גיליון3!$T$15:$T$29,0),MATCH('דיווח פרטני'!C2820,גיליון3!$U$14:$X$14,0)))</f>
        <v xml:space="preserve"> </v>
      </c>
      <c r="I2820" s="1"/>
    </row>
    <row r="2821" spans="1:9" ht="18" customHeight="1" thickBot="1" x14ac:dyDescent="0.35">
      <c r="A2821" s="1"/>
      <c r="B2821" s="1"/>
      <c r="C2821" s="812"/>
      <c r="D2821" s="812"/>
      <c r="E2821" s="813"/>
      <c r="F2821" s="812"/>
      <c r="G2821" s="812"/>
      <c r="H2821" s="963" t="str">
        <f t="array" ref="H2821">IF(ISERROR(INDEX(גיליון3!$U$15:$X$29,MATCH('דיווח פרטני'!G2821,גיליון3!$T$15:$T$29,0),MATCH('דיווח פרטני'!C2821,גיליון3!$U$14:$X$14,0)))," ", INDEX(גיליון3!$U$15:$X$29,MATCH('דיווח פרטני'!G2821,גיליון3!$T$15:$T$29,0),MATCH('דיווח פרטני'!C2821,גיליון3!$U$14:$X$14,0)))</f>
        <v xml:space="preserve"> </v>
      </c>
      <c r="I2821" s="1"/>
    </row>
    <row r="2822" spans="1:9" ht="18" customHeight="1" thickBot="1" x14ac:dyDescent="0.35">
      <c r="A2822" s="1"/>
      <c r="B2822" s="1"/>
      <c r="C2822" s="812"/>
      <c r="D2822" s="812"/>
      <c r="E2822" s="813"/>
      <c r="F2822" s="812"/>
      <c r="G2822" s="812"/>
      <c r="H2822" s="963" t="str">
        <f t="array" ref="H2822">IF(ISERROR(INDEX(גיליון3!$U$15:$X$29,MATCH('דיווח פרטני'!G2822,גיליון3!$T$15:$T$29,0),MATCH('דיווח פרטני'!C2822,גיליון3!$U$14:$X$14,0)))," ", INDEX(גיליון3!$U$15:$X$29,MATCH('דיווח פרטני'!G2822,גיליון3!$T$15:$T$29,0),MATCH('דיווח פרטני'!C2822,גיליון3!$U$14:$X$14,0)))</f>
        <v xml:space="preserve"> </v>
      </c>
      <c r="I2822" s="1"/>
    </row>
    <row r="2823" spans="1:9" ht="18" customHeight="1" thickBot="1" x14ac:dyDescent="0.35">
      <c r="A2823" s="1"/>
      <c r="B2823" s="1"/>
      <c r="C2823" s="812"/>
      <c r="D2823" s="812"/>
      <c r="E2823" s="813"/>
      <c r="F2823" s="812"/>
      <c r="G2823" s="812"/>
      <c r="H2823" s="963" t="str">
        <f t="array" ref="H2823">IF(ISERROR(INDEX(גיליון3!$U$15:$X$29,MATCH('דיווח פרטני'!G2823,גיליון3!$T$15:$T$29,0),MATCH('דיווח פרטני'!C2823,גיליון3!$U$14:$X$14,0)))," ", INDEX(גיליון3!$U$15:$X$29,MATCH('דיווח פרטני'!G2823,גיליון3!$T$15:$T$29,0),MATCH('דיווח פרטני'!C2823,גיליון3!$U$14:$X$14,0)))</f>
        <v xml:space="preserve"> </v>
      </c>
      <c r="I2823" s="1"/>
    </row>
    <row r="2824" spans="1:9" ht="18" customHeight="1" thickBot="1" x14ac:dyDescent="0.35">
      <c r="A2824" s="1"/>
      <c r="B2824" s="1"/>
      <c r="C2824" s="812"/>
      <c r="D2824" s="812"/>
      <c r="E2824" s="813"/>
      <c r="F2824" s="812"/>
      <c r="G2824" s="812"/>
      <c r="H2824" s="963" t="str">
        <f t="array" ref="H2824">IF(ISERROR(INDEX(גיליון3!$U$15:$X$29,MATCH('דיווח פרטני'!G2824,גיליון3!$T$15:$T$29,0),MATCH('דיווח פרטני'!C2824,גיליון3!$U$14:$X$14,0)))," ", INDEX(גיליון3!$U$15:$X$29,MATCH('דיווח פרטני'!G2824,גיליון3!$T$15:$T$29,0),MATCH('דיווח פרטני'!C2824,גיליון3!$U$14:$X$14,0)))</f>
        <v xml:space="preserve"> </v>
      </c>
      <c r="I2824" s="1"/>
    </row>
    <row r="2825" spans="1:9" ht="18" customHeight="1" thickBot="1" x14ac:dyDescent="0.35">
      <c r="A2825" s="1"/>
      <c r="B2825" s="1"/>
      <c r="C2825" s="812"/>
      <c r="D2825" s="812"/>
      <c r="E2825" s="813"/>
      <c r="F2825" s="812"/>
      <c r="G2825" s="812"/>
      <c r="H2825" s="963" t="str">
        <f t="array" ref="H2825">IF(ISERROR(INDEX(גיליון3!$U$15:$X$29,MATCH('דיווח פרטני'!G2825,גיליון3!$T$15:$T$29,0),MATCH('דיווח פרטני'!C2825,גיליון3!$U$14:$X$14,0)))," ", INDEX(גיליון3!$U$15:$X$29,MATCH('דיווח פרטני'!G2825,גיליון3!$T$15:$T$29,0),MATCH('דיווח פרטני'!C2825,גיליון3!$U$14:$X$14,0)))</f>
        <v xml:space="preserve"> </v>
      </c>
      <c r="I2825" s="1"/>
    </row>
    <row r="2826" spans="1:9" ht="18" customHeight="1" thickBot="1" x14ac:dyDescent="0.35">
      <c r="A2826" s="1"/>
      <c r="B2826" s="1"/>
      <c r="C2826" s="812"/>
      <c r="D2826" s="812"/>
      <c r="E2826" s="813"/>
      <c r="F2826" s="812"/>
      <c r="G2826" s="812"/>
      <c r="H2826" s="963" t="str">
        <f t="array" ref="H2826">IF(ISERROR(INDEX(גיליון3!$U$15:$X$29,MATCH('דיווח פרטני'!G2826,גיליון3!$T$15:$T$29,0),MATCH('דיווח פרטני'!C2826,גיליון3!$U$14:$X$14,0)))," ", INDEX(גיליון3!$U$15:$X$29,MATCH('דיווח פרטני'!G2826,גיליון3!$T$15:$T$29,0),MATCH('דיווח פרטני'!C2826,גיליון3!$U$14:$X$14,0)))</f>
        <v xml:space="preserve"> </v>
      </c>
      <c r="I2826" s="1"/>
    </row>
    <row r="2827" spans="1:9" ht="18" customHeight="1" thickBot="1" x14ac:dyDescent="0.35">
      <c r="A2827" s="1"/>
      <c r="B2827" s="1"/>
      <c r="C2827" s="812"/>
      <c r="D2827" s="812"/>
      <c r="E2827" s="813"/>
      <c r="F2827" s="812"/>
      <c r="G2827" s="812"/>
      <c r="H2827" s="963" t="str">
        <f t="array" ref="H2827">IF(ISERROR(INDEX(גיליון3!$U$15:$X$29,MATCH('דיווח פרטני'!G2827,גיליון3!$T$15:$T$29,0),MATCH('דיווח פרטני'!C2827,גיליון3!$U$14:$X$14,0)))," ", INDEX(גיליון3!$U$15:$X$29,MATCH('דיווח פרטני'!G2827,גיליון3!$T$15:$T$29,0),MATCH('דיווח פרטני'!C2827,גיליון3!$U$14:$X$14,0)))</f>
        <v xml:space="preserve"> </v>
      </c>
      <c r="I2827" s="1"/>
    </row>
    <row r="2828" spans="1:9" ht="18" customHeight="1" thickBot="1" x14ac:dyDescent="0.35">
      <c r="A2828" s="1"/>
      <c r="B2828" s="1"/>
      <c r="C2828" s="812"/>
      <c r="D2828" s="812"/>
      <c r="E2828" s="813"/>
      <c r="F2828" s="812"/>
      <c r="G2828" s="812"/>
      <c r="H2828" s="963" t="str">
        <f t="array" ref="H2828">IF(ISERROR(INDEX(גיליון3!$U$15:$X$29,MATCH('דיווח פרטני'!G2828,גיליון3!$T$15:$T$29,0),MATCH('דיווח פרטני'!C2828,גיליון3!$U$14:$X$14,0)))," ", INDEX(גיליון3!$U$15:$X$29,MATCH('דיווח פרטני'!G2828,גיליון3!$T$15:$T$29,0),MATCH('דיווח פרטני'!C2828,גיליון3!$U$14:$X$14,0)))</f>
        <v xml:space="preserve"> </v>
      </c>
      <c r="I2828" s="1"/>
    </row>
    <row r="2829" spans="1:9" ht="18" customHeight="1" thickBot="1" x14ac:dyDescent="0.35">
      <c r="A2829" s="1"/>
      <c r="B2829" s="1"/>
      <c r="C2829" s="812"/>
      <c r="D2829" s="812"/>
      <c r="E2829" s="813"/>
      <c r="F2829" s="812"/>
      <c r="G2829" s="812"/>
      <c r="H2829" s="963" t="str">
        <f t="array" ref="H2829">IF(ISERROR(INDEX(גיליון3!$U$15:$X$29,MATCH('דיווח פרטני'!G2829,גיליון3!$T$15:$T$29,0),MATCH('דיווח פרטני'!C2829,גיליון3!$U$14:$X$14,0)))," ", INDEX(גיליון3!$U$15:$X$29,MATCH('דיווח פרטני'!G2829,גיליון3!$T$15:$T$29,0),MATCH('דיווח פרטני'!C2829,גיליון3!$U$14:$X$14,0)))</f>
        <v xml:space="preserve"> </v>
      </c>
      <c r="I2829" s="1"/>
    </row>
    <row r="2830" spans="1:9" ht="18" customHeight="1" thickBot="1" x14ac:dyDescent="0.35">
      <c r="A2830" s="1"/>
      <c r="B2830" s="1"/>
      <c r="C2830" s="812"/>
      <c r="D2830" s="812"/>
      <c r="E2830" s="813"/>
      <c r="F2830" s="812"/>
      <c r="G2830" s="812"/>
      <c r="H2830" s="963" t="str">
        <f t="array" ref="H2830">IF(ISERROR(INDEX(גיליון3!$U$15:$X$29,MATCH('דיווח פרטני'!G2830,גיליון3!$T$15:$T$29,0),MATCH('דיווח פרטני'!C2830,גיליון3!$U$14:$X$14,0)))," ", INDEX(גיליון3!$U$15:$X$29,MATCH('דיווח פרטני'!G2830,גיליון3!$T$15:$T$29,0),MATCH('דיווח פרטני'!C2830,גיליון3!$U$14:$X$14,0)))</f>
        <v xml:space="preserve"> </v>
      </c>
      <c r="I2830" s="1"/>
    </row>
    <row r="2831" spans="1:9" ht="18" customHeight="1" thickBot="1" x14ac:dyDescent="0.35">
      <c r="A2831" s="1"/>
      <c r="B2831" s="1"/>
      <c r="C2831" s="812"/>
      <c r="D2831" s="812"/>
      <c r="E2831" s="813"/>
      <c r="F2831" s="812"/>
      <c r="G2831" s="812"/>
      <c r="H2831" s="963" t="str">
        <f t="array" ref="H2831">IF(ISERROR(INDEX(גיליון3!$U$15:$X$29,MATCH('דיווח פרטני'!G2831,גיליון3!$T$15:$T$29,0),MATCH('דיווח פרטני'!C2831,גיליון3!$U$14:$X$14,0)))," ", INDEX(גיליון3!$U$15:$X$29,MATCH('דיווח פרטני'!G2831,גיליון3!$T$15:$T$29,0),MATCH('דיווח פרטני'!C2831,גיליון3!$U$14:$X$14,0)))</f>
        <v xml:space="preserve"> </v>
      </c>
      <c r="I2831" s="1"/>
    </row>
    <row r="2832" spans="1:9" ht="18" customHeight="1" thickBot="1" x14ac:dyDescent="0.35">
      <c r="A2832" s="1"/>
      <c r="B2832" s="1"/>
      <c r="C2832" s="812"/>
      <c r="D2832" s="812"/>
      <c r="E2832" s="813"/>
      <c r="F2832" s="812"/>
      <c r="G2832" s="812"/>
      <c r="H2832" s="963" t="str">
        <f t="array" ref="H2832">IF(ISERROR(INDEX(גיליון3!$U$15:$X$29,MATCH('דיווח פרטני'!G2832,גיליון3!$T$15:$T$29,0),MATCH('דיווח פרטני'!C2832,גיליון3!$U$14:$X$14,0)))," ", INDEX(גיליון3!$U$15:$X$29,MATCH('דיווח פרטני'!G2832,גיליון3!$T$15:$T$29,0),MATCH('דיווח פרטני'!C2832,גיליון3!$U$14:$X$14,0)))</f>
        <v xml:space="preserve"> </v>
      </c>
      <c r="I2832" s="1"/>
    </row>
    <row r="2833" spans="1:9" ht="18" customHeight="1" thickBot="1" x14ac:dyDescent="0.35">
      <c r="A2833" s="1"/>
      <c r="B2833" s="1"/>
      <c r="C2833" s="812"/>
      <c r="D2833" s="812"/>
      <c r="E2833" s="813"/>
      <c r="F2833" s="812"/>
      <c r="G2833" s="812"/>
      <c r="H2833" s="963" t="str">
        <f t="array" ref="H2833">IF(ISERROR(INDEX(גיליון3!$U$15:$X$29,MATCH('דיווח פרטני'!G2833,גיליון3!$T$15:$T$29,0),MATCH('דיווח פרטני'!C2833,גיליון3!$U$14:$X$14,0)))," ", INDEX(גיליון3!$U$15:$X$29,MATCH('דיווח פרטני'!G2833,גיליון3!$T$15:$T$29,0),MATCH('דיווח פרטני'!C2833,גיליון3!$U$14:$X$14,0)))</f>
        <v xml:space="preserve"> </v>
      </c>
      <c r="I2833" s="1"/>
    </row>
    <row r="2834" spans="1:9" ht="18" customHeight="1" thickBot="1" x14ac:dyDescent="0.35">
      <c r="A2834" s="1"/>
      <c r="B2834" s="1"/>
      <c r="C2834" s="812"/>
      <c r="D2834" s="812"/>
      <c r="E2834" s="813"/>
      <c r="F2834" s="812"/>
      <c r="G2834" s="812"/>
      <c r="H2834" s="963" t="str">
        <f t="array" ref="H2834">IF(ISERROR(INDEX(גיליון3!$U$15:$X$29,MATCH('דיווח פרטני'!G2834,גיליון3!$T$15:$T$29,0),MATCH('דיווח פרטני'!C2834,גיליון3!$U$14:$X$14,0)))," ", INDEX(גיליון3!$U$15:$X$29,MATCH('דיווח פרטני'!G2834,גיליון3!$T$15:$T$29,0),MATCH('דיווח פרטני'!C2834,גיליון3!$U$14:$X$14,0)))</f>
        <v xml:space="preserve"> </v>
      </c>
      <c r="I2834" s="1"/>
    </row>
    <row r="2835" spans="1:9" ht="18" customHeight="1" thickBot="1" x14ac:dyDescent="0.35">
      <c r="A2835" s="1"/>
      <c r="B2835" s="1"/>
      <c r="C2835" s="812"/>
      <c r="D2835" s="812"/>
      <c r="E2835" s="813"/>
      <c r="F2835" s="812"/>
      <c r="G2835" s="812"/>
      <c r="H2835" s="963" t="str">
        <f t="array" ref="H2835">IF(ISERROR(INDEX(גיליון3!$U$15:$X$29,MATCH('דיווח פרטני'!G2835,גיליון3!$T$15:$T$29,0),MATCH('דיווח פרטני'!C2835,גיליון3!$U$14:$X$14,0)))," ", INDEX(גיליון3!$U$15:$X$29,MATCH('דיווח פרטני'!G2835,גיליון3!$T$15:$T$29,0),MATCH('דיווח פרטני'!C2835,גיליון3!$U$14:$X$14,0)))</f>
        <v xml:space="preserve"> </v>
      </c>
      <c r="I2835" s="1"/>
    </row>
    <row r="2836" spans="1:9" ht="18" customHeight="1" thickBot="1" x14ac:dyDescent="0.35">
      <c r="A2836" s="1"/>
      <c r="B2836" s="1"/>
      <c r="C2836" s="812"/>
      <c r="D2836" s="812"/>
      <c r="E2836" s="813"/>
      <c r="F2836" s="812"/>
      <c r="G2836" s="812"/>
      <c r="H2836" s="963" t="str">
        <f t="array" ref="H2836">IF(ISERROR(INDEX(גיליון3!$U$15:$X$29,MATCH('דיווח פרטני'!G2836,גיליון3!$T$15:$T$29,0),MATCH('דיווח פרטני'!C2836,גיליון3!$U$14:$X$14,0)))," ", INDEX(גיליון3!$U$15:$X$29,MATCH('דיווח פרטני'!G2836,גיליון3!$T$15:$T$29,0),MATCH('דיווח פרטני'!C2836,גיליון3!$U$14:$X$14,0)))</f>
        <v xml:space="preserve"> </v>
      </c>
      <c r="I2836" s="1"/>
    </row>
    <row r="2837" spans="1:9" ht="18" customHeight="1" thickBot="1" x14ac:dyDescent="0.35">
      <c r="A2837" s="1"/>
      <c r="B2837" s="1"/>
      <c r="C2837" s="812"/>
      <c r="D2837" s="812"/>
      <c r="E2837" s="813"/>
      <c r="F2837" s="812"/>
      <c r="G2837" s="812"/>
      <c r="H2837" s="963" t="str">
        <f t="array" ref="H2837">IF(ISERROR(INDEX(גיליון3!$U$15:$X$29,MATCH('דיווח פרטני'!G2837,גיליון3!$T$15:$T$29,0),MATCH('דיווח פרטני'!C2837,גיליון3!$U$14:$X$14,0)))," ", INDEX(גיליון3!$U$15:$X$29,MATCH('דיווח פרטני'!G2837,גיליון3!$T$15:$T$29,0),MATCH('דיווח פרטני'!C2837,גיליון3!$U$14:$X$14,0)))</f>
        <v xml:space="preserve"> </v>
      </c>
      <c r="I2837" s="1"/>
    </row>
    <row r="2838" spans="1:9" ht="18" customHeight="1" thickBot="1" x14ac:dyDescent="0.35">
      <c r="A2838" s="1"/>
      <c r="B2838" s="1"/>
      <c r="C2838" s="812"/>
      <c r="D2838" s="812"/>
      <c r="E2838" s="813"/>
      <c r="F2838" s="812"/>
      <c r="G2838" s="812"/>
      <c r="H2838" s="963" t="str">
        <f t="array" ref="H2838">IF(ISERROR(INDEX(גיליון3!$U$15:$X$29,MATCH('דיווח פרטני'!G2838,גיליון3!$T$15:$T$29,0),MATCH('דיווח פרטני'!C2838,גיליון3!$U$14:$X$14,0)))," ", INDEX(גיליון3!$U$15:$X$29,MATCH('דיווח פרטני'!G2838,גיליון3!$T$15:$T$29,0),MATCH('דיווח פרטני'!C2838,גיליון3!$U$14:$X$14,0)))</f>
        <v xml:space="preserve"> </v>
      </c>
      <c r="I2838" s="1"/>
    </row>
    <row r="2839" spans="1:9" ht="18" customHeight="1" thickBot="1" x14ac:dyDescent="0.35">
      <c r="A2839" s="1"/>
      <c r="B2839" s="1"/>
      <c r="C2839" s="812"/>
      <c r="D2839" s="812"/>
      <c r="E2839" s="813"/>
      <c r="F2839" s="812"/>
      <c r="G2839" s="812"/>
      <c r="H2839" s="963" t="str">
        <f t="array" ref="H2839">IF(ISERROR(INDEX(גיליון3!$U$15:$X$29,MATCH('דיווח פרטני'!G2839,גיליון3!$T$15:$T$29,0),MATCH('דיווח פרטני'!C2839,גיליון3!$U$14:$X$14,0)))," ", INDEX(גיליון3!$U$15:$X$29,MATCH('דיווח פרטני'!G2839,גיליון3!$T$15:$T$29,0),MATCH('דיווח פרטני'!C2839,גיליון3!$U$14:$X$14,0)))</f>
        <v xml:space="preserve"> </v>
      </c>
      <c r="I2839" s="1"/>
    </row>
    <row r="2840" spans="1:9" ht="18" customHeight="1" thickBot="1" x14ac:dyDescent="0.35">
      <c r="A2840" s="1"/>
      <c r="B2840" s="1"/>
      <c r="C2840" s="812"/>
      <c r="D2840" s="812"/>
      <c r="E2840" s="813"/>
      <c r="F2840" s="812"/>
      <c r="G2840" s="812"/>
      <c r="H2840" s="963" t="str">
        <f t="array" ref="H2840">IF(ISERROR(INDEX(גיליון3!$U$15:$X$29,MATCH('דיווח פרטני'!G2840,גיליון3!$T$15:$T$29,0),MATCH('דיווח פרטני'!C2840,גיליון3!$U$14:$X$14,0)))," ", INDEX(גיליון3!$U$15:$X$29,MATCH('דיווח פרטני'!G2840,גיליון3!$T$15:$T$29,0),MATCH('דיווח פרטני'!C2840,גיליון3!$U$14:$X$14,0)))</f>
        <v xml:space="preserve"> </v>
      </c>
      <c r="I2840" s="1"/>
    </row>
    <row r="2841" spans="1:9" ht="18" customHeight="1" thickBot="1" x14ac:dyDescent="0.35">
      <c r="A2841" s="1"/>
      <c r="B2841" s="1"/>
      <c r="C2841" s="812"/>
      <c r="D2841" s="812"/>
      <c r="E2841" s="813"/>
      <c r="F2841" s="812"/>
      <c r="G2841" s="812"/>
      <c r="H2841" s="963" t="str">
        <f t="array" ref="H2841">IF(ISERROR(INDEX(גיליון3!$U$15:$X$29,MATCH('דיווח פרטני'!G2841,גיליון3!$T$15:$T$29,0),MATCH('דיווח פרטני'!C2841,גיליון3!$U$14:$X$14,0)))," ", INDEX(גיליון3!$U$15:$X$29,MATCH('דיווח פרטני'!G2841,גיליון3!$T$15:$T$29,0),MATCH('דיווח פרטני'!C2841,גיליון3!$U$14:$X$14,0)))</f>
        <v xml:space="preserve"> </v>
      </c>
      <c r="I2841" s="1"/>
    </row>
    <row r="2842" spans="1:9" ht="18" customHeight="1" thickBot="1" x14ac:dyDescent="0.35">
      <c r="A2842" s="1"/>
      <c r="B2842" s="1"/>
      <c r="C2842" s="812"/>
      <c r="D2842" s="812"/>
      <c r="E2842" s="813"/>
      <c r="F2842" s="812"/>
      <c r="G2842" s="812"/>
      <c r="H2842" s="963" t="str">
        <f t="array" ref="H2842">IF(ISERROR(INDEX(גיליון3!$U$15:$X$29,MATCH('דיווח פרטני'!G2842,גיליון3!$T$15:$T$29,0),MATCH('דיווח פרטני'!C2842,גיליון3!$U$14:$X$14,0)))," ", INDEX(גיליון3!$U$15:$X$29,MATCH('דיווח פרטני'!G2842,גיליון3!$T$15:$T$29,0),MATCH('דיווח פרטני'!C2842,גיליון3!$U$14:$X$14,0)))</f>
        <v xml:space="preserve"> </v>
      </c>
      <c r="I2842" s="1"/>
    </row>
    <row r="2843" spans="1:9" ht="18" customHeight="1" thickBot="1" x14ac:dyDescent="0.35">
      <c r="A2843" s="1"/>
      <c r="B2843" s="1"/>
      <c r="C2843" s="812"/>
      <c r="D2843" s="812"/>
      <c r="E2843" s="813"/>
      <c r="F2843" s="812"/>
      <c r="G2843" s="812"/>
      <c r="H2843" s="963" t="str">
        <f t="array" ref="H2843">IF(ISERROR(INDEX(גיליון3!$U$15:$X$29,MATCH('דיווח פרטני'!G2843,גיליון3!$T$15:$T$29,0),MATCH('דיווח פרטני'!C2843,גיליון3!$U$14:$X$14,0)))," ", INDEX(גיליון3!$U$15:$X$29,MATCH('דיווח פרטני'!G2843,גיליון3!$T$15:$T$29,0),MATCH('דיווח פרטני'!C2843,גיליון3!$U$14:$X$14,0)))</f>
        <v xml:space="preserve"> </v>
      </c>
      <c r="I2843" s="1"/>
    </row>
    <row r="2844" spans="1:9" ht="18" customHeight="1" thickBot="1" x14ac:dyDescent="0.35">
      <c r="A2844" s="1"/>
      <c r="B2844" s="1"/>
      <c r="C2844" s="812"/>
      <c r="D2844" s="812"/>
      <c r="E2844" s="813"/>
      <c r="F2844" s="812"/>
      <c r="G2844" s="812"/>
      <c r="H2844" s="963" t="str">
        <f t="array" ref="H2844">IF(ISERROR(INDEX(גיליון3!$U$15:$X$29,MATCH('דיווח פרטני'!G2844,גיליון3!$T$15:$T$29,0),MATCH('דיווח פרטני'!C2844,גיליון3!$U$14:$X$14,0)))," ", INDEX(גיליון3!$U$15:$X$29,MATCH('דיווח פרטני'!G2844,גיליון3!$T$15:$T$29,0),MATCH('דיווח פרטני'!C2844,גיליון3!$U$14:$X$14,0)))</f>
        <v xml:space="preserve"> </v>
      </c>
      <c r="I2844" s="1"/>
    </row>
    <row r="2845" spans="1:9" ht="18" customHeight="1" thickBot="1" x14ac:dyDescent="0.35">
      <c r="A2845" s="1"/>
      <c r="B2845" s="1"/>
      <c r="C2845" s="812"/>
      <c r="D2845" s="812"/>
      <c r="E2845" s="813"/>
      <c r="F2845" s="812"/>
      <c r="G2845" s="812"/>
      <c r="H2845" s="963" t="str">
        <f t="array" ref="H2845">IF(ISERROR(INDEX(גיליון3!$U$15:$X$29,MATCH('דיווח פרטני'!G2845,גיליון3!$T$15:$T$29,0),MATCH('דיווח פרטני'!C2845,גיליון3!$U$14:$X$14,0)))," ", INDEX(גיליון3!$U$15:$X$29,MATCH('דיווח פרטני'!G2845,גיליון3!$T$15:$T$29,0),MATCH('דיווח פרטני'!C2845,גיליון3!$U$14:$X$14,0)))</f>
        <v xml:space="preserve"> </v>
      </c>
      <c r="I2845" s="1"/>
    </row>
    <row r="2846" spans="1:9" ht="18" customHeight="1" thickBot="1" x14ac:dyDescent="0.35">
      <c r="A2846" s="1"/>
      <c r="B2846" s="1"/>
      <c r="C2846" s="812"/>
      <c r="D2846" s="812"/>
      <c r="E2846" s="813"/>
      <c r="F2846" s="812"/>
      <c r="G2846" s="812"/>
      <c r="H2846" s="963" t="str">
        <f t="array" ref="H2846">IF(ISERROR(INDEX(גיליון3!$U$15:$X$29,MATCH('דיווח פרטני'!G2846,גיליון3!$T$15:$T$29,0),MATCH('דיווח פרטני'!C2846,גיליון3!$U$14:$X$14,0)))," ", INDEX(גיליון3!$U$15:$X$29,MATCH('דיווח פרטני'!G2846,גיליון3!$T$15:$T$29,0),MATCH('דיווח פרטני'!C2846,גיליון3!$U$14:$X$14,0)))</f>
        <v xml:space="preserve"> </v>
      </c>
      <c r="I2846" s="1"/>
    </row>
    <row r="2847" spans="1:9" ht="18" customHeight="1" thickBot="1" x14ac:dyDescent="0.35">
      <c r="A2847" s="1"/>
      <c r="B2847" s="1"/>
      <c r="C2847" s="812"/>
      <c r="D2847" s="812"/>
      <c r="E2847" s="813"/>
      <c r="F2847" s="812"/>
      <c r="G2847" s="812"/>
      <c r="H2847" s="963" t="str">
        <f t="array" ref="H2847">IF(ISERROR(INDEX(גיליון3!$U$15:$X$29,MATCH('דיווח פרטני'!G2847,גיליון3!$T$15:$T$29,0),MATCH('דיווח פרטני'!C2847,גיליון3!$U$14:$X$14,0)))," ", INDEX(גיליון3!$U$15:$X$29,MATCH('דיווח פרטני'!G2847,גיליון3!$T$15:$T$29,0),MATCH('דיווח פרטני'!C2847,גיליון3!$U$14:$X$14,0)))</f>
        <v xml:space="preserve"> </v>
      </c>
      <c r="I2847" s="1"/>
    </row>
    <row r="2848" spans="1:9" ht="18" customHeight="1" thickBot="1" x14ac:dyDescent="0.35">
      <c r="A2848" s="1"/>
      <c r="B2848" s="1"/>
      <c r="C2848" s="812"/>
      <c r="D2848" s="812"/>
      <c r="E2848" s="813"/>
      <c r="F2848" s="812"/>
      <c r="G2848" s="812"/>
      <c r="H2848" s="963" t="str">
        <f t="array" ref="H2848">IF(ISERROR(INDEX(גיליון3!$U$15:$X$29,MATCH('דיווח פרטני'!G2848,גיליון3!$T$15:$T$29,0),MATCH('דיווח פרטני'!C2848,גיליון3!$U$14:$X$14,0)))," ", INDEX(גיליון3!$U$15:$X$29,MATCH('דיווח פרטני'!G2848,גיליון3!$T$15:$T$29,0),MATCH('דיווח פרטני'!C2848,גיליון3!$U$14:$X$14,0)))</f>
        <v xml:space="preserve"> </v>
      </c>
      <c r="I2848" s="1"/>
    </row>
    <row r="2849" spans="1:9" ht="18" customHeight="1" thickBot="1" x14ac:dyDescent="0.35">
      <c r="A2849" s="1"/>
      <c r="B2849" s="1"/>
      <c r="C2849" s="812"/>
      <c r="D2849" s="812"/>
      <c r="E2849" s="813"/>
      <c r="F2849" s="812"/>
      <c r="G2849" s="812"/>
      <c r="H2849" s="963" t="str">
        <f t="array" ref="H2849">IF(ISERROR(INDEX(גיליון3!$U$15:$X$29,MATCH('דיווח פרטני'!G2849,גיליון3!$T$15:$T$29,0),MATCH('דיווח פרטני'!C2849,גיליון3!$U$14:$X$14,0)))," ", INDEX(גיליון3!$U$15:$X$29,MATCH('דיווח פרטני'!G2849,גיליון3!$T$15:$T$29,0),MATCH('דיווח פרטני'!C2849,גיליון3!$U$14:$X$14,0)))</f>
        <v xml:space="preserve"> </v>
      </c>
      <c r="I2849" s="1"/>
    </row>
    <row r="2850" spans="1:9" ht="18" customHeight="1" thickBot="1" x14ac:dyDescent="0.35">
      <c r="A2850" s="1"/>
      <c r="B2850" s="1"/>
      <c r="C2850" s="812"/>
      <c r="D2850" s="812"/>
      <c r="E2850" s="813"/>
      <c r="F2850" s="812"/>
      <c r="G2850" s="812"/>
      <c r="H2850" s="963" t="str">
        <f t="array" ref="H2850">IF(ISERROR(INDEX(גיליון3!$U$15:$X$29,MATCH('דיווח פרטני'!G2850,גיליון3!$T$15:$T$29,0),MATCH('דיווח פרטני'!C2850,גיליון3!$U$14:$X$14,0)))," ", INDEX(גיליון3!$U$15:$X$29,MATCH('דיווח פרטני'!G2850,גיליון3!$T$15:$T$29,0),MATCH('דיווח פרטני'!C2850,גיליון3!$U$14:$X$14,0)))</f>
        <v xml:space="preserve"> </v>
      </c>
      <c r="I2850" s="1"/>
    </row>
    <row r="2851" spans="1:9" ht="18" customHeight="1" thickBot="1" x14ac:dyDescent="0.35">
      <c r="A2851" s="1"/>
      <c r="B2851" s="1"/>
      <c r="C2851" s="812"/>
      <c r="D2851" s="812"/>
      <c r="E2851" s="813"/>
      <c r="F2851" s="812"/>
      <c r="G2851" s="812"/>
      <c r="H2851" s="963" t="str">
        <f t="array" ref="H2851">IF(ISERROR(INDEX(גיליון3!$U$15:$X$29,MATCH('דיווח פרטני'!G2851,גיליון3!$T$15:$T$29,0),MATCH('דיווח פרטני'!C2851,גיליון3!$U$14:$X$14,0)))," ", INDEX(גיליון3!$U$15:$X$29,MATCH('דיווח פרטני'!G2851,גיליון3!$T$15:$T$29,0),MATCH('דיווח פרטני'!C2851,גיליון3!$U$14:$X$14,0)))</f>
        <v xml:space="preserve"> </v>
      </c>
      <c r="I2851" s="1"/>
    </row>
    <row r="2852" spans="1:9" ht="18" customHeight="1" thickBot="1" x14ac:dyDescent="0.35">
      <c r="A2852" s="1"/>
      <c r="B2852" s="1"/>
      <c r="C2852" s="812"/>
      <c r="D2852" s="812"/>
      <c r="E2852" s="813"/>
      <c r="F2852" s="812"/>
      <c r="G2852" s="812"/>
      <c r="H2852" s="963" t="str">
        <f t="array" ref="H2852">IF(ISERROR(INDEX(גיליון3!$U$15:$X$29,MATCH('דיווח פרטני'!G2852,גיליון3!$T$15:$T$29,0),MATCH('דיווח פרטני'!C2852,גיליון3!$U$14:$X$14,0)))," ", INDEX(גיליון3!$U$15:$X$29,MATCH('דיווח פרטני'!G2852,גיליון3!$T$15:$T$29,0),MATCH('דיווח פרטני'!C2852,גיליון3!$U$14:$X$14,0)))</f>
        <v xml:space="preserve"> </v>
      </c>
      <c r="I2852" s="1"/>
    </row>
    <row r="2853" spans="1:9" ht="18" customHeight="1" thickBot="1" x14ac:dyDescent="0.35">
      <c r="A2853" s="1"/>
      <c r="B2853" s="1"/>
      <c r="C2853" s="812"/>
      <c r="D2853" s="812"/>
      <c r="E2853" s="813"/>
      <c r="F2853" s="812"/>
      <c r="G2853" s="812"/>
      <c r="H2853" s="963" t="str">
        <f t="array" ref="H2853">IF(ISERROR(INDEX(גיליון3!$U$15:$X$29,MATCH('דיווח פרטני'!G2853,גיליון3!$T$15:$T$29,0),MATCH('דיווח פרטני'!C2853,גיליון3!$U$14:$X$14,0)))," ", INDEX(גיליון3!$U$15:$X$29,MATCH('דיווח פרטני'!G2853,גיליון3!$T$15:$T$29,0),MATCH('דיווח פרטני'!C2853,גיליון3!$U$14:$X$14,0)))</f>
        <v xml:space="preserve"> </v>
      </c>
      <c r="I2853" s="1"/>
    </row>
    <row r="2854" spans="1:9" ht="18" customHeight="1" thickBot="1" x14ac:dyDescent="0.35">
      <c r="A2854" s="1"/>
      <c r="B2854" s="1"/>
      <c r="C2854" s="812"/>
      <c r="D2854" s="812"/>
      <c r="E2854" s="813"/>
      <c r="F2854" s="812"/>
      <c r="G2854" s="812"/>
      <c r="H2854" s="963" t="str">
        <f t="array" ref="H2854">IF(ISERROR(INDEX(גיליון3!$U$15:$X$29,MATCH('דיווח פרטני'!G2854,גיליון3!$T$15:$T$29,0),MATCH('דיווח פרטני'!C2854,גיליון3!$U$14:$X$14,0)))," ", INDEX(גיליון3!$U$15:$X$29,MATCH('דיווח פרטני'!G2854,גיליון3!$T$15:$T$29,0),MATCH('דיווח פרטני'!C2854,גיליון3!$U$14:$X$14,0)))</f>
        <v xml:space="preserve"> </v>
      </c>
      <c r="I2854" s="1"/>
    </row>
    <row r="2855" spans="1:9" ht="18" customHeight="1" thickBot="1" x14ac:dyDescent="0.35">
      <c r="A2855" s="1"/>
      <c r="B2855" s="1"/>
      <c r="C2855" s="812"/>
      <c r="D2855" s="812"/>
      <c r="E2855" s="813"/>
      <c r="F2855" s="812"/>
      <c r="G2855" s="812"/>
      <c r="H2855" s="963" t="str">
        <f t="array" ref="H2855">IF(ISERROR(INDEX(גיליון3!$U$15:$X$29,MATCH('דיווח פרטני'!G2855,גיליון3!$T$15:$T$29,0),MATCH('דיווח פרטני'!C2855,גיליון3!$U$14:$X$14,0)))," ", INDEX(גיליון3!$U$15:$X$29,MATCH('דיווח פרטני'!G2855,גיליון3!$T$15:$T$29,0),MATCH('דיווח פרטני'!C2855,גיליון3!$U$14:$X$14,0)))</f>
        <v xml:space="preserve"> </v>
      </c>
      <c r="I2855" s="1"/>
    </row>
    <row r="2856" spans="1:9" ht="18" customHeight="1" thickBot="1" x14ac:dyDescent="0.35">
      <c r="A2856" s="1"/>
      <c r="B2856" s="1"/>
      <c r="C2856" s="812"/>
      <c r="D2856" s="812"/>
      <c r="E2856" s="813"/>
      <c r="F2856" s="812"/>
      <c r="G2856" s="812"/>
      <c r="H2856" s="963" t="str">
        <f t="array" ref="H2856">IF(ISERROR(INDEX(גיליון3!$U$15:$X$29,MATCH('דיווח פרטני'!G2856,גיליון3!$T$15:$T$29,0),MATCH('דיווח פרטני'!C2856,גיליון3!$U$14:$X$14,0)))," ", INDEX(גיליון3!$U$15:$X$29,MATCH('דיווח פרטני'!G2856,גיליון3!$T$15:$T$29,0),MATCH('דיווח פרטני'!C2856,גיליון3!$U$14:$X$14,0)))</f>
        <v xml:space="preserve"> </v>
      </c>
      <c r="I2856" s="1"/>
    </row>
    <row r="2857" spans="1:9" ht="18" customHeight="1" thickBot="1" x14ac:dyDescent="0.35">
      <c r="A2857" s="1"/>
      <c r="B2857" s="1"/>
      <c r="C2857" s="812"/>
      <c r="D2857" s="812"/>
      <c r="E2857" s="813"/>
      <c r="F2857" s="812"/>
      <c r="G2857" s="812"/>
      <c r="H2857" s="963" t="str">
        <f t="array" ref="H2857">IF(ISERROR(INDEX(גיליון3!$U$15:$X$29,MATCH('דיווח פרטני'!G2857,גיליון3!$T$15:$T$29,0),MATCH('דיווח פרטני'!C2857,גיליון3!$U$14:$X$14,0)))," ", INDEX(גיליון3!$U$15:$X$29,MATCH('דיווח פרטני'!G2857,גיליון3!$T$15:$T$29,0),MATCH('דיווח פרטני'!C2857,גיליון3!$U$14:$X$14,0)))</f>
        <v xml:space="preserve"> </v>
      </c>
      <c r="I2857" s="1"/>
    </row>
    <row r="2858" spans="1:9" ht="18" customHeight="1" thickBot="1" x14ac:dyDescent="0.35">
      <c r="A2858" s="1"/>
      <c r="B2858" s="1"/>
      <c r="C2858" s="812"/>
      <c r="D2858" s="812"/>
      <c r="E2858" s="813"/>
      <c r="F2858" s="812"/>
      <c r="G2858" s="812"/>
      <c r="H2858" s="963" t="str">
        <f t="array" ref="H2858">IF(ISERROR(INDEX(גיליון3!$U$15:$X$29,MATCH('דיווח פרטני'!G2858,גיליון3!$T$15:$T$29,0),MATCH('דיווח פרטני'!C2858,גיליון3!$U$14:$X$14,0)))," ", INDEX(גיליון3!$U$15:$X$29,MATCH('דיווח פרטני'!G2858,גיליון3!$T$15:$T$29,0),MATCH('דיווח פרטני'!C2858,גיליון3!$U$14:$X$14,0)))</f>
        <v xml:space="preserve"> </v>
      </c>
      <c r="I2858" s="1"/>
    </row>
    <row r="2859" spans="1:9" ht="18" customHeight="1" thickBot="1" x14ac:dyDescent="0.35">
      <c r="A2859" s="1"/>
      <c r="B2859" s="1"/>
      <c r="C2859" s="812"/>
      <c r="D2859" s="812"/>
      <c r="E2859" s="813"/>
      <c r="F2859" s="812"/>
      <c r="G2859" s="812"/>
      <c r="H2859" s="963" t="str">
        <f t="array" ref="H2859">IF(ISERROR(INDEX(גיליון3!$U$15:$X$29,MATCH('דיווח פרטני'!G2859,גיליון3!$T$15:$T$29,0),MATCH('דיווח פרטני'!C2859,גיליון3!$U$14:$X$14,0)))," ", INDEX(גיליון3!$U$15:$X$29,MATCH('דיווח פרטני'!G2859,גיליון3!$T$15:$T$29,0),MATCH('דיווח פרטני'!C2859,גיליון3!$U$14:$X$14,0)))</f>
        <v xml:space="preserve"> </v>
      </c>
      <c r="I2859" s="1"/>
    </row>
    <row r="2860" spans="1:9" ht="18" customHeight="1" thickBot="1" x14ac:dyDescent="0.35">
      <c r="A2860" s="1"/>
      <c r="B2860" s="1"/>
      <c r="C2860" s="812"/>
      <c r="D2860" s="812"/>
      <c r="E2860" s="813"/>
      <c r="F2860" s="812"/>
      <c r="G2860" s="812"/>
      <c r="H2860" s="963" t="str">
        <f t="array" ref="H2860">IF(ISERROR(INDEX(גיליון3!$U$15:$X$29,MATCH('דיווח פרטני'!G2860,גיליון3!$T$15:$T$29,0),MATCH('דיווח פרטני'!C2860,גיליון3!$U$14:$X$14,0)))," ", INDEX(גיליון3!$U$15:$X$29,MATCH('דיווח פרטני'!G2860,גיליון3!$T$15:$T$29,0),MATCH('דיווח פרטני'!C2860,גיליון3!$U$14:$X$14,0)))</f>
        <v xml:space="preserve"> </v>
      </c>
      <c r="I2860" s="1"/>
    </row>
    <row r="2861" spans="1:9" ht="18" customHeight="1" thickBot="1" x14ac:dyDescent="0.35">
      <c r="A2861" s="1"/>
      <c r="B2861" s="1"/>
      <c r="C2861" s="812"/>
      <c r="D2861" s="812"/>
      <c r="E2861" s="813"/>
      <c r="F2861" s="812"/>
      <c r="G2861" s="812"/>
      <c r="H2861" s="963" t="str">
        <f t="array" ref="H2861">IF(ISERROR(INDEX(גיליון3!$U$15:$X$29,MATCH('דיווח פרטני'!G2861,גיליון3!$T$15:$T$29,0),MATCH('דיווח פרטני'!C2861,גיליון3!$U$14:$X$14,0)))," ", INDEX(גיליון3!$U$15:$X$29,MATCH('דיווח פרטני'!G2861,גיליון3!$T$15:$T$29,0),MATCH('דיווח פרטני'!C2861,גיליון3!$U$14:$X$14,0)))</f>
        <v xml:space="preserve"> </v>
      </c>
      <c r="I2861" s="1"/>
    </row>
    <row r="2862" spans="1:9" ht="18" customHeight="1" thickBot="1" x14ac:dyDescent="0.35">
      <c r="A2862" s="1"/>
      <c r="B2862" s="1"/>
      <c r="C2862" s="812"/>
      <c r="D2862" s="812"/>
      <c r="E2862" s="813"/>
      <c r="F2862" s="812"/>
      <c r="G2862" s="812"/>
      <c r="H2862" s="963" t="str">
        <f t="array" ref="H2862">IF(ISERROR(INDEX(גיליון3!$U$15:$X$29,MATCH('דיווח פרטני'!G2862,גיליון3!$T$15:$T$29,0),MATCH('דיווח פרטני'!C2862,גיליון3!$U$14:$X$14,0)))," ", INDEX(גיליון3!$U$15:$X$29,MATCH('דיווח פרטני'!G2862,גיליון3!$T$15:$T$29,0),MATCH('דיווח פרטני'!C2862,גיליון3!$U$14:$X$14,0)))</f>
        <v xml:space="preserve"> </v>
      </c>
      <c r="I2862" s="1"/>
    </row>
    <row r="2863" spans="1:9" ht="18" customHeight="1" thickBot="1" x14ac:dyDescent="0.35">
      <c r="A2863" s="1"/>
      <c r="B2863" s="1"/>
      <c r="C2863" s="812"/>
      <c r="D2863" s="812"/>
      <c r="E2863" s="813"/>
      <c r="F2863" s="812"/>
      <c r="G2863" s="812"/>
      <c r="H2863" s="963" t="str">
        <f t="array" ref="H2863">IF(ISERROR(INDEX(גיליון3!$U$15:$X$29,MATCH('דיווח פרטני'!G2863,גיליון3!$T$15:$T$29,0),MATCH('דיווח פרטני'!C2863,גיליון3!$U$14:$X$14,0)))," ", INDEX(גיליון3!$U$15:$X$29,MATCH('דיווח פרטני'!G2863,גיליון3!$T$15:$T$29,0),MATCH('דיווח פרטני'!C2863,גיליון3!$U$14:$X$14,0)))</f>
        <v xml:space="preserve"> </v>
      </c>
      <c r="I2863" s="1"/>
    </row>
    <row r="2864" spans="1:9" ht="18" customHeight="1" thickBot="1" x14ac:dyDescent="0.35">
      <c r="A2864" s="1"/>
      <c r="B2864" s="1"/>
      <c r="C2864" s="812"/>
      <c r="D2864" s="812"/>
      <c r="E2864" s="813"/>
      <c r="F2864" s="812"/>
      <c r="G2864" s="812"/>
      <c r="H2864" s="963" t="str">
        <f t="array" ref="H2864">IF(ISERROR(INDEX(גיליון3!$U$15:$X$29,MATCH('דיווח פרטני'!G2864,גיליון3!$T$15:$T$29,0),MATCH('דיווח פרטני'!C2864,גיליון3!$U$14:$X$14,0)))," ", INDEX(גיליון3!$U$15:$X$29,MATCH('דיווח פרטני'!G2864,גיליון3!$T$15:$T$29,0),MATCH('דיווח פרטני'!C2864,גיליון3!$U$14:$X$14,0)))</f>
        <v xml:space="preserve"> </v>
      </c>
      <c r="I2864" s="1"/>
    </row>
    <row r="2865" spans="1:9" ht="18" customHeight="1" thickBot="1" x14ac:dyDescent="0.35">
      <c r="A2865" s="1"/>
      <c r="B2865" s="1"/>
      <c r="C2865" s="812"/>
      <c r="D2865" s="812"/>
      <c r="E2865" s="813"/>
      <c r="F2865" s="812"/>
      <c r="G2865" s="812"/>
      <c r="H2865" s="963" t="str">
        <f t="array" ref="H2865">IF(ISERROR(INDEX(גיליון3!$U$15:$X$29,MATCH('דיווח פרטני'!G2865,גיליון3!$T$15:$T$29,0),MATCH('דיווח פרטני'!C2865,גיליון3!$U$14:$X$14,0)))," ", INDEX(גיליון3!$U$15:$X$29,MATCH('דיווח פרטני'!G2865,גיליון3!$T$15:$T$29,0),MATCH('דיווח פרטני'!C2865,גיליון3!$U$14:$X$14,0)))</f>
        <v xml:space="preserve"> </v>
      </c>
      <c r="I2865" s="1"/>
    </row>
    <row r="2866" spans="1:9" ht="18" customHeight="1" thickBot="1" x14ac:dyDescent="0.35">
      <c r="A2866" s="1"/>
      <c r="B2866" s="1"/>
      <c r="C2866" s="812"/>
      <c r="D2866" s="812"/>
      <c r="E2866" s="813"/>
      <c r="F2866" s="812"/>
      <c r="G2866" s="812"/>
      <c r="H2866" s="963" t="str">
        <f t="array" ref="H2866">IF(ISERROR(INDEX(גיליון3!$U$15:$X$29,MATCH('דיווח פרטני'!G2866,גיליון3!$T$15:$T$29,0),MATCH('דיווח פרטני'!C2866,גיליון3!$U$14:$X$14,0)))," ", INDEX(גיליון3!$U$15:$X$29,MATCH('דיווח פרטני'!G2866,גיליון3!$T$15:$T$29,0),MATCH('דיווח פרטני'!C2866,גיליון3!$U$14:$X$14,0)))</f>
        <v xml:space="preserve"> </v>
      </c>
      <c r="I2866" s="1"/>
    </row>
    <row r="2867" spans="1:9" ht="18" customHeight="1" thickBot="1" x14ac:dyDescent="0.35">
      <c r="A2867" s="1"/>
      <c r="B2867" s="1"/>
      <c r="C2867" s="812"/>
      <c r="D2867" s="812"/>
      <c r="E2867" s="813"/>
      <c r="F2867" s="812"/>
      <c r="G2867" s="812"/>
      <c r="H2867" s="963" t="str">
        <f t="array" ref="H2867">IF(ISERROR(INDEX(גיליון3!$U$15:$X$29,MATCH('דיווח פרטני'!G2867,גיליון3!$T$15:$T$29,0),MATCH('דיווח פרטני'!C2867,גיליון3!$U$14:$X$14,0)))," ", INDEX(גיליון3!$U$15:$X$29,MATCH('דיווח פרטני'!G2867,גיליון3!$T$15:$T$29,0),MATCH('דיווח פרטני'!C2867,גיליון3!$U$14:$X$14,0)))</f>
        <v xml:space="preserve"> </v>
      </c>
      <c r="I2867" s="1"/>
    </row>
    <row r="2868" spans="1:9" ht="18" customHeight="1" thickBot="1" x14ac:dyDescent="0.35">
      <c r="A2868" s="1"/>
      <c r="B2868" s="1"/>
      <c r="C2868" s="812"/>
      <c r="D2868" s="812"/>
      <c r="E2868" s="813"/>
      <c r="F2868" s="812"/>
      <c r="G2868" s="812"/>
      <c r="H2868" s="963" t="str">
        <f t="array" ref="H2868">IF(ISERROR(INDEX(גיליון3!$U$15:$X$29,MATCH('דיווח פרטני'!G2868,גיליון3!$T$15:$T$29,0),MATCH('דיווח פרטני'!C2868,גיליון3!$U$14:$X$14,0)))," ", INDEX(גיליון3!$U$15:$X$29,MATCH('דיווח פרטני'!G2868,גיליון3!$T$15:$T$29,0),MATCH('דיווח פרטני'!C2868,גיליון3!$U$14:$X$14,0)))</f>
        <v xml:space="preserve"> </v>
      </c>
      <c r="I2868" s="1"/>
    </row>
    <row r="2869" spans="1:9" ht="18" customHeight="1" thickBot="1" x14ac:dyDescent="0.35">
      <c r="A2869" s="1"/>
      <c r="B2869" s="1"/>
      <c r="C2869" s="812"/>
      <c r="D2869" s="812"/>
      <c r="E2869" s="813"/>
      <c r="F2869" s="812"/>
      <c r="G2869" s="812"/>
      <c r="H2869" s="963" t="str">
        <f t="array" ref="H2869">IF(ISERROR(INDEX(גיליון3!$U$15:$X$29,MATCH('דיווח פרטני'!G2869,גיליון3!$T$15:$T$29,0),MATCH('דיווח פרטני'!C2869,גיליון3!$U$14:$X$14,0)))," ", INDEX(גיליון3!$U$15:$X$29,MATCH('דיווח פרטני'!G2869,גיליון3!$T$15:$T$29,0),MATCH('דיווח פרטני'!C2869,גיליון3!$U$14:$X$14,0)))</f>
        <v xml:space="preserve"> </v>
      </c>
      <c r="I2869" s="1"/>
    </row>
    <row r="2870" spans="1:9" ht="18" customHeight="1" thickBot="1" x14ac:dyDescent="0.35">
      <c r="A2870" s="1"/>
      <c r="B2870" s="1"/>
      <c r="C2870" s="812"/>
      <c r="D2870" s="812"/>
      <c r="E2870" s="813"/>
      <c r="F2870" s="812"/>
      <c r="G2870" s="812"/>
      <c r="H2870" s="963" t="str">
        <f t="array" ref="H2870">IF(ISERROR(INDEX(גיליון3!$U$15:$X$29,MATCH('דיווח פרטני'!G2870,גיליון3!$T$15:$T$29,0),MATCH('דיווח פרטני'!C2870,גיליון3!$U$14:$X$14,0)))," ", INDEX(גיליון3!$U$15:$X$29,MATCH('דיווח פרטני'!G2870,גיליון3!$T$15:$T$29,0),MATCH('דיווח פרטני'!C2870,גיליון3!$U$14:$X$14,0)))</f>
        <v xml:space="preserve"> </v>
      </c>
      <c r="I2870" s="1"/>
    </row>
    <row r="2871" spans="1:9" ht="18" customHeight="1" thickBot="1" x14ac:dyDescent="0.35">
      <c r="A2871" s="1"/>
      <c r="B2871" s="1"/>
      <c r="C2871" s="812"/>
      <c r="D2871" s="812"/>
      <c r="E2871" s="813"/>
      <c r="F2871" s="812"/>
      <c r="G2871" s="812"/>
      <c r="H2871" s="963" t="str">
        <f t="array" ref="H2871">IF(ISERROR(INDEX(גיליון3!$U$15:$X$29,MATCH('דיווח פרטני'!G2871,גיליון3!$T$15:$T$29,0),MATCH('דיווח פרטני'!C2871,גיליון3!$U$14:$X$14,0)))," ", INDEX(גיליון3!$U$15:$X$29,MATCH('דיווח פרטני'!G2871,גיליון3!$T$15:$T$29,0),MATCH('דיווח פרטני'!C2871,גיליון3!$U$14:$X$14,0)))</f>
        <v xml:space="preserve"> </v>
      </c>
      <c r="I2871" s="1"/>
    </row>
    <row r="2872" spans="1:9" ht="18" customHeight="1" thickBot="1" x14ac:dyDescent="0.35">
      <c r="A2872" s="1"/>
      <c r="B2872" s="1"/>
      <c r="C2872" s="812"/>
      <c r="D2872" s="812"/>
      <c r="E2872" s="813"/>
      <c r="F2872" s="812"/>
      <c r="G2872" s="812"/>
      <c r="H2872" s="963" t="str">
        <f t="array" ref="H2872">IF(ISERROR(INDEX(גיליון3!$U$15:$X$29,MATCH('דיווח פרטני'!G2872,גיליון3!$T$15:$T$29,0),MATCH('דיווח פרטני'!C2872,גיליון3!$U$14:$X$14,0)))," ", INDEX(גיליון3!$U$15:$X$29,MATCH('דיווח פרטני'!G2872,גיליון3!$T$15:$T$29,0),MATCH('דיווח פרטני'!C2872,גיליון3!$U$14:$X$14,0)))</f>
        <v xml:space="preserve"> </v>
      </c>
      <c r="I2872" s="1"/>
    </row>
    <row r="2873" spans="1:9" ht="18" customHeight="1" thickBot="1" x14ac:dyDescent="0.35">
      <c r="A2873" s="1"/>
      <c r="B2873" s="1"/>
      <c r="C2873" s="812"/>
      <c r="D2873" s="812"/>
      <c r="E2873" s="813"/>
      <c r="F2873" s="812"/>
      <c r="G2873" s="812"/>
      <c r="H2873" s="963" t="str">
        <f t="array" ref="H2873">IF(ISERROR(INDEX(גיליון3!$U$15:$X$29,MATCH('דיווח פרטני'!G2873,גיליון3!$T$15:$T$29,0),MATCH('דיווח פרטני'!C2873,גיליון3!$U$14:$X$14,0)))," ", INDEX(גיליון3!$U$15:$X$29,MATCH('דיווח פרטני'!G2873,גיליון3!$T$15:$T$29,0),MATCH('דיווח פרטני'!C2873,גיליון3!$U$14:$X$14,0)))</f>
        <v xml:space="preserve"> </v>
      </c>
      <c r="I2873" s="1"/>
    </row>
    <row r="2874" spans="1:9" ht="18" customHeight="1" thickBot="1" x14ac:dyDescent="0.35">
      <c r="A2874" s="1"/>
      <c r="B2874" s="1"/>
      <c r="C2874" s="812"/>
      <c r="D2874" s="812"/>
      <c r="E2874" s="813"/>
      <c r="F2874" s="812"/>
      <c r="G2874" s="812"/>
      <c r="H2874" s="963" t="str">
        <f t="array" ref="H2874">IF(ISERROR(INDEX(גיליון3!$U$15:$X$29,MATCH('דיווח פרטני'!G2874,גיליון3!$T$15:$T$29,0),MATCH('דיווח פרטני'!C2874,גיליון3!$U$14:$X$14,0)))," ", INDEX(גיליון3!$U$15:$X$29,MATCH('דיווח פרטני'!G2874,גיליון3!$T$15:$T$29,0),MATCH('דיווח פרטני'!C2874,גיליון3!$U$14:$X$14,0)))</f>
        <v xml:space="preserve"> </v>
      </c>
      <c r="I2874" s="1"/>
    </row>
    <row r="2875" spans="1:9" ht="18" customHeight="1" thickBot="1" x14ac:dyDescent="0.35">
      <c r="A2875" s="1"/>
      <c r="B2875" s="1"/>
      <c r="C2875" s="812"/>
      <c r="D2875" s="812"/>
      <c r="E2875" s="813"/>
      <c r="F2875" s="812"/>
      <c r="G2875" s="812"/>
      <c r="H2875" s="963" t="str">
        <f t="array" ref="H2875">IF(ISERROR(INDEX(גיליון3!$U$15:$X$29,MATCH('דיווח פרטני'!G2875,גיליון3!$T$15:$T$29,0),MATCH('דיווח פרטני'!C2875,גיליון3!$U$14:$X$14,0)))," ", INDEX(גיליון3!$U$15:$X$29,MATCH('דיווח פרטני'!G2875,גיליון3!$T$15:$T$29,0),MATCH('דיווח פרטני'!C2875,גיליון3!$U$14:$X$14,0)))</f>
        <v xml:space="preserve"> </v>
      </c>
      <c r="I2875" s="1"/>
    </row>
    <row r="2876" spans="1:9" ht="18" customHeight="1" thickBot="1" x14ac:dyDescent="0.35">
      <c r="A2876" s="1"/>
      <c r="B2876" s="1"/>
      <c r="C2876" s="812"/>
      <c r="D2876" s="812"/>
      <c r="E2876" s="813"/>
      <c r="F2876" s="812"/>
      <c r="G2876" s="812"/>
      <c r="H2876" s="963" t="str">
        <f t="array" ref="H2876">IF(ISERROR(INDEX(גיליון3!$U$15:$X$29,MATCH('דיווח פרטני'!G2876,גיליון3!$T$15:$T$29,0),MATCH('דיווח פרטני'!C2876,גיליון3!$U$14:$X$14,0)))," ", INDEX(גיליון3!$U$15:$X$29,MATCH('דיווח פרטני'!G2876,גיליון3!$T$15:$T$29,0),MATCH('דיווח פרטני'!C2876,גיליון3!$U$14:$X$14,0)))</f>
        <v xml:space="preserve"> </v>
      </c>
      <c r="I2876" s="1"/>
    </row>
    <row r="2877" spans="1:9" ht="18" customHeight="1" thickBot="1" x14ac:dyDescent="0.35">
      <c r="A2877" s="1"/>
      <c r="B2877" s="1"/>
      <c r="C2877" s="812"/>
      <c r="D2877" s="812"/>
      <c r="E2877" s="813"/>
      <c r="F2877" s="812"/>
      <c r="G2877" s="812"/>
      <c r="H2877" s="963" t="str">
        <f t="array" ref="H2877">IF(ISERROR(INDEX(גיליון3!$U$15:$X$29,MATCH('דיווח פרטני'!G2877,גיליון3!$T$15:$T$29,0),MATCH('דיווח פרטני'!C2877,גיליון3!$U$14:$X$14,0)))," ", INDEX(גיליון3!$U$15:$X$29,MATCH('דיווח פרטני'!G2877,גיליון3!$T$15:$T$29,0),MATCH('דיווח פרטני'!C2877,גיליון3!$U$14:$X$14,0)))</f>
        <v xml:space="preserve"> </v>
      </c>
      <c r="I2877" s="1"/>
    </row>
    <row r="2878" spans="1:9" ht="18" customHeight="1" thickBot="1" x14ac:dyDescent="0.35">
      <c r="A2878" s="1"/>
      <c r="B2878" s="1"/>
      <c r="C2878" s="812"/>
      <c r="D2878" s="812"/>
      <c r="E2878" s="813"/>
      <c r="F2878" s="812"/>
      <c r="G2878" s="812"/>
      <c r="H2878" s="963" t="str">
        <f t="array" ref="H2878">IF(ISERROR(INDEX(גיליון3!$U$15:$X$29,MATCH('דיווח פרטני'!G2878,גיליון3!$T$15:$T$29,0),MATCH('דיווח פרטני'!C2878,גיליון3!$U$14:$X$14,0)))," ", INDEX(גיליון3!$U$15:$X$29,MATCH('דיווח פרטני'!G2878,גיליון3!$T$15:$T$29,0),MATCH('דיווח פרטני'!C2878,גיליון3!$U$14:$X$14,0)))</f>
        <v xml:space="preserve"> </v>
      </c>
      <c r="I2878" s="1"/>
    </row>
    <row r="2879" spans="1:9" ht="18" customHeight="1" thickBot="1" x14ac:dyDescent="0.35">
      <c r="A2879" s="1"/>
      <c r="B2879" s="1"/>
      <c r="C2879" s="812"/>
      <c r="D2879" s="812"/>
      <c r="E2879" s="813"/>
      <c r="F2879" s="812"/>
      <c r="G2879" s="812"/>
      <c r="H2879" s="963" t="str">
        <f t="array" ref="H2879">IF(ISERROR(INDEX(גיליון3!$U$15:$X$29,MATCH('דיווח פרטני'!G2879,גיליון3!$T$15:$T$29,0),MATCH('דיווח פרטני'!C2879,גיליון3!$U$14:$X$14,0)))," ", INDEX(גיליון3!$U$15:$X$29,MATCH('דיווח פרטני'!G2879,גיליון3!$T$15:$T$29,0),MATCH('דיווח פרטני'!C2879,גיליון3!$U$14:$X$14,0)))</f>
        <v xml:space="preserve"> </v>
      </c>
      <c r="I2879" s="1"/>
    </row>
    <row r="2880" spans="1:9" ht="18" customHeight="1" thickBot="1" x14ac:dyDescent="0.35">
      <c r="A2880" s="1"/>
      <c r="B2880" s="1"/>
      <c r="C2880" s="812"/>
      <c r="D2880" s="812"/>
      <c r="E2880" s="813"/>
      <c r="F2880" s="812"/>
      <c r="G2880" s="812"/>
      <c r="H2880" s="963" t="str">
        <f t="array" ref="H2880">IF(ISERROR(INDEX(גיליון3!$U$15:$X$29,MATCH('דיווח פרטני'!G2880,גיליון3!$T$15:$T$29,0),MATCH('דיווח פרטני'!C2880,גיליון3!$U$14:$X$14,0)))," ", INDEX(גיליון3!$U$15:$X$29,MATCH('דיווח פרטני'!G2880,גיליון3!$T$15:$T$29,0),MATCH('דיווח פרטני'!C2880,גיליון3!$U$14:$X$14,0)))</f>
        <v xml:space="preserve"> </v>
      </c>
      <c r="I2880" s="1"/>
    </row>
    <row r="2881" spans="1:9" ht="18" customHeight="1" thickBot="1" x14ac:dyDescent="0.35">
      <c r="A2881" s="1"/>
      <c r="B2881" s="1"/>
      <c r="C2881" s="812"/>
      <c r="D2881" s="812"/>
      <c r="E2881" s="813"/>
      <c r="F2881" s="812"/>
      <c r="G2881" s="812"/>
      <c r="H2881" s="963" t="str">
        <f t="array" ref="H2881">IF(ISERROR(INDEX(גיליון3!$U$15:$X$29,MATCH('דיווח פרטני'!G2881,גיליון3!$T$15:$T$29,0),MATCH('דיווח פרטני'!C2881,גיליון3!$U$14:$X$14,0)))," ", INDEX(גיליון3!$U$15:$X$29,MATCH('דיווח פרטני'!G2881,גיליון3!$T$15:$T$29,0),MATCH('דיווח פרטני'!C2881,גיליון3!$U$14:$X$14,0)))</f>
        <v xml:space="preserve"> </v>
      </c>
      <c r="I2881" s="1"/>
    </row>
    <row r="2882" spans="1:9" ht="18" customHeight="1" thickBot="1" x14ac:dyDescent="0.35">
      <c r="A2882" s="1"/>
      <c r="B2882" s="1"/>
      <c r="C2882" s="812"/>
      <c r="D2882" s="812"/>
      <c r="E2882" s="813"/>
      <c r="F2882" s="812"/>
      <c r="G2882" s="812"/>
      <c r="H2882" s="963" t="str">
        <f t="array" ref="H2882">IF(ISERROR(INDEX(גיליון3!$U$15:$X$29,MATCH('דיווח פרטני'!G2882,גיליון3!$T$15:$T$29,0),MATCH('דיווח פרטני'!C2882,גיליון3!$U$14:$X$14,0)))," ", INDEX(גיליון3!$U$15:$X$29,MATCH('דיווח פרטני'!G2882,גיליון3!$T$15:$T$29,0),MATCH('דיווח פרטני'!C2882,גיליון3!$U$14:$X$14,0)))</f>
        <v xml:space="preserve"> </v>
      </c>
      <c r="I2882" s="1"/>
    </row>
    <row r="2883" spans="1:9" ht="18" customHeight="1" thickBot="1" x14ac:dyDescent="0.35">
      <c r="A2883" s="1"/>
      <c r="B2883" s="1"/>
      <c r="C2883" s="812"/>
      <c r="D2883" s="812"/>
      <c r="E2883" s="813"/>
      <c r="F2883" s="812"/>
      <c r="G2883" s="812"/>
      <c r="H2883" s="963" t="str">
        <f t="array" ref="H2883">IF(ISERROR(INDEX(גיליון3!$U$15:$X$29,MATCH('דיווח פרטני'!G2883,גיליון3!$T$15:$T$29,0),MATCH('דיווח פרטני'!C2883,גיליון3!$U$14:$X$14,0)))," ", INDEX(גיליון3!$U$15:$X$29,MATCH('דיווח פרטני'!G2883,גיליון3!$T$15:$T$29,0),MATCH('דיווח פרטני'!C2883,גיליון3!$U$14:$X$14,0)))</f>
        <v xml:space="preserve"> </v>
      </c>
      <c r="I2883" s="1"/>
    </row>
    <row r="2884" spans="1:9" ht="18" customHeight="1" thickBot="1" x14ac:dyDescent="0.35">
      <c r="A2884" s="1"/>
      <c r="B2884" s="1"/>
      <c r="C2884" s="812"/>
      <c r="D2884" s="812"/>
      <c r="E2884" s="813"/>
      <c r="F2884" s="812"/>
      <c r="G2884" s="812"/>
      <c r="H2884" s="963" t="str">
        <f t="array" ref="H2884">IF(ISERROR(INDEX(גיליון3!$U$15:$X$29,MATCH('דיווח פרטני'!G2884,גיליון3!$T$15:$T$29,0),MATCH('דיווח פרטני'!C2884,גיליון3!$U$14:$X$14,0)))," ", INDEX(גיליון3!$U$15:$X$29,MATCH('דיווח פרטני'!G2884,גיליון3!$T$15:$T$29,0),MATCH('דיווח פרטני'!C2884,גיליון3!$U$14:$X$14,0)))</f>
        <v xml:space="preserve"> </v>
      </c>
      <c r="I2884" s="1"/>
    </row>
    <row r="2885" spans="1:9" ht="18" customHeight="1" thickBot="1" x14ac:dyDescent="0.35">
      <c r="A2885" s="1"/>
      <c r="B2885" s="1"/>
      <c r="C2885" s="812"/>
      <c r="D2885" s="812"/>
      <c r="E2885" s="813"/>
      <c r="F2885" s="812"/>
      <c r="G2885" s="812"/>
      <c r="H2885" s="963" t="str">
        <f t="array" ref="H2885">IF(ISERROR(INDEX(גיליון3!$U$15:$X$29,MATCH('דיווח פרטני'!G2885,גיליון3!$T$15:$T$29,0),MATCH('דיווח פרטני'!C2885,גיליון3!$U$14:$X$14,0)))," ", INDEX(גיליון3!$U$15:$X$29,MATCH('דיווח פרטני'!G2885,גיליון3!$T$15:$T$29,0),MATCH('דיווח פרטני'!C2885,גיליון3!$U$14:$X$14,0)))</f>
        <v xml:space="preserve"> </v>
      </c>
      <c r="I2885" s="1"/>
    </row>
    <row r="2886" spans="1:9" ht="18" customHeight="1" thickBot="1" x14ac:dyDescent="0.35">
      <c r="A2886" s="1"/>
      <c r="B2886" s="1"/>
      <c r="C2886" s="812"/>
      <c r="D2886" s="812"/>
      <c r="E2886" s="813"/>
      <c r="F2886" s="812"/>
      <c r="G2886" s="812"/>
      <c r="H2886" s="963" t="str">
        <f t="array" ref="H2886">IF(ISERROR(INDEX(גיליון3!$U$15:$X$29,MATCH('דיווח פרטני'!G2886,גיליון3!$T$15:$T$29,0),MATCH('דיווח פרטני'!C2886,גיליון3!$U$14:$X$14,0)))," ", INDEX(גיליון3!$U$15:$X$29,MATCH('דיווח פרטני'!G2886,גיליון3!$T$15:$T$29,0),MATCH('דיווח פרטני'!C2886,גיליון3!$U$14:$X$14,0)))</f>
        <v xml:space="preserve"> </v>
      </c>
      <c r="I2886" s="1"/>
    </row>
    <row r="2887" spans="1:9" ht="18" customHeight="1" thickBot="1" x14ac:dyDescent="0.35">
      <c r="A2887" s="1"/>
      <c r="B2887" s="1"/>
      <c r="C2887" s="812"/>
      <c r="D2887" s="812"/>
      <c r="E2887" s="813"/>
      <c r="F2887" s="812"/>
      <c r="G2887" s="812"/>
      <c r="H2887" s="963" t="str">
        <f t="array" ref="H2887">IF(ISERROR(INDEX(גיליון3!$U$15:$X$29,MATCH('דיווח פרטני'!G2887,גיליון3!$T$15:$T$29,0),MATCH('דיווח פרטני'!C2887,גיליון3!$U$14:$X$14,0)))," ", INDEX(גיליון3!$U$15:$X$29,MATCH('דיווח פרטני'!G2887,גיליון3!$T$15:$T$29,0),MATCH('דיווח פרטני'!C2887,גיליון3!$U$14:$X$14,0)))</f>
        <v xml:space="preserve"> </v>
      </c>
      <c r="I2887" s="1"/>
    </row>
    <row r="2888" spans="1:9" ht="18" customHeight="1" thickBot="1" x14ac:dyDescent="0.35">
      <c r="A2888" s="1"/>
      <c r="B2888" s="1"/>
      <c r="C2888" s="812"/>
      <c r="D2888" s="812"/>
      <c r="E2888" s="813"/>
      <c r="F2888" s="812"/>
      <c r="G2888" s="812"/>
      <c r="H2888" s="963" t="str">
        <f t="array" ref="H2888">IF(ISERROR(INDEX(גיליון3!$U$15:$X$29,MATCH('דיווח פרטני'!G2888,גיליון3!$T$15:$T$29,0),MATCH('דיווח פרטני'!C2888,גיליון3!$U$14:$X$14,0)))," ", INDEX(גיליון3!$U$15:$X$29,MATCH('דיווח פרטני'!G2888,גיליון3!$T$15:$T$29,0),MATCH('דיווח פרטני'!C2888,גיליון3!$U$14:$X$14,0)))</f>
        <v xml:space="preserve"> </v>
      </c>
      <c r="I2888" s="1"/>
    </row>
    <row r="2889" spans="1:9" ht="18" customHeight="1" thickBot="1" x14ac:dyDescent="0.35">
      <c r="A2889" s="1"/>
      <c r="B2889" s="1"/>
      <c r="C2889" s="812"/>
      <c r="D2889" s="812"/>
      <c r="E2889" s="813"/>
      <c r="F2889" s="812"/>
      <c r="G2889" s="812"/>
      <c r="H2889" s="963" t="str">
        <f t="array" ref="H2889">IF(ISERROR(INDEX(גיליון3!$U$15:$X$29,MATCH('דיווח פרטני'!G2889,גיליון3!$T$15:$T$29,0),MATCH('דיווח פרטני'!C2889,גיליון3!$U$14:$X$14,0)))," ", INDEX(גיליון3!$U$15:$X$29,MATCH('דיווח פרטני'!G2889,גיליון3!$T$15:$T$29,0),MATCH('דיווח פרטני'!C2889,גיליון3!$U$14:$X$14,0)))</f>
        <v xml:space="preserve"> </v>
      </c>
      <c r="I2889" s="1"/>
    </row>
    <row r="2890" spans="1:9" ht="18" customHeight="1" thickBot="1" x14ac:dyDescent="0.35">
      <c r="A2890" s="1"/>
      <c r="B2890" s="1"/>
      <c r="C2890" s="812"/>
      <c r="D2890" s="812"/>
      <c r="E2890" s="813"/>
      <c r="F2890" s="812"/>
      <c r="G2890" s="812"/>
      <c r="H2890" s="963" t="str">
        <f t="array" ref="H2890">IF(ISERROR(INDEX(גיליון3!$U$15:$X$29,MATCH('דיווח פרטני'!G2890,גיליון3!$T$15:$T$29,0),MATCH('דיווח פרטני'!C2890,גיליון3!$U$14:$X$14,0)))," ", INDEX(גיליון3!$U$15:$X$29,MATCH('דיווח פרטני'!G2890,גיליון3!$T$15:$T$29,0),MATCH('דיווח פרטני'!C2890,גיליון3!$U$14:$X$14,0)))</f>
        <v xml:space="preserve"> </v>
      </c>
      <c r="I2890" s="1"/>
    </row>
    <row r="2891" spans="1:9" ht="18" customHeight="1" thickBot="1" x14ac:dyDescent="0.35">
      <c r="A2891" s="1"/>
      <c r="B2891" s="1"/>
      <c r="C2891" s="812"/>
      <c r="D2891" s="812"/>
      <c r="E2891" s="813"/>
      <c r="F2891" s="812"/>
      <c r="G2891" s="812"/>
      <c r="H2891" s="963" t="str">
        <f t="array" ref="H2891">IF(ISERROR(INDEX(גיליון3!$U$15:$X$29,MATCH('דיווח פרטני'!G2891,גיליון3!$T$15:$T$29,0),MATCH('דיווח פרטני'!C2891,גיליון3!$U$14:$X$14,0)))," ", INDEX(גיליון3!$U$15:$X$29,MATCH('דיווח פרטני'!G2891,גיליון3!$T$15:$T$29,0),MATCH('דיווח פרטני'!C2891,גיליון3!$U$14:$X$14,0)))</f>
        <v xml:space="preserve"> </v>
      </c>
      <c r="I2891" s="1"/>
    </row>
    <row r="2892" spans="1:9" ht="18" customHeight="1" thickBot="1" x14ac:dyDescent="0.35">
      <c r="A2892" s="1"/>
      <c r="B2892" s="1"/>
      <c r="C2892" s="812"/>
      <c r="D2892" s="812"/>
      <c r="E2892" s="813"/>
      <c r="F2892" s="812"/>
      <c r="G2892" s="812"/>
      <c r="H2892" s="963" t="str">
        <f t="array" ref="H2892">IF(ISERROR(INDEX(גיליון3!$U$15:$X$29,MATCH('דיווח פרטני'!G2892,גיליון3!$T$15:$T$29,0),MATCH('דיווח פרטני'!C2892,גיליון3!$U$14:$X$14,0)))," ", INDEX(גיליון3!$U$15:$X$29,MATCH('דיווח פרטני'!G2892,גיליון3!$T$15:$T$29,0),MATCH('דיווח פרטני'!C2892,גיליון3!$U$14:$X$14,0)))</f>
        <v xml:space="preserve"> </v>
      </c>
      <c r="I2892" s="1"/>
    </row>
    <row r="2893" spans="1:9" ht="18" customHeight="1" thickBot="1" x14ac:dyDescent="0.35">
      <c r="A2893" s="1"/>
      <c r="B2893" s="1"/>
      <c r="C2893" s="812"/>
      <c r="D2893" s="812"/>
      <c r="E2893" s="813"/>
      <c r="F2893" s="812"/>
      <c r="G2893" s="812"/>
      <c r="H2893" s="963" t="str">
        <f t="array" ref="H2893">IF(ISERROR(INDEX(גיליון3!$U$15:$X$29,MATCH('דיווח פרטני'!G2893,גיליון3!$T$15:$T$29,0),MATCH('דיווח פרטני'!C2893,גיליון3!$U$14:$X$14,0)))," ", INDEX(גיליון3!$U$15:$X$29,MATCH('דיווח פרטני'!G2893,גיליון3!$T$15:$T$29,0),MATCH('דיווח פרטני'!C2893,גיליון3!$U$14:$X$14,0)))</f>
        <v xml:space="preserve"> </v>
      </c>
      <c r="I2893" s="1"/>
    </row>
    <row r="2894" spans="1:9" ht="18" customHeight="1" thickBot="1" x14ac:dyDescent="0.35">
      <c r="A2894" s="1"/>
      <c r="B2894" s="1"/>
      <c r="C2894" s="812"/>
      <c r="D2894" s="812"/>
      <c r="E2894" s="813"/>
      <c r="F2894" s="812"/>
      <c r="G2894" s="812"/>
      <c r="H2894" s="963" t="str">
        <f t="array" ref="H2894">IF(ISERROR(INDEX(גיליון3!$U$15:$X$29,MATCH('דיווח פרטני'!G2894,גיליון3!$T$15:$T$29,0),MATCH('דיווח פרטני'!C2894,גיליון3!$U$14:$X$14,0)))," ", INDEX(גיליון3!$U$15:$X$29,MATCH('דיווח פרטני'!G2894,גיליון3!$T$15:$T$29,0),MATCH('דיווח פרטני'!C2894,גיליון3!$U$14:$X$14,0)))</f>
        <v xml:space="preserve"> </v>
      </c>
      <c r="I2894" s="1"/>
    </row>
    <row r="2895" spans="1:9" ht="18" customHeight="1" thickBot="1" x14ac:dyDescent="0.35">
      <c r="A2895" s="1"/>
      <c r="B2895" s="1"/>
      <c r="C2895" s="812"/>
      <c r="D2895" s="812"/>
      <c r="E2895" s="813"/>
      <c r="F2895" s="812"/>
      <c r="G2895" s="812"/>
      <c r="H2895" s="963" t="str">
        <f t="array" ref="H2895">IF(ISERROR(INDEX(גיליון3!$U$15:$X$29,MATCH('דיווח פרטני'!G2895,גיליון3!$T$15:$T$29,0),MATCH('דיווח פרטני'!C2895,גיליון3!$U$14:$X$14,0)))," ", INDEX(גיליון3!$U$15:$X$29,MATCH('דיווח פרטני'!G2895,גיליון3!$T$15:$T$29,0),MATCH('דיווח פרטני'!C2895,גיליון3!$U$14:$X$14,0)))</f>
        <v xml:space="preserve"> </v>
      </c>
      <c r="I2895" s="1"/>
    </row>
    <row r="2896" spans="1:9" ht="18" customHeight="1" thickBot="1" x14ac:dyDescent="0.35">
      <c r="A2896" s="1"/>
      <c r="B2896" s="1"/>
      <c r="C2896" s="812"/>
      <c r="D2896" s="812"/>
      <c r="E2896" s="813"/>
      <c r="F2896" s="812"/>
      <c r="G2896" s="812"/>
      <c r="H2896" s="963" t="str">
        <f t="array" ref="H2896">IF(ISERROR(INDEX(גיליון3!$U$15:$X$29,MATCH('דיווח פרטני'!G2896,גיליון3!$T$15:$T$29,0),MATCH('דיווח פרטני'!C2896,גיליון3!$U$14:$X$14,0)))," ", INDEX(גיליון3!$U$15:$X$29,MATCH('דיווח פרטני'!G2896,גיליון3!$T$15:$T$29,0),MATCH('דיווח פרטני'!C2896,גיליון3!$U$14:$X$14,0)))</f>
        <v xml:space="preserve"> </v>
      </c>
      <c r="I2896" s="1"/>
    </row>
    <row r="2897" spans="1:9" ht="18" customHeight="1" thickBot="1" x14ac:dyDescent="0.35">
      <c r="A2897" s="1"/>
      <c r="B2897" s="1"/>
      <c r="C2897" s="812"/>
      <c r="D2897" s="812"/>
      <c r="E2897" s="813"/>
      <c r="F2897" s="812"/>
      <c r="G2897" s="812"/>
      <c r="H2897" s="963" t="str">
        <f t="array" ref="H2897">IF(ISERROR(INDEX(גיליון3!$U$15:$X$29,MATCH('דיווח פרטני'!G2897,גיליון3!$T$15:$T$29,0),MATCH('דיווח פרטני'!C2897,גיליון3!$U$14:$X$14,0)))," ", INDEX(גיליון3!$U$15:$X$29,MATCH('דיווח פרטני'!G2897,גיליון3!$T$15:$T$29,0),MATCH('דיווח פרטני'!C2897,גיליון3!$U$14:$X$14,0)))</f>
        <v xml:space="preserve"> </v>
      </c>
      <c r="I2897" s="1"/>
    </row>
    <row r="2898" spans="1:9" ht="18" customHeight="1" thickBot="1" x14ac:dyDescent="0.35">
      <c r="A2898" s="1"/>
      <c r="B2898" s="1"/>
      <c r="C2898" s="812"/>
      <c r="D2898" s="812"/>
      <c r="E2898" s="813"/>
      <c r="F2898" s="812"/>
      <c r="G2898" s="812"/>
      <c r="H2898" s="963" t="str">
        <f t="array" ref="H2898">IF(ISERROR(INDEX(גיליון3!$U$15:$X$29,MATCH('דיווח פרטני'!G2898,גיליון3!$T$15:$T$29,0),MATCH('דיווח פרטני'!C2898,גיליון3!$U$14:$X$14,0)))," ", INDEX(גיליון3!$U$15:$X$29,MATCH('דיווח פרטני'!G2898,גיליון3!$T$15:$T$29,0),MATCH('דיווח פרטני'!C2898,גיליון3!$U$14:$X$14,0)))</f>
        <v xml:space="preserve"> </v>
      </c>
      <c r="I2898" s="1"/>
    </row>
    <row r="2899" spans="1:9" ht="18" customHeight="1" thickBot="1" x14ac:dyDescent="0.35">
      <c r="A2899" s="1"/>
      <c r="B2899" s="1"/>
      <c r="C2899" s="812"/>
      <c r="D2899" s="812"/>
      <c r="E2899" s="813"/>
      <c r="F2899" s="812"/>
      <c r="G2899" s="812"/>
      <c r="H2899" s="963" t="str">
        <f t="array" ref="H2899">IF(ISERROR(INDEX(גיליון3!$U$15:$X$29,MATCH('דיווח פרטני'!G2899,גיליון3!$T$15:$T$29,0),MATCH('דיווח פרטני'!C2899,גיליון3!$U$14:$X$14,0)))," ", INDEX(גיליון3!$U$15:$X$29,MATCH('דיווח פרטני'!G2899,גיליון3!$T$15:$T$29,0),MATCH('דיווח פרטני'!C2899,גיליון3!$U$14:$X$14,0)))</f>
        <v xml:space="preserve"> </v>
      </c>
      <c r="I2899" s="1"/>
    </row>
    <row r="2900" spans="1:9" ht="18" customHeight="1" thickBot="1" x14ac:dyDescent="0.35">
      <c r="A2900" s="1"/>
      <c r="B2900" s="1"/>
      <c r="C2900" s="812"/>
      <c r="D2900" s="812"/>
      <c r="E2900" s="813"/>
      <c r="F2900" s="812"/>
      <c r="G2900" s="812"/>
      <c r="H2900" s="963" t="str">
        <f t="array" ref="H2900">IF(ISERROR(INDEX(גיליון3!$U$15:$X$29,MATCH('דיווח פרטני'!G2900,גיליון3!$T$15:$T$29,0),MATCH('דיווח פרטני'!C2900,גיליון3!$U$14:$X$14,0)))," ", INDEX(גיליון3!$U$15:$X$29,MATCH('דיווח פרטני'!G2900,גיליון3!$T$15:$T$29,0),MATCH('דיווח פרטני'!C2900,גיליון3!$U$14:$X$14,0)))</f>
        <v xml:space="preserve"> </v>
      </c>
      <c r="I2900" s="1"/>
    </row>
    <row r="2901" spans="1:9" ht="18" customHeight="1" thickBot="1" x14ac:dyDescent="0.35">
      <c r="A2901" s="1"/>
      <c r="B2901" s="1"/>
      <c r="C2901" s="812"/>
      <c r="D2901" s="812"/>
      <c r="E2901" s="813"/>
      <c r="F2901" s="812"/>
      <c r="G2901" s="812"/>
      <c r="H2901" s="963" t="str">
        <f t="array" ref="H2901">IF(ISERROR(INDEX(גיליון3!$U$15:$X$29,MATCH('דיווח פרטני'!G2901,גיליון3!$T$15:$T$29,0),MATCH('דיווח פרטני'!C2901,גיליון3!$U$14:$X$14,0)))," ", INDEX(גיליון3!$U$15:$X$29,MATCH('דיווח פרטני'!G2901,גיליון3!$T$15:$T$29,0),MATCH('דיווח פרטני'!C2901,גיליון3!$U$14:$X$14,0)))</f>
        <v xml:space="preserve"> </v>
      </c>
      <c r="I2901" s="1"/>
    </row>
    <row r="2902" spans="1:9" ht="18" customHeight="1" thickBot="1" x14ac:dyDescent="0.35">
      <c r="A2902" s="1"/>
      <c r="B2902" s="1"/>
      <c r="C2902" s="812"/>
      <c r="D2902" s="812"/>
      <c r="E2902" s="813"/>
      <c r="F2902" s="812"/>
      <c r="G2902" s="812"/>
      <c r="H2902" s="963" t="str">
        <f t="array" ref="H2902">IF(ISERROR(INDEX(גיליון3!$U$15:$X$29,MATCH('דיווח פרטני'!G2902,גיליון3!$T$15:$T$29,0),MATCH('דיווח פרטני'!C2902,גיליון3!$U$14:$X$14,0)))," ", INDEX(גיליון3!$U$15:$X$29,MATCH('דיווח פרטני'!G2902,גיליון3!$T$15:$T$29,0),MATCH('דיווח פרטני'!C2902,גיליון3!$U$14:$X$14,0)))</f>
        <v xml:space="preserve"> </v>
      </c>
      <c r="I2902" s="1"/>
    </row>
    <row r="2903" spans="1:9" ht="18" customHeight="1" thickBot="1" x14ac:dyDescent="0.35">
      <c r="A2903" s="1"/>
      <c r="B2903" s="1"/>
      <c r="C2903" s="812"/>
      <c r="D2903" s="812"/>
      <c r="E2903" s="813"/>
      <c r="F2903" s="812"/>
      <c r="G2903" s="812"/>
      <c r="H2903" s="963" t="str">
        <f t="array" ref="H2903">IF(ISERROR(INDEX(גיליון3!$U$15:$X$29,MATCH('דיווח פרטני'!G2903,גיליון3!$T$15:$T$29,0),MATCH('דיווח פרטני'!C2903,גיליון3!$U$14:$X$14,0)))," ", INDEX(גיליון3!$U$15:$X$29,MATCH('דיווח פרטני'!G2903,גיליון3!$T$15:$T$29,0),MATCH('דיווח פרטני'!C2903,גיליון3!$U$14:$X$14,0)))</f>
        <v xml:space="preserve"> </v>
      </c>
      <c r="I2903" s="1"/>
    </row>
    <row r="2904" spans="1:9" ht="18" customHeight="1" thickBot="1" x14ac:dyDescent="0.35">
      <c r="A2904" s="1"/>
      <c r="B2904" s="1"/>
      <c r="C2904" s="812"/>
      <c r="D2904" s="812"/>
      <c r="E2904" s="813"/>
      <c r="F2904" s="812"/>
      <c r="G2904" s="812"/>
      <c r="H2904" s="963" t="str">
        <f t="array" ref="H2904">IF(ISERROR(INDEX(גיליון3!$U$15:$X$29,MATCH('דיווח פרטני'!G2904,גיליון3!$T$15:$T$29,0),MATCH('דיווח פרטני'!C2904,גיליון3!$U$14:$X$14,0)))," ", INDEX(גיליון3!$U$15:$X$29,MATCH('דיווח פרטני'!G2904,גיליון3!$T$15:$T$29,0),MATCH('דיווח פרטני'!C2904,גיליון3!$U$14:$X$14,0)))</f>
        <v xml:space="preserve"> </v>
      </c>
      <c r="I2904" s="1"/>
    </row>
    <row r="2905" spans="1:9" ht="18" customHeight="1" thickBot="1" x14ac:dyDescent="0.35">
      <c r="A2905" s="1"/>
      <c r="B2905" s="1"/>
      <c r="C2905" s="812"/>
      <c r="D2905" s="812"/>
      <c r="E2905" s="813"/>
      <c r="F2905" s="812"/>
      <c r="G2905" s="812"/>
      <c r="H2905" s="963" t="str">
        <f t="array" ref="H2905">IF(ISERROR(INDEX(גיליון3!$U$15:$X$29,MATCH('דיווח פרטני'!G2905,גיליון3!$T$15:$T$29,0),MATCH('דיווח פרטני'!C2905,גיליון3!$U$14:$X$14,0)))," ", INDEX(גיליון3!$U$15:$X$29,MATCH('דיווח פרטני'!G2905,גיליון3!$T$15:$T$29,0),MATCH('דיווח פרטני'!C2905,גיליון3!$U$14:$X$14,0)))</f>
        <v xml:space="preserve"> </v>
      </c>
      <c r="I2905" s="1"/>
    </row>
    <row r="2906" spans="1:9" ht="18" customHeight="1" thickBot="1" x14ac:dyDescent="0.35">
      <c r="A2906" s="1"/>
      <c r="B2906" s="1"/>
      <c r="C2906" s="812"/>
      <c r="D2906" s="812"/>
      <c r="E2906" s="813"/>
      <c r="F2906" s="812"/>
      <c r="G2906" s="812"/>
      <c r="H2906" s="963" t="str">
        <f t="array" ref="H2906">IF(ISERROR(INDEX(גיליון3!$U$15:$X$29,MATCH('דיווח פרטני'!G2906,גיליון3!$T$15:$T$29,0),MATCH('דיווח פרטני'!C2906,גיליון3!$U$14:$X$14,0)))," ", INDEX(גיליון3!$U$15:$X$29,MATCH('דיווח פרטני'!G2906,גיליון3!$T$15:$T$29,0),MATCH('דיווח פרטני'!C2906,גיליון3!$U$14:$X$14,0)))</f>
        <v xml:space="preserve"> </v>
      </c>
      <c r="I2906" s="1"/>
    </row>
    <row r="2907" spans="1:9" ht="18" customHeight="1" thickBot="1" x14ac:dyDescent="0.35">
      <c r="A2907" s="1"/>
      <c r="B2907" s="1"/>
      <c r="C2907" s="812"/>
      <c r="D2907" s="812"/>
      <c r="E2907" s="813"/>
      <c r="F2907" s="812"/>
      <c r="G2907" s="812"/>
      <c r="H2907" s="963" t="str">
        <f t="array" ref="H2907">IF(ISERROR(INDEX(גיליון3!$U$15:$X$29,MATCH('דיווח פרטני'!G2907,גיליון3!$T$15:$T$29,0),MATCH('דיווח פרטני'!C2907,גיליון3!$U$14:$X$14,0)))," ", INDEX(גיליון3!$U$15:$X$29,MATCH('דיווח פרטני'!G2907,גיליון3!$T$15:$T$29,0),MATCH('דיווח פרטני'!C2907,גיליון3!$U$14:$X$14,0)))</f>
        <v xml:space="preserve"> </v>
      </c>
      <c r="I2907" s="1"/>
    </row>
    <row r="2908" spans="1:9" ht="18" customHeight="1" thickBot="1" x14ac:dyDescent="0.35">
      <c r="A2908" s="1"/>
      <c r="B2908" s="1"/>
      <c r="C2908" s="812"/>
      <c r="D2908" s="812"/>
      <c r="E2908" s="813"/>
      <c r="F2908" s="812"/>
      <c r="G2908" s="812"/>
      <c r="H2908" s="963" t="str">
        <f t="array" ref="H2908">IF(ISERROR(INDEX(גיליון3!$U$15:$X$29,MATCH('דיווח פרטני'!G2908,גיליון3!$T$15:$T$29,0),MATCH('דיווח פרטני'!C2908,גיליון3!$U$14:$X$14,0)))," ", INDEX(גיליון3!$U$15:$X$29,MATCH('דיווח פרטני'!G2908,גיליון3!$T$15:$T$29,0),MATCH('דיווח פרטני'!C2908,גיליון3!$U$14:$X$14,0)))</f>
        <v xml:space="preserve"> </v>
      </c>
      <c r="I2908" s="1"/>
    </row>
    <row r="2909" spans="1:9" ht="18" customHeight="1" thickBot="1" x14ac:dyDescent="0.35">
      <c r="A2909" s="1"/>
      <c r="B2909" s="1"/>
      <c r="C2909" s="812"/>
      <c r="D2909" s="812"/>
      <c r="E2909" s="813"/>
      <c r="F2909" s="812"/>
      <c r="G2909" s="812"/>
      <c r="H2909" s="963" t="str">
        <f t="array" ref="H2909">IF(ISERROR(INDEX(גיליון3!$U$15:$X$29,MATCH('דיווח פרטני'!G2909,גיליון3!$T$15:$T$29,0),MATCH('דיווח פרטני'!C2909,גיליון3!$U$14:$X$14,0)))," ", INDEX(גיליון3!$U$15:$X$29,MATCH('דיווח פרטני'!G2909,גיליון3!$T$15:$T$29,0),MATCH('דיווח פרטני'!C2909,גיליון3!$U$14:$X$14,0)))</f>
        <v xml:space="preserve"> </v>
      </c>
      <c r="I2909" s="1"/>
    </row>
    <row r="2910" spans="1:9" ht="18" customHeight="1" thickBot="1" x14ac:dyDescent="0.35">
      <c r="A2910" s="1"/>
      <c r="B2910" s="1"/>
      <c r="C2910" s="812"/>
      <c r="D2910" s="812"/>
      <c r="E2910" s="813"/>
      <c r="F2910" s="812"/>
      <c r="G2910" s="812"/>
      <c r="H2910" s="963" t="str">
        <f t="array" ref="H2910">IF(ISERROR(INDEX(גיליון3!$U$15:$X$29,MATCH('דיווח פרטני'!G2910,גיליון3!$T$15:$T$29,0),MATCH('דיווח פרטני'!C2910,גיליון3!$U$14:$X$14,0)))," ", INDEX(גיליון3!$U$15:$X$29,MATCH('דיווח פרטני'!G2910,גיליון3!$T$15:$T$29,0),MATCH('דיווח פרטני'!C2910,גיליון3!$U$14:$X$14,0)))</f>
        <v xml:space="preserve"> </v>
      </c>
      <c r="I2910" s="1"/>
    </row>
    <row r="2911" spans="1:9" ht="18" customHeight="1" thickBot="1" x14ac:dyDescent="0.35">
      <c r="A2911" s="1"/>
      <c r="B2911" s="1"/>
      <c r="C2911" s="812"/>
      <c r="D2911" s="812"/>
      <c r="E2911" s="813"/>
      <c r="F2911" s="812"/>
      <c r="G2911" s="812"/>
      <c r="H2911" s="963" t="str">
        <f t="array" ref="H2911">IF(ISERROR(INDEX(גיליון3!$U$15:$X$29,MATCH('דיווח פרטני'!G2911,גיליון3!$T$15:$T$29,0),MATCH('דיווח פרטני'!C2911,גיליון3!$U$14:$X$14,0)))," ", INDEX(גיליון3!$U$15:$X$29,MATCH('דיווח פרטני'!G2911,גיליון3!$T$15:$T$29,0),MATCH('דיווח פרטני'!C2911,גיליון3!$U$14:$X$14,0)))</f>
        <v xml:space="preserve"> </v>
      </c>
      <c r="I2911" s="1"/>
    </row>
    <row r="2912" spans="1:9" ht="18" customHeight="1" thickBot="1" x14ac:dyDescent="0.35">
      <c r="A2912" s="1"/>
      <c r="B2912" s="1"/>
      <c r="C2912" s="812"/>
      <c r="D2912" s="812"/>
      <c r="E2912" s="813"/>
      <c r="F2912" s="812"/>
      <c r="G2912" s="812"/>
      <c r="H2912" s="963" t="str">
        <f t="array" ref="H2912">IF(ISERROR(INDEX(גיליון3!$U$15:$X$29,MATCH('דיווח פרטני'!G2912,גיליון3!$T$15:$T$29,0),MATCH('דיווח פרטני'!C2912,גיליון3!$U$14:$X$14,0)))," ", INDEX(גיליון3!$U$15:$X$29,MATCH('דיווח פרטני'!G2912,גיליון3!$T$15:$T$29,0),MATCH('דיווח פרטני'!C2912,גיליון3!$U$14:$X$14,0)))</f>
        <v xml:space="preserve"> </v>
      </c>
      <c r="I2912" s="1"/>
    </row>
    <row r="2913" spans="1:9" ht="18" customHeight="1" thickBot="1" x14ac:dyDescent="0.35">
      <c r="A2913" s="1"/>
      <c r="B2913" s="1"/>
      <c r="C2913" s="812"/>
      <c r="D2913" s="812"/>
      <c r="E2913" s="813"/>
      <c r="F2913" s="812"/>
      <c r="G2913" s="812"/>
      <c r="H2913" s="963" t="str">
        <f t="array" ref="H2913">IF(ISERROR(INDEX(גיליון3!$U$15:$X$29,MATCH('דיווח פרטני'!G2913,גיליון3!$T$15:$T$29,0),MATCH('דיווח פרטני'!C2913,גיליון3!$U$14:$X$14,0)))," ", INDEX(גיליון3!$U$15:$X$29,MATCH('דיווח פרטני'!G2913,גיליון3!$T$15:$T$29,0),MATCH('דיווח פרטני'!C2913,גיליון3!$U$14:$X$14,0)))</f>
        <v xml:space="preserve"> </v>
      </c>
      <c r="I2913" s="1"/>
    </row>
    <row r="2914" spans="1:9" ht="18" customHeight="1" thickBot="1" x14ac:dyDescent="0.35">
      <c r="A2914" s="1"/>
      <c r="B2914" s="1"/>
      <c r="C2914" s="812"/>
      <c r="D2914" s="812"/>
      <c r="E2914" s="813"/>
      <c r="F2914" s="812"/>
      <c r="G2914" s="812"/>
      <c r="H2914" s="963" t="str">
        <f t="array" ref="H2914">IF(ISERROR(INDEX(גיליון3!$U$15:$X$29,MATCH('דיווח פרטני'!G2914,גיליון3!$T$15:$T$29,0),MATCH('דיווח פרטני'!C2914,גיליון3!$U$14:$X$14,0)))," ", INDEX(גיליון3!$U$15:$X$29,MATCH('דיווח פרטני'!G2914,גיליון3!$T$15:$T$29,0),MATCH('דיווח פרטני'!C2914,גיליון3!$U$14:$X$14,0)))</f>
        <v xml:space="preserve"> </v>
      </c>
      <c r="I2914" s="1"/>
    </row>
    <row r="2915" spans="1:9" ht="18" customHeight="1" thickBot="1" x14ac:dyDescent="0.35">
      <c r="A2915" s="1"/>
      <c r="B2915" s="1"/>
      <c r="C2915" s="812"/>
      <c r="D2915" s="812"/>
      <c r="E2915" s="813"/>
      <c r="F2915" s="812"/>
      <c r="G2915" s="812"/>
      <c r="H2915" s="963" t="str">
        <f t="array" ref="H2915">IF(ISERROR(INDEX(גיליון3!$U$15:$X$29,MATCH('דיווח פרטני'!G2915,גיליון3!$T$15:$T$29,0),MATCH('דיווח פרטני'!C2915,גיליון3!$U$14:$X$14,0)))," ", INDEX(גיליון3!$U$15:$X$29,MATCH('דיווח פרטני'!G2915,גיליון3!$T$15:$T$29,0),MATCH('דיווח פרטני'!C2915,גיליון3!$U$14:$X$14,0)))</f>
        <v xml:space="preserve"> </v>
      </c>
      <c r="I2915" s="1"/>
    </row>
    <row r="2916" spans="1:9" ht="18" customHeight="1" thickBot="1" x14ac:dyDescent="0.35">
      <c r="A2916" s="1"/>
      <c r="B2916" s="1"/>
      <c r="C2916" s="812"/>
      <c r="D2916" s="812"/>
      <c r="E2916" s="813"/>
      <c r="F2916" s="812"/>
      <c r="G2916" s="812"/>
      <c r="H2916" s="963" t="str">
        <f t="array" ref="H2916">IF(ISERROR(INDEX(גיליון3!$U$15:$X$29,MATCH('דיווח פרטני'!G2916,גיליון3!$T$15:$T$29,0),MATCH('דיווח פרטני'!C2916,גיליון3!$U$14:$X$14,0)))," ", INDEX(גיליון3!$U$15:$X$29,MATCH('דיווח פרטני'!G2916,גיליון3!$T$15:$T$29,0),MATCH('דיווח פרטני'!C2916,גיליון3!$U$14:$X$14,0)))</f>
        <v xml:space="preserve"> </v>
      </c>
      <c r="I2916" s="1"/>
    </row>
    <row r="2917" spans="1:9" ht="18" customHeight="1" thickBot="1" x14ac:dyDescent="0.35">
      <c r="A2917" s="1"/>
      <c r="B2917" s="1"/>
      <c r="C2917" s="812"/>
      <c r="D2917" s="812"/>
      <c r="E2917" s="813"/>
      <c r="F2917" s="812"/>
      <c r="G2917" s="812"/>
      <c r="H2917" s="963" t="str">
        <f t="array" ref="H2917">IF(ISERROR(INDEX(גיליון3!$U$15:$X$29,MATCH('דיווח פרטני'!G2917,גיליון3!$T$15:$T$29,0),MATCH('דיווח פרטני'!C2917,גיליון3!$U$14:$X$14,0)))," ", INDEX(גיליון3!$U$15:$X$29,MATCH('דיווח פרטני'!G2917,גיליון3!$T$15:$T$29,0),MATCH('דיווח פרטני'!C2917,גיליון3!$U$14:$X$14,0)))</f>
        <v xml:space="preserve"> </v>
      </c>
      <c r="I2917" s="1"/>
    </row>
    <row r="2918" spans="1:9" ht="18" customHeight="1" thickBot="1" x14ac:dyDescent="0.35">
      <c r="A2918" s="1"/>
      <c r="B2918" s="1"/>
      <c r="C2918" s="812"/>
      <c r="D2918" s="812"/>
      <c r="E2918" s="813"/>
      <c r="F2918" s="812"/>
      <c r="G2918" s="812"/>
      <c r="H2918" s="963" t="str">
        <f t="array" ref="H2918">IF(ISERROR(INDEX(גיליון3!$U$15:$X$29,MATCH('דיווח פרטני'!G2918,גיליון3!$T$15:$T$29,0),MATCH('דיווח פרטני'!C2918,גיליון3!$U$14:$X$14,0)))," ", INDEX(גיליון3!$U$15:$X$29,MATCH('דיווח פרטני'!G2918,גיליון3!$T$15:$T$29,0),MATCH('דיווח פרטני'!C2918,גיליון3!$U$14:$X$14,0)))</f>
        <v xml:space="preserve"> </v>
      </c>
      <c r="I2918" s="1"/>
    </row>
    <row r="2919" spans="1:9" ht="18" customHeight="1" thickBot="1" x14ac:dyDescent="0.35">
      <c r="A2919" s="1"/>
      <c r="B2919" s="1"/>
      <c r="C2919" s="812"/>
      <c r="D2919" s="812"/>
      <c r="E2919" s="813"/>
      <c r="F2919" s="812"/>
      <c r="G2919" s="812"/>
      <c r="H2919" s="963" t="str">
        <f t="array" ref="H2919">IF(ISERROR(INDEX(גיליון3!$U$15:$X$29,MATCH('דיווח פרטני'!G2919,גיליון3!$T$15:$T$29,0),MATCH('דיווח פרטני'!C2919,גיליון3!$U$14:$X$14,0)))," ", INDEX(גיליון3!$U$15:$X$29,MATCH('דיווח פרטני'!G2919,גיליון3!$T$15:$T$29,0),MATCH('דיווח פרטני'!C2919,גיליון3!$U$14:$X$14,0)))</f>
        <v xml:space="preserve"> </v>
      </c>
      <c r="I2919" s="1"/>
    </row>
    <row r="2920" spans="1:9" ht="18" customHeight="1" thickBot="1" x14ac:dyDescent="0.35">
      <c r="A2920" s="1"/>
      <c r="B2920" s="1"/>
      <c r="C2920" s="812"/>
      <c r="D2920" s="812"/>
      <c r="E2920" s="813"/>
      <c r="F2920" s="812"/>
      <c r="G2920" s="812"/>
      <c r="H2920" s="963" t="str">
        <f t="array" ref="H2920">IF(ISERROR(INDEX(גיליון3!$U$15:$X$29,MATCH('דיווח פרטני'!G2920,גיליון3!$T$15:$T$29,0),MATCH('דיווח פרטני'!C2920,גיליון3!$U$14:$X$14,0)))," ", INDEX(גיליון3!$U$15:$X$29,MATCH('דיווח פרטני'!G2920,גיליון3!$T$15:$T$29,0),MATCH('דיווח פרטני'!C2920,גיליון3!$U$14:$X$14,0)))</f>
        <v xml:space="preserve"> </v>
      </c>
      <c r="I2920" s="1"/>
    </row>
    <row r="2921" spans="1:9" ht="18" customHeight="1" thickBot="1" x14ac:dyDescent="0.35">
      <c r="A2921" s="1"/>
      <c r="B2921" s="1"/>
      <c r="C2921" s="812"/>
      <c r="D2921" s="812"/>
      <c r="E2921" s="813"/>
      <c r="F2921" s="812"/>
      <c r="G2921" s="812"/>
      <c r="H2921" s="963" t="str">
        <f t="array" ref="H2921">IF(ISERROR(INDEX(גיליון3!$U$15:$X$29,MATCH('דיווח פרטני'!G2921,גיליון3!$T$15:$T$29,0),MATCH('דיווח פרטני'!C2921,גיליון3!$U$14:$X$14,0)))," ", INDEX(גיליון3!$U$15:$X$29,MATCH('דיווח פרטני'!G2921,גיליון3!$T$15:$T$29,0),MATCH('דיווח פרטני'!C2921,גיליון3!$U$14:$X$14,0)))</f>
        <v xml:space="preserve"> </v>
      </c>
      <c r="I2921" s="1"/>
    </row>
    <row r="2922" spans="1:9" ht="18" customHeight="1" thickBot="1" x14ac:dyDescent="0.35">
      <c r="A2922" s="1"/>
      <c r="B2922" s="1"/>
      <c r="C2922" s="812"/>
      <c r="D2922" s="812"/>
      <c r="E2922" s="813"/>
      <c r="F2922" s="812"/>
      <c r="G2922" s="812"/>
      <c r="H2922" s="963" t="str">
        <f t="array" ref="H2922">IF(ISERROR(INDEX(גיליון3!$U$15:$X$29,MATCH('דיווח פרטני'!G2922,גיליון3!$T$15:$T$29,0),MATCH('דיווח פרטני'!C2922,גיליון3!$U$14:$X$14,0)))," ", INDEX(גיליון3!$U$15:$X$29,MATCH('דיווח פרטני'!G2922,גיליון3!$T$15:$T$29,0),MATCH('דיווח פרטני'!C2922,גיליון3!$U$14:$X$14,0)))</f>
        <v xml:space="preserve"> </v>
      </c>
      <c r="I2922" s="1"/>
    </row>
    <row r="2923" spans="1:9" ht="18" customHeight="1" thickBot="1" x14ac:dyDescent="0.35">
      <c r="A2923" s="1"/>
      <c r="B2923" s="1"/>
      <c r="C2923" s="812"/>
      <c r="D2923" s="812"/>
      <c r="E2923" s="813"/>
      <c r="F2923" s="812"/>
      <c r="G2923" s="812"/>
      <c r="H2923" s="963" t="str">
        <f t="array" ref="H2923">IF(ISERROR(INDEX(גיליון3!$U$15:$X$29,MATCH('דיווח פרטני'!G2923,גיליון3!$T$15:$T$29,0),MATCH('דיווח פרטני'!C2923,גיליון3!$U$14:$X$14,0)))," ", INDEX(גיליון3!$U$15:$X$29,MATCH('דיווח פרטני'!G2923,גיליון3!$T$15:$T$29,0),MATCH('דיווח פרטני'!C2923,גיליון3!$U$14:$X$14,0)))</f>
        <v xml:space="preserve"> </v>
      </c>
      <c r="I2923" s="1"/>
    </row>
    <row r="2924" spans="1:9" ht="18" customHeight="1" thickBot="1" x14ac:dyDescent="0.35">
      <c r="A2924" s="1"/>
      <c r="B2924" s="1"/>
      <c r="C2924" s="812"/>
      <c r="D2924" s="812"/>
      <c r="E2924" s="813"/>
      <c r="F2924" s="812"/>
      <c r="G2924" s="812"/>
      <c r="H2924" s="963" t="str">
        <f t="array" ref="H2924">IF(ISERROR(INDEX(גיליון3!$U$15:$X$29,MATCH('דיווח פרטני'!G2924,גיליון3!$T$15:$T$29,0),MATCH('דיווח פרטני'!C2924,גיליון3!$U$14:$X$14,0)))," ", INDEX(גיליון3!$U$15:$X$29,MATCH('דיווח פרטני'!G2924,גיליון3!$T$15:$T$29,0),MATCH('דיווח פרטני'!C2924,גיליון3!$U$14:$X$14,0)))</f>
        <v xml:space="preserve"> </v>
      </c>
      <c r="I2924" s="1"/>
    </row>
    <row r="2925" spans="1:9" ht="18" customHeight="1" thickBot="1" x14ac:dyDescent="0.35">
      <c r="A2925" s="1"/>
      <c r="B2925" s="1"/>
      <c r="C2925" s="812"/>
      <c r="D2925" s="812"/>
      <c r="E2925" s="813"/>
      <c r="F2925" s="812"/>
      <c r="G2925" s="812"/>
      <c r="H2925" s="963" t="str">
        <f t="array" ref="H2925">IF(ISERROR(INDEX(גיליון3!$U$15:$X$29,MATCH('דיווח פרטני'!G2925,גיליון3!$T$15:$T$29,0),MATCH('דיווח פרטני'!C2925,גיליון3!$U$14:$X$14,0)))," ", INDEX(גיליון3!$U$15:$X$29,MATCH('דיווח פרטני'!G2925,גיליון3!$T$15:$T$29,0),MATCH('דיווח פרטני'!C2925,גיליון3!$U$14:$X$14,0)))</f>
        <v xml:space="preserve"> </v>
      </c>
      <c r="I2925" s="1"/>
    </row>
    <row r="2926" spans="1:9" ht="18" customHeight="1" thickBot="1" x14ac:dyDescent="0.35">
      <c r="A2926" s="1"/>
      <c r="B2926" s="1"/>
      <c r="C2926" s="812"/>
      <c r="D2926" s="812"/>
      <c r="E2926" s="813"/>
      <c r="F2926" s="812"/>
      <c r="G2926" s="812"/>
      <c r="H2926" s="963" t="str">
        <f t="array" ref="H2926">IF(ISERROR(INDEX(גיליון3!$U$15:$X$29,MATCH('דיווח פרטני'!G2926,גיליון3!$T$15:$T$29,0),MATCH('דיווח פרטני'!C2926,גיליון3!$U$14:$X$14,0)))," ", INDEX(גיליון3!$U$15:$X$29,MATCH('דיווח פרטני'!G2926,גיליון3!$T$15:$T$29,0),MATCH('דיווח פרטני'!C2926,גיליון3!$U$14:$X$14,0)))</f>
        <v xml:space="preserve"> </v>
      </c>
      <c r="I2926" s="1"/>
    </row>
    <row r="2927" spans="1:9" ht="18" customHeight="1" thickBot="1" x14ac:dyDescent="0.35">
      <c r="A2927" s="1"/>
      <c r="B2927" s="1"/>
      <c r="C2927" s="812"/>
      <c r="D2927" s="812"/>
      <c r="E2927" s="813"/>
      <c r="F2927" s="812"/>
      <c r="G2927" s="812"/>
      <c r="H2927" s="963" t="str">
        <f t="array" ref="H2927">IF(ISERROR(INDEX(גיליון3!$U$15:$X$29,MATCH('דיווח פרטני'!G2927,גיליון3!$T$15:$T$29,0),MATCH('דיווח פרטני'!C2927,גיליון3!$U$14:$X$14,0)))," ", INDEX(גיליון3!$U$15:$X$29,MATCH('דיווח פרטני'!G2927,גיליון3!$T$15:$T$29,0),MATCH('דיווח פרטני'!C2927,גיליון3!$U$14:$X$14,0)))</f>
        <v xml:space="preserve"> </v>
      </c>
      <c r="I2927" s="1"/>
    </row>
    <row r="2928" spans="1:9" ht="18" customHeight="1" thickBot="1" x14ac:dyDescent="0.35">
      <c r="A2928" s="1"/>
      <c r="B2928" s="1"/>
      <c r="C2928" s="812"/>
      <c r="D2928" s="812"/>
      <c r="E2928" s="813"/>
      <c r="F2928" s="812"/>
      <c r="G2928" s="812"/>
      <c r="H2928" s="963" t="str">
        <f t="array" ref="H2928">IF(ISERROR(INDEX(גיליון3!$U$15:$X$29,MATCH('דיווח פרטני'!G2928,גיליון3!$T$15:$T$29,0),MATCH('דיווח פרטני'!C2928,גיליון3!$U$14:$X$14,0)))," ", INDEX(גיליון3!$U$15:$X$29,MATCH('דיווח פרטני'!G2928,גיליון3!$T$15:$T$29,0),MATCH('דיווח פרטני'!C2928,גיליון3!$U$14:$X$14,0)))</f>
        <v xml:space="preserve"> </v>
      </c>
      <c r="I2928" s="1"/>
    </row>
    <row r="2929" spans="1:9" ht="18" customHeight="1" thickBot="1" x14ac:dyDescent="0.35">
      <c r="A2929" s="1"/>
      <c r="B2929" s="1"/>
      <c r="C2929" s="812"/>
      <c r="D2929" s="812"/>
      <c r="E2929" s="813"/>
      <c r="F2929" s="812"/>
      <c r="G2929" s="812"/>
      <c r="H2929" s="963" t="str">
        <f t="array" ref="H2929">IF(ISERROR(INDEX(גיליון3!$U$15:$X$29,MATCH('דיווח פרטני'!G2929,גיליון3!$T$15:$T$29,0),MATCH('דיווח פרטני'!C2929,גיליון3!$U$14:$X$14,0)))," ", INDEX(גיליון3!$U$15:$X$29,MATCH('דיווח פרטני'!G2929,גיליון3!$T$15:$T$29,0),MATCH('דיווח פרטני'!C2929,גיליון3!$U$14:$X$14,0)))</f>
        <v xml:space="preserve"> </v>
      </c>
      <c r="I2929" s="1"/>
    </row>
    <row r="2930" spans="1:9" ht="18" customHeight="1" thickBot="1" x14ac:dyDescent="0.35">
      <c r="A2930" s="1"/>
      <c r="B2930" s="1"/>
      <c r="C2930" s="812"/>
      <c r="D2930" s="812"/>
      <c r="E2930" s="813"/>
      <c r="F2930" s="812"/>
      <c r="G2930" s="812"/>
      <c r="H2930" s="963" t="str">
        <f t="array" ref="H2930">IF(ISERROR(INDEX(גיליון3!$U$15:$X$29,MATCH('דיווח פרטני'!G2930,גיליון3!$T$15:$T$29,0),MATCH('דיווח פרטני'!C2930,גיליון3!$U$14:$X$14,0)))," ", INDEX(גיליון3!$U$15:$X$29,MATCH('דיווח פרטני'!G2930,גיליון3!$T$15:$T$29,0),MATCH('דיווח פרטני'!C2930,גיליון3!$U$14:$X$14,0)))</f>
        <v xml:space="preserve"> </v>
      </c>
      <c r="I2930" s="1"/>
    </row>
    <row r="2931" spans="1:9" ht="18" customHeight="1" thickBot="1" x14ac:dyDescent="0.35">
      <c r="A2931" s="1"/>
      <c r="B2931" s="1"/>
      <c r="C2931" s="812"/>
      <c r="D2931" s="812"/>
      <c r="E2931" s="813"/>
      <c r="F2931" s="812"/>
      <c r="G2931" s="812"/>
      <c r="H2931" s="963" t="str">
        <f t="array" ref="H2931">IF(ISERROR(INDEX(גיליון3!$U$15:$X$29,MATCH('דיווח פרטני'!G2931,גיליון3!$T$15:$T$29,0),MATCH('דיווח פרטני'!C2931,גיליון3!$U$14:$X$14,0)))," ", INDEX(גיליון3!$U$15:$X$29,MATCH('דיווח פרטני'!G2931,גיליון3!$T$15:$T$29,0),MATCH('דיווח פרטני'!C2931,גיליון3!$U$14:$X$14,0)))</f>
        <v xml:space="preserve"> </v>
      </c>
      <c r="I2931" s="1"/>
    </row>
    <row r="2932" spans="1:9" ht="18" customHeight="1" thickBot="1" x14ac:dyDescent="0.35">
      <c r="A2932" s="1"/>
      <c r="B2932" s="1"/>
      <c r="C2932" s="812"/>
      <c r="D2932" s="812"/>
      <c r="E2932" s="813"/>
      <c r="F2932" s="812"/>
      <c r="G2932" s="812"/>
      <c r="H2932" s="963" t="str">
        <f t="array" ref="H2932">IF(ISERROR(INDEX(גיליון3!$U$15:$X$29,MATCH('דיווח פרטני'!G2932,גיליון3!$T$15:$T$29,0),MATCH('דיווח פרטני'!C2932,גיליון3!$U$14:$X$14,0)))," ", INDEX(גיליון3!$U$15:$X$29,MATCH('דיווח פרטני'!G2932,גיליון3!$T$15:$T$29,0),MATCH('דיווח פרטני'!C2932,גיליון3!$U$14:$X$14,0)))</f>
        <v xml:space="preserve"> </v>
      </c>
      <c r="I2932" s="1"/>
    </row>
    <row r="2933" spans="1:9" ht="18" customHeight="1" thickBot="1" x14ac:dyDescent="0.35">
      <c r="A2933" s="1"/>
      <c r="B2933" s="1"/>
      <c r="C2933" s="812"/>
      <c r="D2933" s="812"/>
      <c r="E2933" s="813"/>
      <c r="F2933" s="812"/>
      <c r="G2933" s="812"/>
      <c r="H2933" s="963" t="str">
        <f t="array" ref="H2933">IF(ISERROR(INDEX(גיליון3!$U$15:$X$29,MATCH('דיווח פרטני'!G2933,גיליון3!$T$15:$T$29,0),MATCH('דיווח פרטני'!C2933,גיליון3!$U$14:$X$14,0)))," ", INDEX(גיליון3!$U$15:$X$29,MATCH('דיווח פרטני'!G2933,גיליון3!$T$15:$T$29,0),MATCH('דיווח פרטני'!C2933,גיליון3!$U$14:$X$14,0)))</f>
        <v xml:space="preserve"> </v>
      </c>
      <c r="I2933" s="1"/>
    </row>
    <row r="2934" spans="1:9" ht="18" customHeight="1" thickBot="1" x14ac:dyDescent="0.35">
      <c r="A2934" s="1"/>
      <c r="B2934" s="1"/>
      <c r="C2934" s="812"/>
      <c r="D2934" s="812"/>
      <c r="E2934" s="813"/>
      <c r="F2934" s="812"/>
      <c r="G2934" s="812"/>
      <c r="H2934" s="963" t="str">
        <f t="array" ref="H2934">IF(ISERROR(INDEX(גיליון3!$U$15:$X$29,MATCH('דיווח פרטני'!G2934,גיליון3!$T$15:$T$29,0),MATCH('דיווח פרטני'!C2934,גיליון3!$U$14:$X$14,0)))," ", INDEX(גיליון3!$U$15:$X$29,MATCH('דיווח פרטני'!G2934,גיליון3!$T$15:$T$29,0),MATCH('דיווח פרטני'!C2934,גיליון3!$U$14:$X$14,0)))</f>
        <v xml:space="preserve"> </v>
      </c>
      <c r="I2934" s="1"/>
    </row>
    <row r="2935" spans="1:9" ht="18" customHeight="1" thickBot="1" x14ac:dyDescent="0.35">
      <c r="A2935" s="1"/>
      <c r="B2935" s="1"/>
      <c r="C2935" s="812"/>
      <c r="D2935" s="812"/>
      <c r="E2935" s="813"/>
      <c r="F2935" s="812"/>
      <c r="G2935" s="812"/>
      <c r="H2935" s="963" t="str">
        <f t="array" ref="H2935">IF(ISERROR(INDEX(גיליון3!$U$15:$X$29,MATCH('דיווח פרטני'!G2935,גיליון3!$T$15:$T$29,0),MATCH('דיווח פרטני'!C2935,גיליון3!$U$14:$X$14,0)))," ", INDEX(גיליון3!$U$15:$X$29,MATCH('דיווח פרטני'!G2935,גיליון3!$T$15:$T$29,0),MATCH('דיווח פרטני'!C2935,גיליון3!$U$14:$X$14,0)))</f>
        <v xml:space="preserve"> </v>
      </c>
      <c r="I2935" s="1"/>
    </row>
    <row r="2936" spans="1:9" ht="18" customHeight="1" thickBot="1" x14ac:dyDescent="0.35">
      <c r="A2936" s="1"/>
      <c r="B2936" s="1"/>
      <c r="C2936" s="812"/>
      <c r="D2936" s="812"/>
      <c r="E2936" s="813"/>
      <c r="F2936" s="812"/>
      <c r="G2936" s="812"/>
      <c r="H2936" s="963" t="str">
        <f t="array" ref="H2936">IF(ISERROR(INDEX(גיליון3!$U$15:$X$29,MATCH('דיווח פרטני'!G2936,גיליון3!$T$15:$T$29,0),MATCH('דיווח פרטני'!C2936,גיליון3!$U$14:$X$14,0)))," ", INDEX(גיליון3!$U$15:$X$29,MATCH('דיווח פרטני'!G2936,גיליון3!$T$15:$T$29,0),MATCH('דיווח פרטני'!C2936,גיליון3!$U$14:$X$14,0)))</f>
        <v xml:space="preserve"> </v>
      </c>
      <c r="I2936" s="1"/>
    </row>
    <row r="2937" spans="1:9" ht="18" customHeight="1" thickBot="1" x14ac:dyDescent="0.35">
      <c r="A2937" s="1"/>
      <c r="B2937" s="1"/>
      <c r="C2937" s="812"/>
      <c r="D2937" s="812"/>
      <c r="E2937" s="813"/>
      <c r="F2937" s="812"/>
      <c r="G2937" s="812"/>
      <c r="H2937" s="963" t="str">
        <f t="array" ref="H2937">IF(ISERROR(INDEX(גיליון3!$U$15:$X$29,MATCH('דיווח פרטני'!G2937,גיליון3!$T$15:$T$29,0),MATCH('דיווח פרטני'!C2937,גיליון3!$U$14:$X$14,0)))," ", INDEX(גיליון3!$U$15:$X$29,MATCH('דיווח פרטני'!G2937,גיליון3!$T$15:$T$29,0),MATCH('דיווח פרטני'!C2937,גיליון3!$U$14:$X$14,0)))</f>
        <v xml:space="preserve"> </v>
      </c>
      <c r="I2937" s="1"/>
    </row>
    <row r="2938" spans="1:9" ht="18" customHeight="1" thickBot="1" x14ac:dyDescent="0.35">
      <c r="A2938" s="1"/>
      <c r="B2938" s="1"/>
      <c r="C2938" s="812"/>
      <c r="D2938" s="812"/>
      <c r="E2938" s="813"/>
      <c r="F2938" s="812"/>
      <c r="G2938" s="812"/>
      <c r="H2938" s="963" t="str">
        <f t="array" ref="H2938">IF(ISERROR(INDEX(גיליון3!$U$15:$X$29,MATCH('דיווח פרטני'!G2938,גיליון3!$T$15:$T$29,0),MATCH('דיווח פרטני'!C2938,גיליון3!$U$14:$X$14,0)))," ", INDEX(גיליון3!$U$15:$X$29,MATCH('דיווח פרטני'!G2938,גיליון3!$T$15:$T$29,0),MATCH('דיווח פרטני'!C2938,גיליון3!$U$14:$X$14,0)))</f>
        <v xml:space="preserve"> </v>
      </c>
      <c r="I2938" s="1"/>
    </row>
    <row r="2939" spans="1:9" ht="18" customHeight="1" thickBot="1" x14ac:dyDescent="0.35">
      <c r="A2939" s="1"/>
      <c r="B2939" s="1"/>
      <c r="C2939" s="812"/>
      <c r="D2939" s="812"/>
      <c r="E2939" s="813"/>
      <c r="F2939" s="812"/>
      <c r="G2939" s="812"/>
      <c r="H2939" s="963" t="str">
        <f t="array" ref="H2939">IF(ISERROR(INDEX(גיליון3!$U$15:$X$29,MATCH('דיווח פרטני'!G2939,גיליון3!$T$15:$T$29,0),MATCH('דיווח פרטני'!C2939,גיליון3!$U$14:$X$14,0)))," ", INDEX(גיליון3!$U$15:$X$29,MATCH('דיווח פרטני'!G2939,גיליון3!$T$15:$T$29,0),MATCH('דיווח פרטני'!C2939,גיליון3!$U$14:$X$14,0)))</f>
        <v xml:space="preserve"> </v>
      </c>
      <c r="I2939" s="1"/>
    </row>
    <row r="2940" spans="1:9" ht="18" customHeight="1" thickBot="1" x14ac:dyDescent="0.35">
      <c r="A2940" s="1"/>
      <c r="B2940" s="1"/>
      <c r="C2940" s="812"/>
      <c r="D2940" s="812"/>
      <c r="E2940" s="813"/>
      <c r="F2940" s="812"/>
      <c r="G2940" s="812"/>
      <c r="H2940" s="963" t="str">
        <f t="array" ref="H2940">IF(ISERROR(INDEX(גיליון3!$U$15:$X$29,MATCH('דיווח פרטני'!G2940,גיליון3!$T$15:$T$29,0),MATCH('דיווח פרטני'!C2940,גיליון3!$U$14:$X$14,0)))," ", INDEX(גיליון3!$U$15:$X$29,MATCH('דיווח פרטני'!G2940,גיליון3!$T$15:$T$29,0),MATCH('דיווח פרטני'!C2940,גיליון3!$U$14:$X$14,0)))</f>
        <v xml:space="preserve"> </v>
      </c>
      <c r="I2940" s="1"/>
    </row>
    <row r="2941" spans="1:9" ht="18" customHeight="1" thickBot="1" x14ac:dyDescent="0.35">
      <c r="A2941" s="1"/>
      <c r="B2941" s="1"/>
      <c r="C2941" s="812"/>
      <c r="D2941" s="812"/>
      <c r="E2941" s="813"/>
      <c r="F2941" s="812"/>
      <c r="G2941" s="812"/>
      <c r="H2941" s="963" t="str">
        <f t="array" ref="H2941">IF(ISERROR(INDEX(גיליון3!$U$15:$X$29,MATCH('דיווח פרטני'!G2941,גיליון3!$T$15:$T$29,0),MATCH('דיווח פרטני'!C2941,גיליון3!$U$14:$X$14,0)))," ", INDEX(גיליון3!$U$15:$X$29,MATCH('דיווח פרטני'!G2941,גיליון3!$T$15:$T$29,0),MATCH('דיווח פרטני'!C2941,גיליון3!$U$14:$X$14,0)))</f>
        <v xml:space="preserve"> </v>
      </c>
      <c r="I2941" s="1"/>
    </row>
    <row r="2942" spans="1:9" ht="18" customHeight="1" thickBot="1" x14ac:dyDescent="0.35">
      <c r="A2942" s="1"/>
      <c r="B2942" s="1"/>
      <c r="C2942" s="812"/>
      <c r="D2942" s="812"/>
      <c r="E2942" s="813"/>
      <c r="F2942" s="812"/>
      <c r="G2942" s="812"/>
      <c r="H2942" s="963" t="str">
        <f t="array" ref="H2942">IF(ISERROR(INDEX(גיליון3!$U$15:$X$29,MATCH('דיווח פרטני'!G2942,גיליון3!$T$15:$T$29,0),MATCH('דיווח פרטני'!C2942,גיליון3!$U$14:$X$14,0)))," ", INDEX(גיליון3!$U$15:$X$29,MATCH('דיווח פרטני'!G2942,גיליון3!$T$15:$T$29,0),MATCH('דיווח פרטני'!C2942,גיליון3!$U$14:$X$14,0)))</f>
        <v xml:space="preserve"> </v>
      </c>
      <c r="I2942" s="1"/>
    </row>
    <row r="2943" spans="1:9" ht="18" customHeight="1" thickBot="1" x14ac:dyDescent="0.35">
      <c r="A2943" s="1"/>
      <c r="B2943" s="1"/>
      <c r="C2943" s="812"/>
      <c r="D2943" s="812"/>
      <c r="E2943" s="813"/>
      <c r="F2943" s="812"/>
      <c r="G2943" s="812"/>
      <c r="H2943" s="963" t="str">
        <f t="array" ref="H2943">IF(ISERROR(INDEX(גיליון3!$U$15:$X$29,MATCH('דיווח פרטני'!G2943,גיליון3!$T$15:$T$29,0),MATCH('דיווח פרטני'!C2943,גיליון3!$U$14:$X$14,0)))," ", INDEX(גיליון3!$U$15:$X$29,MATCH('דיווח פרטני'!G2943,גיליון3!$T$15:$T$29,0),MATCH('דיווח פרטני'!C2943,גיליון3!$U$14:$X$14,0)))</f>
        <v xml:space="preserve"> </v>
      </c>
      <c r="I2943" s="1"/>
    </row>
    <row r="2944" spans="1:9" ht="18" customHeight="1" thickBot="1" x14ac:dyDescent="0.35">
      <c r="A2944" s="1"/>
      <c r="B2944" s="1"/>
      <c r="C2944" s="812"/>
      <c r="D2944" s="812"/>
      <c r="E2944" s="813"/>
      <c r="F2944" s="812"/>
      <c r="G2944" s="812"/>
      <c r="H2944" s="963" t="str">
        <f t="array" ref="H2944">IF(ISERROR(INDEX(גיליון3!$U$15:$X$29,MATCH('דיווח פרטני'!G2944,גיליון3!$T$15:$T$29,0),MATCH('דיווח פרטני'!C2944,גיליון3!$U$14:$X$14,0)))," ", INDEX(גיליון3!$U$15:$X$29,MATCH('דיווח פרטני'!G2944,גיליון3!$T$15:$T$29,0),MATCH('דיווח פרטני'!C2944,גיליון3!$U$14:$X$14,0)))</f>
        <v xml:space="preserve"> </v>
      </c>
      <c r="I2944" s="1"/>
    </row>
    <row r="2945" spans="1:9" ht="18" customHeight="1" thickBot="1" x14ac:dyDescent="0.35">
      <c r="A2945" s="1"/>
      <c r="B2945" s="1"/>
      <c r="C2945" s="812"/>
      <c r="D2945" s="812"/>
      <c r="E2945" s="813"/>
      <c r="F2945" s="812"/>
      <c r="G2945" s="812"/>
      <c r="H2945" s="963" t="str">
        <f t="array" ref="H2945">IF(ISERROR(INDEX(גיליון3!$U$15:$X$29,MATCH('דיווח פרטני'!G2945,גיליון3!$T$15:$T$29,0),MATCH('דיווח פרטני'!C2945,גיליון3!$U$14:$X$14,0)))," ", INDEX(גיליון3!$U$15:$X$29,MATCH('דיווח פרטני'!G2945,גיליון3!$T$15:$T$29,0),MATCH('דיווח פרטני'!C2945,גיליון3!$U$14:$X$14,0)))</f>
        <v xml:space="preserve"> </v>
      </c>
      <c r="I2945" s="1"/>
    </row>
    <row r="2946" spans="1:9" ht="18" customHeight="1" thickBot="1" x14ac:dyDescent="0.35">
      <c r="A2946" s="1"/>
      <c r="B2946" s="1"/>
      <c r="C2946" s="812"/>
      <c r="D2946" s="812"/>
      <c r="E2946" s="813"/>
      <c r="F2946" s="812"/>
      <c r="G2946" s="812"/>
      <c r="H2946" s="963" t="str">
        <f t="array" ref="H2946">IF(ISERROR(INDEX(גיליון3!$U$15:$X$29,MATCH('דיווח פרטני'!G2946,גיליון3!$T$15:$T$29,0),MATCH('דיווח פרטני'!C2946,גיליון3!$U$14:$X$14,0)))," ", INDEX(גיליון3!$U$15:$X$29,MATCH('דיווח פרטני'!G2946,גיליון3!$T$15:$T$29,0),MATCH('דיווח פרטני'!C2946,גיליון3!$U$14:$X$14,0)))</f>
        <v xml:space="preserve"> </v>
      </c>
      <c r="I2946" s="1"/>
    </row>
    <row r="2947" spans="1:9" ht="18" customHeight="1" thickBot="1" x14ac:dyDescent="0.35">
      <c r="A2947" s="1"/>
      <c r="B2947" s="1"/>
      <c r="C2947" s="812"/>
      <c r="D2947" s="812"/>
      <c r="E2947" s="813"/>
      <c r="F2947" s="812"/>
      <c r="G2947" s="812"/>
      <c r="H2947" s="963" t="str">
        <f t="array" ref="H2947">IF(ISERROR(INDEX(גיליון3!$U$15:$X$29,MATCH('דיווח פרטני'!G2947,גיליון3!$T$15:$T$29,0),MATCH('דיווח פרטני'!C2947,גיליון3!$U$14:$X$14,0)))," ", INDEX(גיליון3!$U$15:$X$29,MATCH('דיווח פרטני'!G2947,גיליון3!$T$15:$T$29,0),MATCH('דיווח פרטני'!C2947,גיליון3!$U$14:$X$14,0)))</f>
        <v xml:space="preserve"> </v>
      </c>
      <c r="I2947" s="1"/>
    </row>
    <row r="2948" spans="1:9" ht="18" customHeight="1" thickBot="1" x14ac:dyDescent="0.35">
      <c r="A2948" s="1"/>
      <c r="B2948" s="1"/>
      <c r="C2948" s="812"/>
      <c r="D2948" s="812"/>
      <c r="E2948" s="813"/>
      <c r="F2948" s="812"/>
      <c r="G2948" s="812"/>
      <c r="H2948" s="963" t="str">
        <f t="array" ref="H2948">IF(ISERROR(INDEX(גיליון3!$U$15:$X$29,MATCH('דיווח פרטני'!G2948,גיליון3!$T$15:$T$29,0),MATCH('דיווח פרטני'!C2948,גיליון3!$U$14:$X$14,0)))," ", INDEX(גיליון3!$U$15:$X$29,MATCH('דיווח פרטני'!G2948,גיליון3!$T$15:$T$29,0),MATCH('דיווח פרטני'!C2948,גיליון3!$U$14:$X$14,0)))</f>
        <v xml:space="preserve"> </v>
      </c>
      <c r="I2948" s="1"/>
    </row>
    <row r="2949" spans="1:9" ht="18" customHeight="1" thickBot="1" x14ac:dyDescent="0.35">
      <c r="A2949" s="1"/>
      <c r="B2949" s="1"/>
      <c r="C2949" s="812"/>
      <c r="D2949" s="812"/>
      <c r="E2949" s="813"/>
      <c r="F2949" s="812"/>
      <c r="G2949" s="812"/>
      <c r="H2949" s="963" t="str">
        <f t="array" ref="H2949">IF(ISERROR(INDEX(גיליון3!$U$15:$X$29,MATCH('דיווח פרטני'!G2949,גיליון3!$T$15:$T$29,0),MATCH('דיווח פרטני'!C2949,גיליון3!$U$14:$X$14,0)))," ", INDEX(גיליון3!$U$15:$X$29,MATCH('דיווח פרטני'!G2949,גיליון3!$T$15:$T$29,0),MATCH('דיווח פרטני'!C2949,גיליון3!$U$14:$X$14,0)))</f>
        <v xml:space="preserve"> </v>
      </c>
      <c r="I2949" s="1"/>
    </row>
    <row r="2950" spans="1:9" ht="18" customHeight="1" thickBot="1" x14ac:dyDescent="0.35">
      <c r="A2950" s="1"/>
      <c r="B2950" s="1"/>
      <c r="C2950" s="812"/>
      <c r="D2950" s="812"/>
      <c r="E2950" s="813"/>
      <c r="F2950" s="812"/>
      <c r="G2950" s="812"/>
      <c r="H2950" s="963" t="str">
        <f t="array" ref="H2950">IF(ISERROR(INDEX(גיליון3!$U$15:$X$29,MATCH('דיווח פרטני'!G2950,גיליון3!$T$15:$T$29,0),MATCH('דיווח פרטני'!C2950,גיליון3!$U$14:$X$14,0)))," ", INDEX(גיליון3!$U$15:$X$29,MATCH('דיווח פרטני'!G2950,גיליון3!$T$15:$T$29,0),MATCH('דיווח פרטני'!C2950,גיליון3!$U$14:$X$14,0)))</f>
        <v xml:space="preserve"> </v>
      </c>
      <c r="I2950" s="1"/>
    </row>
    <row r="2951" spans="1:9" ht="18" customHeight="1" thickBot="1" x14ac:dyDescent="0.35">
      <c r="A2951" s="1"/>
      <c r="B2951" s="1"/>
      <c r="C2951" s="812"/>
      <c r="D2951" s="812"/>
      <c r="E2951" s="813"/>
      <c r="F2951" s="812"/>
      <c r="G2951" s="812"/>
      <c r="H2951" s="963" t="str">
        <f t="array" ref="H2951">IF(ISERROR(INDEX(גיליון3!$U$15:$X$29,MATCH('דיווח פרטני'!G2951,גיליון3!$T$15:$T$29,0),MATCH('דיווח פרטני'!C2951,גיליון3!$U$14:$X$14,0)))," ", INDEX(גיליון3!$U$15:$X$29,MATCH('דיווח פרטני'!G2951,גיליון3!$T$15:$T$29,0),MATCH('דיווח פרטני'!C2951,גיליון3!$U$14:$X$14,0)))</f>
        <v xml:space="preserve"> </v>
      </c>
      <c r="I2951" s="1"/>
    </row>
    <row r="2952" spans="1:9" ht="18" customHeight="1" thickBot="1" x14ac:dyDescent="0.35">
      <c r="A2952" s="1"/>
      <c r="B2952" s="1"/>
      <c r="C2952" s="812"/>
      <c r="D2952" s="812"/>
      <c r="E2952" s="813"/>
      <c r="F2952" s="812"/>
      <c r="G2952" s="812"/>
      <c r="H2952" s="963" t="str">
        <f t="array" ref="H2952">IF(ISERROR(INDEX(גיליון3!$U$15:$X$29,MATCH('דיווח פרטני'!G2952,גיליון3!$T$15:$T$29,0),MATCH('דיווח פרטני'!C2952,גיליון3!$U$14:$X$14,0)))," ", INDEX(גיליון3!$U$15:$X$29,MATCH('דיווח פרטני'!G2952,גיליון3!$T$15:$T$29,0),MATCH('דיווח פרטני'!C2952,גיליון3!$U$14:$X$14,0)))</f>
        <v xml:space="preserve"> </v>
      </c>
      <c r="I2952" s="1"/>
    </row>
    <row r="2953" spans="1:9" ht="18" customHeight="1" thickBot="1" x14ac:dyDescent="0.35">
      <c r="A2953" s="1"/>
      <c r="B2953" s="1"/>
      <c r="C2953" s="812"/>
      <c r="D2953" s="812"/>
      <c r="E2953" s="813"/>
      <c r="F2953" s="812"/>
      <c r="G2953" s="812"/>
      <c r="H2953" s="963" t="str">
        <f t="array" ref="H2953">IF(ISERROR(INDEX(גיליון3!$U$15:$X$29,MATCH('דיווח פרטני'!G2953,גיליון3!$T$15:$T$29,0),MATCH('דיווח פרטני'!C2953,גיליון3!$U$14:$X$14,0)))," ", INDEX(גיליון3!$U$15:$X$29,MATCH('דיווח פרטני'!G2953,גיליון3!$T$15:$T$29,0),MATCH('דיווח פרטני'!C2953,גיליון3!$U$14:$X$14,0)))</f>
        <v xml:space="preserve"> </v>
      </c>
      <c r="I2953" s="1"/>
    </row>
    <row r="2954" spans="1:9" ht="18" customHeight="1" thickBot="1" x14ac:dyDescent="0.35">
      <c r="A2954" s="1"/>
      <c r="B2954" s="1"/>
      <c r="C2954" s="812"/>
      <c r="D2954" s="812"/>
      <c r="E2954" s="813"/>
      <c r="F2954" s="812"/>
      <c r="G2954" s="812"/>
      <c r="H2954" s="963" t="str">
        <f t="array" ref="H2954">IF(ISERROR(INDEX(גיליון3!$U$15:$X$29,MATCH('דיווח פרטני'!G2954,גיליון3!$T$15:$T$29,0),MATCH('דיווח פרטני'!C2954,גיליון3!$U$14:$X$14,0)))," ", INDEX(גיליון3!$U$15:$X$29,MATCH('דיווח פרטני'!G2954,גיליון3!$T$15:$T$29,0),MATCH('דיווח פרטני'!C2954,גיליון3!$U$14:$X$14,0)))</f>
        <v xml:space="preserve"> </v>
      </c>
      <c r="I2954" s="1"/>
    </row>
    <row r="2955" spans="1:9" ht="18" customHeight="1" thickBot="1" x14ac:dyDescent="0.35">
      <c r="A2955" s="1"/>
      <c r="B2955" s="1"/>
      <c r="C2955" s="812"/>
      <c r="D2955" s="812"/>
      <c r="E2955" s="813"/>
      <c r="F2955" s="812"/>
      <c r="G2955" s="812"/>
      <c r="H2955" s="963" t="str">
        <f t="array" ref="H2955">IF(ISERROR(INDEX(גיליון3!$U$15:$X$29,MATCH('דיווח פרטני'!G2955,גיליון3!$T$15:$T$29,0),MATCH('דיווח פרטני'!C2955,גיליון3!$U$14:$X$14,0)))," ", INDEX(גיליון3!$U$15:$X$29,MATCH('דיווח פרטני'!G2955,גיליון3!$T$15:$T$29,0),MATCH('דיווח פרטני'!C2955,גיליון3!$U$14:$X$14,0)))</f>
        <v xml:space="preserve"> </v>
      </c>
      <c r="I2955" s="1"/>
    </row>
    <row r="2956" spans="1:9" ht="18" customHeight="1" thickBot="1" x14ac:dyDescent="0.35">
      <c r="A2956" s="1"/>
      <c r="B2956" s="1"/>
      <c r="C2956" s="812"/>
      <c r="D2956" s="812"/>
      <c r="E2956" s="813"/>
      <c r="F2956" s="812"/>
      <c r="G2956" s="812"/>
      <c r="H2956" s="963" t="str">
        <f t="array" ref="H2956">IF(ISERROR(INDEX(גיליון3!$U$15:$X$29,MATCH('דיווח פרטני'!G2956,גיליון3!$T$15:$T$29,0),MATCH('דיווח פרטני'!C2956,גיליון3!$U$14:$X$14,0)))," ", INDEX(גיליון3!$U$15:$X$29,MATCH('דיווח פרטני'!G2956,גיליון3!$T$15:$T$29,0),MATCH('דיווח פרטני'!C2956,גיליון3!$U$14:$X$14,0)))</f>
        <v xml:space="preserve"> </v>
      </c>
      <c r="I2956" s="1"/>
    </row>
    <row r="2957" spans="1:9" ht="18" customHeight="1" thickBot="1" x14ac:dyDescent="0.35">
      <c r="A2957" s="1"/>
      <c r="B2957" s="1"/>
      <c r="C2957" s="812"/>
      <c r="D2957" s="812"/>
      <c r="E2957" s="813"/>
      <c r="F2957" s="812"/>
      <c r="G2957" s="812"/>
      <c r="H2957" s="963" t="str">
        <f t="array" ref="H2957">IF(ISERROR(INDEX(גיליון3!$U$15:$X$29,MATCH('דיווח פרטני'!G2957,גיליון3!$T$15:$T$29,0),MATCH('דיווח פרטני'!C2957,גיליון3!$U$14:$X$14,0)))," ", INDEX(גיליון3!$U$15:$X$29,MATCH('דיווח פרטני'!G2957,גיליון3!$T$15:$T$29,0),MATCH('דיווח פרטני'!C2957,גיליון3!$U$14:$X$14,0)))</f>
        <v xml:space="preserve"> </v>
      </c>
      <c r="I2957" s="1"/>
    </row>
    <row r="2958" spans="1:9" ht="18" customHeight="1" thickBot="1" x14ac:dyDescent="0.35">
      <c r="A2958" s="1"/>
      <c r="B2958" s="1"/>
      <c r="C2958" s="812"/>
      <c r="D2958" s="812"/>
      <c r="E2958" s="813"/>
      <c r="F2958" s="812"/>
      <c r="G2958" s="812"/>
      <c r="H2958" s="963" t="str">
        <f t="array" ref="H2958">IF(ISERROR(INDEX(גיליון3!$U$15:$X$29,MATCH('דיווח פרטני'!G2958,גיליון3!$T$15:$T$29,0),MATCH('דיווח פרטני'!C2958,גיליון3!$U$14:$X$14,0)))," ", INDEX(גיליון3!$U$15:$X$29,MATCH('דיווח פרטני'!G2958,גיליון3!$T$15:$T$29,0),MATCH('דיווח פרטני'!C2958,גיליון3!$U$14:$X$14,0)))</f>
        <v xml:space="preserve"> </v>
      </c>
      <c r="I2958" s="1"/>
    </row>
    <row r="2959" spans="1:9" ht="18" customHeight="1" thickBot="1" x14ac:dyDescent="0.35">
      <c r="A2959" s="1"/>
      <c r="B2959" s="1"/>
      <c r="C2959" s="812"/>
      <c r="D2959" s="812"/>
      <c r="E2959" s="813"/>
      <c r="F2959" s="812"/>
      <c r="G2959" s="812"/>
      <c r="H2959" s="963" t="str">
        <f t="array" ref="H2959">IF(ISERROR(INDEX(גיליון3!$U$15:$X$29,MATCH('דיווח פרטני'!G2959,גיליון3!$T$15:$T$29,0),MATCH('דיווח פרטני'!C2959,גיליון3!$U$14:$X$14,0)))," ", INDEX(גיליון3!$U$15:$X$29,MATCH('דיווח פרטני'!G2959,גיליון3!$T$15:$T$29,0),MATCH('דיווח פרטני'!C2959,גיליון3!$U$14:$X$14,0)))</f>
        <v xml:space="preserve"> </v>
      </c>
      <c r="I2959" s="1"/>
    </row>
    <row r="2960" spans="1:9" ht="18" customHeight="1" thickBot="1" x14ac:dyDescent="0.35">
      <c r="A2960" s="1"/>
      <c r="B2960" s="1"/>
      <c r="C2960" s="812"/>
      <c r="D2960" s="812"/>
      <c r="E2960" s="813"/>
      <c r="F2960" s="812"/>
      <c r="G2960" s="812"/>
      <c r="H2960" s="963" t="str">
        <f t="array" ref="H2960">IF(ISERROR(INDEX(גיליון3!$U$15:$X$29,MATCH('דיווח פרטני'!G2960,גיליון3!$T$15:$T$29,0),MATCH('דיווח פרטני'!C2960,גיליון3!$U$14:$X$14,0)))," ", INDEX(גיליון3!$U$15:$X$29,MATCH('דיווח פרטני'!G2960,גיליון3!$T$15:$T$29,0),MATCH('דיווח פרטני'!C2960,גיליון3!$U$14:$X$14,0)))</f>
        <v xml:space="preserve"> </v>
      </c>
      <c r="I2960" s="1"/>
    </row>
    <row r="2961" spans="1:9" ht="18" customHeight="1" thickBot="1" x14ac:dyDescent="0.35">
      <c r="A2961" s="1"/>
      <c r="B2961" s="1"/>
      <c r="C2961" s="812"/>
      <c r="D2961" s="812"/>
      <c r="E2961" s="813"/>
      <c r="F2961" s="812"/>
      <c r="G2961" s="812"/>
      <c r="H2961" s="963" t="str">
        <f t="array" ref="H2961">IF(ISERROR(INDEX(גיליון3!$U$15:$X$29,MATCH('דיווח פרטני'!G2961,גיליון3!$T$15:$T$29,0),MATCH('דיווח פרטני'!C2961,גיליון3!$U$14:$X$14,0)))," ", INDEX(גיליון3!$U$15:$X$29,MATCH('דיווח פרטני'!G2961,גיליון3!$T$15:$T$29,0),MATCH('דיווח פרטני'!C2961,גיליון3!$U$14:$X$14,0)))</f>
        <v xml:space="preserve"> </v>
      </c>
      <c r="I2961" s="1"/>
    </row>
    <row r="2962" spans="1:9" ht="18" customHeight="1" thickBot="1" x14ac:dyDescent="0.35">
      <c r="A2962" s="1"/>
      <c r="B2962" s="1"/>
      <c r="C2962" s="812"/>
      <c r="D2962" s="812"/>
      <c r="E2962" s="813"/>
      <c r="F2962" s="812"/>
      <c r="G2962" s="812"/>
      <c r="H2962" s="963" t="str">
        <f t="array" ref="H2962">IF(ISERROR(INDEX(גיליון3!$U$15:$X$29,MATCH('דיווח פרטני'!G2962,גיליון3!$T$15:$T$29,0),MATCH('דיווח פרטני'!C2962,גיליון3!$U$14:$X$14,0)))," ", INDEX(גיליון3!$U$15:$X$29,MATCH('דיווח פרטני'!G2962,גיליון3!$T$15:$T$29,0),MATCH('דיווח פרטני'!C2962,גיליון3!$U$14:$X$14,0)))</f>
        <v xml:space="preserve"> </v>
      </c>
      <c r="I2962" s="1"/>
    </row>
    <row r="2963" spans="1:9" ht="18" customHeight="1" thickBot="1" x14ac:dyDescent="0.35">
      <c r="A2963" s="1"/>
      <c r="B2963" s="1"/>
      <c r="C2963" s="812"/>
      <c r="D2963" s="812"/>
      <c r="E2963" s="813"/>
      <c r="F2963" s="812"/>
      <c r="G2963" s="812"/>
      <c r="H2963" s="963" t="str">
        <f t="array" ref="H2963">IF(ISERROR(INDEX(גיליון3!$U$15:$X$29,MATCH('דיווח פרטני'!G2963,גיליון3!$T$15:$T$29,0),MATCH('דיווח פרטני'!C2963,גיליון3!$U$14:$X$14,0)))," ", INDEX(גיליון3!$U$15:$X$29,MATCH('דיווח פרטני'!G2963,גיליון3!$T$15:$T$29,0),MATCH('דיווח פרטני'!C2963,גיליון3!$U$14:$X$14,0)))</f>
        <v xml:space="preserve"> </v>
      </c>
      <c r="I2963" s="1"/>
    </row>
    <row r="2964" spans="1:9" ht="18" customHeight="1" thickBot="1" x14ac:dyDescent="0.35">
      <c r="A2964" s="1"/>
      <c r="B2964" s="1"/>
      <c r="C2964" s="812"/>
      <c r="D2964" s="812"/>
      <c r="E2964" s="813"/>
      <c r="F2964" s="812"/>
      <c r="G2964" s="812"/>
      <c r="H2964" s="963" t="str">
        <f t="array" ref="H2964">IF(ISERROR(INDEX(גיליון3!$U$15:$X$29,MATCH('דיווח פרטני'!G2964,גיליון3!$T$15:$T$29,0),MATCH('דיווח פרטני'!C2964,גיליון3!$U$14:$X$14,0)))," ", INDEX(גיליון3!$U$15:$X$29,MATCH('דיווח פרטני'!G2964,גיליון3!$T$15:$T$29,0),MATCH('דיווח פרטני'!C2964,גיליון3!$U$14:$X$14,0)))</f>
        <v xml:space="preserve"> </v>
      </c>
      <c r="I2964" s="1"/>
    </row>
    <row r="2965" spans="1:9" ht="18" customHeight="1" thickBot="1" x14ac:dyDescent="0.35">
      <c r="A2965" s="1"/>
      <c r="B2965" s="1"/>
      <c r="C2965" s="812"/>
      <c r="D2965" s="812"/>
      <c r="E2965" s="813"/>
      <c r="F2965" s="812"/>
      <c r="G2965" s="812"/>
      <c r="H2965" s="963" t="str">
        <f t="array" ref="H2965">IF(ISERROR(INDEX(גיליון3!$U$15:$X$29,MATCH('דיווח פרטני'!G2965,גיליון3!$T$15:$T$29,0),MATCH('דיווח פרטני'!C2965,גיליון3!$U$14:$X$14,0)))," ", INDEX(גיליון3!$U$15:$X$29,MATCH('דיווח פרטני'!G2965,גיליון3!$T$15:$T$29,0),MATCH('דיווח פרטני'!C2965,גיליון3!$U$14:$X$14,0)))</f>
        <v xml:space="preserve"> </v>
      </c>
      <c r="I2965" s="1"/>
    </row>
    <row r="2966" spans="1:9" ht="18" customHeight="1" thickBot="1" x14ac:dyDescent="0.35">
      <c r="A2966" s="1"/>
      <c r="B2966" s="1"/>
      <c r="C2966" s="812"/>
      <c r="D2966" s="812"/>
      <c r="E2966" s="813"/>
      <c r="F2966" s="812"/>
      <c r="G2966" s="812"/>
      <c r="H2966" s="963" t="str">
        <f t="array" ref="H2966">IF(ISERROR(INDEX(גיליון3!$U$15:$X$29,MATCH('דיווח פרטני'!G2966,גיליון3!$T$15:$T$29,0),MATCH('דיווח פרטני'!C2966,גיליון3!$U$14:$X$14,0)))," ", INDEX(גיליון3!$U$15:$X$29,MATCH('דיווח פרטני'!G2966,גיליון3!$T$15:$T$29,0),MATCH('דיווח פרטני'!C2966,גיליון3!$U$14:$X$14,0)))</f>
        <v xml:space="preserve"> </v>
      </c>
      <c r="I2966" s="1"/>
    </row>
    <row r="2967" spans="1:9" ht="18" customHeight="1" thickBot="1" x14ac:dyDescent="0.35">
      <c r="A2967" s="1"/>
      <c r="B2967" s="1"/>
      <c r="C2967" s="812"/>
      <c r="D2967" s="812"/>
      <c r="E2967" s="813"/>
      <c r="F2967" s="812"/>
      <c r="G2967" s="812"/>
      <c r="H2967" s="963" t="str">
        <f t="array" ref="H2967">IF(ISERROR(INDEX(גיליון3!$U$15:$X$29,MATCH('דיווח פרטני'!G2967,גיליון3!$T$15:$T$29,0),MATCH('דיווח פרטני'!C2967,גיליון3!$U$14:$X$14,0)))," ", INDEX(גיליון3!$U$15:$X$29,MATCH('דיווח פרטני'!G2967,גיליון3!$T$15:$T$29,0),MATCH('דיווח פרטני'!C2967,גיליון3!$U$14:$X$14,0)))</f>
        <v xml:space="preserve"> </v>
      </c>
      <c r="I2967" s="1"/>
    </row>
    <row r="2968" spans="1:9" ht="18" customHeight="1" thickBot="1" x14ac:dyDescent="0.35">
      <c r="A2968" s="1"/>
      <c r="B2968" s="1"/>
      <c r="C2968" s="812"/>
      <c r="D2968" s="812"/>
      <c r="E2968" s="813"/>
      <c r="F2968" s="812"/>
      <c r="G2968" s="812"/>
      <c r="H2968" s="963" t="str">
        <f t="array" ref="H2968">IF(ISERROR(INDEX(גיליון3!$U$15:$X$29,MATCH('דיווח פרטני'!G2968,גיליון3!$T$15:$T$29,0),MATCH('דיווח פרטני'!C2968,גיליון3!$U$14:$X$14,0)))," ", INDEX(גיליון3!$U$15:$X$29,MATCH('דיווח פרטני'!G2968,גיליון3!$T$15:$T$29,0),MATCH('דיווח פרטני'!C2968,גיליון3!$U$14:$X$14,0)))</f>
        <v xml:space="preserve"> </v>
      </c>
      <c r="I2968" s="1"/>
    </row>
    <row r="2969" spans="1:9" ht="18" customHeight="1" thickBot="1" x14ac:dyDescent="0.35">
      <c r="A2969" s="1"/>
      <c r="B2969" s="1"/>
      <c r="C2969" s="812"/>
      <c r="D2969" s="812"/>
      <c r="E2969" s="813"/>
      <c r="F2969" s="812"/>
      <c r="G2969" s="812"/>
      <c r="H2969" s="963" t="str">
        <f t="array" ref="H2969">IF(ISERROR(INDEX(גיליון3!$U$15:$X$29,MATCH('דיווח פרטני'!G2969,גיליון3!$T$15:$T$29,0),MATCH('דיווח פרטני'!C2969,גיליון3!$U$14:$X$14,0)))," ", INDEX(גיליון3!$U$15:$X$29,MATCH('דיווח פרטני'!G2969,גיליון3!$T$15:$T$29,0),MATCH('דיווח פרטני'!C2969,גיליון3!$U$14:$X$14,0)))</f>
        <v xml:space="preserve"> </v>
      </c>
      <c r="I2969" s="1"/>
    </row>
    <row r="2970" spans="1:9" ht="18" customHeight="1" thickBot="1" x14ac:dyDescent="0.35">
      <c r="A2970" s="1"/>
      <c r="B2970" s="1"/>
      <c r="C2970" s="812"/>
      <c r="D2970" s="812"/>
      <c r="E2970" s="813"/>
      <c r="F2970" s="812"/>
      <c r="G2970" s="812"/>
      <c r="H2970" s="963" t="str">
        <f t="array" ref="H2970">IF(ISERROR(INDEX(גיליון3!$U$15:$X$29,MATCH('דיווח פרטני'!G2970,גיליון3!$T$15:$T$29,0),MATCH('דיווח פרטני'!C2970,גיליון3!$U$14:$X$14,0)))," ", INDEX(גיליון3!$U$15:$X$29,MATCH('דיווח פרטני'!G2970,גיליון3!$T$15:$T$29,0),MATCH('דיווח פרטני'!C2970,גיליון3!$U$14:$X$14,0)))</f>
        <v xml:space="preserve"> </v>
      </c>
      <c r="I2970" s="1"/>
    </row>
    <row r="2971" spans="1:9" ht="18" customHeight="1" thickBot="1" x14ac:dyDescent="0.35">
      <c r="A2971" s="1"/>
      <c r="B2971" s="1"/>
      <c r="C2971" s="812"/>
      <c r="D2971" s="812"/>
      <c r="E2971" s="813"/>
      <c r="F2971" s="812"/>
      <c r="G2971" s="812"/>
      <c r="H2971" s="963" t="str">
        <f t="array" ref="H2971">IF(ISERROR(INDEX(גיליון3!$U$15:$X$29,MATCH('דיווח פרטני'!G2971,גיליון3!$T$15:$T$29,0),MATCH('דיווח פרטני'!C2971,גיליון3!$U$14:$X$14,0)))," ", INDEX(גיליון3!$U$15:$X$29,MATCH('דיווח פרטני'!G2971,גיליון3!$T$15:$T$29,0),MATCH('דיווח פרטני'!C2971,גיליון3!$U$14:$X$14,0)))</f>
        <v xml:space="preserve"> </v>
      </c>
      <c r="I2971" s="1"/>
    </row>
    <row r="2972" spans="1:9" ht="18" customHeight="1" thickBot="1" x14ac:dyDescent="0.35">
      <c r="A2972" s="1"/>
      <c r="B2972" s="1"/>
      <c r="C2972" s="812"/>
      <c r="D2972" s="812"/>
      <c r="E2972" s="813"/>
      <c r="F2972" s="812"/>
      <c r="G2972" s="812"/>
      <c r="H2972" s="963" t="str">
        <f t="array" ref="H2972">IF(ISERROR(INDEX(גיליון3!$U$15:$X$29,MATCH('דיווח פרטני'!G2972,גיליון3!$T$15:$T$29,0),MATCH('דיווח פרטני'!C2972,גיליון3!$U$14:$X$14,0)))," ", INDEX(גיליון3!$U$15:$X$29,MATCH('דיווח פרטני'!G2972,גיליון3!$T$15:$T$29,0),MATCH('דיווח פרטני'!C2972,גיליון3!$U$14:$X$14,0)))</f>
        <v xml:space="preserve"> </v>
      </c>
      <c r="I2972" s="1"/>
    </row>
    <row r="2973" spans="1:9" ht="18" customHeight="1" thickBot="1" x14ac:dyDescent="0.35">
      <c r="A2973" s="1"/>
      <c r="B2973" s="1"/>
      <c r="C2973" s="812"/>
      <c r="D2973" s="812"/>
      <c r="E2973" s="813"/>
      <c r="F2973" s="812"/>
      <c r="G2973" s="812"/>
      <c r="H2973" s="963" t="str">
        <f t="array" ref="H2973">IF(ISERROR(INDEX(גיליון3!$U$15:$X$29,MATCH('דיווח פרטני'!G2973,גיליון3!$T$15:$T$29,0),MATCH('דיווח פרטני'!C2973,גיליון3!$U$14:$X$14,0)))," ", INDEX(גיליון3!$U$15:$X$29,MATCH('דיווח פרטני'!G2973,גיליון3!$T$15:$T$29,0),MATCH('דיווח פרטני'!C2973,גיליון3!$U$14:$X$14,0)))</f>
        <v xml:space="preserve"> </v>
      </c>
      <c r="I2973" s="1"/>
    </row>
    <row r="2974" spans="1:9" ht="18" customHeight="1" thickBot="1" x14ac:dyDescent="0.35">
      <c r="A2974" s="1"/>
      <c r="B2974" s="1"/>
      <c r="C2974" s="812"/>
      <c r="D2974" s="812"/>
      <c r="E2974" s="813"/>
      <c r="F2974" s="812"/>
      <c r="G2974" s="812"/>
      <c r="H2974" s="963" t="str">
        <f t="array" ref="H2974">IF(ISERROR(INDEX(גיליון3!$U$15:$X$29,MATCH('דיווח פרטני'!G2974,גיליון3!$T$15:$T$29,0),MATCH('דיווח פרטני'!C2974,גיליון3!$U$14:$X$14,0)))," ", INDEX(גיליון3!$U$15:$X$29,MATCH('דיווח פרטני'!G2974,גיליון3!$T$15:$T$29,0),MATCH('דיווח פרטני'!C2974,גיליון3!$U$14:$X$14,0)))</f>
        <v xml:space="preserve"> </v>
      </c>
      <c r="I2974" s="1"/>
    </row>
    <row r="2975" spans="1:9" ht="18" customHeight="1" thickBot="1" x14ac:dyDescent="0.35">
      <c r="A2975" s="1"/>
      <c r="B2975" s="1"/>
      <c r="C2975" s="812"/>
      <c r="D2975" s="812"/>
      <c r="E2975" s="813"/>
      <c r="F2975" s="812"/>
      <c r="G2975" s="812"/>
      <c r="H2975" s="963" t="str">
        <f t="array" ref="H2975">IF(ISERROR(INDEX(גיליון3!$U$15:$X$29,MATCH('דיווח פרטני'!G2975,גיליון3!$T$15:$T$29,0),MATCH('דיווח פרטני'!C2975,גיליון3!$U$14:$X$14,0)))," ", INDEX(גיליון3!$U$15:$X$29,MATCH('דיווח פרטני'!G2975,גיליון3!$T$15:$T$29,0),MATCH('דיווח פרטני'!C2975,גיליון3!$U$14:$X$14,0)))</f>
        <v xml:space="preserve"> </v>
      </c>
      <c r="I2975" s="1"/>
    </row>
    <row r="2976" spans="1:9" ht="18" customHeight="1" thickBot="1" x14ac:dyDescent="0.35">
      <c r="A2976" s="1"/>
      <c r="B2976" s="1"/>
      <c r="C2976" s="812"/>
      <c r="D2976" s="812"/>
      <c r="E2976" s="813"/>
      <c r="F2976" s="812"/>
      <c r="G2976" s="812"/>
      <c r="H2976" s="963" t="str">
        <f t="array" ref="H2976">IF(ISERROR(INDEX(גיליון3!$U$15:$X$29,MATCH('דיווח פרטני'!G2976,גיליון3!$T$15:$T$29,0),MATCH('דיווח פרטני'!C2976,גיליון3!$U$14:$X$14,0)))," ", INDEX(גיליון3!$U$15:$X$29,MATCH('דיווח פרטני'!G2976,גיליון3!$T$15:$T$29,0),MATCH('דיווח פרטני'!C2976,גיליון3!$U$14:$X$14,0)))</f>
        <v xml:space="preserve"> </v>
      </c>
      <c r="I2976" s="1"/>
    </row>
    <row r="2977" spans="1:9" ht="18" customHeight="1" thickBot="1" x14ac:dyDescent="0.35">
      <c r="A2977" s="1"/>
      <c r="B2977" s="1"/>
      <c r="C2977" s="812"/>
      <c r="D2977" s="812"/>
      <c r="E2977" s="813"/>
      <c r="F2977" s="812"/>
      <c r="G2977" s="812"/>
      <c r="H2977" s="963" t="str">
        <f t="array" ref="H2977">IF(ISERROR(INDEX(גיליון3!$U$15:$X$29,MATCH('דיווח פרטני'!G2977,גיליון3!$T$15:$T$29,0),MATCH('דיווח פרטני'!C2977,גיליון3!$U$14:$X$14,0)))," ", INDEX(גיליון3!$U$15:$X$29,MATCH('דיווח פרטני'!G2977,גיליון3!$T$15:$T$29,0),MATCH('דיווח פרטני'!C2977,גיליון3!$U$14:$X$14,0)))</f>
        <v xml:space="preserve"> </v>
      </c>
      <c r="I2977" s="1"/>
    </row>
    <row r="2978" spans="1:9" ht="18" customHeight="1" thickBot="1" x14ac:dyDescent="0.35">
      <c r="A2978" s="1"/>
      <c r="B2978" s="1"/>
      <c r="C2978" s="812"/>
      <c r="D2978" s="812"/>
      <c r="E2978" s="813"/>
      <c r="F2978" s="812"/>
      <c r="G2978" s="812"/>
      <c r="H2978" s="963" t="str">
        <f t="array" ref="H2978">IF(ISERROR(INDEX(גיליון3!$U$15:$X$29,MATCH('דיווח פרטני'!G2978,גיליון3!$T$15:$T$29,0),MATCH('דיווח פרטני'!C2978,גיליון3!$U$14:$X$14,0)))," ", INDEX(גיליון3!$U$15:$X$29,MATCH('דיווח פרטני'!G2978,גיליון3!$T$15:$T$29,0),MATCH('דיווח פרטני'!C2978,גיליון3!$U$14:$X$14,0)))</f>
        <v xml:space="preserve"> </v>
      </c>
      <c r="I2978" s="1"/>
    </row>
    <row r="2979" spans="1:9" ht="18" customHeight="1" thickBot="1" x14ac:dyDescent="0.35">
      <c r="A2979" s="1"/>
      <c r="B2979" s="1"/>
      <c r="C2979" s="812"/>
      <c r="D2979" s="812"/>
      <c r="E2979" s="813"/>
      <c r="F2979" s="812"/>
      <c r="G2979" s="812"/>
      <c r="H2979" s="963" t="str">
        <f t="array" ref="H2979">IF(ISERROR(INDEX(גיליון3!$U$15:$X$29,MATCH('דיווח פרטני'!G2979,גיליון3!$T$15:$T$29,0),MATCH('דיווח פרטני'!C2979,גיליון3!$U$14:$X$14,0)))," ", INDEX(גיליון3!$U$15:$X$29,MATCH('דיווח פרטני'!G2979,גיליון3!$T$15:$T$29,0),MATCH('דיווח פרטני'!C2979,גיליון3!$U$14:$X$14,0)))</f>
        <v xml:space="preserve"> </v>
      </c>
      <c r="I2979" s="1"/>
    </row>
    <row r="2980" spans="1:9" ht="18" customHeight="1" thickBot="1" x14ac:dyDescent="0.35">
      <c r="A2980" s="1"/>
      <c r="B2980" s="1"/>
      <c r="C2980" s="812"/>
      <c r="D2980" s="812"/>
      <c r="E2980" s="813"/>
      <c r="F2980" s="812"/>
      <c r="G2980" s="812"/>
      <c r="H2980" s="963" t="str">
        <f t="array" ref="H2980">IF(ISERROR(INDEX(גיליון3!$U$15:$X$29,MATCH('דיווח פרטני'!G2980,גיליון3!$T$15:$T$29,0),MATCH('דיווח פרטני'!C2980,גיליון3!$U$14:$X$14,0)))," ", INDEX(גיליון3!$U$15:$X$29,MATCH('דיווח פרטני'!G2980,גיליון3!$T$15:$T$29,0),MATCH('דיווח פרטני'!C2980,גיליון3!$U$14:$X$14,0)))</f>
        <v xml:space="preserve"> </v>
      </c>
      <c r="I2980" s="1"/>
    </row>
    <row r="2981" spans="1:9" ht="18" customHeight="1" thickBot="1" x14ac:dyDescent="0.35">
      <c r="A2981" s="1"/>
      <c r="B2981" s="1"/>
      <c r="C2981" s="812"/>
      <c r="D2981" s="812"/>
      <c r="E2981" s="813"/>
      <c r="F2981" s="812"/>
      <c r="G2981" s="812"/>
      <c r="H2981" s="963" t="str">
        <f t="array" ref="H2981">IF(ISERROR(INDEX(גיליון3!$U$15:$X$29,MATCH('דיווח פרטני'!G2981,גיליון3!$T$15:$T$29,0),MATCH('דיווח פרטני'!C2981,גיליון3!$U$14:$X$14,0)))," ", INDEX(גיליון3!$U$15:$X$29,MATCH('דיווח פרטני'!G2981,גיליון3!$T$15:$T$29,0),MATCH('דיווח פרטני'!C2981,גיליון3!$U$14:$X$14,0)))</f>
        <v xml:space="preserve"> </v>
      </c>
      <c r="I2981" s="1"/>
    </row>
    <row r="2982" spans="1:9" ht="18" customHeight="1" thickBot="1" x14ac:dyDescent="0.35">
      <c r="A2982" s="1"/>
      <c r="B2982" s="1"/>
      <c r="C2982" s="812"/>
      <c r="D2982" s="812"/>
      <c r="E2982" s="813"/>
      <c r="F2982" s="812"/>
      <c r="G2982" s="812"/>
      <c r="H2982" s="963" t="str">
        <f t="array" ref="H2982">IF(ISERROR(INDEX(גיליון3!$U$15:$X$29,MATCH('דיווח פרטני'!G2982,גיליון3!$T$15:$T$29,0),MATCH('דיווח פרטני'!C2982,גיליון3!$U$14:$X$14,0)))," ", INDEX(גיליון3!$U$15:$X$29,MATCH('דיווח פרטני'!G2982,גיליון3!$T$15:$T$29,0),MATCH('דיווח פרטני'!C2982,גיליון3!$U$14:$X$14,0)))</f>
        <v xml:space="preserve"> </v>
      </c>
      <c r="I2982" s="1"/>
    </row>
    <row r="2983" spans="1:9" ht="18" customHeight="1" thickBot="1" x14ac:dyDescent="0.35">
      <c r="A2983" s="1"/>
      <c r="B2983" s="1"/>
      <c r="C2983" s="812"/>
      <c r="D2983" s="812"/>
      <c r="E2983" s="813"/>
      <c r="F2983" s="812"/>
      <c r="G2983" s="812"/>
      <c r="H2983" s="963" t="str">
        <f t="array" ref="H2983">IF(ISERROR(INDEX(גיליון3!$U$15:$X$29,MATCH('דיווח פרטני'!G2983,גיליון3!$T$15:$T$29,0),MATCH('דיווח פרטני'!C2983,גיליון3!$U$14:$X$14,0)))," ", INDEX(גיליון3!$U$15:$X$29,MATCH('דיווח פרטני'!G2983,גיליון3!$T$15:$T$29,0),MATCH('דיווח פרטני'!C2983,גיליון3!$U$14:$X$14,0)))</f>
        <v xml:space="preserve"> </v>
      </c>
      <c r="I2983" s="1"/>
    </row>
    <row r="2984" spans="1:9" ht="18" customHeight="1" thickBot="1" x14ac:dyDescent="0.35">
      <c r="A2984" s="1"/>
      <c r="B2984" s="1"/>
      <c r="C2984" s="812"/>
      <c r="D2984" s="812"/>
      <c r="E2984" s="813"/>
      <c r="F2984" s="812"/>
      <c r="G2984" s="812"/>
      <c r="H2984" s="963" t="str">
        <f t="array" ref="H2984">IF(ISERROR(INDEX(גיליון3!$U$15:$X$29,MATCH('דיווח פרטני'!G2984,גיליון3!$T$15:$T$29,0),MATCH('דיווח פרטני'!C2984,גיליון3!$U$14:$X$14,0)))," ", INDEX(גיליון3!$U$15:$X$29,MATCH('דיווח פרטני'!G2984,גיליון3!$T$15:$T$29,0),MATCH('דיווח פרטני'!C2984,גיליון3!$U$14:$X$14,0)))</f>
        <v xml:space="preserve"> </v>
      </c>
      <c r="I2984" s="1"/>
    </row>
    <row r="2985" spans="1:9" ht="18" customHeight="1" thickBot="1" x14ac:dyDescent="0.35">
      <c r="A2985" s="1"/>
      <c r="B2985" s="1"/>
      <c r="C2985" s="812"/>
      <c r="D2985" s="812"/>
      <c r="E2985" s="813"/>
      <c r="F2985" s="812"/>
      <c r="G2985" s="812"/>
      <c r="H2985" s="963" t="str">
        <f t="array" ref="H2985">IF(ISERROR(INDEX(גיליון3!$U$15:$X$29,MATCH('דיווח פרטני'!G2985,גיליון3!$T$15:$T$29,0),MATCH('דיווח פרטני'!C2985,גיליון3!$U$14:$X$14,0)))," ", INDEX(גיליון3!$U$15:$X$29,MATCH('דיווח פרטני'!G2985,גיליון3!$T$15:$T$29,0),MATCH('דיווח פרטני'!C2985,גיליון3!$U$14:$X$14,0)))</f>
        <v xml:space="preserve"> </v>
      </c>
      <c r="I2985" s="1"/>
    </row>
    <row r="2986" spans="1:9" ht="18" customHeight="1" thickBot="1" x14ac:dyDescent="0.35">
      <c r="A2986" s="1"/>
      <c r="B2986" s="1"/>
      <c r="C2986" s="812"/>
      <c r="D2986" s="812"/>
      <c r="E2986" s="813"/>
      <c r="F2986" s="812"/>
      <c r="G2986" s="812"/>
      <c r="H2986" s="963" t="str">
        <f t="array" ref="H2986">IF(ISERROR(INDEX(גיליון3!$U$15:$X$29,MATCH('דיווח פרטני'!G2986,גיליון3!$T$15:$T$29,0),MATCH('דיווח פרטני'!C2986,גיליון3!$U$14:$X$14,0)))," ", INDEX(גיליון3!$U$15:$X$29,MATCH('דיווח פרטני'!G2986,גיליון3!$T$15:$T$29,0),MATCH('דיווח פרטני'!C2986,גיליון3!$U$14:$X$14,0)))</f>
        <v xml:space="preserve"> </v>
      </c>
      <c r="I2986" s="1"/>
    </row>
    <row r="2987" spans="1:9" ht="18" customHeight="1" thickBot="1" x14ac:dyDescent="0.35">
      <c r="A2987" s="1"/>
      <c r="B2987" s="1"/>
      <c r="C2987" s="812"/>
      <c r="D2987" s="812"/>
      <c r="E2987" s="813"/>
      <c r="F2987" s="812"/>
      <c r="G2987" s="812"/>
      <c r="H2987" s="963" t="str">
        <f t="array" ref="H2987">IF(ISERROR(INDEX(גיליון3!$U$15:$X$29,MATCH('דיווח פרטני'!G2987,גיליון3!$T$15:$T$29,0),MATCH('דיווח פרטני'!C2987,גיליון3!$U$14:$X$14,0)))," ", INDEX(גיליון3!$U$15:$X$29,MATCH('דיווח פרטני'!G2987,גיליון3!$T$15:$T$29,0),MATCH('דיווח פרטני'!C2987,גיליון3!$U$14:$X$14,0)))</f>
        <v xml:space="preserve"> </v>
      </c>
      <c r="I2987" s="1"/>
    </row>
    <row r="2988" spans="1:9" ht="18" customHeight="1" thickBot="1" x14ac:dyDescent="0.35">
      <c r="A2988" s="1"/>
      <c r="B2988" s="1"/>
      <c r="C2988" s="812"/>
      <c r="D2988" s="812"/>
      <c r="E2988" s="813"/>
      <c r="F2988" s="812"/>
      <c r="G2988" s="812"/>
      <c r="H2988" s="963" t="str">
        <f t="array" ref="H2988">IF(ISERROR(INDEX(גיליון3!$U$15:$X$29,MATCH('דיווח פרטני'!G2988,גיליון3!$T$15:$T$29,0),MATCH('דיווח פרטני'!C2988,גיליון3!$U$14:$X$14,0)))," ", INDEX(גיליון3!$U$15:$X$29,MATCH('דיווח פרטני'!G2988,גיליון3!$T$15:$T$29,0),MATCH('דיווח פרטני'!C2988,גיליון3!$U$14:$X$14,0)))</f>
        <v xml:space="preserve"> </v>
      </c>
      <c r="I2988" s="1"/>
    </row>
    <row r="2989" spans="1:9" ht="18" customHeight="1" thickBot="1" x14ac:dyDescent="0.35">
      <c r="A2989" s="1"/>
      <c r="B2989" s="1"/>
      <c r="C2989" s="812"/>
      <c r="D2989" s="812"/>
      <c r="E2989" s="813"/>
      <c r="F2989" s="812"/>
      <c r="G2989" s="812"/>
      <c r="H2989" s="963" t="str">
        <f t="array" ref="H2989">IF(ISERROR(INDEX(גיליון3!$U$15:$X$29,MATCH('דיווח פרטני'!G2989,גיליון3!$T$15:$T$29,0),MATCH('דיווח פרטני'!C2989,גיליון3!$U$14:$X$14,0)))," ", INDEX(גיליון3!$U$15:$X$29,MATCH('דיווח פרטני'!G2989,גיליון3!$T$15:$T$29,0),MATCH('דיווח פרטני'!C2989,גיליון3!$U$14:$X$14,0)))</f>
        <v xml:space="preserve"> </v>
      </c>
      <c r="I2989" s="1"/>
    </row>
    <row r="2990" spans="1:9" ht="18" customHeight="1" thickBot="1" x14ac:dyDescent="0.35">
      <c r="A2990" s="1"/>
      <c r="B2990" s="1"/>
      <c r="C2990" s="812"/>
      <c r="D2990" s="812"/>
      <c r="E2990" s="813"/>
      <c r="F2990" s="812"/>
      <c r="G2990" s="812"/>
      <c r="H2990" s="963" t="str">
        <f t="array" ref="H2990">IF(ISERROR(INDEX(גיליון3!$U$15:$X$29,MATCH('דיווח פרטני'!G2990,גיליון3!$T$15:$T$29,0),MATCH('דיווח פרטני'!C2990,גיליון3!$U$14:$X$14,0)))," ", INDEX(גיליון3!$U$15:$X$29,MATCH('דיווח פרטני'!G2990,גיליון3!$T$15:$T$29,0),MATCH('דיווח פרטני'!C2990,גיליון3!$U$14:$X$14,0)))</f>
        <v xml:space="preserve"> </v>
      </c>
      <c r="I2990" s="1"/>
    </row>
    <row r="2991" spans="1:9" ht="18" customHeight="1" thickBot="1" x14ac:dyDescent="0.35">
      <c r="A2991" s="1"/>
      <c r="B2991" s="1"/>
      <c r="C2991" s="812"/>
      <c r="D2991" s="812"/>
      <c r="E2991" s="813"/>
      <c r="F2991" s="812"/>
      <c r="G2991" s="812"/>
      <c r="H2991" s="963" t="str">
        <f t="array" ref="H2991">IF(ISERROR(INDEX(גיליון3!$U$15:$X$29,MATCH('דיווח פרטני'!G2991,גיליון3!$T$15:$T$29,0),MATCH('דיווח פרטני'!C2991,גיליון3!$U$14:$X$14,0)))," ", INDEX(גיליון3!$U$15:$X$29,MATCH('דיווח פרטני'!G2991,גיליון3!$T$15:$T$29,0),MATCH('דיווח פרטני'!C2991,גיליון3!$U$14:$X$14,0)))</f>
        <v xml:space="preserve"> </v>
      </c>
      <c r="I2991" s="1"/>
    </row>
    <row r="2992" spans="1:9" ht="18" customHeight="1" thickBot="1" x14ac:dyDescent="0.35">
      <c r="A2992" s="1"/>
      <c r="B2992" s="1"/>
      <c r="C2992" s="812"/>
      <c r="D2992" s="812"/>
      <c r="E2992" s="813"/>
      <c r="F2992" s="812"/>
      <c r="G2992" s="812"/>
      <c r="H2992" s="963" t="str">
        <f t="array" ref="H2992">IF(ISERROR(INDEX(גיליון3!$U$15:$X$29,MATCH('דיווח פרטני'!G2992,גיליון3!$T$15:$T$29,0),MATCH('דיווח פרטני'!C2992,גיליון3!$U$14:$X$14,0)))," ", INDEX(גיליון3!$U$15:$X$29,MATCH('דיווח פרטני'!G2992,גיליון3!$T$15:$T$29,0),MATCH('דיווח פרטני'!C2992,גיליון3!$U$14:$X$14,0)))</f>
        <v xml:space="preserve"> </v>
      </c>
      <c r="I2992" s="1"/>
    </row>
    <row r="2993" spans="1:9" ht="18" customHeight="1" thickBot="1" x14ac:dyDescent="0.35">
      <c r="A2993" s="1"/>
      <c r="B2993" s="1"/>
      <c r="C2993" s="812"/>
      <c r="D2993" s="812"/>
      <c r="E2993" s="813"/>
      <c r="F2993" s="812"/>
      <c r="G2993" s="812"/>
      <c r="H2993" s="963" t="str">
        <f t="array" ref="H2993">IF(ISERROR(INDEX(גיליון3!$U$15:$X$29,MATCH('דיווח פרטני'!G2993,גיליון3!$T$15:$T$29,0),MATCH('דיווח פרטני'!C2993,גיליון3!$U$14:$X$14,0)))," ", INDEX(גיליון3!$U$15:$X$29,MATCH('דיווח פרטני'!G2993,גיליון3!$T$15:$T$29,0),MATCH('דיווח פרטני'!C2993,גיליון3!$U$14:$X$14,0)))</f>
        <v xml:space="preserve"> </v>
      </c>
      <c r="I2993" s="1"/>
    </row>
    <row r="2994" spans="1:9" ht="18" customHeight="1" thickBot="1" x14ac:dyDescent="0.35">
      <c r="A2994" s="1"/>
      <c r="B2994" s="1"/>
      <c r="C2994" s="812"/>
      <c r="D2994" s="812"/>
      <c r="E2994" s="813"/>
      <c r="F2994" s="812"/>
      <c r="G2994" s="812"/>
      <c r="H2994" s="963" t="str">
        <f t="array" ref="H2994">IF(ISERROR(INDEX(גיליון3!$U$15:$X$29,MATCH('דיווח פרטני'!G2994,גיליון3!$T$15:$T$29,0),MATCH('דיווח פרטני'!C2994,גיליון3!$U$14:$X$14,0)))," ", INDEX(גיליון3!$U$15:$X$29,MATCH('דיווח פרטני'!G2994,גיליון3!$T$15:$T$29,0),MATCH('דיווח פרטני'!C2994,גיליון3!$U$14:$X$14,0)))</f>
        <v xml:space="preserve"> </v>
      </c>
      <c r="I2994" s="1"/>
    </row>
    <row r="2995" spans="1:9" ht="18" customHeight="1" thickBot="1" x14ac:dyDescent="0.35">
      <c r="A2995" s="1"/>
      <c r="B2995" s="1"/>
      <c r="C2995" s="812"/>
      <c r="D2995" s="812"/>
      <c r="E2995" s="813"/>
      <c r="F2995" s="812"/>
      <c r="G2995" s="812"/>
      <c r="H2995" s="963" t="str">
        <f t="array" ref="H2995">IF(ISERROR(INDEX(גיליון3!$U$15:$X$29,MATCH('דיווח פרטני'!G2995,גיליון3!$T$15:$T$29,0),MATCH('דיווח פרטני'!C2995,גיליון3!$U$14:$X$14,0)))," ", INDEX(גיליון3!$U$15:$X$29,MATCH('דיווח פרטני'!G2995,גיליון3!$T$15:$T$29,0),MATCH('דיווח פרטני'!C2995,גיליון3!$U$14:$X$14,0)))</f>
        <v xml:space="preserve"> </v>
      </c>
      <c r="I2995" s="1"/>
    </row>
    <row r="2996" spans="1:9" ht="18" customHeight="1" thickBot="1" x14ac:dyDescent="0.35">
      <c r="A2996" s="1"/>
      <c r="B2996" s="1"/>
      <c r="C2996" s="812"/>
      <c r="D2996" s="812"/>
      <c r="E2996" s="813"/>
      <c r="F2996" s="812"/>
      <c r="G2996" s="812"/>
      <c r="H2996" s="963" t="str">
        <f t="array" ref="H2996">IF(ISERROR(INDEX(גיליון3!$U$15:$X$29,MATCH('דיווח פרטני'!G2996,גיליון3!$T$15:$T$29,0),MATCH('דיווח פרטני'!C2996,גיליון3!$U$14:$X$14,0)))," ", INDEX(גיליון3!$U$15:$X$29,MATCH('דיווח פרטני'!G2996,גיליון3!$T$15:$T$29,0),MATCH('דיווח פרטני'!C2996,גיליון3!$U$14:$X$14,0)))</f>
        <v xml:space="preserve"> </v>
      </c>
      <c r="I2996" s="1"/>
    </row>
    <row r="2997" spans="1:9" ht="18" customHeight="1" thickBot="1" x14ac:dyDescent="0.35">
      <c r="A2997" s="1"/>
      <c r="B2997" s="1"/>
      <c r="C2997" s="812"/>
      <c r="D2997" s="812"/>
      <c r="E2997" s="813"/>
      <c r="F2997" s="812"/>
      <c r="G2997" s="812"/>
      <c r="H2997" s="963" t="str">
        <f t="array" ref="H2997">IF(ISERROR(INDEX(גיליון3!$U$15:$X$29,MATCH('דיווח פרטני'!G2997,גיליון3!$T$15:$T$29,0),MATCH('דיווח פרטני'!C2997,גיליון3!$U$14:$X$14,0)))," ", INDEX(גיליון3!$U$15:$X$29,MATCH('דיווח פרטני'!G2997,גיליון3!$T$15:$T$29,0),MATCH('דיווח פרטני'!C2997,גיליון3!$U$14:$X$14,0)))</f>
        <v xml:space="preserve"> </v>
      </c>
      <c r="I2997" s="1"/>
    </row>
    <row r="2998" spans="1:9" ht="18" customHeight="1" thickBot="1" x14ac:dyDescent="0.35">
      <c r="A2998" s="1"/>
      <c r="B2998" s="1"/>
      <c r="C2998" s="812"/>
      <c r="D2998" s="812"/>
      <c r="E2998" s="813"/>
      <c r="F2998" s="812"/>
      <c r="G2998" s="812"/>
      <c r="H2998" s="963" t="str">
        <f t="array" ref="H2998">IF(ISERROR(INDEX(גיליון3!$U$15:$X$29,MATCH('דיווח פרטני'!G2998,גיליון3!$T$15:$T$29,0),MATCH('דיווח פרטני'!C2998,גיליון3!$U$14:$X$14,0)))," ", INDEX(גיליון3!$U$15:$X$29,MATCH('דיווח פרטני'!G2998,גיליון3!$T$15:$T$29,0),MATCH('דיווח פרטני'!C2998,גיליון3!$U$14:$X$14,0)))</f>
        <v xml:space="preserve"> </v>
      </c>
      <c r="I2998" s="1"/>
    </row>
    <row r="2999" spans="1:9" ht="18" customHeight="1" thickBot="1" x14ac:dyDescent="0.35">
      <c r="A2999" s="1"/>
      <c r="B2999" s="1"/>
      <c r="C2999" s="812"/>
      <c r="D2999" s="812"/>
      <c r="E2999" s="813"/>
      <c r="F2999" s="812"/>
      <c r="G2999" s="812"/>
      <c r="H2999" s="963" t="str">
        <f t="array" ref="H2999">IF(ISERROR(INDEX(גיליון3!$U$15:$X$29,MATCH('דיווח פרטני'!G2999,גיליון3!$T$15:$T$29,0),MATCH('דיווח פרטני'!C2999,גיליון3!$U$14:$X$14,0)))," ", INDEX(גיליון3!$U$15:$X$29,MATCH('דיווח פרטני'!G2999,גיליון3!$T$15:$T$29,0),MATCH('דיווח פרטני'!C2999,גיליון3!$U$14:$X$14,0)))</f>
        <v xml:space="preserve"> </v>
      </c>
      <c r="I2999" s="1"/>
    </row>
    <row r="3000" spans="1:9" ht="18" customHeight="1" thickBot="1" x14ac:dyDescent="0.35">
      <c r="A3000" s="1"/>
      <c r="B3000" s="1"/>
      <c r="C3000" s="812"/>
      <c r="D3000" s="812"/>
      <c r="E3000" s="813"/>
      <c r="F3000" s="812"/>
      <c r="G3000" s="812"/>
      <c r="H3000" s="963" t="str">
        <f t="array" ref="H3000">IF(ISERROR(INDEX(גיליון3!$U$15:$X$29,MATCH('דיווח פרטני'!G3000,גיליון3!$T$15:$T$29,0),MATCH('דיווח פרטני'!C3000,גיליון3!$U$14:$X$14,0)))," ", INDEX(גיליון3!$U$15:$X$29,MATCH('דיווח פרטני'!G3000,גיליון3!$T$15:$T$29,0),MATCH('דיווח פרטני'!C3000,גיליון3!$U$14:$X$14,0)))</f>
        <v xml:space="preserve"> </v>
      </c>
      <c r="I3000" s="1"/>
    </row>
    <row r="3001" spans="1:9" ht="18" customHeight="1" thickBot="1" x14ac:dyDescent="0.35">
      <c r="A3001" s="1"/>
      <c r="B3001" s="1"/>
      <c r="C3001" s="812"/>
      <c r="D3001" s="812"/>
      <c r="E3001" s="813"/>
      <c r="F3001" s="812"/>
      <c r="G3001" s="812"/>
      <c r="H3001" s="963" t="str">
        <f t="array" ref="H3001">IF(ISERROR(INDEX(גיליון3!$U$15:$X$29,MATCH('דיווח פרטני'!G3001,גיליון3!$T$15:$T$29,0),MATCH('דיווח פרטני'!C3001,גיליון3!$U$14:$X$14,0)))," ", INDEX(גיליון3!$U$15:$X$29,MATCH('דיווח פרטני'!G3001,גיליון3!$T$15:$T$29,0),MATCH('דיווח פרטני'!C3001,גיליון3!$U$14:$X$14,0)))</f>
        <v xml:space="preserve"> </v>
      </c>
      <c r="I3001" s="1"/>
    </row>
    <row r="3002" spans="1:9" ht="18" customHeight="1" thickBot="1" x14ac:dyDescent="0.35">
      <c r="A3002" s="1"/>
      <c r="B3002" s="1"/>
      <c r="C3002" s="812"/>
      <c r="D3002" s="812"/>
      <c r="E3002" s="813"/>
      <c r="F3002" s="812"/>
      <c r="G3002" s="812"/>
      <c r="H3002" s="963" t="str">
        <f t="array" ref="H3002">IF(ISERROR(INDEX(גיליון3!$U$15:$X$29,MATCH('דיווח פרטני'!G3002,גיליון3!$T$15:$T$29,0),MATCH('דיווח פרטני'!C3002,גיליון3!$U$14:$X$14,0)))," ", INDEX(גיליון3!$U$15:$X$29,MATCH('דיווח פרטני'!G3002,גיליון3!$T$15:$T$29,0),MATCH('דיווח פרטני'!C3002,גיליון3!$U$14:$X$14,0)))</f>
        <v xml:space="preserve"> </v>
      </c>
      <c r="I3002" s="1"/>
    </row>
    <row r="3003" spans="1:9" ht="18" customHeight="1" thickBot="1" x14ac:dyDescent="0.35">
      <c r="A3003" s="1"/>
      <c r="B3003" s="1"/>
      <c r="C3003" s="812"/>
      <c r="D3003" s="812"/>
      <c r="E3003" s="813"/>
      <c r="F3003" s="812"/>
      <c r="G3003" s="812"/>
      <c r="H3003" s="963" t="str">
        <f t="array" ref="H3003">IF(ISERROR(INDEX(גיליון3!$U$15:$X$29,MATCH('דיווח פרטני'!G3003,גיליון3!$T$15:$T$29,0),MATCH('דיווח פרטני'!C3003,גיליון3!$U$14:$X$14,0)))," ", INDEX(גיליון3!$U$15:$X$29,MATCH('דיווח פרטני'!G3003,גיליון3!$T$15:$T$29,0),MATCH('דיווח פרטני'!C3003,גיליון3!$U$14:$X$14,0)))</f>
        <v xml:space="preserve"> </v>
      </c>
      <c r="I3003" s="1"/>
    </row>
    <row r="3004" spans="1:9" ht="18" customHeight="1" thickBot="1" x14ac:dyDescent="0.35">
      <c r="A3004" s="1"/>
      <c r="B3004" s="1"/>
      <c r="C3004" s="812"/>
      <c r="D3004" s="812"/>
      <c r="E3004" s="813"/>
      <c r="F3004" s="812"/>
      <c r="G3004" s="812"/>
      <c r="H3004" s="963" t="str">
        <f t="array" ref="H3004">IF(ISERROR(INDEX(גיליון3!$U$15:$X$29,MATCH('דיווח פרטני'!G3004,גיליון3!$T$15:$T$29,0),MATCH('דיווח פרטני'!C3004,גיליון3!$U$14:$X$14,0)))," ", INDEX(גיליון3!$U$15:$X$29,MATCH('דיווח פרטני'!G3004,גיליון3!$T$15:$T$29,0),MATCH('דיווח פרטני'!C3004,גיליון3!$U$14:$X$14,0)))</f>
        <v xml:space="preserve"> </v>
      </c>
      <c r="I3004" s="1"/>
    </row>
    <row r="3005" spans="1:9" ht="18" customHeight="1" thickBot="1" x14ac:dyDescent="0.35">
      <c r="A3005" s="1"/>
      <c r="B3005" s="1"/>
      <c r="C3005" s="812"/>
      <c r="D3005" s="812"/>
      <c r="E3005" s="813"/>
      <c r="F3005" s="812"/>
      <c r="G3005" s="812"/>
      <c r="H3005" s="963" t="str">
        <f t="array" ref="H3005">IF(ISERROR(INDEX(גיליון3!$U$15:$X$29,MATCH('דיווח פרטני'!G3005,גיליון3!$T$15:$T$29,0),MATCH('דיווח פרטני'!C3005,גיליון3!$U$14:$X$14,0)))," ", INDEX(גיליון3!$U$15:$X$29,MATCH('דיווח פרטני'!G3005,גיליון3!$T$15:$T$29,0),MATCH('דיווח פרטני'!C3005,גיליון3!$U$14:$X$14,0)))</f>
        <v xml:space="preserve"> </v>
      </c>
      <c r="I3005" s="1"/>
    </row>
    <row r="3006" spans="1:9" ht="18" customHeight="1" thickBot="1" x14ac:dyDescent="0.35">
      <c r="A3006" s="1"/>
      <c r="B3006" s="1"/>
      <c r="C3006" s="812"/>
      <c r="D3006" s="812"/>
      <c r="E3006" s="813"/>
      <c r="F3006" s="812"/>
      <c r="G3006" s="812"/>
      <c r="H3006" s="963" t="str">
        <f t="array" ref="H3006">IF(ISERROR(INDEX(גיליון3!$U$15:$X$29,MATCH('דיווח פרטני'!G3006,גיליון3!$T$15:$T$29,0),MATCH('דיווח פרטני'!C3006,גיליון3!$U$14:$X$14,0)))," ", INDEX(גיליון3!$U$15:$X$29,MATCH('דיווח פרטני'!G3006,גיליון3!$T$15:$T$29,0),MATCH('דיווח פרטני'!C3006,גיליון3!$U$14:$X$14,0)))</f>
        <v xml:space="preserve"> </v>
      </c>
      <c r="I3006" s="1"/>
    </row>
    <row r="3007" spans="1:9" ht="18" customHeight="1" thickBot="1" x14ac:dyDescent="0.35">
      <c r="A3007" s="1"/>
      <c r="B3007" s="1"/>
      <c r="C3007" s="812"/>
      <c r="D3007" s="812"/>
      <c r="E3007" s="813"/>
      <c r="F3007" s="812"/>
      <c r="G3007" s="812"/>
      <c r="H3007" s="963" t="str">
        <f t="array" ref="H3007">IF(ISERROR(INDEX(גיליון3!$U$15:$X$29,MATCH('דיווח פרטני'!G3007,גיליון3!$T$15:$T$29,0),MATCH('דיווח פרטני'!C3007,גיליון3!$U$14:$X$14,0)))," ", INDEX(גיליון3!$U$15:$X$29,MATCH('דיווח פרטני'!G3007,גיליון3!$T$15:$T$29,0),MATCH('דיווח פרטני'!C3007,גיליון3!$U$14:$X$14,0)))</f>
        <v xml:space="preserve"> </v>
      </c>
      <c r="I3007" s="1"/>
    </row>
    <row r="3008" spans="1:9" ht="18" customHeight="1" thickBot="1" x14ac:dyDescent="0.35">
      <c r="A3008" s="1"/>
      <c r="B3008" s="1"/>
      <c r="C3008" s="812"/>
      <c r="D3008" s="812"/>
      <c r="E3008" s="813"/>
      <c r="F3008" s="812"/>
      <c r="G3008" s="812"/>
      <c r="H3008" s="963" t="str">
        <f t="array" ref="H3008">IF(ISERROR(INDEX(גיליון3!$U$15:$X$29,MATCH('דיווח פרטני'!G3008,גיליון3!$T$15:$T$29,0),MATCH('דיווח פרטני'!C3008,גיליון3!$U$14:$X$14,0)))," ", INDEX(גיליון3!$U$15:$X$29,MATCH('דיווח פרטני'!G3008,גיליון3!$T$15:$T$29,0),MATCH('דיווח פרטני'!C3008,גיליון3!$U$14:$X$14,0)))</f>
        <v xml:space="preserve"> </v>
      </c>
      <c r="I3008" s="1"/>
    </row>
    <row r="3009" spans="1:9" ht="18" customHeight="1" thickBot="1" x14ac:dyDescent="0.35">
      <c r="A3009" s="1"/>
      <c r="B3009" s="1"/>
      <c r="C3009" s="812"/>
      <c r="D3009" s="812"/>
      <c r="E3009" s="813"/>
      <c r="F3009" s="812"/>
      <c r="G3009" s="812"/>
      <c r="H3009" s="963" t="str">
        <f t="array" ref="H3009">IF(ISERROR(INDEX(גיליון3!$U$15:$X$29,MATCH('דיווח פרטני'!G3009,גיליון3!$T$15:$T$29,0),MATCH('דיווח פרטני'!C3009,גיליון3!$U$14:$X$14,0)))," ", INDEX(גיליון3!$U$15:$X$29,MATCH('דיווח פרטני'!G3009,גיליון3!$T$15:$T$29,0),MATCH('דיווח פרטני'!C3009,גיליון3!$U$14:$X$14,0)))</f>
        <v xml:space="preserve"> </v>
      </c>
      <c r="I3009" s="1"/>
    </row>
    <row r="3010" spans="1:9" ht="18" customHeight="1" thickBot="1" x14ac:dyDescent="0.35">
      <c r="A3010" s="1"/>
      <c r="B3010" s="1"/>
      <c r="C3010" s="812"/>
      <c r="D3010" s="812"/>
      <c r="E3010" s="813"/>
      <c r="F3010" s="812"/>
      <c r="G3010" s="812"/>
      <c r="H3010" s="963" t="str">
        <f t="array" ref="H3010">IF(ISERROR(INDEX(גיליון3!$U$15:$X$29,MATCH('דיווח פרטני'!G3010,גיליון3!$T$15:$T$29,0),MATCH('דיווח פרטני'!C3010,גיליון3!$U$14:$X$14,0)))," ", INDEX(גיליון3!$U$15:$X$29,MATCH('דיווח פרטני'!G3010,גיליון3!$T$15:$T$29,0),MATCH('דיווח פרטני'!C3010,גיליון3!$U$14:$X$14,0)))</f>
        <v xml:space="preserve"> </v>
      </c>
      <c r="I3010" s="1"/>
    </row>
    <row r="3011" spans="1:9" ht="18" customHeight="1" thickBot="1" x14ac:dyDescent="0.35">
      <c r="A3011" s="1"/>
      <c r="B3011" s="1"/>
      <c r="C3011" s="812"/>
      <c r="D3011" s="812"/>
      <c r="E3011" s="813"/>
      <c r="F3011" s="812"/>
      <c r="G3011" s="812"/>
      <c r="H3011" s="963" t="str">
        <f t="array" ref="H3011">IF(ISERROR(INDEX(גיליון3!$U$15:$X$29,MATCH('דיווח פרטני'!G3011,גיליון3!$T$15:$T$29,0),MATCH('דיווח פרטני'!C3011,גיליון3!$U$14:$X$14,0)))," ", INDEX(גיליון3!$U$15:$X$29,MATCH('דיווח פרטני'!G3011,גיליון3!$T$15:$T$29,0),MATCH('דיווח פרטני'!C3011,גיליון3!$U$14:$X$14,0)))</f>
        <v xml:space="preserve"> </v>
      </c>
      <c r="I3011" s="1"/>
    </row>
    <row r="3012" spans="1:9" ht="18" customHeight="1" thickBot="1" x14ac:dyDescent="0.35">
      <c r="A3012" s="1"/>
      <c r="B3012" s="1"/>
      <c r="C3012" s="812"/>
      <c r="D3012" s="812"/>
      <c r="E3012" s="813"/>
      <c r="F3012" s="812"/>
      <c r="G3012" s="812"/>
      <c r="H3012" s="963" t="str">
        <f t="array" ref="H3012">IF(ISERROR(INDEX(גיליון3!$U$15:$X$29,MATCH('דיווח פרטני'!G3012,גיליון3!$T$15:$T$29,0),MATCH('דיווח פרטני'!C3012,גיליון3!$U$14:$X$14,0)))," ", INDEX(גיליון3!$U$15:$X$29,MATCH('דיווח פרטני'!G3012,גיליון3!$T$15:$T$29,0),MATCH('דיווח פרטני'!C3012,גיליון3!$U$14:$X$14,0)))</f>
        <v xml:space="preserve"> </v>
      </c>
      <c r="I3012" s="1"/>
    </row>
    <row r="3013" spans="1:9" ht="18" customHeight="1" thickBot="1" x14ac:dyDescent="0.35">
      <c r="A3013" s="1"/>
      <c r="B3013" s="1"/>
      <c r="C3013" s="812"/>
      <c r="D3013" s="812"/>
      <c r="E3013" s="813"/>
      <c r="F3013" s="812"/>
      <c r="G3013" s="812"/>
      <c r="H3013" s="963" t="str">
        <f t="array" ref="H3013">IF(ISERROR(INDEX(גיליון3!$U$15:$X$29,MATCH('דיווח פרטני'!G3013,גיליון3!$T$15:$T$29,0),MATCH('דיווח פרטני'!C3013,גיליון3!$U$14:$X$14,0)))," ", INDEX(גיליון3!$U$15:$X$29,MATCH('דיווח פרטני'!G3013,גיליון3!$T$15:$T$29,0),MATCH('דיווח פרטני'!C3013,גיליון3!$U$14:$X$14,0)))</f>
        <v xml:space="preserve"> </v>
      </c>
      <c r="I3013" s="1"/>
    </row>
    <row r="3014" spans="1:9" ht="18" customHeight="1" thickBot="1" x14ac:dyDescent="0.35">
      <c r="A3014" s="1"/>
      <c r="B3014" s="1"/>
      <c r="C3014" s="812"/>
      <c r="D3014" s="812"/>
      <c r="E3014" s="813"/>
      <c r="F3014" s="812"/>
      <c r="G3014" s="812"/>
      <c r="H3014" s="963" t="str">
        <f t="array" ref="H3014">IF(ISERROR(INDEX(גיליון3!$U$15:$X$29,MATCH('דיווח פרטני'!G3014,גיליון3!$T$15:$T$29,0),MATCH('דיווח פרטני'!C3014,גיליון3!$U$14:$X$14,0)))," ", INDEX(גיליון3!$U$15:$X$29,MATCH('דיווח פרטני'!G3014,גיליון3!$T$15:$T$29,0),MATCH('דיווח פרטני'!C3014,גיליון3!$U$14:$X$14,0)))</f>
        <v xml:space="preserve"> </v>
      </c>
      <c r="I3014" s="1"/>
    </row>
    <row r="3015" spans="1:9" ht="18" customHeight="1" thickBot="1" x14ac:dyDescent="0.35">
      <c r="A3015" s="1"/>
      <c r="B3015" s="1"/>
      <c r="C3015" s="812"/>
      <c r="D3015" s="812"/>
      <c r="E3015" s="813"/>
      <c r="F3015" s="812"/>
      <c r="G3015" s="812"/>
      <c r="H3015" s="963" t="str">
        <f t="array" ref="H3015">IF(ISERROR(INDEX(גיליון3!$U$15:$X$29,MATCH('דיווח פרטני'!G3015,גיליון3!$T$15:$T$29,0),MATCH('דיווח פרטני'!C3015,גיליון3!$U$14:$X$14,0)))," ", INDEX(גיליון3!$U$15:$X$29,MATCH('דיווח פרטני'!G3015,גיליון3!$T$15:$T$29,0),MATCH('דיווח פרטני'!C3015,גיליון3!$U$14:$X$14,0)))</f>
        <v xml:space="preserve"> </v>
      </c>
      <c r="I3015" s="1"/>
    </row>
    <row r="3016" spans="1:9" ht="18" customHeight="1" thickBot="1" x14ac:dyDescent="0.35">
      <c r="A3016" s="1"/>
      <c r="B3016" s="1"/>
      <c r="C3016" s="812"/>
      <c r="D3016" s="812"/>
      <c r="E3016" s="813"/>
      <c r="F3016" s="812"/>
      <c r="G3016" s="812"/>
      <c r="H3016" s="963" t="str">
        <f t="array" ref="H3016">IF(ISERROR(INDEX(גיליון3!$U$15:$X$29,MATCH('דיווח פרטני'!G3016,גיליון3!$T$15:$T$29,0),MATCH('דיווח פרטני'!C3016,גיליון3!$U$14:$X$14,0)))," ", INDEX(גיליון3!$U$15:$X$29,MATCH('דיווח פרטני'!G3016,גיליון3!$T$15:$T$29,0),MATCH('דיווח פרטני'!C3016,גיליון3!$U$14:$X$14,0)))</f>
        <v xml:space="preserve"> </v>
      </c>
      <c r="I3016" s="1"/>
    </row>
    <row r="3017" spans="1:9" ht="18" customHeight="1" thickBot="1" x14ac:dyDescent="0.35">
      <c r="A3017" s="1"/>
      <c r="B3017" s="1"/>
      <c r="C3017" s="812"/>
      <c r="D3017" s="812"/>
      <c r="E3017" s="813"/>
      <c r="F3017" s="812"/>
      <c r="G3017" s="812"/>
      <c r="H3017" s="963" t="str">
        <f t="array" ref="H3017">IF(ISERROR(INDEX(גיליון3!$U$15:$X$29,MATCH('דיווח פרטני'!G3017,גיליון3!$T$15:$T$29,0),MATCH('דיווח פרטני'!C3017,גיליון3!$U$14:$X$14,0)))," ", INDEX(גיליון3!$U$15:$X$29,MATCH('דיווח פרטני'!G3017,גיליון3!$T$15:$T$29,0),MATCH('דיווח פרטני'!C3017,גיליון3!$U$14:$X$14,0)))</f>
        <v xml:space="preserve"> </v>
      </c>
      <c r="I3017" s="1"/>
    </row>
    <row r="3018" spans="1:9" ht="18" customHeight="1" thickBot="1" x14ac:dyDescent="0.35">
      <c r="A3018" s="1"/>
      <c r="B3018" s="1"/>
      <c r="C3018" s="812"/>
      <c r="D3018" s="812"/>
      <c r="E3018" s="813"/>
      <c r="F3018" s="812"/>
      <c r="G3018" s="812"/>
      <c r="H3018" s="963" t="str">
        <f t="array" ref="H3018">IF(ISERROR(INDEX(גיליון3!$U$15:$X$29,MATCH('דיווח פרטני'!G3018,גיליון3!$T$15:$T$29,0),MATCH('דיווח פרטני'!C3018,גיליון3!$U$14:$X$14,0)))," ", INDEX(גיליון3!$U$15:$X$29,MATCH('דיווח פרטני'!G3018,גיליון3!$T$15:$T$29,0),MATCH('דיווח פרטני'!C3018,גיליון3!$U$14:$X$14,0)))</f>
        <v xml:space="preserve"> </v>
      </c>
      <c r="I3018" s="1"/>
    </row>
    <row r="3019" spans="1:9" ht="18" customHeight="1" thickBot="1" x14ac:dyDescent="0.35">
      <c r="A3019" s="1"/>
      <c r="B3019" s="1"/>
      <c r="C3019" s="812"/>
      <c r="D3019" s="812"/>
      <c r="E3019" s="813"/>
      <c r="F3019" s="812"/>
      <c r="G3019" s="812"/>
      <c r="H3019" s="963" t="str">
        <f t="array" ref="H3019">IF(ISERROR(INDEX(גיליון3!$U$15:$X$29,MATCH('דיווח פרטני'!G3019,גיליון3!$T$15:$T$29,0),MATCH('דיווח פרטני'!C3019,גיליון3!$U$14:$X$14,0)))," ", INDEX(גיליון3!$U$15:$X$29,MATCH('דיווח פרטני'!G3019,גיליון3!$T$15:$T$29,0),MATCH('דיווח פרטני'!C3019,גיליון3!$U$14:$X$14,0)))</f>
        <v xml:space="preserve"> </v>
      </c>
      <c r="I3019" s="1"/>
    </row>
    <row r="3020" spans="1:9" ht="18" customHeight="1" thickBot="1" x14ac:dyDescent="0.35">
      <c r="A3020" s="1"/>
      <c r="B3020" s="1"/>
      <c r="C3020" s="812"/>
      <c r="D3020" s="812"/>
      <c r="E3020" s="813"/>
      <c r="F3020" s="812"/>
      <c r="G3020" s="812"/>
      <c r="H3020" s="963" t="str">
        <f t="array" ref="H3020">IF(ISERROR(INDEX(גיליון3!$U$15:$X$29,MATCH('דיווח פרטני'!G3020,גיליון3!$T$15:$T$29,0),MATCH('דיווח פרטני'!C3020,גיליון3!$U$14:$X$14,0)))," ", INDEX(גיליון3!$U$15:$X$29,MATCH('דיווח פרטני'!G3020,גיליון3!$T$15:$T$29,0),MATCH('דיווח פרטני'!C3020,גיליון3!$U$14:$X$14,0)))</f>
        <v xml:space="preserve"> </v>
      </c>
      <c r="I3020" s="1"/>
    </row>
    <row r="3021" spans="1:9" ht="18" customHeight="1" thickBot="1" x14ac:dyDescent="0.35">
      <c r="A3021" s="1"/>
      <c r="B3021" s="1"/>
      <c r="C3021" s="812"/>
      <c r="D3021" s="812"/>
      <c r="E3021" s="813"/>
      <c r="F3021" s="812"/>
      <c r="G3021" s="812"/>
      <c r="H3021" s="963" t="str">
        <f t="array" ref="H3021">IF(ISERROR(INDEX(גיליון3!$U$15:$X$29,MATCH('דיווח פרטני'!G3021,גיליון3!$T$15:$T$29,0),MATCH('דיווח פרטני'!C3021,גיליון3!$U$14:$X$14,0)))," ", INDEX(גיליון3!$U$15:$X$29,MATCH('דיווח פרטני'!G3021,גיליון3!$T$15:$T$29,0),MATCH('דיווח פרטני'!C3021,גיליון3!$U$14:$X$14,0)))</f>
        <v xml:space="preserve"> </v>
      </c>
      <c r="I3021" s="1"/>
    </row>
    <row r="3022" spans="1:9" ht="18" customHeight="1" thickBot="1" x14ac:dyDescent="0.35">
      <c r="A3022" s="1"/>
      <c r="B3022" s="1"/>
      <c r="C3022" s="812"/>
      <c r="D3022" s="812"/>
      <c r="E3022" s="813"/>
      <c r="F3022" s="812"/>
      <c r="G3022" s="812"/>
      <c r="H3022" s="963" t="str">
        <f t="array" ref="H3022">IF(ISERROR(INDEX(גיליון3!$U$15:$X$29,MATCH('דיווח פרטני'!G3022,גיליון3!$T$15:$T$29,0),MATCH('דיווח פרטני'!C3022,גיליון3!$U$14:$X$14,0)))," ", INDEX(גיליון3!$U$15:$X$29,MATCH('דיווח פרטני'!G3022,גיליון3!$T$15:$T$29,0),MATCH('דיווח פרטני'!C3022,גיליון3!$U$14:$X$14,0)))</f>
        <v xml:space="preserve"> </v>
      </c>
      <c r="I3022" s="1"/>
    </row>
    <row r="3023" spans="1:9" ht="18" customHeight="1" thickBot="1" x14ac:dyDescent="0.35">
      <c r="A3023" s="1"/>
      <c r="B3023" s="1"/>
      <c r="C3023" s="812"/>
      <c r="D3023" s="812"/>
      <c r="E3023" s="813"/>
      <c r="F3023" s="812"/>
      <c r="G3023" s="812"/>
      <c r="H3023" s="963" t="str">
        <f t="array" ref="H3023">IF(ISERROR(INDEX(גיליון3!$U$15:$X$29,MATCH('דיווח פרטני'!G3023,גיליון3!$T$15:$T$29,0),MATCH('דיווח פרטני'!C3023,גיליון3!$U$14:$X$14,0)))," ", INDEX(גיליון3!$U$15:$X$29,MATCH('דיווח פרטני'!G3023,גיליון3!$T$15:$T$29,0),MATCH('דיווח פרטני'!C3023,גיליון3!$U$14:$X$14,0)))</f>
        <v xml:space="preserve"> </v>
      </c>
      <c r="I3023" s="1"/>
    </row>
    <row r="3024" spans="1:9" ht="18" customHeight="1" thickBot="1" x14ac:dyDescent="0.35">
      <c r="A3024" s="1"/>
      <c r="B3024" s="1"/>
      <c r="C3024" s="812"/>
      <c r="D3024" s="812"/>
      <c r="E3024" s="813"/>
      <c r="F3024" s="812"/>
      <c r="G3024" s="812"/>
      <c r="H3024" s="963" t="str">
        <f t="array" ref="H3024">IF(ISERROR(INDEX(גיליון3!$U$15:$X$29,MATCH('דיווח פרטני'!G3024,גיליון3!$T$15:$T$29,0),MATCH('דיווח פרטני'!C3024,גיליון3!$U$14:$X$14,0)))," ", INDEX(גיליון3!$U$15:$X$29,MATCH('דיווח פרטני'!G3024,גיליון3!$T$15:$T$29,0),MATCH('דיווח פרטני'!C3024,גיליון3!$U$14:$X$14,0)))</f>
        <v xml:space="preserve"> </v>
      </c>
      <c r="I3024" s="1"/>
    </row>
    <row r="3025" spans="1:9" ht="18" customHeight="1" thickBot="1" x14ac:dyDescent="0.35">
      <c r="A3025" s="1"/>
      <c r="B3025" s="1"/>
      <c r="C3025" s="812"/>
      <c r="D3025" s="812"/>
      <c r="E3025" s="813"/>
      <c r="F3025" s="812"/>
      <c r="G3025" s="812"/>
      <c r="H3025" s="963" t="str">
        <f t="array" ref="H3025">IF(ISERROR(INDEX(גיליון3!$U$15:$X$29,MATCH('דיווח פרטני'!G3025,גיליון3!$T$15:$T$29,0),MATCH('דיווח פרטני'!C3025,גיליון3!$U$14:$X$14,0)))," ", INDEX(גיליון3!$U$15:$X$29,MATCH('דיווח פרטני'!G3025,גיליון3!$T$15:$T$29,0),MATCH('דיווח פרטני'!C3025,גיליון3!$U$14:$X$14,0)))</f>
        <v xml:space="preserve"> </v>
      </c>
      <c r="I3025" s="1"/>
    </row>
    <row r="3026" spans="1:9" ht="18" customHeight="1" thickBot="1" x14ac:dyDescent="0.35">
      <c r="A3026" s="1"/>
      <c r="B3026" s="1"/>
      <c r="C3026" s="812"/>
      <c r="D3026" s="812"/>
      <c r="E3026" s="813"/>
      <c r="F3026" s="812"/>
      <c r="G3026" s="812"/>
      <c r="H3026" s="963" t="str">
        <f t="array" ref="H3026">IF(ISERROR(INDEX(גיליון3!$U$15:$X$29,MATCH('דיווח פרטני'!G3026,גיליון3!$T$15:$T$29,0),MATCH('דיווח פרטני'!C3026,גיליון3!$U$14:$X$14,0)))," ", INDEX(גיליון3!$U$15:$X$29,MATCH('דיווח פרטני'!G3026,גיליון3!$T$15:$T$29,0),MATCH('דיווח פרטני'!C3026,גיליון3!$U$14:$X$14,0)))</f>
        <v xml:space="preserve"> </v>
      </c>
      <c r="I3026" s="1"/>
    </row>
    <row r="3027" spans="1:9" ht="18" customHeight="1" thickBot="1" x14ac:dyDescent="0.35">
      <c r="A3027" s="1"/>
      <c r="B3027" s="1"/>
      <c r="C3027" s="812"/>
      <c r="D3027" s="812"/>
      <c r="E3027" s="813"/>
      <c r="F3027" s="812"/>
      <c r="G3027" s="812"/>
      <c r="H3027" s="963" t="str">
        <f t="array" ref="H3027">IF(ISERROR(INDEX(גיליון3!$U$15:$X$29,MATCH('דיווח פרטני'!G3027,גיליון3!$T$15:$T$29,0),MATCH('דיווח פרטני'!C3027,גיליון3!$U$14:$X$14,0)))," ", INDEX(גיליון3!$U$15:$X$29,MATCH('דיווח פרטני'!G3027,גיליון3!$T$15:$T$29,0),MATCH('דיווח פרטני'!C3027,גיליון3!$U$14:$X$14,0)))</f>
        <v xml:space="preserve"> </v>
      </c>
      <c r="I3027" s="1"/>
    </row>
    <row r="3028" spans="1:9" ht="18" customHeight="1" thickBot="1" x14ac:dyDescent="0.35">
      <c r="A3028" s="1"/>
      <c r="B3028" s="1"/>
      <c r="C3028" s="812"/>
      <c r="D3028" s="812"/>
      <c r="E3028" s="813"/>
      <c r="F3028" s="812"/>
      <c r="G3028" s="812"/>
      <c r="H3028" s="963" t="str">
        <f t="array" ref="H3028">IF(ISERROR(INDEX(גיליון3!$U$15:$X$29,MATCH('דיווח פרטני'!G3028,גיליון3!$T$15:$T$29,0),MATCH('דיווח פרטני'!C3028,גיליון3!$U$14:$X$14,0)))," ", INDEX(גיליון3!$U$15:$X$29,MATCH('דיווח פרטני'!G3028,גיליון3!$T$15:$T$29,0),MATCH('דיווח פרטני'!C3028,גיליון3!$U$14:$X$14,0)))</f>
        <v xml:space="preserve"> </v>
      </c>
      <c r="I3028" s="1"/>
    </row>
    <row r="3029" spans="1:9" ht="18" customHeight="1" thickBot="1" x14ac:dyDescent="0.35">
      <c r="A3029" s="1"/>
      <c r="B3029" s="1"/>
      <c r="C3029" s="812"/>
      <c r="D3029" s="812"/>
      <c r="E3029" s="813"/>
      <c r="F3029" s="812"/>
      <c r="G3029" s="812"/>
      <c r="H3029" s="963" t="str">
        <f t="array" ref="H3029">IF(ISERROR(INDEX(גיליון3!$U$15:$X$29,MATCH('דיווח פרטני'!G3029,גיליון3!$T$15:$T$29,0),MATCH('דיווח פרטני'!C3029,גיליון3!$U$14:$X$14,0)))," ", INDEX(גיליון3!$U$15:$X$29,MATCH('דיווח פרטני'!G3029,גיליון3!$T$15:$T$29,0),MATCH('דיווח פרטני'!C3029,גיליון3!$U$14:$X$14,0)))</f>
        <v xml:space="preserve"> </v>
      </c>
      <c r="I3029" s="1"/>
    </row>
    <row r="3030" spans="1:9" ht="18" customHeight="1" thickBot="1" x14ac:dyDescent="0.35">
      <c r="A3030" s="1"/>
      <c r="B3030" s="1"/>
      <c r="C3030" s="812"/>
      <c r="D3030" s="812"/>
      <c r="E3030" s="813"/>
      <c r="F3030" s="812"/>
      <c r="G3030" s="812"/>
      <c r="H3030" s="963" t="str">
        <f t="array" ref="H3030">IF(ISERROR(INDEX(גיליון3!$U$15:$X$29,MATCH('דיווח פרטני'!G3030,גיליון3!$T$15:$T$29,0),MATCH('דיווח פרטני'!C3030,גיליון3!$U$14:$X$14,0)))," ", INDEX(גיליון3!$U$15:$X$29,MATCH('דיווח פרטני'!G3030,גיליון3!$T$15:$T$29,0),MATCH('דיווח פרטני'!C3030,גיליון3!$U$14:$X$14,0)))</f>
        <v xml:space="preserve"> </v>
      </c>
      <c r="I3030" s="1"/>
    </row>
    <row r="3031" spans="1:9" ht="18" customHeight="1" thickBot="1" x14ac:dyDescent="0.35">
      <c r="A3031" s="1"/>
      <c r="B3031" s="1"/>
      <c r="C3031" s="812"/>
      <c r="D3031" s="812"/>
      <c r="E3031" s="813"/>
      <c r="F3031" s="812"/>
      <c r="G3031" s="812"/>
      <c r="H3031" s="963" t="str">
        <f t="array" ref="H3031">IF(ISERROR(INDEX(גיליון3!$U$15:$X$29,MATCH('דיווח פרטני'!G3031,גיליון3!$T$15:$T$29,0),MATCH('דיווח פרטני'!C3031,גיליון3!$U$14:$X$14,0)))," ", INDEX(גיליון3!$U$15:$X$29,MATCH('דיווח פרטני'!G3031,גיליון3!$T$15:$T$29,0),MATCH('דיווח פרטני'!C3031,גיליון3!$U$14:$X$14,0)))</f>
        <v xml:space="preserve"> </v>
      </c>
      <c r="I3031" s="1"/>
    </row>
    <row r="3032" spans="1:9" ht="18" customHeight="1" thickBot="1" x14ac:dyDescent="0.35">
      <c r="A3032" s="1"/>
      <c r="B3032" s="1"/>
      <c r="C3032" s="812"/>
      <c r="D3032" s="812"/>
      <c r="E3032" s="813"/>
      <c r="F3032" s="812"/>
      <c r="G3032" s="812"/>
      <c r="H3032" s="963" t="str">
        <f t="array" ref="H3032">IF(ISERROR(INDEX(גיליון3!$U$15:$X$29,MATCH('דיווח פרטני'!G3032,גיליון3!$T$15:$T$29,0),MATCH('דיווח פרטני'!C3032,גיליון3!$U$14:$X$14,0)))," ", INDEX(גיליון3!$U$15:$X$29,MATCH('דיווח פרטני'!G3032,גיליון3!$T$15:$T$29,0),MATCH('דיווח פרטני'!C3032,גיליון3!$U$14:$X$14,0)))</f>
        <v xml:space="preserve"> </v>
      </c>
      <c r="I3032" s="1"/>
    </row>
    <row r="3033" spans="1:9" ht="18" customHeight="1" thickBot="1" x14ac:dyDescent="0.35">
      <c r="A3033" s="1"/>
      <c r="B3033" s="1"/>
      <c r="C3033" s="812"/>
      <c r="D3033" s="812"/>
      <c r="E3033" s="813"/>
      <c r="F3033" s="812"/>
      <c r="G3033" s="812"/>
      <c r="H3033" s="963" t="str">
        <f t="array" ref="H3033">IF(ISERROR(INDEX(גיליון3!$U$15:$X$29,MATCH('דיווח פרטני'!G3033,גיליון3!$T$15:$T$29,0),MATCH('דיווח פרטני'!C3033,גיליון3!$U$14:$X$14,0)))," ", INDEX(גיליון3!$U$15:$X$29,MATCH('דיווח פרטני'!G3033,גיליון3!$T$15:$T$29,0),MATCH('דיווח פרטני'!C3033,גיליון3!$U$14:$X$14,0)))</f>
        <v xml:space="preserve"> </v>
      </c>
      <c r="I3033" s="1"/>
    </row>
    <row r="3034" spans="1:9" ht="18" customHeight="1" thickBot="1" x14ac:dyDescent="0.35">
      <c r="A3034" s="1"/>
      <c r="B3034" s="1"/>
      <c r="C3034" s="812"/>
      <c r="D3034" s="812"/>
      <c r="E3034" s="813"/>
      <c r="F3034" s="812"/>
      <c r="G3034" s="812"/>
      <c r="H3034" s="963" t="str">
        <f t="array" ref="H3034">IF(ISERROR(INDEX(גיליון3!$U$15:$X$29,MATCH('דיווח פרטני'!G3034,גיליון3!$T$15:$T$29,0),MATCH('דיווח פרטני'!C3034,גיליון3!$U$14:$X$14,0)))," ", INDEX(גיליון3!$U$15:$X$29,MATCH('דיווח פרטני'!G3034,גיליון3!$T$15:$T$29,0),MATCH('דיווח פרטני'!C3034,גיליון3!$U$14:$X$14,0)))</f>
        <v xml:space="preserve"> </v>
      </c>
      <c r="I3034" s="1"/>
    </row>
    <row r="3035" spans="1:9" ht="18" customHeight="1" thickBot="1" x14ac:dyDescent="0.35">
      <c r="A3035" s="1"/>
      <c r="B3035" s="1"/>
      <c r="C3035" s="812"/>
      <c r="D3035" s="812"/>
      <c r="E3035" s="813"/>
      <c r="F3035" s="812"/>
      <c r="G3035" s="812"/>
      <c r="H3035" s="963" t="str">
        <f t="array" ref="H3035">IF(ISERROR(INDEX(גיליון3!$U$15:$X$29,MATCH('דיווח פרטני'!G3035,גיליון3!$T$15:$T$29,0),MATCH('דיווח פרטני'!C3035,גיליון3!$U$14:$X$14,0)))," ", INDEX(גיליון3!$U$15:$X$29,MATCH('דיווח פרטני'!G3035,גיליון3!$T$15:$T$29,0),MATCH('דיווח פרטני'!C3035,גיליון3!$U$14:$X$14,0)))</f>
        <v xml:space="preserve"> </v>
      </c>
      <c r="I3035" s="1"/>
    </row>
    <row r="3036" spans="1:9" ht="18" customHeight="1" thickBot="1" x14ac:dyDescent="0.35">
      <c r="A3036" s="1"/>
      <c r="B3036" s="1"/>
      <c r="C3036" s="812"/>
      <c r="D3036" s="812"/>
      <c r="E3036" s="813"/>
      <c r="F3036" s="812"/>
      <c r="G3036" s="812"/>
      <c r="H3036" s="963" t="str">
        <f t="array" ref="H3036">IF(ISERROR(INDEX(גיליון3!$U$15:$X$29,MATCH('דיווח פרטני'!G3036,גיליון3!$T$15:$T$29,0),MATCH('דיווח פרטני'!C3036,גיליון3!$U$14:$X$14,0)))," ", INDEX(גיליון3!$U$15:$X$29,MATCH('דיווח פרטני'!G3036,גיליון3!$T$15:$T$29,0),MATCH('דיווח פרטני'!C3036,גיליון3!$U$14:$X$14,0)))</f>
        <v xml:space="preserve"> </v>
      </c>
      <c r="I3036" s="1"/>
    </row>
    <row r="3037" spans="1:9" ht="18" customHeight="1" thickBot="1" x14ac:dyDescent="0.35">
      <c r="A3037" s="1"/>
      <c r="B3037" s="1"/>
      <c r="C3037" s="812"/>
      <c r="D3037" s="812"/>
      <c r="E3037" s="813"/>
      <c r="F3037" s="812"/>
      <c r="G3037" s="812"/>
      <c r="H3037" s="963" t="str">
        <f t="array" ref="H3037">IF(ISERROR(INDEX(גיליון3!$U$15:$X$29,MATCH('דיווח פרטני'!G3037,גיליון3!$T$15:$T$29,0),MATCH('דיווח פרטני'!C3037,גיליון3!$U$14:$X$14,0)))," ", INDEX(גיליון3!$U$15:$X$29,MATCH('דיווח פרטני'!G3037,גיליון3!$T$15:$T$29,0),MATCH('דיווח פרטני'!C3037,גיליון3!$U$14:$X$14,0)))</f>
        <v xml:space="preserve"> </v>
      </c>
      <c r="I3037" s="1"/>
    </row>
    <row r="3038" spans="1:9" ht="18" customHeight="1" thickBot="1" x14ac:dyDescent="0.35">
      <c r="A3038" s="1"/>
      <c r="B3038" s="1"/>
      <c r="C3038" s="812"/>
      <c r="D3038" s="812"/>
      <c r="E3038" s="813"/>
      <c r="F3038" s="812"/>
      <c r="G3038" s="812"/>
      <c r="H3038" s="963" t="str">
        <f t="array" ref="H3038">IF(ISERROR(INDEX(גיליון3!$U$15:$X$29,MATCH('דיווח פרטני'!G3038,גיליון3!$T$15:$T$29,0),MATCH('דיווח פרטני'!C3038,גיליון3!$U$14:$X$14,0)))," ", INDEX(גיליון3!$U$15:$X$29,MATCH('דיווח פרטני'!G3038,גיליון3!$T$15:$T$29,0),MATCH('דיווח פרטני'!C3038,גיליון3!$U$14:$X$14,0)))</f>
        <v xml:space="preserve"> </v>
      </c>
      <c r="I3038" s="1"/>
    </row>
    <row r="3039" spans="1:9" ht="18" customHeight="1" thickBot="1" x14ac:dyDescent="0.35">
      <c r="A3039" s="1"/>
      <c r="B3039" s="1"/>
      <c r="C3039" s="812"/>
      <c r="D3039" s="812"/>
      <c r="E3039" s="813"/>
      <c r="F3039" s="812"/>
      <c r="G3039" s="812"/>
      <c r="H3039" s="963" t="str">
        <f t="array" ref="H3039">IF(ISERROR(INDEX(גיליון3!$U$15:$X$29,MATCH('דיווח פרטני'!G3039,גיליון3!$T$15:$T$29,0),MATCH('דיווח פרטני'!C3039,גיליון3!$U$14:$X$14,0)))," ", INDEX(גיליון3!$U$15:$X$29,MATCH('דיווח פרטני'!G3039,גיליון3!$T$15:$T$29,0),MATCH('דיווח פרטני'!C3039,גיליון3!$U$14:$X$14,0)))</f>
        <v xml:space="preserve"> </v>
      </c>
      <c r="I3039" s="1"/>
    </row>
    <row r="3040" spans="1:9" ht="18" customHeight="1" thickBot="1" x14ac:dyDescent="0.35">
      <c r="A3040" s="1"/>
      <c r="B3040" s="1"/>
      <c r="C3040" s="812"/>
      <c r="D3040" s="812"/>
      <c r="E3040" s="813"/>
      <c r="F3040" s="812"/>
      <c r="G3040" s="812"/>
      <c r="H3040" s="963" t="str">
        <f t="array" ref="H3040">IF(ISERROR(INDEX(גיליון3!$U$15:$X$29,MATCH('דיווח פרטני'!G3040,גיליון3!$T$15:$T$29,0),MATCH('דיווח פרטני'!C3040,גיליון3!$U$14:$X$14,0)))," ", INDEX(גיליון3!$U$15:$X$29,MATCH('דיווח פרטני'!G3040,גיליון3!$T$15:$T$29,0),MATCH('דיווח פרטני'!C3040,גיליון3!$U$14:$X$14,0)))</f>
        <v xml:space="preserve"> </v>
      </c>
      <c r="I3040" s="1"/>
    </row>
    <row r="3041" spans="1:9" ht="18" customHeight="1" thickBot="1" x14ac:dyDescent="0.35">
      <c r="A3041" s="1"/>
      <c r="B3041" s="1"/>
      <c r="C3041" s="812"/>
      <c r="D3041" s="812"/>
      <c r="E3041" s="813"/>
      <c r="F3041" s="812"/>
      <c r="G3041" s="812"/>
      <c r="H3041" s="963" t="str">
        <f t="array" ref="H3041">IF(ISERROR(INDEX(גיליון3!$U$15:$X$29,MATCH('דיווח פרטני'!G3041,גיליון3!$T$15:$T$29,0),MATCH('דיווח פרטני'!C3041,גיליון3!$U$14:$X$14,0)))," ", INDEX(גיליון3!$U$15:$X$29,MATCH('דיווח פרטני'!G3041,גיליון3!$T$15:$T$29,0),MATCH('דיווח פרטני'!C3041,גיליון3!$U$14:$X$14,0)))</f>
        <v xml:space="preserve"> </v>
      </c>
      <c r="I3041" s="1"/>
    </row>
    <row r="3042" spans="1:9" ht="18" customHeight="1" thickBot="1" x14ac:dyDescent="0.35">
      <c r="A3042" s="1"/>
      <c r="B3042" s="1"/>
      <c r="C3042" s="812"/>
      <c r="D3042" s="812"/>
      <c r="E3042" s="813"/>
      <c r="F3042" s="812"/>
      <c r="G3042" s="812"/>
      <c r="H3042" s="963" t="str">
        <f t="array" ref="H3042">IF(ISERROR(INDEX(גיליון3!$U$15:$X$29,MATCH('דיווח פרטני'!G3042,גיליון3!$T$15:$T$29,0),MATCH('דיווח פרטני'!C3042,גיליון3!$U$14:$X$14,0)))," ", INDEX(גיליון3!$U$15:$X$29,MATCH('דיווח פרטני'!G3042,גיליון3!$T$15:$T$29,0),MATCH('דיווח פרטני'!C3042,גיליון3!$U$14:$X$14,0)))</f>
        <v xml:space="preserve"> </v>
      </c>
      <c r="I3042" s="1"/>
    </row>
    <row r="3043" spans="1:9" ht="18" customHeight="1" thickBot="1" x14ac:dyDescent="0.35">
      <c r="A3043" s="1"/>
      <c r="B3043" s="1"/>
      <c r="C3043" s="812"/>
      <c r="D3043" s="812"/>
      <c r="E3043" s="813"/>
      <c r="F3043" s="812"/>
      <c r="G3043" s="812"/>
      <c r="H3043" s="963" t="str">
        <f t="array" ref="H3043">IF(ISERROR(INDEX(גיליון3!$U$15:$X$29,MATCH('דיווח פרטני'!G3043,גיליון3!$T$15:$T$29,0),MATCH('דיווח פרטני'!C3043,גיליון3!$U$14:$X$14,0)))," ", INDEX(גיליון3!$U$15:$X$29,MATCH('דיווח פרטני'!G3043,גיליון3!$T$15:$T$29,0),MATCH('דיווח פרטני'!C3043,גיליון3!$U$14:$X$14,0)))</f>
        <v xml:space="preserve"> </v>
      </c>
      <c r="I3043" s="1"/>
    </row>
    <row r="3044" spans="1:9" ht="18" customHeight="1" thickBot="1" x14ac:dyDescent="0.35">
      <c r="A3044" s="1"/>
      <c r="B3044" s="1"/>
      <c r="C3044" s="812"/>
      <c r="D3044" s="812"/>
      <c r="E3044" s="813"/>
      <c r="F3044" s="812"/>
      <c r="G3044" s="812"/>
      <c r="H3044" s="963" t="str">
        <f t="array" ref="H3044">IF(ISERROR(INDEX(גיליון3!$U$15:$X$29,MATCH('דיווח פרטני'!G3044,גיליון3!$T$15:$T$29,0),MATCH('דיווח פרטני'!C3044,גיליון3!$U$14:$X$14,0)))," ", INDEX(גיליון3!$U$15:$X$29,MATCH('דיווח פרטני'!G3044,גיליון3!$T$15:$T$29,0),MATCH('דיווח פרטני'!C3044,גיליון3!$U$14:$X$14,0)))</f>
        <v xml:space="preserve"> </v>
      </c>
      <c r="I3044" s="1"/>
    </row>
    <row r="3045" spans="1:9" ht="18" customHeight="1" thickBot="1" x14ac:dyDescent="0.35">
      <c r="A3045" s="1"/>
      <c r="B3045" s="1"/>
      <c r="C3045" s="812"/>
      <c r="D3045" s="812"/>
      <c r="E3045" s="813"/>
      <c r="F3045" s="812"/>
      <c r="G3045" s="812"/>
      <c r="H3045" s="963" t="str">
        <f t="array" ref="H3045">IF(ISERROR(INDEX(גיליון3!$U$15:$X$29,MATCH('דיווח פרטני'!G3045,גיליון3!$T$15:$T$29,0),MATCH('דיווח פרטני'!C3045,גיליון3!$U$14:$X$14,0)))," ", INDEX(גיליון3!$U$15:$X$29,MATCH('דיווח פרטני'!G3045,גיליון3!$T$15:$T$29,0),MATCH('דיווח פרטני'!C3045,גיליון3!$U$14:$X$14,0)))</f>
        <v xml:space="preserve"> </v>
      </c>
      <c r="I3045" s="1"/>
    </row>
    <row r="3046" spans="1:9" ht="18" customHeight="1" thickBot="1" x14ac:dyDescent="0.35">
      <c r="A3046" s="1"/>
      <c r="B3046" s="1"/>
      <c r="C3046" s="812"/>
      <c r="D3046" s="812"/>
      <c r="E3046" s="813"/>
      <c r="F3046" s="812"/>
      <c r="G3046" s="812"/>
      <c r="H3046" s="963" t="str">
        <f t="array" ref="H3046">IF(ISERROR(INDEX(גיליון3!$U$15:$X$29,MATCH('דיווח פרטני'!G3046,גיליון3!$T$15:$T$29,0),MATCH('דיווח פרטני'!C3046,גיליון3!$U$14:$X$14,0)))," ", INDEX(גיליון3!$U$15:$X$29,MATCH('דיווח פרטני'!G3046,גיליון3!$T$15:$T$29,0),MATCH('דיווח פרטני'!C3046,גיליון3!$U$14:$X$14,0)))</f>
        <v xml:space="preserve"> </v>
      </c>
      <c r="I3046" s="1"/>
    </row>
    <row r="3047" spans="1:9" ht="18" customHeight="1" thickBot="1" x14ac:dyDescent="0.35">
      <c r="A3047" s="1"/>
      <c r="B3047" s="1"/>
      <c r="C3047" s="812"/>
      <c r="D3047" s="812"/>
      <c r="E3047" s="813"/>
      <c r="F3047" s="812"/>
      <c r="G3047" s="812"/>
      <c r="H3047" s="963" t="str">
        <f t="array" ref="H3047">IF(ISERROR(INDEX(גיליון3!$U$15:$X$29,MATCH('דיווח פרטני'!G3047,גיליון3!$T$15:$T$29,0),MATCH('דיווח פרטני'!C3047,גיליון3!$U$14:$X$14,0)))," ", INDEX(גיליון3!$U$15:$X$29,MATCH('דיווח פרטני'!G3047,גיליון3!$T$15:$T$29,0),MATCH('דיווח פרטני'!C3047,גיליון3!$U$14:$X$14,0)))</f>
        <v xml:space="preserve"> </v>
      </c>
      <c r="I3047" s="1"/>
    </row>
    <row r="3048" spans="1:9" ht="18" customHeight="1" thickBot="1" x14ac:dyDescent="0.35">
      <c r="A3048" s="1"/>
      <c r="B3048" s="1"/>
      <c r="C3048" s="812"/>
      <c r="D3048" s="812"/>
      <c r="E3048" s="813"/>
      <c r="F3048" s="812"/>
      <c r="G3048" s="812"/>
      <c r="H3048" s="963" t="str">
        <f t="array" ref="H3048">IF(ISERROR(INDEX(גיליון3!$U$15:$X$29,MATCH('דיווח פרטני'!G3048,גיליון3!$T$15:$T$29,0),MATCH('דיווח פרטני'!C3048,גיליון3!$U$14:$X$14,0)))," ", INDEX(גיליון3!$U$15:$X$29,MATCH('דיווח פרטני'!G3048,גיליון3!$T$15:$T$29,0),MATCH('דיווח פרטני'!C3048,גיליון3!$U$14:$X$14,0)))</f>
        <v xml:space="preserve"> </v>
      </c>
      <c r="I3048" s="1"/>
    </row>
    <row r="3049" spans="1:9" ht="18" customHeight="1" thickBot="1" x14ac:dyDescent="0.35">
      <c r="A3049" s="1"/>
      <c r="B3049" s="1"/>
      <c r="C3049" s="812"/>
      <c r="D3049" s="812"/>
      <c r="E3049" s="813"/>
      <c r="F3049" s="812"/>
      <c r="G3049" s="812"/>
      <c r="H3049" s="963" t="str">
        <f t="array" ref="H3049">IF(ISERROR(INDEX(גיליון3!$U$15:$X$29,MATCH('דיווח פרטני'!G3049,גיליון3!$T$15:$T$29,0),MATCH('דיווח פרטני'!C3049,גיליון3!$U$14:$X$14,0)))," ", INDEX(גיליון3!$U$15:$X$29,MATCH('דיווח פרטני'!G3049,גיליון3!$T$15:$T$29,0),MATCH('דיווח פרטני'!C3049,גיליון3!$U$14:$X$14,0)))</f>
        <v xml:space="preserve"> </v>
      </c>
      <c r="I3049" s="1"/>
    </row>
    <row r="3050" spans="1:9" ht="18" customHeight="1" thickBot="1" x14ac:dyDescent="0.35">
      <c r="A3050" s="1"/>
      <c r="B3050" s="1"/>
      <c r="C3050" s="812"/>
      <c r="D3050" s="812"/>
      <c r="E3050" s="813"/>
      <c r="F3050" s="812"/>
      <c r="G3050" s="812"/>
      <c r="H3050" s="963" t="str">
        <f t="array" ref="H3050">IF(ISERROR(INDEX(גיליון3!$U$15:$X$29,MATCH('דיווח פרטני'!G3050,גיליון3!$T$15:$T$29,0),MATCH('דיווח פרטני'!C3050,גיליון3!$U$14:$X$14,0)))," ", INDEX(גיליון3!$U$15:$X$29,MATCH('דיווח פרטני'!G3050,גיליון3!$T$15:$T$29,0),MATCH('דיווח פרטני'!C3050,גיליון3!$U$14:$X$14,0)))</f>
        <v xml:space="preserve"> </v>
      </c>
      <c r="I3050" s="1"/>
    </row>
    <row r="3051" spans="1:9" ht="18" customHeight="1" thickBot="1" x14ac:dyDescent="0.35">
      <c r="A3051" s="1"/>
      <c r="B3051" s="1"/>
      <c r="C3051" s="812"/>
      <c r="D3051" s="812"/>
      <c r="E3051" s="813"/>
      <c r="F3051" s="812"/>
      <c r="G3051" s="812"/>
      <c r="H3051" s="963" t="str">
        <f t="array" ref="H3051">IF(ISERROR(INDEX(גיליון3!$U$15:$X$29,MATCH('דיווח פרטני'!G3051,גיליון3!$T$15:$T$29,0),MATCH('דיווח פרטני'!C3051,גיליון3!$U$14:$X$14,0)))," ", INDEX(גיליון3!$U$15:$X$29,MATCH('דיווח פרטני'!G3051,גיליון3!$T$15:$T$29,0),MATCH('דיווח פרטני'!C3051,גיליון3!$U$14:$X$14,0)))</f>
        <v xml:space="preserve"> </v>
      </c>
      <c r="I3051" s="1"/>
    </row>
    <row r="3052" spans="1:9" ht="18" customHeight="1" thickBot="1" x14ac:dyDescent="0.35">
      <c r="A3052" s="1"/>
      <c r="B3052" s="1"/>
      <c r="C3052" s="812"/>
      <c r="D3052" s="812"/>
      <c r="E3052" s="813"/>
      <c r="F3052" s="812"/>
      <c r="G3052" s="812"/>
      <c r="H3052" s="963" t="str">
        <f t="array" ref="H3052">IF(ISERROR(INDEX(גיליון3!$U$15:$X$29,MATCH('דיווח פרטני'!G3052,גיליון3!$T$15:$T$29,0),MATCH('דיווח פרטני'!C3052,גיליון3!$U$14:$X$14,0)))," ", INDEX(גיליון3!$U$15:$X$29,MATCH('דיווח פרטני'!G3052,גיליון3!$T$15:$T$29,0),MATCH('דיווח פרטני'!C3052,גיליון3!$U$14:$X$14,0)))</f>
        <v xml:space="preserve"> </v>
      </c>
      <c r="I3052" s="1"/>
    </row>
    <row r="3053" spans="1:9" ht="18" customHeight="1" thickBot="1" x14ac:dyDescent="0.35">
      <c r="A3053" s="1"/>
      <c r="B3053" s="1"/>
      <c r="C3053" s="812"/>
      <c r="D3053" s="812"/>
      <c r="E3053" s="813"/>
      <c r="F3053" s="812"/>
      <c r="G3053" s="812"/>
      <c r="H3053" s="963" t="str">
        <f t="array" ref="H3053">IF(ISERROR(INDEX(גיליון3!$U$15:$X$29,MATCH('דיווח פרטני'!G3053,גיליון3!$T$15:$T$29,0),MATCH('דיווח פרטני'!C3053,גיליון3!$U$14:$X$14,0)))," ", INDEX(גיליון3!$U$15:$X$29,MATCH('דיווח פרטני'!G3053,גיליון3!$T$15:$T$29,0),MATCH('דיווח פרטני'!C3053,גיליון3!$U$14:$X$14,0)))</f>
        <v xml:space="preserve"> </v>
      </c>
      <c r="I3053" s="1"/>
    </row>
    <row r="3054" spans="1:9" ht="18" customHeight="1" thickBot="1" x14ac:dyDescent="0.35">
      <c r="A3054" s="1"/>
      <c r="B3054" s="1"/>
      <c r="C3054" s="812"/>
      <c r="D3054" s="812"/>
      <c r="E3054" s="813"/>
      <c r="F3054" s="812"/>
      <c r="G3054" s="812"/>
      <c r="H3054" s="963" t="str">
        <f t="array" ref="H3054">IF(ISERROR(INDEX(גיליון3!$U$15:$X$29,MATCH('דיווח פרטני'!G3054,גיליון3!$T$15:$T$29,0),MATCH('דיווח פרטני'!C3054,גיליון3!$U$14:$X$14,0)))," ", INDEX(גיליון3!$U$15:$X$29,MATCH('דיווח פרטני'!G3054,גיליון3!$T$15:$T$29,0),MATCH('דיווח פרטני'!C3054,גיליון3!$U$14:$X$14,0)))</f>
        <v xml:space="preserve"> </v>
      </c>
      <c r="I3054" s="1"/>
    </row>
    <row r="3055" spans="1:9" ht="18" customHeight="1" thickBot="1" x14ac:dyDescent="0.35">
      <c r="A3055" s="1"/>
      <c r="B3055" s="1"/>
      <c r="C3055" s="812"/>
      <c r="D3055" s="812"/>
      <c r="E3055" s="813"/>
      <c r="F3055" s="812"/>
      <c r="G3055" s="812"/>
      <c r="H3055" s="963" t="str">
        <f t="array" ref="H3055">IF(ISERROR(INDEX(גיליון3!$U$15:$X$29,MATCH('דיווח פרטני'!G3055,גיליון3!$T$15:$T$29,0),MATCH('דיווח פרטני'!C3055,גיליון3!$U$14:$X$14,0)))," ", INDEX(גיליון3!$U$15:$X$29,MATCH('דיווח פרטני'!G3055,גיליון3!$T$15:$T$29,0),MATCH('דיווח פרטני'!C3055,גיליון3!$U$14:$X$14,0)))</f>
        <v xml:space="preserve"> </v>
      </c>
      <c r="I3055" s="1"/>
    </row>
    <row r="3056" spans="1:9" ht="18" customHeight="1" thickBot="1" x14ac:dyDescent="0.35">
      <c r="A3056" s="1"/>
      <c r="B3056" s="1"/>
      <c r="C3056" s="812"/>
      <c r="D3056" s="812"/>
      <c r="E3056" s="813"/>
      <c r="F3056" s="812"/>
      <c r="G3056" s="812"/>
      <c r="H3056" s="963" t="str">
        <f t="array" ref="H3056">IF(ISERROR(INDEX(גיליון3!$U$15:$X$29,MATCH('דיווח פרטני'!G3056,גיליון3!$T$15:$T$29,0),MATCH('דיווח פרטני'!C3056,גיליון3!$U$14:$X$14,0)))," ", INDEX(גיליון3!$U$15:$X$29,MATCH('דיווח פרטני'!G3056,גיליון3!$T$15:$T$29,0),MATCH('דיווח פרטני'!C3056,גיליון3!$U$14:$X$14,0)))</f>
        <v xml:space="preserve"> </v>
      </c>
      <c r="I3056" s="1"/>
    </row>
    <row r="3057" spans="1:9" ht="18" customHeight="1" thickBot="1" x14ac:dyDescent="0.35">
      <c r="A3057" s="1"/>
      <c r="B3057" s="1"/>
      <c r="C3057" s="812"/>
      <c r="D3057" s="812"/>
      <c r="E3057" s="813"/>
      <c r="F3057" s="812"/>
      <c r="G3057" s="812"/>
      <c r="H3057" s="963" t="str">
        <f t="array" ref="H3057">IF(ISERROR(INDEX(גיליון3!$U$15:$X$29,MATCH('דיווח פרטני'!G3057,גיליון3!$T$15:$T$29,0),MATCH('דיווח פרטני'!C3057,גיליון3!$U$14:$X$14,0)))," ", INDEX(גיליון3!$U$15:$X$29,MATCH('דיווח פרטני'!G3057,גיליון3!$T$15:$T$29,0),MATCH('דיווח פרטני'!C3057,גיליון3!$U$14:$X$14,0)))</f>
        <v xml:space="preserve"> </v>
      </c>
      <c r="I3057" s="1"/>
    </row>
    <row r="3058" spans="1:9" ht="18" customHeight="1" thickBot="1" x14ac:dyDescent="0.35">
      <c r="A3058" s="1"/>
      <c r="B3058" s="1"/>
      <c r="C3058" s="812"/>
      <c r="D3058" s="812"/>
      <c r="E3058" s="813"/>
      <c r="F3058" s="812"/>
      <c r="G3058" s="812"/>
      <c r="H3058" s="963" t="str">
        <f t="array" ref="H3058">IF(ISERROR(INDEX(גיליון3!$U$15:$X$29,MATCH('דיווח פרטני'!G3058,גיליון3!$T$15:$T$29,0),MATCH('דיווח פרטני'!C3058,גיליון3!$U$14:$X$14,0)))," ", INDEX(גיליון3!$U$15:$X$29,MATCH('דיווח פרטני'!G3058,גיליון3!$T$15:$T$29,0),MATCH('דיווח פרטני'!C3058,גיליון3!$U$14:$X$14,0)))</f>
        <v xml:space="preserve"> </v>
      </c>
      <c r="I3058" s="1"/>
    </row>
    <row r="3059" spans="1:9" ht="18" customHeight="1" thickBot="1" x14ac:dyDescent="0.35">
      <c r="A3059" s="1"/>
      <c r="B3059" s="1"/>
      <c r="C3059" s="812"/>
      <c r="D3059" s="812"/>
      <c r="E3059" s="813"/>
      <c r="F3059" s="812"/>
      <c r="G3059" s="812"/>
      <c r="H3059" s="963" t="str">
        <f t="array" ref="H3059">IF(ISERROR(INDEX(גיליון3!$U$15:$X$29,MATCH('דיווח פרטני'!G3059,גיליון3!$T$15:$T$29,0),MATCH('דיווח פרטני'!C3059,גיליון3!$U$14:$X$14,0)))," ", INDEX(גיליון3!$U$15:$X$29,MATCH('דיווח פרטני'!G3059,גיליון3!$T$15:$T$29,0),MATCH('דיווח פרטני'!C3059,גיליון3!$U$14:$X$14,0)))</f>
        <v xml:space="preserve"> </v>
      </c>
      <c r="I3059" s="1"/>
    </row>
    <row r="3060" spans="1:9" ht="18" customHeight="1" thickBot="1" x14ac:dyDescent="0.35">
      <c r="A3060" s="1"/>
      <c r="B3060" s="1"/>
      <c r="C3060" s="812"/>
      <c r="D3060" s="812"/>
      <c r="E3060" s="813"/>
      <c r="F3060" s="812"/>
      <c r="G3060" s="812"/>
      <c r="H3060" s="963" t="str">
        <f t="array" ref="H3060">IF(ISERROR(INDEX(גיליון3!$U$15:$X$29,MATCH('דיווח פרטני'!G3060,גיליון3!$T$15:$T$29,0),MATCH('דיווח פרטני'!C3060,גיליון3!$U$14:$X$14,0)))," ", INDEX(גיליון3!$U$15:$X$29,MATCH('דיווח פרטני'!G3060,גיליון3!$T$15:$T$29,0),MATCH('דיווח פרטני'!C3060,גיליון3!$U$14:$X$14,0)))</f>
        <v xml:space="preserve"> </v>
      </c>
      <c r="I3060" s="1"/>
    </row>
    <row r="3061" spans="1:9" ht="18" customHeight="1" thickBot="1" x14ac:dyDescent="0.35">
      <c r="A3061" s="1"/>
      <c r="B3061" s="1"/>
      <c r="C3061" s="812"/>
      <c r="D3061" s="812"/>
      <c r="E3061" s="813"/>
      <c r="F3061" s="812"/>
      <c r="G3061" s="812"/>
      <c r="H3061" s="963" t="str">
        <f t="array" ref="H3061">IF(ISERROR(INDEX(גיליון3!$U$15:$X$29,MATCH('דיווח פרטני'!G3061,גיליון3!$T$15:$T$29,0),MATCH('דיווח פרטני'!C3061,גיליון3!$U$14:$X$14,0)))," ", INDEX(גיליון3!$U$15:$X$29,MATCH('דיווח פרטני'!G3061,גיליון3!$T$15:$T$29,0),MATCH('דיווח פרטני'!C3061,גיליון3!$U$14:$X$14,0)))</f>
        <v xml:space="preserve"> </v>
      </c>
      <c r="I3061" s="1"/>
    </row>
    <row r="3062" spans="1:9" ht="18" customHeight="1" thickBot="1" x14ac:dyDescent="0.35">
      <c r="A3062" s="1"/>
      <c r="B3062" s="1"/>
      <c r="C3062" s="812"/>
      <c r="D3062" s="812"/>
      <c r="E3062" s="813"/>
      <c r="F3062" s="812"/>
      <c r="G3062" s="812"/>
      <c r="H3062" s="963" t="str">
        <f t="array" ref="H3062">IF(ISERROR(INDEX(גיליון3!$U$15:$X$29,MATCH('דיווח פרטני'!G3062,גיליון3!$T$15:$T$29,0),MATCH('דיווח פרטני'!C3062,גיליון3!$U$14:$X$14,0)))," ", INDEX(גיליון3!$U$15:$X$29,MATCH('דיווח פרטני'!G3062,גיליון3!$T$15:$T$29,0),MATCH('דיווח פרטני'!C3062,גיליון3!$U$14:$X$14,0)))</f>
        <v xml:space="preserve"> </v>
      </c>
      <c r="I3062" s="1"/>
    </row>
    <row r="3063" spans="1:9" ht="18" customHeight="1" thickBot="1" x14ac:dyDescent="0.35">
      <c r="A3063" s="1"/>
      <c r="B3063" s="1"/>
      <c r="C3063" s="812"/>
      <c r="D3063" s="812"/>
      <c r="E3063" s="813"/>
      <c r="F3063" s="812"/>
      <c r="G3063" s="812"/>
      <c r="H3063" s="963" t="str">
        <f t="array" ref="H3063">IF(ISERROR(INDEX(גיליון3!$U$15:$X$29,MATCH('דיווח פרטני'!G3063,גיליון3!$T$15:$T$29,0),MATCH('דיווח פרטני'!C3063,גיליון3!$U$14:$X$14,0)))," ", INDEX(גיליון3!$U$15:$X$29,MATCH('דיווח פרטני'!G3063,גיליון3!$T$15:$T$29,0),MATCH('דיווח פרטני'!C3063,גיליון3!$U$14:$X$14,0)))</f>
        <v xml:space="preserve"> </v>
      </c>
      <c r="I3063" s="1"/>
    </row>
    <row r="3064" spans="1:9" ht="18" customHeight="1" thickBot="1" x14ac:dyDescent="0.35">
      <c r="A3064" s="1"/>
      <c r="B3064" s="1"/>
      <c r="C3064" s="812"/>
      <c r="D3064" s="812"/>
      <c r="E3064" s="813"/>
      <c r="F3064" s="812"/>
      <c r="G3064" s="812"/>
      <c r="H3064" s="963" t="str">
        <f t="array" ref="H3064">IF(ISERROR(INDEX(גיליון3!$U$15:$X$29,MATCH('דיווח פרטני'!G3064,גיליון3!$T$15:$T$29,0),MATCH('דיווח פרטני'!C3064,גיליון3!$U$14:$X$14,0)))," ", INDEX(גיליון3!$U$15:$X$29,MATCH('דיווח פרטני'!G3064,גיליון3!$T$15:$T$29,0),MATCH('דיווח פרטני'!C3064,גיליון3!$U$14:$X$14,0)))</f>
        <v xml:space="preserve"> </v>
      </c>
      <c r="I3064" s="1"/>
    </row>
    <row r="3065" spans="1:9" ht="18" customHeight="1" thickBot="1" x14ac:dyDescent="0.35">
      <c r="A3065" s="1"/>
      <c r="B3065" s="1"/>
      <c r="C3065" s="812"/>
      <c r="D3065" s="812"/>
      <c r="E3065" s="813"/>
      <c r="F3065" s="812"/>
      <c r="G3065" s="812"/>
      <c r="H3065" s="963" t="str">
        <f t="array" ref="H3065">IF(ISERROR(INDEX(גיליון3!$U$15:$X$29,MATCH('דיווח פרטני'!G3065,גיליון3!$T$15:$T$29,0),MATCH('דיווח פרטני'!C3065,גיליון3!$U$14:$X$14,0)))," ", INDEX(גיליון3!$U$15:$X$29,MATCH('דיווח פרטני'!G3065,גיליון3!$T$15:$T$29,0),MATCH('דיווח פרטני'!C3065,גיליון3!$U$14:$X$14,0)))</f>
        <v xml:space="preserve"> </v>
      </c>
      <c r="I3065" s="1"/>
    </row>
    <row r="3066" spans="1:9" ht="18" customHeight="1" thickBot="1" x14ac:dyDescent="0.35">
      <c r="A3066" s="1"/>
      <c r="B3066" s="1"/>
      <c r="C3066" s="812"/>
      <c r="D3066" s="812"/>
      <c r="E3066" s="813"/>
      <c r="F3066" s="812"/>
      <c r="G3066" s="812"/>
      <c r="H3066" s="963" t="str">
        <f t="array" ref="H3066">IF(ISERROR(INDEX(גיליון3!$U$15:$X$29,MATCH('דיווח פרטני'!G3066,גיליון3!$T$15:$T$29,0),MATCH('דיווח פרטני'!C3066,גיליון3!$U$14:$X$14,0)))," ", INDEX(גיליון3!$U$15:$X$29,MATCH('דיווח פרטני'!G3066,גיליון3!$T$15:$T$29,0),MATCH('דיווח פרטני'!C3066,גיליון3!$U$14:$X$14,0)))</f>
        <v xml:space="preserve"> </v>
      </c>
      <c r="I3066" s="1"/>
    </row>
    <row r="3067" spans="1:9" ht="18" customHeight="1" thickBot="1" x14ac:dyDescent="0.35">
      <c r="A3067" s="1"/>
      <c r="B3067" s="1"/>
      <c r="C3067" s="812"/>
      <c r="D3067" s="812"/>
      <c r="E3067" s="813"/>
      <c r="F3067" s="812"/>
      <c r="G3067" s="812"/>
      <c r="H3067" s="963" t="str">
        <f t="array" ref="H3067">IF(ISERROR(INDEX(גיליון3!$U$15:$X$29,MATCH('דיווח פרטני'!G3067,גיליון3!$T$15:$T$29,0),MATCH('דיווח פרטני'!C3067,גיליון3!$U$14:$X$14,0)))," ", INDEX(גיליון3!$U$15:$X$29,MATCH('דיווח פרטני'!G3067,גיליון3!$T$15:$T$29,0),MATCH('דיווח פרטני'!C3067,גיליון3!$U$14:$X$14,0)))</f>
        <v xml:space="preserve"> </v>
      </c>
      <c r="I3067" s="1"/>
    </row>
    <row r="3068" spans="1:9" ht="18" customHeight="1" thickBot="1" x14ac:dyDescent="0.35">
      <c r="A3068" s="1"/>
      <c r="B3068" s="1"/>
      <c r="C3068" s="812"/>
      <c r="D3068" s="812"/>
      <c r="E3068" s="813"/>
      <c r="F3068" s="812"/>
      <c r="G3068" s="812"/>
      <c r="H3068" s="963" t="str">
        <f t="array" ref="H3068">IF(ISERROR(INDEX(גיליון3!$U$15:$X$29,MATCH('דיווח פרטני'!G3068,גיליון3!$T$15:$T$29,0),MATCH('דיווח פרטני'!C3068,גיליון3!$U$14:$X$14,0)))," ", INDEX(גיליון3!$U$15:$X$29,MATCH('דיווח פרטני'!G3068,גיליון3!$T$15:$T$29,0),MATCH('דיווח פרטני'!C3068,גיליון3!$U$14:$X$14,0)))</f>
        <v xml:space="preserve"> </v>
      </c>
      <c r="I3068" s="1"/>
    </row>
    <row r="3069" spans="1:9" ht="18" customHeight="1" thickBot="1" x14ac:dyDescent="0.35">
      <c r="A3069" s="1"/>
      <c r="B3069" s="1"/>
      <c r="C3069" s="812"/>
      <c r="D3069" s="812"/>
      <c r="E3069" s="813"/>
      <c r="F3069" s="812"/>
      <c r="G3069" s="812"/>
      <c r="H3069" s="963" t="str">
        <f t="array" ref="H3069">IF(ISERROR(INDEX(גיליון3!$U$15:$X$29,MATCH('דיווח פרטני'!G3069,גיליון3!$T$15:$T$29,0),MATCH('דיווח פרטני'!C3069,גיליון3!$U$14:$X$14,0)))," ", INDEX(גיליון3!$U$15:$X$29,MATCH('דיווח פרטני'!G3069,גיליון3!$T$15:$T$29,0),MATCH('דיווח פרטני'!C3069,גיליון3!$U$14:$X$14,0)))</f>
        <v xml:space="preserve"> </v>
      </c>
      <c r="I3069" s="1"/>
    </row>
    <row r="3070" spans="1:9" ht="18" customHeight="1" thickBot="1" x14ac:dyDescent="0.35">
      <c r="A3070" s="1"/>
      <c r="B3070" s="1"/>
      <c r="C3070" s="812"/>
      <c r="D3070" s="812"/>
      <c r="E3070" s="813"/>
      <c r="F3070" s="812"/>
      <c r="G3070" s="812"/>
      <c r="H3070" s="963" t="str">
        <f t="array" ref="H3070">IF(ISERROR(INDEX(גיליון3!$U$15:$X$29,MATCH('דיווח פרטני'!G3070,גיליון3!$T$15:$T$29,0),MATCH('דיווח פרטני'!C3070,גיליון3!$U$14:$X$14,0)))," ", INDEX(גיליון3!$U$15:$X$29,MATCH('דיווח פרטני'!G3070,גיליון3!$T$15:$T$29,0),MATCH('דיווח פרטני'!C3070,גיליון3!$U$14:$X$14,0)))</f>
        <v xml:space="preserve"> </v>
      </c>
      <c r="I3070" s="1"/>
    </row>
    <row r="3071" spans="1:9" ht="18" customHeight="1" thickBot="1" x14ac:dyDescent="0.35">
      <c r="A3071" s="1"/>
      <c r="B3071" s="1"/>
      <c r="C3071" s="812"/>
      <c r="D3071" s="812"/>
      <c r="E3071" s="813"/>
      <c r="F3071" s="812"/>
      <c r="G3071" s="812"/>
      <c r="H3071" s="963" t="str">
        <f t="array" ref="H3071">IF(ISERROR(INDEX(גיליון3!$U$15:$X$29,MATCH('דיווח פרטני'!G3071,גיליון3!$T$15:$T$29,0),MATCH('דיווח פרטני'!C3071,גיליון3!$U$14:$X$14,0)))," ", INDEX(גיליון3!$U$15:$X$29,MATCH('דיווח פרטני'!G3071,גיליון3!$T$15:$T$29,0),MATCH('דיווח פרטני'!C3071,גיליון3!$U$14:$X$14,0)))</f>
        <v xml:space="preserve"> </v>
      </c>
      <c r="I3071" s="1"/>
    </row>
    <row r="3072" spans="1:9" ht="18" customHeight="1" thickBot="1" x14ac:dyDescent="0.35">
      <c r="A3072" s="1"/>
      <c r="B3072" s="1"/>
      <c r="C3072" s="812"/>
      <c r="D3072" s="812"/>
      <c r="E3072" s="813"/>
      <c r="F3072" s="812"/>
      <c r="G3072" s="812"/>
      <c r="H3072" s="963" t="str">
        <f t="array" ref="H3072">IF(ISERROR(INDEX(גיליון3!$U$15:$X$29,MATCH('דיווח פרטני'!G3072,גיליון3!$T$15:$T$29,0),MATCH('דיווח פרטני'!C3072,גיליון3!$U$14:$X$14,0)))," ", INDEX(גיליון3!$U$15:$X$29,MATCH('דיווח פרטני'!G3072,גיליון3!$T$15:$T$29,0),MATCH('דיווח פרטני'!C3072,גיליון3!$U$14:$X$14,0)))</f>
        <v xml:space="preserve"> </v>
      </c>
      <c r="I3072" s="1"/>
    </row>
    <row r="3073" spans="1:9" ht="18" customHeight="1" thickBot="1" x14ac:dyDescent="0.35">
      <c r="A3073" s="1"/>
      <c r="B3073" s="1"/>
      <c r="C3073" s="812"/>
      <c r="D3073" s="812"/>
      <c r="E3073" s="813"/>
      <c r="F3073" s="812"/>
      <c r="G3073" s="812"/>
      <c r="H3073" s="963" t="str">
        <f t="array" ref="H3073">IF(ISERROR(INDEX(גיליון3!$U$15:$X$29,MATCH('דיווח פרטני'!G3073,גיליון3!$T$15:$T$29,0),MATCH('דיווח פרטני'!C3073,גיליון3!$U$14:$X$14,0)))," ", INDEX(גיליון3!$U$15:$X$29,MATCH('דיווח פרטני'!G3073,גיליון3!$T$15:$T$29,0),MATCH('דיווח פרטני'!C3073,גיליון3!$U$14:$X$14,0)))</f>
        <v xml:space="preserve"> </v>
      </c>
      <c r="I3073" s="1"/>
    </row>
    <row r="3074" spans="1:9" ht="18" customHeight="1" thickBot="1" x14ac:dyDescent="0.35">
      <c r="A3074" s="1"/>
      <c r="B3074" s="1"/>
      <c r="C3074" s="812"/>
      <c r="D3074" s="812"/>
      <c r="E3074" s="813"/>
      <c r="F3074" s="812"/>
      <c r="G3074" s="812"/>
      <c r="H3074" s="963" t="str">
        <f t="array" ref="H3074">IF(ISERROR(INDEX(גיליון3!$U$15:$X$29,MATCH('דיווח פרטני'!G3074,גיליון3!$T$15:$T$29,0),MATCH('דיווח פרטני'!C3074,גיליון3!$U$14:$X$14,0)))," ", INDEX(גיליון3!$U$15:$X$29,MATCH('דיווח פרטני'!G3074,גיליון3!$T$15:$T$29,0),MATCH('דיווח פרטני'!C3074,גיליון3!$U$14:$X$14,0)))</f>
        <v xml:space="preserve"> </v>
      </c>
      <c r="I3074" s="1"/>
    </row>
    <row r="3075" spans="1:9" ht="18" customHeight="1" thickBot="1" x14ac:dyDescent="0.35">
      <c r="A3075" s="1"/>
      <c r="B3075" s="1"/>
      <c r="C3075" s="812"/>
      <c r="D3075" s="812"/>
      <c r="E3075" s="813"/>
      <c r="F3075" s="812"/>
      <c r="G3075" s="812"/>
      <c r="H3075" s="963" t="str">
        <f t="array" ref="H3075">IF(ISERROR(INDEX(גיליון3!$U$15:$X$29,MATCH('דיווח פרטני'!G3075,גיליון3!$T$15:$T$29,0),MATCH('דיווח פרטני'!C3075,גיליון3!$U$14:$X$14,0)))," ", INDEX(גיליון3!$U$15:$X$29,MATCH('דיווח פרטני'!G3075,גיליון3!$T$15:$T$29,0),MATCH('דיווח פרטני'!C3075,גיליון3!$U$14:$X$14,0)))</f>
        <v xml:space="preserve"> </v>
      </c>
      <c r="I3075" s="1"/>
    </row>
    <row r="3076" spans="1:9" ht="18" customHeight="1" thickBot="1" x14ac:dyDescent="0.35">
      <c r="A3076" s="1"/>
      <c r="B3076" s="1"/>
      <c r="C3076" s="812"/>
      <c r="D3076" s="812"/>
      <c r="E3076" s="813"/>
      <c r="F3076" s="812"/>
      <c r="G3076" s="812"/>
      <c r="H3076" s="963" t="str">
        <f t="array" ref="H3076">IF(ISERROR(INDEX(גיליון3!$U$15:$X$29,MATCH('דיווח פרטני'!G3076,גיליון3!$T$15:$T$29,0),MATCH('דיווח פרטני'!C3076,גיליון3!$U$14:$X$14,0)))," ", INDEX(גיליון3!$U$15:$X$29,MATCH('דיווח פרטני'!G3076,גיליון3!$T$15:$T$29,0),MATCH('דיווח פרטני'!C3076,גיליון3!$U$14:$X$14,0)))</f>
        <v xml:space="preserve"> </v>
      </c>
      <c r="I3076" s="1"/>
    </row>
    <row r="3077" spans="1:9" ht="18" customHeight="1" thickBot="1" x14ac:dyDescent="0.35">
      <c r="A3077" s="1"/>
      <c r="B3077" s="1"/>
      <c r="C3077" s="812"/>
      <c r="D3077" s="812"/>
      <c r="E3077" s="813"/>
      <c r="F3077" s="812"/>
      <c r="G3077" s="812"/>
      <c r="H3077" s="963" t="str">
        <f t="array" ref="H3077">IF(ISERROR(INDEX(גיליון3!$U$15:$X$29,MATCH('דיווח פרטני'!G3077,גיליון3!$T$15:$T$29,0),MATCH('דיווח פרטני'!C3077,גיליון3!$U$14:$X$14,0)))," ", INDEX(גיליון3!$U$15:$X$29,MATCH('דיווח פרטני'!G3077,גיליון3!$T$15:$T$29,0),MATCH('דיווח פרטני'!C3077,גיליון3!$U$14:$X$14,0)))</f>
        <v xml:space="preserve"> </v>
      </c>
      <c r="I3077" s="1"/>
    </row>
    <row r="3078" spans="1:9" ht="18" customHeight="1" thickBot="1" x14ac:dyDescent="0.35">
      <c r="A3078" s="1"/>
      <c r="B3078" s="1"/>
      <c r="C3078" s="812"/>
      <c r="D3078" s="812"/>
      <c r="E3078" s="813"/>
      <c r="F3078" s="812"/>
      <c r="G3078" s="812"/>
      <c r="H3078" s="963" t="str">
        <f t="array" ref="H3078">IF(ISERROR(INDEX(גיליון3!$U$15:$X$29,MATCH('דיווח פרטני'!G3078,גיליון3!$T$15:$T$29,0),MATCH('דיווח פרטני'!C3078,גיליון3!$U$14:$X$14,0)))," ", INDEX(גיליון3!$U$15:$X$29,MATCH('דיווח פרטני'!G3078,גיליון3!$T$15:$T$29,0),MATCH('דיווח פרטני'!C3078,גיליון3!$U$14:$X$14,0)))</f>
        <v xml:space="preserve"> </v>
      </c>
      <c r="I3078" s="1"/>
    </row>
    <row r="3079" spans="1:9" ht="18" customHeight="1" thickBot="1" x14ac:dyDescent="0.35">
      <c r="A3079" s="1"/>
      <c r="B3079" s="1"/>
      <c r="C3079" s="812"/>
      <c r="D3079" s="812"/>
      <c r="E3079" s="813"/>
      <c r="F3079" s="812"/>
      <c r="G3079" s="812"/>
      <c r="H3079" s="963" t="str">
        <f t="array" ref="H3079">IF(ISERROR(INDEX(גיליון3!$U$15:$X$29,MATCH('דיווח פרטני'!G3079,גיליון3!$T$15:$T$29,0),MATCH('דיווח פרטני'!C3079,גיליון3!$U$14:$X$14,0)))," ", INDEX(גיליון3!$U$15:$X$29,MATCH('דיווח פרטני'!G3079,גיליון3!$T$15:$T$29,0),MATCH('דיווח פרטני'!C3079,גיליון3!$U$14:$X$14,0)))</f>
        <v xml:space="preserve"> </v>
      </c>
      <c r="I3079" s="1"/>
    </row>
    <row r="3080" spans="1:9" ht="18" customHeight="1" thickBot="1" x14ac:dyDescent="0.35">
      <c r="A3080" s="1"/>
      <c r="B3080" s="1"/>
      <c r="C3080" s="812"/>
      <c r="D3080" s="812"/>
      <c r="E3080" s="813"/>
      <c r="F3080" s="812"/>
      <c r="G3080" s="812"/>
      <c r="H3080" s="963" t="str">
        <f t="array" ref="H3080">IF(ISERROR(INDEX(גיליון3!$U$15:$X$29,MATCH('דיווח פרטני'!G3080,גיליון3!$T$15:$T$29,0),MATCH('דיווח פרטני'!C3080,גיליון3!$U$14:$X$14,0)))," ", INDEX(גיליון3!$U$15:$X$29,MATCH('דיווח פרטני'!G3080,גיליון3!$T$15:$T$29,0),MATCH('דיווח פרטני'!C3080,גיליון3!$U$14:$X$14,0)))</f>
        <v xml:space="preserve"> </v>
      </c>
      <c r="I3080" s="1"/>
    </row>
    <row r="3081" spans="1:9" ht="18" customHeight="1" thickBot="1" x14ac:dyDescent="0.35">
      <c r="A3081" s="1"/>
      <c r="B3081" s="1"/>
      <c r="C3081" s="812"/>
      <c r="D3081" s="812"/>
      <c r="E3081" s="813"/>
      <c r="F3081" s="812"/>
      <c r="G3081" s="812"/>
      <c r="H3081" s="963" t="str">
        <f t="array" ref="H3081">IF(ISERROR(INDEX(גיליון3!$U$15:$X$29,MATCH('דיווח פרטני'!G3081,גיליון3!$T$15:$T$29,0),MATCH('דיווח פרטני'!C3081,גיליון3!$U$14:$X$14,0)))," ", INDEX(גיליון3!$U$15:$X$29,MATCH('דיווח פרטני'!G3081,גיליון3!$T$15:$T$29,0),MATCH('דיווח פרטני'!C3081,גיליון3!$U$14:$X$14,0)))</f>
        <v xml:space="preserve"> </v>
      </c>
      <c r="I3081" s="1"/>
    </row>
    <row r="3082" spans="1:9" ht="18" customHeight="1" thickBot="1" x14ac:dyDescent="0.35">
      <c r="A3082" s="1"/>
      <c r="B3082" s="1"/>
      <c r="C3082" s="812"/>
      <c r="D3082" s="812"/>
      <c r="E3082" s="813"/>
      <c r="F3082" s="812"/>
      <c r="G3082" s="812"/>
      <c r="H3082" s="963" t="str">
        <f t="array" ref="H3082">IF(ISERROR(INDEX(גיליון3!$U$15:$X$29,MATCH('דיווח פרטני'!G3082,גיליון3!$T$15:$T$29,0),MATCH('דיווח פרטני'!C3082,גיליון3!$U$14:$X$14,0)))," ", INDEX(גיליון3!$U$15:$X$29,MATCH('דיווח פרטני'!G3082,גיליון3!$T$15:$T$29,0),MATCH('דיווח פרטני'!C3082,גיליון3!$U$14:$X$14,0)))</f>
        <v xml:space="preserve"> </v>
      </c>
      <c r="I3082" s="1"/>
    </row>
    <row r="3083" spans="1:9" ht="18" customHeight="1" thickBot="1" x14ac:dyDescent="0.35">
      <c r="A3083" s="1"/>
      <c r="B3083" s="1"/>
      <c r="C3083" s="812"/>
      <c r="D3083" s="812"/>
      <c r="E3083" s="813"/>
      <c r="F3083" s="812"/>
      <c r="G3083" s="812"/>
      <c r="H3083" s="963" t="str">
        <f t="array" ref="H3083">IF(ISERROR(INDEX(גיליון3!$U$15:$X$29,MATCH('דיווח פרטני'!G3083,גיליון3!$T$15:$T$29,0),MATCH('דיווח פרטני'!C3083,גיליון3!$U$14:$X$14,0)))," ", INDEX(גיליון3!$U$15:$X$29,MATCH('דיווח פרטני'!G3083,גיליון3!$T$15:$T$29,0),MATCH('דיווח פרטני'!C3083,גיליון3!$U$14:$X$14,0)))</f>
        <v xml:space="preserve"> </v>
      </c>
      <c r="I3083" s="1"/>
    </row>
    <row r="3084" spans="1:9" ht="18" customHeight="1" thickBot="1" x14ac:dyDescent="0.35">
      <c r="A3084" s="1"/>
      <c r="B3084" s="1"/>
      <c r="C3084" s="812"/>
      <c r="D3084" s="812"/>
      <c r="E3084" s="813"/>
      <c r="F3084" s="812"/>
      <c r="G3084" s="812"/>
      <c r="H3084" s="963" t="str">
        <f t="array" ref="H3084">IF(ISERROR(INDEX(גיליון3!$U$15:$X$29,MATCH('דיווח פרטני'!G3084,גיליון3!$T$15:$T$29,0),MATCH('דיווח פרטני'!C3084,גיליון3!$U$14:$X$14,0)))," ", INDEX(גיליון3!$U$15:$X$29,MATCH('דיווח פרטני'!G3084,גיליון3!$T$15:$T$29,0),MATCH('דיווח פרטני'!C3084,גיליון3!$U$14:$X$14,0)))</f>
        <v xml:space="preserve"> </v>
      </c>
      <c r="I3084" s="1"/>
    </row>
    <row r="3085" spans="1:9" ht="18" customHeight="1" thickBot="1" x14ac:dyDescent="0.35">
      <c r="A3085" s="1"/>
      <c r="B3085" s="1"/>
      <c r="C3085" s="812"/>
      <c r="D3085" s="812"/>
      <c r="E3085" s="813"/>
      <c r="F3085" s="812"/>
      <c r="G3085" s="812"/>
      <c r="H3085" s="963" t="str">
        <f t="array" ref="H3085">IF(ISERROR(INDEX(גיליון3!$U$15:$X$29,MATCH('דיווח פרטני'!G3085,גיליון3!$T$15:$T$29,0),MATCH('דיווח פרטני'!C3085,גיליון3!$U$14:$X$14,0)))," ", INDEX(גיליון3!$U$15:$X$29,MATCH('דיווח פרטני'!G3085,גיליון3!$T$15:$T$29,0),MATCH('דיווח פרטני'!C3085,גיליון3!$U$14:$X$14,0)))</f>
        <v xml:space="preserve"> </v>
      </c>
      <c r="I3085" s="1"/>
    </row>
    <row r="3086" spans="1:9" ht="18" customHeight="1" thickBot="1" x14ac:dyDescent="0.35">
      <c r="A3086" s="1"/>
      <c r="B3086" s="1"/>
      <c r="C3086" s="812"/>
      <c r="D3086" s="812"/>
      <c r="E3086" s="813"/>
      <c r="F3086" s="812"/>
      <c r="G3086" s="812"/>
      <c r="H3086" s="963" t="str">
        <f t="array" ref="H3086">IF(ISERROR(INDEX(גיליון3!$U$15:$X$29,MATCH('דיווח פרטני'!G3086,גיליון3!$T$15:$T$29,0),MATCH('דיווח פרטני'!C3086,גיליון3!$U$14:$X$14,0)))," ", INDEX(גיליון3!$U$15:$X$29,MATCH('דיווח פרטני'!G3086,גיליון3!$T$15:$T$29,0),MATCH('דיווח פרטני'!C3086,גיליון3!$U$14:$X$14,0)))</f>
        <v xml:space="preserve"> </v>
      </c>
      <c r="I3086" s="1"/>
    </row>
    <row r="3087" spans="1:9" ht="18" customHeight="1" thickBot="1" x14ac:dyDescent="0.35">
      <c r="A3087" s="1"/>
      <c r="B3087" s="1"/>
      <c r="C3087" s="812"/>
      <c r="D3087" s="812"/>
      <c r="E3087" s="813"/>
      <c r="F3087" s="812"/>
      <c r="G3087" s="812"/>
      <c r="H3087" s="963" t="str">
        <f t="array" ref="H3087">IF(ISERROR(INDEX(גיליון3!$U$15:$X$29,MATCH('דיווח פרטני'!G3087,גיליון3!$T$15:$T$29,0),MATCH('דיווח פרטני'!C3087,גיליון3!$U$14:$X$14,0)))," ", INDEX(גיליון3!$U$15:$X$29,MATCH('דיווח פרטני'!G3087,גיליון3!$T$15:$T$29,0),MATCH('דיווח פרטני'!C3087,גיליון3!$U$14:$X$14,0)))</f>
        <v xml:space="preserve"> </v>
      </c>
      <c r="I3087" s="1"/>
    </row>
    <row r="3088" spans="1:9" ht="18" customHeight="1" thickBot="1" x14ac:dyDescent="0.35">
      <c r="A3088" s="1"/>
      <c r="B3088" s="1"/>
      <c r="C3088" s="812"/>
      <c r="D3088" s="812"/>
      <c r="E3088" s="813"/>
      <c r="F3088" s="812"/>
      <c r="G3088" s="812"/>
      <c r="H3088" s="963" t="str">
        <f t="array" ref="H3088">IF(ISERROR(INDEX(גיליון3!$U$15:$X$29,MATCH('דיווח פרטני'!G3088,גיליון3!$T$15:$T$29,0),MATCH('דיווח פרטני'!C3088,גיליון3!$U$14:$X$14,0)))," ", INDEX(גיליון3!$U$15:$X$29,MATCH('דיווח פרטני'!G3088,גיליון3!$T$15:$T$29,0),MATCH('דיווח פרטני'!C3088,גיליון3!$U$14:$X$14,0)))</f>
        <v xml:space="preserve"> </v>
      </c>
      <c r="I3088" s="1"/>
    </row>
    <row r="3089" spans="1:9" ht="18" customHeight="1" thickBot="1" x14ac:dyDescent="0.35">
      <c r="A3089" s="1"/>
      <c r="B3089" s="1"/>
      <c r="C3089" s="812"/>
      <c r="D3089" s="812"/>
      <c r="E3089" s="813"/>
      <c r="F3089" s="812"/>
      <c r="G3089" s="812"/>
      <c r="H3089" s="963" t="str">
        <f t="array" ref="H3089">IF(ISERROR(INDEX(גיליון3!$U$15:$X$29,MATCH('דיווח פרטני'!G3089,גיליון3!$T$15:$T$29,0),MATCH('דיווח פרטני'!C3089,גיליון3!$U$14:$X$14,0)))," ", INDEX(גיליון3!$U$15:$X$29,MATCH('דיווח פרטני'!G3089,גיליון3!$T$15:$T$29,0),MATCH('דיווח פרטני'!C3089,גיליון3!$U$14:$X$14,0)))</f>
        <v xml:space="preserve"> </v>
      </c>
      <c r="I3089" s="1"/>
    </row>
    <row r="3090" spans="1:9" ht="18" customHeight="1" thickBot="1" x14ac:dyDescent="0.35">
      <c r="A3090" s="1"/>
      <c r="B3090" s="1"/>
      <c r="C3090" s="812"/>
      <c r="D3090" s="812"/>
      <c r="E3090" s="813"/>
      <c r="F3090" s="812"/>
      <c r="G3090" s="812"/>
      <c r="H3090" s="963" t="str">
        <f t="array" ref="H3090">IF(ISERROR(INDEX(גיליון3!$U$15:$X$29,MATCH('דיווח פרטני'!G3090,גיליון3!$T$15:$T$29,0),MATCH('דיווח פרטני'!C3090,גיליון3!$U$14:$X$14,0)))," ", INDEX(גיליון3!$U$15:$X$29,MATCH('דיווח פרטני'!G3090,גיליון3!$T$15:$T$29,0),MATCH('דיווח פרטני'!C3090,גיליון3!$U$14:$X$14,0)))</f>
        <v xml:space="preserve"> </v>
      </c>
      <c r="I3090" s="1"/>
    </row>
    <row r="3091" spans="1:9" ht="18" customHeight="1" thickBot="1" x14ac:dyDescent="0.35">
      <c r="A3091" s="1"/>
      <c r="B3091" s="1"/>
      <c r="C3091" s="812"/>
      <c r="D3091" s="812"/>
      <c r="E3091" s="813"/>
      <c r="F3091" s="812"/>
      <c r="G3091" s="812"/>
      <c r="H3091" s="963" t="str">
        <f t="array" ref="H3091">IF(ISERROR(INDEX(גיליון3!$U$15:$X$29,MATCH('דיווח פרטני'!G3091,גיליון3!$T$15:$T$29,0),MATCH('דיווח פרטני'!C3091,גיליון3!$U$14:$X$14,0)))," ", INDEX(גיליון3!$U$15:$X$29,MATCH('דיווח פרטני'!G3091,גיליון3!$T$15:$T$29,0),MATCH('דיווח פרטני'!C3091,גיליון3!$U$14:$X$14,0)))</f>
        <v xml:space="preserve"> </v>
      </c>
      <c r="I3091" s="1"/>
    </row>
    <row r="3092" spans="1:9" ht="18" customHeight="1" thickBot="1" x14ac:dyDescent="0.35">
      <c r="A3092" s="1"/>
      <c r="B3092" s="1"/>
      <c r="C3092" s="812"/>
      <c r="D3092" s="812"/>
      <c r="E3092" s="813"/>
      <c r="F3092" s="812"/>
      <c r="G3092" s="812"/>
      <c r="H3092" s="963" t="str">
        <f t="array" ref="H3092">IF(ISERROR(INDEX(גיליון3!$U$15:$X$29,MATCH('דיווח פרטני'!G3092,גיליון3!$T$15:$T$29,0),MATCH('דיווח פרטני'!C3092,גיליון3!$U$14:$X$14,0)))," ", INDEX(גיליון3!$U$15:$X$29,MATCH('דיווח פרטני'!G3092,גיליון3!$T$15:$T$29,0),MATCH('דיווח פרטני'!C3092,גיליון3!$U$14:$X$14,0)))</f>
        <v xml:space="preserve"> </v>
      </c>
      <c r="I3092" s="1"/>
    </row>
    <row r="3093" spans="1:9" ht="18" customHeight="1" thickBot="1" x14ac:dyDescent="0.35">
      <c r="A3093" s="1"/>
      <c r="B3093" s="1"/>
      <c r="C3093" s="812"/>
      <c r="D3093" s="812"/>
      <c r="E3093" s="813"/>
      <c r="F3093" s="812"/>
      <c r="G3093" s="812"/>
      <c r="H3093" s="963" t="str">
        <f t="array" ref="H3093">IF(ISERROR(INDEX(גיליון3!$U$15:$X$29,MATCH('דיווח פרטני'!G3093,גיליון3!$T$15:$T$29,0),MATCH('דיווח פרטני'!C3093,גיליון3!$U$14:$X$14,0)))," ", INDEX(גיליון3!$U$15:$X$29,MATCH('דיווח פרטני'!G3093,גיליון3!$T$15:$T$29,0),MATCH('דיווח פרטני'!C3093,גיליון3!$U$14:$X$14,0)))</f>
        <v xml:space="preserve"> </v>
      </c>
      <c r="I3093" s="1"/>
    </row>
    <row r="3094" spans="1:9" ht="18" customHeight="1" thickBot="1" x14ac:dyDescent="0.35">
      <c r="A3094" s="1"/>
      <c r="B3094" s="1"/>
      <c r="C3094" s="812"/>
      <c r="D3094" s="812"/>
      <c r="E3094" s="813"/>
      <c r="F3094" s="812"/>
      <c r="G3094" s="812"/>
      <c r="H3094" s="963" t="str">
        <f t="array" ref="H3094">IF(ISERROR(INDEX(גיליון3!$U$15:$X$29,MATCH('דיווח פרטני'!G3094,גיליון3!$T$15:$T$29,0),MATCH('דיווח פרטני'!C3094,גיליון3!$U$14:$X$14,0)))," ", INDEX(גיליון3!$U$15:$X$29,MATCH('דיווח פרטני'!G3094,גיליון3!$T$15:$T$29,0),MATCH('דיווח פרטני'!C3094,גיליון3!$U$14:$X$14,0)))</f>
        <v xml:space="preserve"> </v>
      </c>
      <c r="I3094" s="1"/>
    </row>
    <row r="3095" spans="1:9" ht="18" customHeight="1" thickBot="1" x14ac:dyDescent="0.35">
      <c r="A3095" s="1"/>
      <c r="B3095" s="1"/>
      <c r="C3095" s="812"/>
      <c r="D3095" s="812"/>
      <c r="E3095" s="813"/>
      <c r="F3095" s="812"/>
      <c r="G3095" s="812"/>
      <c r="H3095" s="963" t="str">
        <f t="array" ref="H3095">IF(ISERROR(INDEX(גיליון3!$U$15:$X$29,MATCH('דיווח פרטני'!G3095,גיליון3!$T$15:$T$29,0),MATCH('דיווח פרטני'!C3095,גיליון3!$U$14:$X$14,0)))," ", INDEX(גיליון3!$U$15:$X$29,MATCH('דיווח פרטני'!G3095,גיליון3!$T$15:$T$29,0),MATCH('דיווח פרטני'!C3095,גיליון3!$U$14:$X$14,0)))</f>
        <v xml:space="preserve"> </v>
      </c>
      <c r="I3095" s="1"/>
    </row>
    <row r="3096" spans="1:9" ht="18" customHeight="1" thickBot="1" x14ac:dyDescent="0.35">
      <c r="A3096" s="1"/>
      <c r="B3096" s="1"/>
      <c r="C3096" s="812"/>
      <c r="D3096" s="812"/>
      <c r="E3096" s="813"/>
      <c r="F3096" s="812"/>
      <c r="G3096" s="812"/>
      <c r="H3096" s="963" t="str">
        <f t="array" ref="H3096">IF(ISERROR(INDEX(גיליון3!$U$15:$X$29,MATCH('דיווח פרטני'!G3096,גיליון3!$T$15:$T$29,0),MATCH('דיווח פרטני'!C3096,גיליון3!$U$14:$X$14,0)))," ", INDEX(גיליון3!$U$15:$X$29,MATCH('דיווח פרטני'!G3096,גיליון3!$T$15:$T$29,0),MATCH('דיווח פרטני'!C3096,גיליון3!$U$14:$X$14,0)))</f>
        <v xml:space="preserve"> </v>
      </c>
      <c r="I3096" s="1"/>
    </row>
    <row r="3097" spans="1:9" ht="18" customHeight="1" thickBot="1" x14ac:dyDescent="0.35">
      <c r="A3097" s="1"/>
      <c r="B3097" s="1"/>
      <c r="C3097" s="812"/>
      <c r="D3097" s="812"/>
      <c r="E3097" s="813"/>
      <c r="F3097" s="812"/>
      <c r="G3097" s="812"/>
      <c r="H3097" s="963" t="str">
        <f t="array" ref="H3097">IF(ISERROR(INDEX(גיליון3!$U$15:$X$29,MATCH('דיווח פרטני'!G3097,גיליון3!$T$15:$T$29,0),MATCH('דיווח פרטני'!C3097,גיליון3!$U$14:$X$14,0)))," ", INDEX(גיליון3!$U$15:$X$29,MATCH('דיווח פרטני'!G3097,גיליון3!$T$15:$T$29,0),MATCH('דיווח פרטני'!C3097,גיליון3!$U$14:$X$14,0)))</f>
        <v xml:space="preserve"> </v>
      </c>
      <c r="I3097" s="1"/>
    </row>
    <row r="3098" spans="1:9" ht="18" customHeight="1" thickBot="1" x14ac:dyDescent="0.35">
      <c r="A3098" s="1"/>
      <c r="B3098" s="1"/>
      <c r="C3098" s="812"/>
      <c r="D3098" s="812"/>
      <c r="E3098" s="813"/>
      <c r="F3098" s="812"/>
      <c r="G3098" s="812"/>
      <c r="H3098" s="963" t="str">
        <f t="array" ref="H3098">IF(ISERROR(INDEX(גיליון3!$U$15:$X$29,MATCH('דיווח פרטני'!G3098,גיליון3!$T$15:$T$29,0),MATCH('דיווח פרטני'!C3098,גיליון3!$U$14:$X$14,0)))," ", INDEX(גיליון3!$U$15:$X$29,MATCH('דיווח פרטני'!G3098,גיליון3!$T$15:$T$29,0),MATCH('דיווח פרטני'!C3098,גיליון3!$U$14:$X$14,0)))</f>
        <v xml:space="preserve"> </v>
      </c>
      <c r="I3098" s="1"/>
    </row>
    <row r="3099" spans="1:9" ht="18" customHeight="1" thickBot="1" x14ac:dyDescent="0.35">
      <c r="A3099" s="1"/>
      <c r="B3099" s="1"/>
      <c r="C3099" s="812"/>
      <c r="D3099" s="812"/>
      <c r="E3099" s="813"/>
      <c r="F3099" s="812"/>
      <c r="G3099" s="812"/>
      <c r="H3099" s="963" t="str">
        <f t="array" ref="H3099">IF(ISERROR(INDEX(גיליון3!$U$15:$X$29,MATCH('דיווח פרטני'!G3099,גיליון3!$T$15:$T$29,0),MATCH('דיווח פרטני'!C3099,גיליון3!$U$14:$X$14,0)))," ", INDEX(גיליון3!$U$15:$X$29,MATCH('דיווח פרטני'!G3099,גיליון3!$T$15:$T$29,0),MATCH('דיווח פרטני'!C3099,גיליון3!$U$14:$X$14,0)))</f>
        <v xml:space="preserve"> </v>
      </c>
      <c r="I3099" s="1"/>
    </row>
    <row r="3100" spans="1:9" ht="18" customHeight="1" thickBot="1" x14ac:dyDescent="0.35">
      <c r="A3100" s="1"/>
      <c r="B3100" s="1"/>
      <c r="C3100" s="812"/>
      <c r="D3100" s="812"/>
      <c r="E3100" s="813"/>
      <c r="F3100" s="812"/>
      <c r="G3100" s="812"/>
      <c r="H3100" s="963" t="str">
        <f t="array" ref="H3100">IF(ISERROR(INDEX(גיליון3!$U$15:$X$29,MATCH('דיווח פרטני'!G3100,גיליון3!$T$15:$T$29,0),MATCH('דיווח פרטני'!C3100,גיליון3!$U$14:$X$14,0)))," ", INDEX(גיליון3!$U$15:$X$29,MATCH('דיווח פרטני'!G3100,גיליון3!$T$15:$T$29,0),MATCH('דיווח פרטני'!C3100,גיליון3!$U$14:$X$14,0)))</f>
        <v xml:space="preserve"> </v>
      </c>
      <c r="I3100" s="1"/>
    </row>
    <row r="3101" spans="1:9" ht="18" customHeight="1" thickBot="1" x14ac:dyDescent="0.35">
      <c r="A3101" s="1"/>
      <c r="B3101" s="1"/>
      <c r="C3101" s="812"/>
      <c r="D3101" s="812"/>
      <c r="E3101" s="813"/>
      <c r="F3101" s="812"/>
      <c r="G3101" s="812"/>
      <c r="H3101" s="963" t="str">
        <f t="array" ref="H3101">IF(ISERROR(INDEX(גיליון3!$U$15:$X$29,MATCH('דיווח פרטני'!G3101,גיליון3!$T$15:$T$29,0),MATCH('דיווח פרטני'!C3101,גיליון3!$U$14:$X$14,0)))," ", INDEX(גיליון3!$U$15:$X$29,MATCH('דיווח פרטני'!G3101,גיליון3!$T$15:$T$29,0),MATCH('דיווח פרטני'!C3101,גיליון3!$U$14:$X$14,0)))</f>
        <v xml:space="preserve"> </v>
      </c>
      <c r="I3101" s="1"/>
    </row>
    <row r="3102" spans="1:9" ht="18" customHeight="1" thickBot="1" x14ac:dyDescent="0.35">
      <c r="A3102" s="1"/>
      <c r="B3102" s="1"/>
      <c r="C3102" s="812"/>
      <c r="D3102" s="812"/>
      <c r="E3102" s="813"/>
      <c r="F3102" s="812"/>
      <c r="G3102" s="812"/>
      <c r="H3102" s="963" t="str">
        <f t="array" ref="H3102">IF(ISERROR(INDEX(גיליון3!$U$15:$X$29,MATCH('דיווח פרטני'!G3102,גיליון3!$T$15:$T$29,0),MATCH('דיווח פרטני'!C3102,גיליון3!$U$14:$X$14,0)))," ", INDEX(גיליון3!$U$15:$X$29,MATCH('דיווח פרטני'!G3102,גיליון3!$T$15:$T$29,0),MATCH('דיווח פרטני'!C3102,גיליון3!$U$14:$X$14,0)))</f>
        <v xml:space="preserve"> </v>
      </c>
      <c r="I3102" s="1"/>
    </row>
    <row r="3103" spans="1:9" ht="18" customHeight="1" thickBot="1" x14ac:dyDescent="0.35">
      <c r="A3103" s="1"/>
      <c r="B3103" s="1"/>
      <c r="C3103" s="812"/>
      <c r="D3103" s="812"/>
      <c r="E3103" s="813"/>
      <c r="F3103" s="812"/>
      <c r="G3103" s="812"/>
      <c r="H3103" s="963" t="str">
        <f t="array" ref="H3103">IF(ISERROR(INDEX(גיליון3!$U$15:$X$29,MATCH('דיווח פרטני'!G3103,גיליון3!$T$15:$T$29,0),MATCH('דיווח פרטני'!C3103,גיליון3!$U$14:$X$14,0)))," ", INDEX(גיליון3!$U$15:$X$29,MATCH('דיווח פרטני'!G3103,גיליון3!$T$15:$T$29,0),MATCH('דיווח פרטני'!C3103,גיליון3!$U$14:$X$14,0)))</f>
        <v xml:space="preserve"> </v>
      </c>
      <c r="I3103" s="1"/>
    </row>
    <row r="3104" spans="1:9" ht="18" customHeight="1" thickBot="1" x14ac:dyDescent="0.35">
      <c r="A3104" s="1"/>
      <c r="B3104" s="1"/>
      <c r="C3104" s="812"/>
      <c r="D3104" s="812"/>
      <c r="E3104" s="813"/>
      <c r="F3104" s="812"/>
      <c r="G3104" s="812"/>
      <c r="H3104" s="963" t="str">
        <f t="array" ref="H3104">IF(ISERROR(INDEX(גיליון3!$U$15:$X$29,MATCH('דיווח פרטני'!G3104,גיליון3!$T$15:$T$29,0),MATCH('דיווח פרטני'!C3104,גיליון3!$U$14:$X$14,0)))," ", INDEX(גיליון3!$U$15:$X$29,MATCH('דיווח פרטני'!G3104,גיליון3!$T$15:$T$29,0),MATCH('דיווח פרטני'!C3104,גיליון3!$U$14:$X$14,0)))</f>
        <v xml:space="preserve"> </v>
      </c>
      <c r="I3104" s="1"/>
    </row>
    <row r="3105" spans="1:9" ht="18" customHeight="1" thickBot="1" x14ac:dyDescent="0.35">
      <c r="A3105" s="1"/>
      <c r="B3105" s="1"/>
      <c r="C3105" s="812"/>
      <c r="D3105" s="812"/>
      <c r="E3105" s="813"/>
      <c r="F3105" s="812"/>
      <c r="G3105" s="812"/>
      <c r="H3105" s="963" t="str">
        <f t="array" ref="H3105">IF(ISERROR(INDEX(גיליון3!$U$15:$X$29,MATCH('דיווח פרטני'!G3105,גיליון3!$T$15:$T$29,0),MATCH('דיווח פרטני'!C3105,גיליון3!$U$14:$X$14,0)))," ", INDEX(גיליון3!$U$15:$X$29,MATCH('דיווח פרטני'!G3105,גיליון3!$T$15:$T$29,0),MATCH('דיווח פרטני'!C3105,גיליון3!$U$14:$X$14,0)))</f>
        <v xml:space="preserve"> </v>
      </c>
      <c r="I3105" s="1"/>
    </row>
    <row r="3106" spans="1:9" ht="18" customHeight="1" thickBot="1" x14ac:dyDescent="0.35">
      <c r="A3106" s="1"/>
      <c r="B3106" s="1"/>
      <c r="C3106" s="812"/>
      <c r="D3106" s="812"/>
      <c r="E3106" s="813"/>
      <c r="F3106" s="812"/>
      <c r="G3106" s="812"/>
      <c r="H3106" s="963" t="str">
        <f t="array" ref="H3106">IF(ISERROR(INDEX(גיליון3!$U$15:$X$29,MATCH('דיווח פרטני'!G3106,גיליון3!$T$15:$T$29,0),MATCH('דיווח פרטני'!C3106,גיליון3!$U$14:$X$14,0)))," ", INDEX(גיליון3!$U$15:$X$29,MATCH('דיווח פרטני'!G3106,גיליון3!$T$15:$T$29,0),MATCH('דיווח פרטני'!C3106,גיליון3!$U$14:$X$14,0)))</f>
        <v xml:space="preserve"> </v>
      </c>
      <c r="I3106" s="1"/>
    </row>
    <row r="3107" spans="1:9" ht="18" customHeight="1" thickBot="1" x14ac:dyDescent="0.35">
      <c r="A3107" s="1"/>
      <c r="B3107" s="1"/>
      <c r="C3107" s="812"/>
      <c r="D3107" s="812"/>
      <c r="E3107" s="813"/>
      <c r="F3107" s="812"/>
      <c r="G3107" s="812"/>
      <c r="H3107" s="963" t="str">
        <f t="array" ref="H3107">IF(ISERROR(INDEX(גיליון3!$U$15:$X$29,MATCH('דיווח פרטני'!G3107,גיליון3!$T$15:$T$29,0),MATCH('דיווח פרטני'!C3107,גיליון3!$U$14:$X$14,0)))," ", INDEX(גיליון3!$U$15:$X$29,MATCH('דיווח פרטני'!G3107,גיליון3!$T$15:$T$29,0),MATCH('דיווח פרטני'!C3107,גיליון3!$U$14:$X$14,0)))</f>
        <v xml:space="preserve"> </v>
      </c>
      <c r="I3107" s="1"/>
    </row>
    <row r="3108" spans="1:9" ht="18" customHeight="1" thickBot="1" x14ac:dyDescent="0.35">
      <c r="A3108" s="1"/>
      <c r="B3108" s="1"/>
      <c r="C3108" s="812"/>
      <c r="D3108" s="812"/>
      <c r="E3108" s="813"/>
      <c r="F3108" s="812"/>
      <c r="G3108" s="812"/>
      <c r="H3108" s="963" t="str">
        <f t="array" ref="H3108">IF(ISERROR(INDEX(גיליון3!$U$15:$X$29,MATCH('דיווח פרטני'!G3108,גיליון3!$T$15:$T$29,0),MATCH('דיווח פרטני'!C3108,גיליון3!$U$14:$X$14,0)))," ", INDEX(גיליון3!$U$15:$X$29,MATCH('דיווח פרטני'!G3108,גיליון3!$T$15:$T$29,0),MATCH('דיווח פרטני'!C3108,גיליון3!$U$14:$X$14,0)))</f>
        <v xml:space="preserve"> </v>
      </c>
      <c r="I3108" s="1"/>
    </row>
    <row r="3109" spans="1:9" ht="18" customHeight="1" thickBot="1" x14ac:dyDescent="0.35">
      <c r="A3109" s="1"/>
      <c r="B3109" s="1"/>
      <c r="C3109" s="812"/>
      <c r="D3109" s="812"/>
      <c r="E3109" s="813"/>
      <c r="F3109" s="812"/>
      <c r="G3109" s="812"/>
      <c r="H3109" s="963" t="str">
        <f t="array" ref="H3109">IF(ISERROR(INDEX(גיליון3!$U$15:$X$29,MATCH('דיווח פרטני'!G3109,גיליון3!$T$15:$T$29,0),MATCH('דיווח פרטני'!C3109,גיליון3!$U$14:$X$14,0)))," ", INDEX(גיליון3!$U$15:$X$29,MATCH('דיווח פרטני'!G3109,גיליון3!$T$15:$T$29,0),MATCH('דיווח פרטני'!C3109,גיליון3!$U$14:$X$14,0)))</f>
        <v xml:space="preserve"> </v>
      </c>
      <c r="I3109" s="1"/>
    </row>
    <row r="3110" spans="1:9" ht="18" customHeight="1" thickBot="1" x14ac:dyDescent="0.35">
      <c r="A3110" s="1"/>
      <c r="B3110" s="1"/>
      <c r="C3110" s="812"/>
      <c r="D3110" s="812"/>
      <c r="E3110" s="813"/>
      <c r="F3110" s="812"/>
      <c r="G3110" s="812"/>
      <c r="H3110" s="963" t="str">
        <f t="array" ref="H3110">IF(ISERROR(INDEX(גיליון3!$U$15:$X$29,MATCH('דיווח פרטני'!G3110,גיליון3!$T$15:$T$29,0),MATCH('דיווח פרטני'!C3110,גיליון3!$U$14:$X$14,0)))," ", INDEX(גיליון3!$U$15:$X$29,MATCH('דיווח פרטני'!G3110,גיליון3!$T$15:$T$29,0),MATCH('דיווח פרטני'!C3110,גיליון3!$U$14:$X$14,0)))</f>
        <v xml:space="preserve"> </v>
      </c>
      <c r="I3110" s="1"/>
    </row>
    <row r="3111" spans="1:9" ht="18" customHeight="1" thickBot="1" x14ac:dyDescent="0.35">
      <c r="A3111" s="1"/>
      <c r="B3111" s="1"/>
      <c r="C3111" s="812"/>
      <c r="D3111" s="812"/>
      <c r="E3111" s="813"/>
      <c r="F3111" s="812"/>
      <c r="G3111" s="812"/>
      <c r="H3111" s="963" t="str">
        <f t="array" ref="H3111">IF(ISERROR(INDEX(גיליון3!$U$15:$X$29,MATCH('דיווח פרטני'!G3111,גיליון3!$T$15:$T$29,0),MATCH('דיווח פרטני'!C3111,גיליון3!$U$14:$X$14,0)))," ", INDEX(גיליון3!$U$15:$X$29,MATCH('דיווח פרטני'!G3111,גיליון3!$T$15:$T$29,0),MATCH('דיווח פרטני'!C3111,גיליון3!$U$14:$X$14,0)))</f>
        <v xml:space="preserve"> </v>
      </c>
      <c r="I3111" s="1"/>
    </row>
    <row r="3112" spans="1:9" ht="18" customHeight="1" thickBot="1" x14ac:dyDescent="0.35">
      <c r="A3112" s="1"/>
      <c r="B3112" s="1"/>
      <c r="C3112" s="812"/>
      <c r="D3112" s="812"/>
      <c r="E3112" s="813"/>
      <c r="F3112" s="812"/>
      <c r="G3112" s="812"/>
      <c r="H3112" s="963" t="str">
        <f t="array" ref="H3112">IF(ISERROR(INDEX(גיליון3!$U$15:$X$29,MATCH('דיווח פרטני'!G3112,גיליון3!$T$15:$T$29,0),MATCH('דיווח פרטני'!C3112,גיליון3!$U$14:$X$14,0)))," ", INDEX(גיליון3!$U$15:$X$29,MATCH('דיווח פרטני'!G3112,גיליון3!$T$15:$T$29,0),MATCH('דיווח פרטני'!C3112,גיליון3!$U$14:$X$14,0)))</f>
        <v xml:space="preserve"> </v>
      </c>
      <c r="I3112" s="1"/>
    </row>
    <row r="3113" spans="1:9" ht="18" customHeight="1" thickBot="1" x14ac:dyDescent="0.35">
      <c r="A3113" s="1"/>
      <c r="B3113" s="1"/>
      <c r="C3113" s="812"/>
      <c r="D3113" s="812"/>
      <c r="E3113" s="813"/>
      <c r="F3113" s="812"/>
      <c r="G3113" s="812"/>
      <c r="H3113" s="963" t="str">
        <f t="array" ref="H3113">IF(ISERROR(INDEX(גיליון3!$U$15:$X$29,MATCH('דיווח פרטני'!G3113,גיליון3!$T$15:$T$29,0),MATCH('דיווח פרטני'!C3113,גיליון3!$U$14:$X$14,0)))," ", INDEX(גיליון3!$U$15:$X$29,MATCH('דיווח פרטני'!G3113,גיליון3!$T$15:$T$29,0),MATCH('דיווח פרטני'!C3113,גיליון3!$U$14:$X$14,0)))</f>
        <v xml:space="preserve"> </v>
      </c>
      <c r="I3113" s="1"/>
    </row>
    <row r="3114" spans="1:9" ht="18" customHeight="1" thickBot="1" x14ac:dyDescent="0.35">
      <c r="A3114" s="1"/>
      <c r="B3114" s="1"/>
      <c r="C3114" s="812"/>
      <c r="D3114" s="812"/>
      <c r="E3114" s="813"/>
      <c r="F3114" s="812"/>
      <c r="G3114" s="812"/>
      <c r="H3114" s="963" t="str">
        <f t="array" ref="H3114">IF(ISERROR(INDEX(גיליון3!$U$15:$X$29,MATCH('דיווח פרטני'!G3114,גיליון3!$T$15:$T$29,0),MATCH('דיווח פרטני'!C3114,גיליון3!$U$14:$X$14,0)))," ", INDEX(גיליון3!$U$15:$X$29,MATCH('דיווח פרטני'!G3114,גיליון3!$T$15:$T$29,0),MATCH('דיווח פרטני'!C3114,גיליון3!$U$14:$X$14,0)))</f>
        <v xml:space="preserve"> </v>
      </c>
      <c r="I3114" s="1"/>
    </row>
    <row r="3115" spans="1:9" ht="18" customHeight="1" thickBot="1" x14ac:dyDescent="0.35">
      <c r="A3115" s="1"/>
      <c r="B3115" s="1"/>
      <c r="C3115" s="812"/>
      <c r="D3115" s="812"/>
      <c r="E3115" s="813"/>
      <c r="F3115" s="812"/>
      <c r="G3115" s="812"/>
      <c r="H3115" s="963" t="str">
        <f t="array" ref="H3115">IF(ISERROR(INDEX(גיליון3!$U$15:$X$29,MATCH('דיווח פרטני'!G3115,גיליון3!$T$15:$T$29,0),MATCH('דיווח פרטני'!C3115,גיליון3!$U$14:$X$14,0)))," ", INDEX(גיליון3!$U$15:$X$29,MATCH('דיווח פרטני'!G3115,גיליון3!$T$15:$T$29,0),MATCH('דיווח פרטני'!C3115,גיליון3!$U$14:$X$14,0)))</f>
        <v xml:space="preserve"> </v>
      </c>
      <c r="I3115" s="1"/>
    </row>
    <row r="3116" spans="1:9" ht="18" customHeight="1" thickBot="1" x14ac:dyDescent="0.35">
      <c r="A3116" s="1"/>
      <c r="B3116" s="1"/>
      <c r="C3116" s="812"/>
      <c r="D3116" s="812"/>
      <c r="E3116" s="813"/>
      <c r="F3116" s="812"/>
      <c r="G3116" s="812"/>
      <c r="H3116" s="963" t="str">
        <f t="array" ref="H3116">IF(ISERROR(INDEX(גיליון3!$U$15:$X$29,MATCH('דיווח פרטני'!G3116,גיליון3!$T$15:$T$29,0),MATCH('דיווח פרטני'!C3116,גיליון3!$U$14:$X$14,0)))," ", INDEX(גיליון3!$U$15:$X$29,MATCH('דיווח פרטני'!G3116,גיליון3!$T$15:$T$29,0),MATCH('דיווח פרטני'!C3116,גיליון3!$U$14:$X$14,0)))</f>
        <v xml:space="preserve"> </v>
      </c>
      <c r="I3116" s="1"/>
    </row>
    <row r="3117" spans="1:9" ht="18" customHeight="1" thickBot="1" x14ac:dyDescent="0.35">
      <c r="A3117" s="1"/>
      <c r="B3117" s="1"/>
      <c r="C3117" s="812"/>
      <c r="D3117" s="812"/>
      <c r="E3117" s="813"/>
      <c r="F3117" s="812"/>
      <c r="G3117" s="812"/>
      <c r="H3117" s="963" t="str">
        <f t="array" ref="H3117">IF(ISERROR(INDEX(גיליון3!$U$15:$X$29,MATCH('דיווח פרטני'!G3117,גיליון3!$T$15:$T$29,0),MATCH('דיווח פרטני'!C3117,גיליון3!$U$14:$X$14,0)))," ", INDEX(גיליון3!$U$15:$X$29,MATCH('דיווח פרטני'!G3117,גיליון3!$T$15:$T$29,0),MATCH('דיווח פרטני'!C3117,גיליון3!$U$14:$X$14,0)))</f>
        <v xml:space="preserve"> </v>
      </c>
      <c r="I3117" s="1"/>
    </row>
    <row r="3118" spans="1:9" ht="18" customHeight="1" thickBot="1" x14ac:dyDescent="0.35">
      <c r="A3118" s="1"/>
      <c r="B3118" s="1"/>
      <c r="C3118" s="812"/>
      <c r="D3118" s="812"/>
      <c r="E3118" s="813"/>
      <c r="F3118" s="812"/>
      <c r="G3118" s="812"/>
      <c r="H3118" s="963" t="str">
        <f t="array" ref="H3118">IF(ISERROR(INDEX(גיליון3!$U$15:$X$29,MATCH('דיווח פרטני'!G3118,גיליון3!$T$15:$T$29,0),MATCH('דיווח פרטני'!C3118,גיליון3!$U$14:$X$14,0)))," ", INDEX(גיליון3!$U$15:$X$29,MATCH('דיווח פרטני'!G3118,גיליון3!$T$15:$T$29,0),MATCH('דיווח פרטני'!C3118,גיליון3!$U$14:$X$14,0)))</f>
        <v xml:space="preserve"> </v>
      </c>
      <c r="I3118" s="1"/>
    </row>
    <row r="3119" spans="1:9" ht="18" customHeight="1" thickBot="1" x14ac:dyDescent="0.35">
      <c r="A3119" s="1"/>
      <c r="B3119" s="1"/>
      <c r="C3119" s="812"/>
      <c r="D3119" s="812"/>
      <c r="E3119" s="813"/>
      <c r="F3119" s="812"/>
      <c r="G3119" s="812"/>
      <c r="H3119" s="963" t="str">
        <f t="array" ref="H3119">IF(ISERROR(INDEX(גיליון3!$U$15:$X$29,MATCH('דיווח פרטני'!G3119,גיליון3!$T$15:$T$29,0),MATCH('דיווח פרטני'!C3119,גיליון3!$U$14:$X$14,0)))," ", INDEX(גיליון3!$U$15:$X$29,MATCH('דיווח פרטני'!G3119,גיליון3!$T$15:$T$29,0),MATCH('דיווח פרטני'!C3119,גיליון3!$U$14:$X$14,0)))</f>
        <v xml:space="preserve"> </v>
      </c>
      <c r="I3119" s="1"/>
    </row>
    <row r="3120" spans="1:9" ht="18" customHeight="1" thickBot="1" x14ac:dyDescent="0.35">
      <c r="A3120" s="1"/>
      <c r="B3120" s="1"/>
      <c r="C3120" s="812"/>
      <c r="D3120" s="812"/>
      <c r="E3120" s="813"/>
      <c r="F3120" s="812"/>
      <c r="G3120" s="812"/>
      <c r="H3120" s="963" t="str">
        <f t="array" ref="H3120">IF(ISERROR(INDEX(גיליון3!$U$15:$X$29,MATCH('דיווח פרטני'!G3120,גיליון3!$T$15:$T$29,0),MATCH('דיווח פרטני'!C3120,גיליון3!$U$14:$X$14,0)))," ", INDEX(גיליון3!$U$15:$X$29,MATCH('דיווח פרטני'!G3120,גיליון3!$T$15:$T$29,0),MATCH('דיווח פרטני'!C3120,גיליון3!$U$14:$X$14,0)))</f>
        <v xml:space="preserve"> </v>
      </c>
      <c r="I3120" s="1"/>
    </row>
    <row r="3121" spans="1:9" ht="18" customHeight="1" thickBot="1" x14ac:dyDescent="0.35">
      <c r="A3121" s="1"/>
      <c r="B3121" s="1"/>
      <c r="C3121" s="812"/>
      <c r="D3121" s="812"/>
      <c r="E3121" s="813"/>
      <c r="F3121" s="812"/>
      <c r="G3121" s="812"/>
      <c r="H3121" s="963" t="str">
        <f t="array" ref="H3121">IF(ISERROR(INDEX(גיליון3!$U$15:$X$29,MATCH('דיווח פרטני'!G3121,גיליון3!$T$15:$T$29,0),MATCH('דיווח פרטני'!C3121,גיליון3!$U$14:$X$14,0)))," ", INDEX(גיליון3!$U$15:$X$29,MATCH('דיווח פרטני'!G3121,גיליון3!$T$15:$T$29,0),MATCH('דיווח פרטני'!C3121,גיליון3!$U$14:$X$14,0)))</f>
        <v xml:space="preserve"> </v>
      </c>
      <c r="I3121" s="1"/>
    </row>
    <row r="3122" spans="1:9" ht="18" customHeight="1" thickBot="1" x14ac:dyDescent="0.35">
      <c r="A3122" s="1"/>
      <c r="B3122" s="1"/>
      <c r="C3122" s="812"/>
      <c r="D3122" s="812"/>
      <c r="E3122" s="813"/>
      <c r="F3122" s="812"/>
      <c r="G3122" s="812"/>
      <c r="H3122" s="963" t="str">
        <f t="array" ref="H3122">IF(ISERROR(INDEX(גיליון3!$U$15:$X$29,MATCH('דיווח פרטני'!G3122,גיליון3!$T$15:$T$29,0),MATCH('דיווח פרטני'!C3122,גיליון3!$U$14:$X$14,0)))," ", INDEX(גיליון3!$U$15:$X$29,MATCH('דיווח פרטני'!G3122,גיליון3!$T$15:$T$29,0),MATCH('דיווח פרטני'!C3122,גיליון3!$U$14:$X$14,0)))</f>
        <v xml:space="preserve"> </v>
      </c>
      <c r="I3122" s="1"/>
    </row>
    <row r="3123" spans="1:9" ht="18" customHeight="1" thickBot="1" x14ac:dyDescent="0.35">
      <c r="A3123" s="1"/>
      <c r="B3123" s="1"/>
      <c r="C3123" s="812"/>
      <c r="D3123" s="812"/>
      <c r="E3123" s="813"/>
      <c r="F3123" s="812"/>
      <c r="G3123" s="812"/>
      <c r="H3123" s="963" t="str">
        <f t="array" ref="H3123">IF(ISERROR(INDEX(גיליון3!$U$15:$X$29,MATCH('דיווח פרטני'!G3123,גיליון3!$T$15:$T$29,0),MATCH('דיווח פרטני'!C3123,גיליון3!$U$14:$X$14,0)))," ", INDEX(גיליון3!$U$15:$X$29,MATCH('דיווח פרטני'!G3123,גיליון3!$T$15:$T$29,0),MATCH('דיווח פרטני'!C3123,גיליון3!$U$14:$X$14,0)))</f>
        <v xml:space="preserve"> </v>
      </c>
      <c r="I3123" s="1"/>
    </row>
    <row r="3124" spans="1:9" ht="18" customHeight="1" thickBot="1" x14ac:dyDescent="0.35">
      <c r="A3124" s="1"/>
      <c r="B3124" s="1"/>
      <c r="C3124" s="812"/>
      <c r="D3124" s="812"/>
      <c r="E3124" s="813"/>
      <c r="F3124" s="812"/>
      <c r="G3124" s="812"/>
      <c r="H3124" s="963" t="str">
        <f t="array" ref="H3124">IF(ISERROR(INDEX(גיליון3!$U$15:$X$29,MATCH('דיווח פרטני'!G3124,גיליון3!$T$15:$T$29,0),MATCH('דיווח פרטני'!C3124,גיליון3!$U$14:$X$14,0)))," ", INDEX(גיליון3!$U$15:$X$29,MATCH('דיווח פרטני'!G3124,גיליון3!$T$15:$T$29,0),MATCH('דיווח פרטני'!C3124,גיליון3!$U$14:$X$14,0)))</f>
        <v xml:space="preserve"> </v>
      </c>
      <c r="I3124" s="1"/>
    </row>
    <row r="3125" spans="1:9" ht="18" customHeight="1" thickBot="1" x14ac:dyDescent="0.35">
      <c r="A3125" s="1"/>
      <c r="B3125" s="1"/>
      <c r="C3125" s="812"/>
      <c r="D3125" s="812"/>
      <c r="E3125" s="813"/>
      <c r="F3125" s="812"/>
      <c r="G3125" s="812"/>
      <c r="H3125" s="963" t="str">
        <f t="array" ref="H3125">IF(ISERROR(INDEX(גיליון3!$U$15:$X$29,MATCH('דיווח פרטני'!G3125,גיליון3!$T$15:$T$29,0),MATCH('דיווח פרטני'!C3125,גיליון3!$U$14:$X$14,0)))," ", INDEX(גיליון3!$U$15:$X$29,MATCH('דיווח פרטני'!G3125,גיליון3!$T$15:$T$29,0),MATCH('דיווח פרטני'!C3125,גיליון3!$U$14:$X$14,0)))</f>
        <v xml:space="preserve"> </v>
      </c>
      <c r="I3125" s="1"/>
    </row>
    <row r="3126" spans="1:9" ht="18" customHeight="1" thickBot="1" x14ac:dyDescent="0.35">
      <c r="A3126" s="1"/>
      <c r="B3126" s="1"/>
      <c r="C3126" s="812"/>
      <c r="D3126" s="812"/>
      <c r="E3126" s="813"/>
      <c r="F3126" s="812"/>
      <c r="G3126" s="812"/>
      <c r="H3126" s="963" t="str">
        <f t="array" ref="H3126">IF(ISERROR(INDEX(גיליון3!$U$15:$X$29,MATCH('דיווח פרטני'!G3126,גיליון3!$T$15:$T$29,0),MATCH('דיווח פרטני'!C3126,גיליון3!$U$14:$X$14,0)))," ", INDEX(גיליון3!$U$15:$X$29,MATCH('דיווח פרטני'!G3126,גיליון3!$T$15:$T$29,0),MATCH('דיווח פרטני'!C3126,גיליון3!$U$14:$X$14,0)))</f>
        <v xml:space="preserve"> </v>
      </c>
      <c r="I3126" s="1"/>
    </row>
    <row r="3127" spans="1:9" ht="18" customHeight="1" thickBot="1" x14ac:dyDescent="0.35">
      <c r="A3127" s="1"/>
      <c r="B3127" s="1"/>
      <c r="C3127" s="812"/>
      <c r="D3127" s="812"/>
      <c r="E3127" s="813"/>
      <c r="F3127" s="812"/>
      <c r="G3127" s="812"/>
      <c r="H3127" s="963" t="str">
        <f t="array" ref="H3127">IF(ISERROR(INDEX(גיליון3!$U$15:$X$29,MATCH('דיווח פרטני'!G3127,גיליון3!$T$15:$T$29,0),MATCH('דיווח פרטני'!C3127,גיליון3!$U$14:$X$14,0)))," ", INDEX(גיליון3!$U$15:$X$29,MATCH('דיווח פרטני'!G3127,גיליון3!$T$15:$T$29,0),MATCH('דיווח פרטני'!C3127,גיליון3!$U$14:$X$14,0)))</f>
        <v xml:space="preserve"> </v>
      </c>
      <c r="I3127" s="1"/>
    </row>
    <row r="3128" spans="1:9" ht="18" customHeight="1" thickBot="1" x14ac:dyDescent="0.35">
      <c r="A3128" s="1"/>
      <c r="B3128" s="1"/>
      <c r="C3128" s="812"/>
      <c r="D3128" s="812"/>
      <c r="E3128" s="813"/>
      <c r="F3128" s="812"/>
      <c r="G3128" s="812"/>
      <c r="H3128" s="963" t="str">
        <f t="array" ref="H3128">IF(ISERROR(INDEX(גיליון3!$U$15:$X$29,MATCH('דיווח פרטני'!G3128,גיליון3!$T$15:$T$29,0),MATCH('דיווח פרטני'!C3128,גיליון3!$U$14:$X$14,0)))," ", INDEX(גיליון3!$U$15:$X$29,MATCH('דיווח פרטני'!G3128,גיליון3!$T$15:$T$29,0),MATCH('דיווח פרטני'!C3128,גיליון3!$U$14:$X$14,0)))</f>
        <v xml:space="preserve"> </v>
      </c>
      <c r="I3128" s="1"/>
    </row>
    <row r="3129" spans="1:9" ht="18" customHeight="1" thickBot="1" x14ac:dyDescent="0.35">
      <c r="A3129" s="1"/>
      <c r="B3129" s="1"/>
      <c r="C3129" s="812"/>
      <c r="D3129" s="812"/>
      <c r="E3129" s="813"/>
      <c r="F3129" s="812"/>
      <c r="G3129" s="812"/>
      <c r="H3129" s="963" t="str">
        <f t="array" ref="H3129">IF(ISERROR(INDEX(גיליון3!$U$15:$X$29,MATCH('דיווח פרטני'!G3129,גיליון3!$T$15:$T$29,0),MATCH('דיווח פרטני'!C3129,גיליון3!$U$14:$X$14,0)))," ", INDEX(גיליון3!$U$15:$X$29,MATCH('דיווח פרטני'!G3129,גיליון3!$T$15:$T$29,0),MATCH('דיווח פרטני'!C3129,גיליון3!$U$14:$X$14,0)))</f>
        <v xml:space="preserve"> </v>
      </c>
      <c r="I3129" s="1"/>
    </row>
    <row r="3130" spans="1:9" ht="18" customHeight="1" thickBot="1" x14ac:dyDescent="0.35">
      <c r="A3130" s="1"/>
      <c r="B3130" s="1"/>
      <c r="C3130" s="812"/>
      <c r="D3130" s="812"/>
      <c r="E3130" s="813"/>
      <c r="F3130" s="812"/>
      <c r="G3130" s="812"/>
      <c r="H3130" s="963" t="str">
        <f t="array" ref="H3130">IF(ISERROR(INDEX(גיליון3!$U$15:$X$29,MATCH('דיווח פרטני'!G3130,גיליון3!$T$15:$T$29,0),MATCH('דיווח פרטני'!C3130,גיליון3!$U$14:$X$14,0)))," ", INDEX(גיליון3!$U$15:$X$29,MATCH('דיווח פרטני'!G3130,גיליון3!$T$15:$T$29,0),MATCH('דיווח פרטני'!C3130,גיליון3!$U$14:$X$14,0)))</f>
        <v xml:space="preserve"> </v>
      </c>
      <c r="I3130" s="1"/>
    </row>
    <row r="3131" spans="1:9" ht="18" customHeight="1" thickBot="1" x14ac:dyDescent="0.35">
      <c r="A3131" s="1"/>
      <c r="B3131" s="1"/>
      <c r="C3131" s="812"/>
      <c r="D3131" s="812"/>
      <c r="E3131" s="813"/>
      <c r="F3131" s="812"/>
      <c r="G3131" s="812"/>
      <c r="H3131" s="963" t="str">
        <f t="array" ref="H3131">IF(ISERROR(INDEX(גיליון3!$U$15:$X$29,MATCH('דיווח פרטני'!G3131,גיליון3!$T$15:$T$29,0),MATCH('דיווח פרטני'!C3131,גיליון3!$U$14:$X$14,0)))," ", INDEX(גיליון3!$U$15:$X$29,MATCH('דיווח פרטני'!G3131,גיליון3!$T$15:$T$29,0),MATCH('דיווח פרטני'!C3131,גיליון3!$U$14:$X$14,0)))</f>
        <v xml:space="preserve"> </v>
      </c>
      <c r="I3131" s="1"/>
    </row>
    <row r="3132" spans="1:9" ht="18" customHeight="1" thickBot="1" x14ac:dyDescent="0.35">
      <c r="A3132" s="1"/>
      <c r="B3132" s="1"/>
      <c r="C3132" s="812"/>
      <c r="D3132" s="812"/>
      <c r="E3132" s="813"/>
      <c r="F3132" s="812"/>
      <c r="G3132" s="812"/>
      <c r="H3132" s="963" t="str">
        <f t="array" ref="H3132">IF(ISERROR(INDEX(גיליון3!$U$15:$X$29,MATCH('דיווח פרטני'!G3132,גיליון3!$T$15:$T$29,0),MATCH('דיווח פרטני'!C3132,גיליון3!$U$14:$X$14,0)))," ", INDEX(גיליון3!$U$15:$X$29,MATCH('דיווח פרטני'!G3132,גיליון3!$T$15:$T$29,0),MATCH('דיווח פרטני'!C3132,גיליון3!$U$14:$X$14,0)))</f>
        <v xml:space="preserve"> </v>
      </c>
      <c r="I3132" s="1"/>
    </row>
    <row r="3133" spans="1:9" ht="18" customHeight="1" thickBot="1" x14ac:dyDescent="0.35">
      <c r="A3133" s="1"/>
      <c r="B3133" s="1"/>
      <c r="C3133" s="812"/>
      <c r="D3133" s="812"/>
      <c r="E3133" s="813"/>
      <c r="F3133" s="812"/>
      <c r="G3133" s="812"/>
      <c r="H3133" s="963" t="str">
        <f t="array" ref="H3133">IF(ISERROR(INDEX(גיליון3!$U$15:$X$29,MATCH('דיווח פרטני'!G3133,גיליון3!$T$15:$T$29,0),MATCH('דיווח פרטני'!C3133,גיליון3!$U$14:$X$14,0)))," ", INDEX(גיליון3!$U$15:$X$29,MATCH('דיווח פרטני'!G3133,גיליון3!$T$15:$T$29,0),MATCH('דיווח פרטני'!C3133,גיליון3!$U$14:$X$14,0)))</f>
        <v xml:space="preserve"> </v>
      </c>
      <c r="I3133" s="1"/>
    </row>
    <row r="3134" spans="1:9" ht="18" customHeight="1" thickBot="1" x14ac:dyDescent="0.35">
      <c r="A3134" s="1"/>
      <c r="B3134" s="1"/>
      <c r="C3134" s="812"/>
      <c r="D3134" s="812"/>
      <c r="E3134" s="813"/>
      <c r="F3134" s="812"/>
      <c r="G3134" s="812"/>
      <c r="H3134" s="963" t="str">
        <f t="array" ref="H3134">IF(ISERROR(INDEX(גיליון3!$U$15:$X$29,MATCH('דיווח פרטני'!G3134,גיליון3!$T$15:$T$29,0),MATCH('דיווח פרטני'!C3134,גיליון3!$U$14:$X$14,0)))," ", INDEX(גיליון3!$U$15:$X$29,MATCH('דיווח פרטני'!G3134,גיליון3!$T$15:$T$29,0),MATCH('דיווח פרטני'!C3134,גיליון3!$U$14:$X$14,0)))</f>
        <v xml:space="preserve"> </v>
      </c>
      <c r="I3134" s="1"/>
    </row>
    <row r="3135" spans="1:9" ht="18" customHeight="1" thickBot="1" x14ac:dyDescent="0.35">
      <c r="A3135" s="1"/>
      <c r="B3135" s="1"/>
      <c r="C3135" s="812"/>
      <c r="D3135" s="812"/>
      <c r="E3135" s="813"/>
      <c r="F3135" s="812"/>
      <c r="G3135" s="812"/>
      <c r="H3135" s="963" t="str">
        <f t="array" ref="H3135">IF(ISERROR(INDEX(גיליון3!$U$15:$X$29,MATCH('דיווח פרטני'!G3135,גיליון3!$T$15:$T$29,0),MATCH('דיווח פרטני'!C3135,גיליון3!$U$14:$X$14,0)))," ", INDEX(גיליון3!$U$15:$X$29,MATCH('דיווח פרטני'!G3135,גיליון3!$T$15:$T$29,0),MATCH('דיווח פרטני'!C3135,גיליון3!$U$14:$X$14,0)))</f>
        <v xml:space="preserve"> </v>
      </c>
      <c r="I3135" s="1"/>
    </row>
    <row r="3136" spans="1:9" ht="18" customHeight="1" thickBot="1" x14ac:dyDescent="0.35">
      <c r="A3136" s="1"/>
      <c r="B3136" s="1"/>
      <c r="C3136" s="812"/>
      <c r="D3136" s="812"/>
      <c r="E3136" s="813"/>
      <c r="F3136" s="812"/>
      <c r="G3136" s="812"/>
      <c r="H3136" s="963" t="str">
        <f t="array" ref="H3136">IF(ISERROR(INDEX(גיליון3!$U$15:$X$29,MATCH('דיווח פרטני'!G3136,גיליון3!$T$15:$T$29,0),MATCH('דיווח פרטני'!C3136,גיליון3!$U$14:$X$14,0)))," ", INDEX(גיליון3!$U$15:$X$29,MATCH('דיווח פרטני'!G3136,גיליון3!$T$15:$T$29,0),MATCH('דיווח פרטני'!C3136,גיליון3!$U$14:$X$14,0)))</f>
        <v xml:space="preserve"> </v>
      </c>
      <c r="I3136" s="1"/>
    </row>
    <row r="3137" spans="1:9" ht="18" customHeight="1" thickBot="1" x14ac:dyDescent="0.35">
      <c r="A3137" s="1"/>
      <c r="B3137" s="1"/>
      <c r="C3137" s="812"/>
      <c r="D3137" s="812"/>
      <c r="E3137" s="813"/>
      <c r="F3137" s="812"/>
      <c r="G3137" s="812"/>
      <c r="H3137" s="963" t="str">
        <f t="array" ref="H3137">IF(ISERROR(INDEX(גיליון3!$U$15:$X$29,MATCH('דיווח פרטני'!G3137,גיליון3!$T$15:$T$29,0),MATCH('דיווח פרטני'!C3137,גיליון3!$U$14:$X$14,0)))," ", INDEX(גיליון3!$U$15:$X$29,MATCH('דיווח פרטני'!G3137,גיליון3!$T$15:$T$29,0),MATCH('דיווח פרטני'!C3137,גיליון3!$U$14:$X$14,0)))</f>
        <v xml:space="preserve"> </v>
      </c>
      <c r="I3137" s="1"/>
    </row>
    <row r="3138" spans="1:9" ht="18" customHeight="1" thickBot="1" x14ac:dyDescent="0.35">
      <c r="A3138" s="1"/>
      <c r="B3138" s="1"/>
      <c r="C3138" s="812"/>
      <c r="D3138" s="812"/>
      <c r="E3138" s="813"/>
      <c r="F3138" s="812"/>
      <c r="G3138" s="812"/>
      <c r="H3138" s="963" t="str">
        <f t="array" ref="H3138">IF(ISERROR(INDEX(גיליון3!$U$15:$X$29,MATCH('דיווח פרטני'!G3138,גיליון3!$T$15:$T$29,0),MATCH('דיווח פרטני'!C3138,גיליון3!$U$14:$X$14,0)))," ", INDEX(גיליון3!$U$15:$X$29,MATCH('דיווח פרטני'!G3138,גיליון3!$T$15:$T$29,0),MATCH('דיווח פרטני'!C3138,גיליון3!$U$14:$X$14,0)))</f>
        <v xml:space="preserve"> </v>
      </c>
      <c r="I3138" s="1"/>
    </row>
    <row r="3139" spans="1:9" ht="18" customHeight="1" thickBot="1" x14ac:dyDescent="0.35">
      <c r="A3139" s="1"/>
      <c r="B3139" s="1"/>
      <c r="C3139" s="812"/>
      <c r="D3139" s="812"/>
      <c r="E3139" s="813"/>
      <c r="F3139" s="812"/>
      <c r="G3139" s="812"/>
      <c r="H3139" s="963" t="str">
        <f t="array" ref="H3139">IF(ISERROR(INDEX(גיליון3!$U$15:$X$29,MATCH('דיווח פרטני'!G3139,גיליון3!$T$15:$T$29,0),MATCH('דיווח פרטני'!C3139,גיליון3!$U$14:$X$14,0)))," ", INDEX(גיליון3!$U$15:$X$29,MATCH('דיווח פרטני'!G3139,גיליון3!$T$15:$T$29,0),MATCH('דיווח פרטני'!C3139,גיליון3!$U$14:$X$14,0)))</f>
        <v xml:space="preserve"> </v>
      </c>
      <c r="I3139" s="1"/>
    </row>
    <row r="3140" spans="1:9" ht="18" customHeight="1" thickBot="1" x14ac:dyDescent="0.35">
      <c r="A3140" s="1"/>
      <c r="B3140" s="1"/>
      <c r="C3140" s="812"/>
      <c r="D3140" s="812"/>
      <c r="E3140" s="813"/>
      <c r="F3140" s="812"/>
      <c r="G3140" s="812"/>
      <c r="H3140" s="963" t="str">
        <f t="array" ref="H3140">IF(ISERROR(INDEX(גיליון3!$U$15:$X$29,MATCH('דיווח פרטני'!G3140,גיליון3!$T$15:$T$29,0),MATCH('דיווח פרטני'!C3140,גיליון3!$U$14:$X$14,0)))," ", INDEX(גיליון3!$U$15:$X$29,MATCH('דיווח פרטני'!G3140,גיליון3!$T$15:$T$29,0),MATCH('דיווח פרטני'!C3140,גיליון3!$U$14:$X$14,0)))</f>
        <v xml:space="preserve"> </v>
      </c>
      <c r="I3140" s="1"/>
    </row>
    <row r="3141" spans="1:9" ht="18" customHeight="1" thickBot="1" x14ac:dyDescent="0.35">
      <c r="A3141" s="1"/>
      <c r="B3141" s="1"/>
      <c r="C3141" s="812"/>
      <c r="D3141" s="812"/>
      <c r="E3141" s="813"/>
      <c r="F3141" s="812"/>
      <c r="G3141" s="812"/>
      <c r="H3141" s="963" t="str">
        <f t="array" ref="H3141">IF(ISERROR(INDEX(גיליון3!$U$15:$X$29,MATCH('דיווח פרטני'!G3141,גיליון3!$T$15:$T$29,0),MATCH('דיווח פרטני'!C3141,גיליון3!$U$14:$X$14,0)))," ", INDEX(גיליון3!$U$15:$X$29,MATCH('דיווח פרטני'!G3141,גיליון3!$T$15:$T$29,0),MATCH('דיווח פרטני'!C3141,גיליון3!$U$14:$X$14,0)))</f>
        <v xml:space="preserve"> </v>
      </c>
      <c r="I3141" s="1"/>
    </row>
    <row r="3142" spans="1:9" ht="18" customHeight="1" thickBot="1" x14ac:dyDescent="0.35">
      <c r="A3142" s="1"/>
      <c r="B3142" s="1"/>
      <c r="C3142" s="812"/>
      <c r="D3142" s="812"/>
      <c r="E3142" s="813"/>
      <c r="F3142" s="812"/>
      <c r="G3142" s="812"/>
      <c r="H3142" s="963" t="str">
        <f t="array" ref="H3142">IF(ISERROR(INDEX(גיליון3!$U$15:$X$29,MATCH('דיווח פרטני'!G3142,גיליון3!$T$15:$T$29,0),MATCH('דיווח פרטני'!C3142,גיליון3!$U$14:$X$14,0)))," ", INDEX(גיליון3!$U$15:$X$29,MATCH('דיווח פרטני'!G3142,גיליון3!$T$15:$T$29,0),MATCH('דיווח פרטני'!C3142,גיליון3!$U$14:$X$14,0)))</f>
        <v xml:space="preserve"> </v>
      </c>
      <c r="I3142" s="1"/>
    </row>
    <row r="3143" spans="1:9" ht="18" customHeight="1" thickBot="1" x14ac:dyDescent="0.35">
      <c r="A3143" s="1"/>
      <c r="B3143" s="1"/>
      <c r="C3143" s="812"/>
      <c r="D3143" s="812"/>
      <c r="E3143" s="813"/>
      <c r="F3143" s="812"/>
      <c r="G3143" s="812"/>
      <c r="H3143" s="963" t="str">
        <f t="array" ref="H3143">IF(ISERROR(INDEX(גיליון3!$U$15:$X$29,MATCH('דיווח פרטני'!G3143,גיליון3!$T$15:$T$29,0),MATCH('דיווח פרטני'!C3143,גיליון3!$U$14:$X$14,0)))," ", INDEX(גיליון3!$U$15:$X$29,MATCH('דיווח פרטני'!G3143,גיליון3!$T$15:$T$29,0),MATCH('דיווח פרטני'!C3143,גיליון3!$U$14:$X$14,0)))</f>
        <v xml:space="preserve"> </v>
      </c>
      <c r="I3143" s="1"/>
    </row>
    <row r="3144" spans="1:9" ht="18" customHeight="1" thickBot="1" x14ac:dyDescent="0.35">
      <c r="A3144" s="1"/>
      <c r="B3144" s="1"/>
      <c r="C3144" s="812"/>
      <c r="D3144" s="812"/>
      <c r="E3144" s="813"/>
      <c r="F3144" s="812"/>
      <c r="G3144" s="812"/>
      <c r="H3144" s="963" t="str">
        <f t="array" ref="H3144">IF(ISERROR(INDEX(גיליון3!$U$15:$X$29,MATCH('דיווח פרטני'!G3144,גיליון3!$T$15:$T$29,0),MATCH('דיווח פרטני'!C3144,גיליון3!$U$14:$X$14,0)))," ", INDEX(גיליון3!$U$15:$X$29,MATCH('דיווח פרטני'!G3144,גיליון3!$T$15:$T$29,0),MATCH('דיווח פרטני'!C3144,גיליון3!$U$14:$X$14,0)))</f>
        <v xml:space="preserve"> </v>
      </c>
      <c r="I3144" s="1"/>
    </row>
    <row r="3145" spans="1:9" ht="18" customHeight="1" thickBot="1" x14ac:dyDescent="0.35">
      <c r="A3145" s="1"/>
      <c r="B3145" s="1"/>
      <c r="C3145" s="812"/>
      <c r="D3145" s="812"/>
      <c r="E3145" s="813"/>
      <c r="F3145" s="812"/>
      <c r="G3145" s="812"/>
      <c r="H3145" s="963" t="str">
        <f t="array" ref="H3145">IF(ISERROR(INDEX(גיליון3!$U$15:$X$29,MATCH('דיווח פרטני'!G3145,גיליון3!$T$15:$T$29,0),MATCH('דיווח פרטני'!C3145,גיליון3!$U$14:$X$14,0)))," ", INDEX(גיליון3!$U$15:$X$29,MATCH('דיווח פרטני'!G3145,גיליון3!$T$15:$T$29,0),MATCH('דיווח פרטני'!C3145,גיליון3!$U$14:$X$14,0)))</f>
        <v xml:space="preserve"> </v>
      </c>
      <c r="I3145" s="1"/>
    </row>
    <row r="3146" spans="1:9" ht="18" customHeight="1" thickBot="1" x14ac:dyDescent="0.35">
      <c r="A3146" s="1"/>
      <c r="B3146" s="1"/>
      <c r="C3146" s="812"/>
      <c r="D3146" s="812"/>
      <c r="E3146" s="813"/>
      <c r="F3146" s="812"/>
      <c r="G3146" s="812"/>
      <c r="H3146" s="963" t="str">
        <f t="array" ref="H3146">IF(ISERROR(INDEX(גיליון3!$U$15:$X$29,MATCH('דיווח פרטני'!G3146,גיליון3!$T$15:$T$29,0),MATCH('דיווח פרטני'!C3146,גיליון3!$U$14:$X$14,0)))," ", INDEX(גיליון3!$U$15:$X$29,MATCH('דיווח פרטני'!G3146,גיליון3!$T$15:$T$29,0),MATCH('דיווח פרטני'!C3146,גיליון3!$U$14:$X$14,0)))</f>
        <v xml:space="preserve"> </v>
      </c>
      <c r="I3146" s="1"/>
    </row>
    <row r="3147" spans="1:9" ht="18" customHeight="1" thickBot="1" x14ac:dyDescent="0.35">
      <c r="A3147" s="1"/>
      <c r="B3147" s="1"/>
      <c r="C3147" s="812"/>
      <c r="D3147" s="812"/>
      <c r="E3147" s="813"/>
      <c r="F3147" s="812"/>
      <c r="G3147" s="812"/>
      <c r="H3147" s="963" t="str">
        <f t="array" ref="H3147">IF(ISERROR(INDEX(גיליון3!$U$15:$X$29,MATCH('דיווח פרטני'!G3147,גיליון3!$T$15:$T$29,0),MATCH('דיווח פרטני'!C3147,גיליון3!$U$14:$X$14,0)))," ", INDEX(גיליון3!$U$15:$X$29,MATCH('דיווח פרטני'!G3147,גיליון3!$T$15:$T$29,0),MATCH('דיווח פרטני'!C3147,גיליון3!$U$14:$X$14,0)))</f>
        <v xml:space="preserve"> </v>
      </c>
      <c r="I3147" s="1"/>
    </row>
    <row r="3148" spans="1:9" ht="18" customHeight="1" thickBot="1" x14ac:dyDescent="0.35">
      <c r="A3148" s="1"/>
      <c r="B3148" s="1"/>
      <c r="C3148" s="812"/>
      <c r="D3148" s="812"/>
      <c r="E3148" s="813"/>
      <c r="F3148" s="812"/>
      <c r="G3148" s="812"/>
      <c r="H3148" s="963" t="str">
        <f t="array" ref="H3148">IF(ISERROR(INDEX(גיליון3!$U$15:$X$29,MATCH('דיווח פרטני'!G3148,גיליון3!$T$15:$T$29,0),MATCH('דיווח פרטני'!C3148,גיליון3!$U$14:$X$14,0)))," ", INDEX(גיליון3!$U$15:$X$29,MATCH('דיווח פרטני'!G3148,גיליון3!$T$15:$T$29,0),MATCH('דיווח פרטני'!C3148,גיליון3!$U$14:$X$14,0)))</f>
        <v xml:space="preserve"> </v>
      </c>
      <c r="I3148" s="1"/>
    </row>
    <row r="3149" spans="1:9" ht="18" customHeight="1" thickBot="1" x14ac:dyDescent="0.35">
      <c r="A3149" s="1"/>
      <c r="B3149" s="1"/>
      <c r="C3149" s="812"/>
      <c r="D3149" s="812"/>
      <c r="E3149" s="813"/>
      <c r="F3149" s="812"/>
      <c r="G3149" s="812"/>
      <c r="H3149" s="963" t="str">
        <f t="array" ref="H3149">IF(ISERROR(INDEX(גיליון3!$U$15:$X$29,MATCH('דיווח פרטני'!G3149,גיליון3!$T$15:$T$29,0),MATCH('דיווח פרטני'!C3149,גיליון3!$U$14:$X$14,0)))," ", INDEX(גיליון3!$U$15:$X$29,MATCH('דיווח פרטני'!G3149,גיליון3!$T$15:$T$29,0),MATCH('דיווח פרטני'!C3149,גיליון3!$U$14:$X$14,0)))</f>
        <v xml:space="preserve"> </v>
      </c>
      <c r="I3149" s="1"/>
    </row>
    <row r="3150" spans="1:9" ht="18" customHeight="1" thickBot="1" x14ac:dyDescent="0.35">
      <c r="A3150" s="1"/>
      <c r="B3150" s="1"/>
      <c r="C3150" s="812"/>
      <c r="D3150" s="812"/>
      <c r="E3150" s="813"/>
      <c r="F3150" s="812"/>
      <c r="G3150" s="812"/>
      <c r="H3150" s="963" t="str">
        <f t="array" ref="H3150">IF(ISERROR(INDEX(גיליון3!$U$15:$X$29,MATCH('דיווח פרטני'!G3150,גיליון3!$T$15:$T$29,0),MATCH('דיווח פרטני'!C3150,גיליון3!$U$14:$X$14,0)))," ", INDEX(גיליון3!$U$15:$X$29,MATCH('דיווח פרטני'!G3150,גיליון3!$T$15:$T$29,0),MATCH('דיווח פרטני'!C3150,גיליון3!$U$14:$X$14,0)))</f>
        <v xml:space="preserve"> </v>
      </c>
      <c r="I3150" s="1"/>
    </row>
    <row r="3151" spans="1:9" ht="18" customHeight="1" thickBot="1" x14ac:dyDescent="0.35">
      <c r="A3151" s="1"/>
      <c r="B3151" s="1"/>
      <c r="C3151" s="812"/>
      <c r="D3151" s="812"/>
      <c r="E3151" s="813"/>
      <c r="F3151" s="812"/>
      <c r="G3151" s="812"/>
      <c r="H3151" s="963" t="str">
        <f t="array" ref="H3151">IF(ISERROR(INDEX(גיליון3!$U$15:$X$29,MATCH('דיווח פרטני'!G3151,גיליון3!$T$15:$T$29,0),MATCH('דיווח פרטני'!C3151,גיליון3!$U$14:$X$14,0)))," ", INDEX(גיליון3!$U$15:$X$29,MATCH('דיווח פרטני'!G3151,גיליון3!$T$15:$T$29,0),MATCH('דיווח פרטני'!C3151,גיליון3!$U$14:$X$14,0)))</f>
        <v xml:space="preserve"> </v>
      </c>
      <c r="I3151" s="1"/>
    </row>
    <row r="3152" spans="1:9" ht="18" customHeight="1" thickBot="1" x14ac:dyDescent="0.35">
      <c r="A3152" s="1"/>
      <c r="B3152" s="1"/>
      <c r="C3152" s="812"/>
      <c r="D3152" s="812"/>
      <c r="E3152" s="813"/>
      <c r="F3152" s="812"/>
      <c r="G3152" s="812"/>
      <c r="H3152" s="963" t="str">
        <f t="array" ref="H3152">IF(ISERROR(INDEX(גיליון3!$U$15:$X$29,MATCH('דיווח פרטני'!G3152,גיליון3!$T$15:$T$29,0),MATCH('דיווח פרטני'!C3152,גיליון3!$U$14:$X$14,0)))," ", INDEX(גיליון3!$U$15:$X$29,MATCH('דיווח פרטני'!G3152,גיליון3!$T$15:$T$29,0),MATCH('דיווח פרטני'!C3152,גיליון3!$U$14:$X$14,0)))</f>
        <v xml:space="preserve"> </v>
      </c>
      <c r="I3152" s="1"/>
    </row>
    <row r="3153" spans="1:9" ht="18" customHeight="1" thickBot="1" x14ac:dyDescent="0.35">
      <c r="A3153" s="1"/>
      <c r="B3153" s="1"/>
      <c r="C3153" s="812"/>
      <c r="D3153" s="812"/>
      <c r="E3153" s="813"/>
      <c r="F3153" s="812"/>
      <c r="G3153" s="812"/>
      <c r="H3153" s="963" t="str">
        <f t="array" ref="H3153">IF(ISERROR(INDEX(גיליון3!$U$15:$X$29,MATCH('דיווח פרטני'!G3153,גיליון3!$T$15:$T$29,0),MATCH('דיווח פרטני'!C3153,גיליון3!$U$14:$X$14,0)))," ", INDEX(גיליון3!$U$15:$X$29,MATCH('דיווח פרטני'!G3153,גיליון3!$T$15:$T$29,0),MATCH('דיווח פרטני'!C3153,גיליון3!$U$14:$X$14,0)))</f>
        <v xml:space="preserve"> </v>
      </c>
      <c r="I3153" s="1"/>
    </row>
    <row r="3154" spans="1:9" ht="18" customHeight="1" thickBot="1" x14ac:dyDescent="0.35">
      <c r="A3154" s="1"/>
      <c r="B3154" s="1"/>
      <c r="C3154" s="812"/>
      <c r="D3154" s="812"/>
      <c r="E3154" s="813"/>
      <c r="F3154" s="812"/>
      <c r="G3154" s="812"/>
      <c r="H3154" s="963" t="str">
        <f t="array" ref="H3154">IF(ISERROR(INDEX(גיליון3!$U$15:$X$29,MATCH('דיווח פרטני'!G3154,גיליון3!$T$15:$T$29,0),MATCH('דיווח פרטני'!C3154,גיליון3!$U$14:$X$14,0)))," ", INDEX(גיליון3!$U$15:$X$29,MATCH('דיווח פרטני'!G3154,גיליון3!$T$15:$T$29,0),MATCH('דיווח פרטני'!C3154,גיליון3!$U$14:$X$14,0)))</f>
        <v xml:space="preserve"> </v>
      </c>
      <c r="I3154" s="1"/>
    </row>
    <row r="3155" spans="1:9" ht="18" customHeight="1" thickBot="1" x14ac:dyDescent="0.35">
      <c r="A3155" s="1"/>
      <c r="B3155" s="1"/>
      <c r="C3155" s="812"/>
      <c r="D3155" s="812"/>
      <c r="E3155" s="813"/>
      <c r="F3155" s="812"/>
      <c r="G3155" s="812"/>
      <c r="H3155" s="963" t="str">
        <f t="array" ref="H3155">IF(ISERROR(INDEX(גיליון3!$U$15:$X$29,MATCH('דיווח פרטני'!G3155,גיליון3!$T$15:$T$29,0),MATCH('דיווח פרטני'!C3155,גיליון3!$U$14:$X$14,0)))," ", INDEX(גיליון3!$U$15:$X$29,MATCH('דיווח פרטני'!G3155,גיליון3!$T$15:$T$29,0),MATCH('דיווח פרטני'!C3155,גיליון3!$U$14:$X$14,0)))</f>
        <v xml:space="preserve"> </v>
      </c>
      <c r="I3155" s="1"/>
    </row>
    <row r="3156" spans="1:9" ht="18" customHeight="1" thickBot="1" x14ac:dyDescent="0.35">
      <c r="A3156" s="1"/>
      <c r="B3156" s="1"/>
      <c r="C3156" s="812"/>
      <c r="D3156" s="812"/>
      <c r="E3156" s="813"/>
      <c r="F3156" s="812"/>
      <c r="G3156" s="812"/>
      <c r="H3156" s="963" t="str">
        <f t="array" ref="H3156">IF(ISERROR(INDEX(גיליון3!$U$15:$X$29,MATCH('דיווח פרטני'!G3156,גיליון3!$T$15:$T$29,0),MATCH('דיווח פרטני'!C3156,גיליון3!$U$14:$X$14,0)))," ", INDEX(גיליון3!$U$15:$X$29,MATCH('דיווח פרטני'!G3156,גיליון3!$T$15:$T$29,0),MATCH('דיווח פרטני'!C3156,גיליון3!$U$14:$X$14,0)))</f>
        <v xml:space="preserve"> </v>
      </c>
      <c r="I3156" s="1"/>
    </row>
    <row r="3157" spans="1:9" ht="18" customHeight="1" thickBot="1" x14ac:dyDescent="0.35">
      <c r="A3157" s="1"/>
      <c r="B3157" s="1"/>
      <c r="C3157" s="812"/>
      <c r="D3157" s="812"/>
      <c r="E3157" s="813"/>
      <c r="F3157" s="812"/>
      <c r="G3157" s="812"/>
      <c r="H3157" s="963" t="str">
        <f t="array" ref="H3157">IF(ISERROR(INDEX(גיליון3!$U$15:$X$29,MATCH('דיווח פרטני'!G3157,גיליון3!$T$15:$T$29,0),MATCH('דיווח פרטני'!C3157,גיליון3!$U$14:$X$14,0)))," ", INDEX(גיליון3!$U$15:$X$29,MATCH('דיווח פרטני'!G3157,גיליון3!$T$15:$T$29,0),MATCH('דיווח פרטני'!C3157,גיליון3!$U$14:$X$14,0)))</f>
        <v xml:space="preserve"> </v>
      </c>
      <c r="I3157" s="1"/>
    </row>
    <row r="3158" spans="1:9" ht="18" customHeight="1" thickBot="1" x14ac:dyDescent="0.35">
      <c r="A3158" s="1"/>
      <c r="B3158" s="1"/>
      <c r="C3158" s="812"/>
      <c r="D3158" s="812"/>
      <c r="E3158" s="813"/>
      <c r="F3158" s="812"/>
      <c r="G3158" s="812"/>
      <c r="H3158" s="963" t="str">
        <f t="array" ref="H3158">IF(ISERROR(INDEX(גיליון3!$U$15:$X$29,MATCH('דיווח פרטני'!G3158,גיליון3!$T$15:$T$29,0),MATCH('דיווח פרטני'!C3158,גיליון3!$U$14:$X$14,0)))," ", INDEX(גיליון3!$U$15:$X$29,MATCH('דיווח פרטני'!G3158,גיליון3!$T$15:$T$29,0),MATCH('דיווח פרטני'!C3158,גיליון3!$U$14:$X$14,0)))</f>
        <v xml:space="preserve"> </v>
      </c>
      <c r="I3158" s="1"/>
    </row>
    <row r="3159" spans="1:9" ht="18" customHeight="1" thickBot="1" x14ac:dyDescent="0.35">
      <c r="A3159" s="1"/>
      <c r="B3159" s="1"/>
      <c r="C3159" s="812"/>
      <c r="D3159" s="812"/>
      <c r="E3159" s="813"/>
      <c r="F3159" s="812"/>
      <c r="G3159" s="812"/>
      <c r="H3159" s="963" t="str">
        <f t="array" ref="H3159">IF(ISERROR(INDEX(גיליון3!$U$15:$X$29,MATCH('דיווח פרטני'!G3159,גיליון3!$T$15:$T$29,0),MATCH('דיווח פרטני'!C3159,גיליון3!$U$14:$X$14,0)))," ", INDEX(גיליון3!$U$15:$X$29,MATCH('דיווח פרטני'!G3159,גיליון3!$T$15:$T$29,0),MATCH('דיווח פרטני'!C3159,גיליון3!$U$14:$X$14,0)))</f>
        <v xml:space="preserve"> </v>
      </c>
      <c r="I3159" s="1"/>
    </row>
    <row r="3160" spans="1:9" ht="18" customHeight="1" thickBot="1" x14ac:dyDescent="0.35">
      <c r="A3160" s="1"/>
      <c r="B3160" s="1"/>
      <c r="C3160" s="812"/>
      <c r="D3160" s="812"/>
      <c r="E3160" s="813"/>
      <c r="F3160" s="812"/>
      <c r="G3160" s="812"/>
      <c r="H3160" s="963" t="str">
        <f t="array" ref="H3160">IF(ISERROR(INDEX(גיליון3!$U$15:$X$29,MATCH('דיווח פרטני'!G3160,גיליון3!$T$15:$T$29,0),MATCH('דיווח פרטני'!C3160,גיליון3!$U$14:$X$14,0)))," ", INDEX(גיליון3!$U$15:$X$29,MATCH('דיווח פרטני'!G3160,גיליון3!$T$15:$T$29,0),MATCH('דיווח פרטני'!C3160,גיליון3!$U$14:$X$14,0)))</f>
        <v xml:space="preserve"> </v>
      </c>
      <c r="I3160" s="1"/>
    </row>
    <row r="3161" spans="1:9" ht="18" customHeight="1" thickBot="1" x14ac:dyDescent="0.35">
      <c r="A3161" s="1"/>
      <c r="B3161" s="1"/>
      <c r="C3161" s="812"/>
      <c r="D3161" s="812"/>
      <c r="E3161" s="813"/>
      <c r="F3161" s="812"/>
      <c r="G3161" s="812"/>
      <c r="H3161" s="963" t="str">
        <f t="array" ref="H3161">IF(ISERROR(INDEX(גיליון3!$U$15:$X$29,MATCH('דיווח פרטני'!G3161,גיליון3!$T$15:$T$29,0),MATCH('דיווח פרטני'!C3161,גיליון3!$U$14:$X$14,0)))," ", INDEX(גיליון3!$U$15:$X$29,MATCH('דיווח פרטני'!G3161,גיליון3!$T$15:$T$29,0),MATCH('דיווח פרטני'!C3161,גיליון3!$U$14:$X$14,0)))</f>
        <v xml:space="preserve"> </v>
      </c>
      <c r="I3161" s="1"/>
    </row>
    <row r="3162" spans="1:9" ht="18" customHeight="1" thickBot="1" x14ac:dyDescent="0.35">
      <c r="A3162" s="1"/>
      <c r="B3162" s="1"/>
      <c r="C3162" s="812"/>
      <c r="D3162" s="812"/>
      <c r="E3162" s="813"/>
      <c r="F3162" s="812"/>
      <c r="G3162" s="812"/>
      <c r="H3162" s="963" t="str">
        <f t="array" ref="H3162">IF(ISERROR(INDEX(גיליון3!$U$15:$X$29,MATCH('דיווח פרטני'!G3162,גיליון3!$T$15:$T$29,0),MATCH('דיווח פרטני'!C3162,גיליון3!$U$14:$X$14,0)))," ", INDEX(גיליון3!$U$15:$X$29,MATCH('דיווח פרטני'!G3162,גיליון3!$T$15:$T$29,0),MATCH('דיווח פרטני'!C3162,גיליון3!$U$14:$X$14,0)))</f>
        <v xml:space="preserve"> </v>
      </c>
      <c r="I3162" s="1"/>
    </row>
    <row r="3163" spans="1:9" ht="18" customHeight="1" thickBot="1" x14ac:dyDescent="0.35">
      <c r="A3163" s="1"/>
      <c r="B3163" s="1"/>
      <c r="C3163" s="812"/>
      <c r="D3163" s="812"/>
      <c r="E3163" s="813"/>
      <c r="F3163" s="812"/>
      <c r="G3163" s="812"/>
      <c r="H3163" s="963" t="str">
        <f t="array" ref="H3163">IF(ISERROR(INDEX(גיליון3!$U$15:$X$29,MATCH('דיווח פרטני'!G3163,גיליון3!$T$15:$T$29,0),MATCH('דיווח פרטני'!C3163,גיליון3!$U$14:$X$14,0)))," ", INDEX(גיליון3!$U$15:$X$29,MATCH('דיווח פרטני'!G3163,גיליון3!$T$15:$T$29,0),MATCH('דיווח פרטני'!C3163,גיליון3!$U$14:$X$14,0)))</f>
        <v xml:space="preserve"> </v>
      </c>
      <c r="I3163" s="1"/>
    </row>
    <row r="3164" spans="1:9" ht="18" customHeight="1" thickBot="1" x14ac:dyDescent="0.35">
      <c r="A3164" s="1"/>
      <c r="B3164" s="1"/>
      <c r="C3164" s="812"/>
      <c r="D3164" s="812"/>
      <c r="E3164" s="813"/>
      <c r="F3164" s="812"/>
      <c r="G3164" s="812"/>
      <c r="H3164" s="963" t="str">
        <f t="array" ref="H3164">IF(ISERROR(INDEX(גיליון3!$U$15:$X$29,MATCH('דיווח פרטני'!G3164,גיליון3!$T$15:$T$29,0),MATCH('דיווח פרטני'!C3164,גיליון3!$U$14:$X$14,0)))," ", INDEX(גיליון3!$U$15:$X$29,MATCH('דיווח פרטני'!G3164,גיליון3!$T$15:$T$29,0),MATCH('דיווח פרטני'!C3164,גיליון3!$U$14:$X$14,0)))</f>
        <v xml:space="preserve"> </v>
      </c>
      <c r="I3164" s="1"/>
    </row>
    <row r="3165" spans="1:9" ht="18" customHeight="1" thickBot="1" x14ac:dyDescent="0.35">
      <c r="A3165" s="1"/>
      <c r="B3165" s="1"/>
      <c r="C3165" s="812"/>
      <c r="D3165" s="812"/>
      <c r="E3165" s="813"/>
      <c r="F3165" s="812"/>
      <c r="G3165" s="812"/>
      <c r="H3165" s="963" t="str">
        <f t="array" ref="H3165">IF(ISERROR(INDEX(גיליון3!$U$15:$X$29,MATCH('דיווח פרטני'!G3165,גיליון3!$T$15:$T$29,0),MATCH('דיווח פרטני'!C3165,גיליון3!$U$14:$X$14,0)))," ", INDEX(גיליון3!$U$15:$X$29,MATCH('דיווח פרטני'!G3165,גיליון3!$T$15:$T$29,0),MATCH('דיווח פרטני'!C3165,גיליון3!$U$14:$X$14,0)))</f>
        <v xml:space="preserve"> </v>
      </c>
      <c r="I3165" s="1"/>
    </row>
    <row r="3166" spans="1:9" ht="18" customHeight="1" thickBot="1" x14ac:dyDescent="0.35">
      <c r="A3166" s="1"/>
      <c r="B3166" s="1"/>
      <c r="C3166" s="812"/>
      <c r="D3166" s="812"/>
      <c r="E3166" s="813"/>
      <c r="F3166" s="812"/>
      <c r="G3166" s="812"/>
      <c r="H3166" s="963" t="str">
        <f t="array" ref="H3166">IF(ISERROR(INDEX(גיליון3!$U$15:$X$29,MATCH('דיווח פרטני'!G3166,גיליון3!$T$15:$T$29,0),MATCH('דיווח פרטני'!C3166,גיליון3!$U$14:$X$14,0)))," ", INDEX(גיליון3!$U$15:$X$29,MATCH('דיווח פרטני'!G3166,גיליון3!$T$15:$T$29,0),MATCH('דיווח פרטני'!C3166,גיליון3!$U$14:$X$14,0)))</f>
        <v xml:space="preserve"> </v>
      </c>
      <c r="I3166" s="1"/>
    </row>
    <row r="3167" spans="1:9" ht="18" customHeight="1" thickBot="1" x14ac:dyDescent="0.35">
      <c r="A3167" s="1"/>
      <c r="B3167" s="1"/>
      <c r="C3167" s="812"/>
      <c r="D3167" s="812"/>
      <c r="E3167" s="813"/>
      <c r="F3167" s="812"/>
      <c r="G3167" s="812"/>
      <c r="H3167" s="963" t="str">
        <f t="array" ref="H3167">IF(ISERROR(INDEX(גיליון3!$U$15:$X$29,MATCH('דיווח פרטני'!G3167,גיליון3!$T$15:$T$29,0),MATCH('דיווח פרטני'!C3167,גיליון3!$U$14:$X$14,0)))," ", INDEX(גיליון3!$U$15:$X$29,MATCH('דיווח פרטני'!G3167,גיליון3!$T$15:$T$29,0),MATCH('דיווח פרטני'!C3167,גיליון3!$U$14:$X$14,0)))</f>
        <v xml:space="preserve"> </v>
      </c>
      <c r="I3167" s="1"/>
    </row>
    <row r="3168" spans="1:9" ht="18" customHeight="1" thickBot="1" x14ac:dyDescent="0.35">
      <c r="A3168" s="1"/>
      <c r="B3168" s="1"/>
      <c r="C3168" s="812"/>
      <c r="D3168" s="812"/>
      <c r="E3168" s="813"/>
      <c r="F3168" s="812"/>
      <c r="G3168" s="812"/>
      <c r="H3168" s="963" t="str">
        <f t="array" ref="H3168">IF(ISERROR(INDEX(גיליון3!$U$15:$X$29,MATCH('דיווח פרטני'!G3168,גיליון3!$T$15:$T$29,0),MATCH('דיווח פרטני'!C3168,גיליון3!$U$14:$X$14,0)))," ", INDEX(גיליון3!$U$15:$X$29,MATCH('דיווח פרטני'!G3168,גיליון3!$T$15:$T$29,0),MATCH('דיווח פרטני'!C3168,גיליון3!$U$14:$X$14,0)))</f>
        <v xml:space="preserve"> </v>
      </c>
      <c r="I3168" s="1"/>
    </row>
    <row r="3169" spans="1:9" ht="18" customHeight="1" thickBot="1" x14ac:dyDescent="0.35">
      <c r="A3169" s="1"/>
      <c r="B3169" s="1"/>
      <c r="C3169" s="812"/>
      <c r="D3169" s="812"/>
      <c r="E3169" s="813"/>
      <c r="F3169" s="812"/>
      <c r="G3169" s="812"/>
      <c r="H3169" s="963" t="str">
        <f t="array" ref="H3169">IF(ISERROR(INDEX(גיליון3!$U$15:$X$29,MATCH('דיווח פרטני'!G3169,גיליון3!$T$15:$T$29,0),MATCH('דיווח פרטני'!C3169,גיליון3!$U$14:$X$14,0)))," ", INDEX(גיליון3!$U$15:$X$29,MATCH('דיווח פרטני'!G3169,גיליון3!$T$15:$T$29,0),MATCH('דיווח פרטני'!C3169,גיליון3!$U$14:$X$14,0)))</f>
        <v xml:space="preserve"> </v>
      </c>
      <c r="I3169" s="1"/>
    </row>
    <row r="3170" spans="1:9" ht="18" customHeight="1" thickBot="1" x14ac:dyDescent="0.35">
      <c r="A3170" s="1"/>
      <c r="B3170" s="1"/>
      <c r="C3170" s="812"/>
      <c r="D3170" s="812"/>
      <c r="E3170" s="813"/>
      <c r="F3170" s="812"/>
      <c r="G3170" s="812"/>
      <c r="H3170" s="963" t="str">
        <f t="array" ref="H3170">IF(ISERROR(INDEX(גיליון3!$U$15:$X$29,MATCH('דיווח פרטני'!G3170,גיליון3!$T$15:$T$29,0),MATCH('דיווח פרטני'!C3170,גיליון3!$U$14:$X$14,0)))," ", INDEX(גיליון3!$U$15:$X$29,MATCH('דיווח פרטני'!G3170,גיליון3!$T$15:$T$29,0),MATCH('דיווח פרטני'!C3170,גיליון3!$U$14:$X$14,0)))</f>
        <v xml:space="preserve"> </v>
      </c>
      <c r="I3170" s="1"/>
    </row>
    <row r="3171" spans="1:9" ht="18" customHeight="1" thickBot="1" x14ac:dyDescent="0.35">
      <c r="A3171" s="1"/>
      <c r="B3171" s="1"/>
      <c r="C3171" s="812"/>
      <c r="D3171" s="812"/>
      <c r="E3171" s="813"/>
      <c r="F3171" s="812"/>
      <c r="G3171" s="812"/>
      <c r="H3171" s="963" t="str">
        <f t="array" ref="H3171">IF(ISERROR(INDEX(גיליון3!$U$15:$X$29,MATCH('דיווח פרטני'!G3171,גיליון3!$T$15:$T$29,0),MATCH('דיווח פרטני'!C3171,גיליון3!$U$14:$X$14,0)))," ", INDEX(גיליון3!$U$15:$X$29,MATCH('דיווח פרטני'!G3171,גיליון3!$T$15:$T$29,0),MATCH('דיווח פרטני'!C3171,גיליון3!$U$14:$X$14,0)))</f>
        <v xml:space="preserve"> </v>
      </c>
      <c r="I3171" s="1"/>
    </row>
    <row r="3172" spans="1:9" ht="18" customHeight="1" thickBot="1" x14ac:dyDescent="0.35">
      <c r="A3172" s="1"/>
      <c r="B3172" s="1"/>
      <c r="C3172" s="812"/>
      <c r="D3172" s="812"/>
      <c r="E3172" s="813"/>
      <c r="F3172" s="812"/>
      <c r="G3172" s="812"/>
      <c r="H3172" s="963" t="str">
        <f t="array" ref="H3172">IF(ISERROR(INDEX(גיליון3!$U$15:$X$29,MATCH('דיווח פרטני'!G3172,גיליון3!$T$15:$T$29,0),MATCH('דיווח פרטני'!C3172,גיליון3!$U$14:$X$14,0)))," ", INDEX(גיליון3!$U$15:$X$29,MATCH('דיווח פרטני'!G3172,גיליון3!$T$15:$T$29,0),MATCH('דיווח פרטני'!C3172,גיליון3!$U$14:$X$14,0)))</f>
        <v xml:space="preserve"> </v>
      </c>
      <c r="I3172" s="1"/>
    </row>
    <row r="3173" spans="1:9" ht="18" customHeight="1" thickBot="1" x14ac:dyDescent="0.35">
      <c r="A3173" s="1"/>
      <c r="B3173" s="1"/>
      <c r="C3173" s="812"/>
      <c r="D3173" s="812"/>
      <c r="E3173" s="813"/>
      <c r="F3173" s="812"/>
      <c r="G3173" s="812"/>
      <c r="H3173" s="963" t="str">
        <f t="array" ref="H3173">IF(ISERROR(INDEX(גיליון3!$U$15:$X$29,MATCH('דיווח פרטני'!G3173,גיליון3!$T$15:$T$29,0),MATCH('דיווח פרטני'!C3173,גיליון3!$U$14:$X$14,0)))," ", INDEX(גיליון3!$U$15:$X$29,MATCH('דיווח פרטני'!G3173,גיליון3!$T$15:$T$29,0),MATCH('דיווח פרטני'!C3173,גיליון3!$U$14:$X$14,0)))</f>
        <v xml:space="preserve"> </v>
      </c>
      <c r="I3173" s="1"/>
    </row>
    <row r="3174" spans="1:9" ht="18" customHeight="1" thickBot="1" x14ac:dyDescent="0.35">
      <c r="A3174" s="1"/>
      <c r="B3174" s="1"/>
      <c r="C3174" s="812"/>
      <c r="D3174" s="812"/>
      <c r="E3174" s="813"/>
      <c r="F3174" s="812"/>
      <c r="G3174" s="812"/>
      <c r="H3174" s="963" t="str">
        <f t="array" ref="H3174">IF(ISERROR(INDEX(גיליון3!$U$15:$X$29,MATCH('דיווח פרטני'!G3174,גיליון3!$T$15:$T$29,0),MATCH('דיווח פרטני'!C3174,גיליון3!$U$14:$X$14,0)))," ", INDEX(גיליון3!$U$15:$X$29,MATCH('דיווח פרטני'!G3174,גיליון3!$T$15:$T$29,0),MATCH('דיווח פרטני'!C3174,גיליון3!$U$14:$X$14,0)))</f>
        <v xml:space="preserve"> </v>
      </c>
      <c r="I3174" s="1"/>
    </row>
    <row r="3175" spans="1:9" ht="18" customHeight="1" thickBot="1" x14ac:dyDescent="0.35">
      <c r="A3175" s="1"/>
      <c r="B3175" s="1"/>
      <c r="C3175" s="812"/>
      <c r="D3175" s="812"/>
      <c r="E3175" s="813"/>
      <c r="F3175" s="812"/>
      <c r="G3175" s="812"/>
      <c r="H3175" s="963" t="str">
        <f t="array" ref="H3175">IF(ISERROR(INDEX(גיליון3!$U$15:$X$29,MATCH('דיווח פרטני'!G3175,גיליון3!$T$15:$T$29,0),MATCH('דיווח פרטני'!C3175,גיליון3!$U$14:$X$14,0)))," ", INDEX(גיליון3!$U$15:$X$29,MATCH('דיווח פרטני'!G3175,גיליון3!$T$15:$T$29,0),MATCH('דיווח פרטני'!C3175,גיליון3!$U$14:$X$14,0)))</f>
        <v xml:space="preserve"> </v>
      </c>
      <c r="I3175" s="1"/>
    </row>
    <row r="3176" spans="1:9" ht="18" customHeight="1" thickBot="1" x14ac:dyDescent="0.35">
      <c r="A3176" s="1"/>
      <c r="B3176" s="1"/>
      <c r="C3176" s="812"/>
      <c r="D3176" s="812"/>
      <c r="E3176" s="813"/>
      <c r="F3176" s="812"/>
      <c r="G3176" s="812"/>
      <c r="H3176" s="963" t="str">
        <f t="array" ref="H3176">IF(ISERROR(INDEX(גיליון3!$U$15:$X$29,MATCH('דיווח פרטני'!G3176,גיליון3!$T$15:$T$29,0),MATCH('דיווח פרטני'!C3176,גיליון3!$U$14:$X$14,0)))," ", INDEX(גיליון3!$U$15:$X$29,MATCH('דיווח פרטני'!G3176,גיליון3!$T$15:$T$29,0),MATCH('דיווח פרטני'!C3176,גיליון3!$U$14:$X$14,0)))</f>
        <v xml:space="preserve"> </v>
      </c>
      <c r="I3176" s="1"/>
    </row>
    <row r="3177" spans="1:9" ht="18" customHeight="1" thickBot="1" x14ac:dyDescent="0.35">
      <c r="A3177" s="1"/>
      <c r="B3177" s="1"/>
      <c r="C3177" s="812"/>
      <c r="D3177" s="812"/>
      <c r="E3177" s="813"/>
      <c r="F3177" s="812"/>
      <c r="G3177" s="812"/>
      <c r="H3177" s="963" t="str">
        <f t="array" ref="H3177">IF(ISERROR(INDEX(גיליון3!$U$15:$X$29,MATCH('דיווח פרטני'!G3177,גיליון3!$T$15:$T$29,0),MATCH('דיווח פרטני'!C3177,גיליון3!$U$14:$X$14,0)))," ", INDEX(גיליון3!$U$15:$X$29,MATCH('דיווח פרטני'!G3177,גיליון3!$T$15:$T$29,0),MATCH('דיווח פרטני'!C3177,גיליון3!$U$14:$X$14,0)))</f>
        <v xml:space="preserve"> </v>
      </c>
      <c r="I3177" s="1"/>
    </row>
    <row r="3178" spans="1:9" ht="18" customHeight="1" thickBot="1" x14ac:dyDescent="0.35">
      <c r="A3178" s="1"/>
      <c r="B3178" s="1"/>
      <c r="C3178" s="812"/>
      <c r="D3178" s="812"/>
      <c r="E3178" s="813"/>
      <c r="F3178" s="812"/>
      <c r="G3178" s="812"/>
      <c r="H3178" s="963" t="str">
        <f t="array" ref="H3178">IF(ISERROR(INDEX(גיליון3!$U$15:$X$29,MATCH('דיווח פרטני'!G3178,גיליון3!$T$15:$T$29,0),MATCH('דיווח פרטני'!C3178,גיליון3!$U$14:$X$14,0)))," ", INDEX(גיליון3!$U$15:$X$29,MATCH('דיווח פרטני'!G3178,גיליון3!$T$15:$T$29,0),MATCH('דיווח פרטני'!C3178,גיליון3!$U$14:$X$14,0)))</f>
        <v xml:space="preserve"> </v>
      </c>
      <c r="I3178" s="1"/>
    </row>
    <row r="3179" spans="1:9" ht="18" customHeight="1" thickBot="1" x14ac:dyDescent="0.35">
      <c r="A3179" s="1"/>
      <c r="B3179" s="1"/>
      <c r="C3179" s="812"/>
      <c r="D3179" s="812"/>
      <c r="E3179" s="813"/>
      <c r="F3179" s="812"/>
      <c r="G3179" s="812"/>
      <c r="H3179" s="963" t="str">
        <f t="array" ref="H3179">IF(ISERROR(INDEX(גיליון3!$U$15:$X$29,MATCH('דיווח פרטני'!G3179,גיליון3!$T$15:$T$29,0),MATCH('דיווח פרטני'!C3179,גיליון3!$U$14:$X$14,0)))," ", INDEX(גיליון3!$U$15:$X$29,MATCH('דיווח פרטני'!G3179,גיליון3!$T$15:$T$29,0),MATCH('דיווח פרטני'!C3179,גיליון3!$U$14:$X$14,0)))</f>
        <v xml:space="preserve"> </v>
      </c>
      <c r="I3179" s="1"/>
    </row>
    <row r="3180" spans="1:9" ht="18" customHeight="1" thickBot="1" x14ac:dyDescent="0.35">
      <c r="A3180" s="1"/>
      <c r="B3180" s="1"/>
      <c r="C3180" s="812"/>
      <c r="D3180" s="812"/>
      <c r="E3180" s="813"/>
      <c r="F3180" s="812"/>
      <c r="G3180" s="812"/>
      <c r="H3180" s="963" t="str">
        <f t="array" ref="H3180">IF(ISERROR(INDEX(גיליון3!$U$15:$X$29,MATCH('דיווח פרטני'!G3180,גיליון3!$T$15:$T$29,0),MATCH('דיווח פרטני'!C3180,גיליון3!$U$14:$X$14,0)))," ", INDEX(גיליון3!$U$15:$X$29,MATCH('דיווח פרטני'!G3180,גיליון3!$T$15:$T$29,0),MATCH('דיווח פרטני'!C3180,גיליון3!$U$14:$X$14,0)))</f>
        <v xml:space="preserve"> </v>
      </c>
      <c r="I3180" s="1"/>
    </row>
    <row r="3181" spans="1:9" ht="18" customHeight="1" thickBot="1" x14ac:dyDescent="0.35">
      <c r="A3181" s="1"/>
      <c r="B3181" s="1"/>
      <c r="C3181" s="812"/>
      <c r="D3181" s="812"/>
      <c r="E3181" s="813"/>
      <c r="F3181" s="812"/>
      <c r="G3181" s="812"/>
      <c r="H3181" s="963" t="str">
        <f t="array" ref="H3181">IF(ISERROR(INDEX(גיליון3!$U$15:$X$29,MATCH('דיווח פרטני'!G3181,גיליון3!$T$15:$T$29,0),MATCH('דיווח פרטני'!C3181,גיליון3!$U$14:$X$14,0)))," ", INDEX(גיליון3!$U$15:$X$29,MATCH('דיווח פרטני'!G3181,גיליון3!$T$15:$T$29,0),MATCH('דיווח פרטני'!C3181,גיליון3!$U$14:$X$14,0)))</f>
        <v xml:space="preserve"> </v>
      </c>
      <c r="I3181" s="1"/>
    </row>
    <row r="3182" spans="1:9" ht="18" customHeight="1" thickBot="1" x14ac:dyDescent="0.35">
      <c r="A3182" s="1"/>
      <c r="B3182" s="1"/>
      <c r="C3182" s="812"/>
      <c r="D3182" s="812"/>
      <c r="E3182" s="813"/>
      <c r="F3182" s="812"/>
      <c r="G3182" s="812"/>
      <c r="H3182" s="963" t="str">
        <f t="array" ref="H3182">IF(ISERROR(INDEX(גיליון3!$U$15:$X$29,MATCH('דיווח פרטני'!G3182,גיליון3!$T$15:$T$29,0),MATCH('דיווח פרטני'!C3182,גיליון3!$U$14:$X$14,0)))," ", INDEX(גיליון3!$U$15:$X$29,MATCH('דיווח פרטני'!G3182,גיליון3!$T$15:$T$29,0),MATCH('דיווח פרטני'!C3182,גיליון3!$U$14:$X$14,0)))</f>
        <v xml:space="preserve"> </v>
      </c>
      <c r="I3182" s="1"/>
    </row>
    <row r="3183" spans="1:9" ht="18" customHeight="1" thickBot="1" x14ac:dyDescent="0.35">
      <c r="A3183" s="1"/>
      <c r="B3183" s="1"/>
      <c r="C3183" s="812"/>
      <c r="D3183" s="812"/>
      <c r="E3183" s="813"/>
      <c r="F3183" s="812"/>
      <c r="G3183" s="812"/>
      <c r="H3183" s="963" t="str">
        <f t="array" ref="H3183">IF(ISERROR(INDEX(גיליון3!$U$15:$X$29,MATCH('דיווח פרטני'!G3183,גיליון3!$T$15:$T$29,0),MATCH('דיווח פרטני'!C3183,גיליון3!$U$14:$X$14,0)))," ", INDEX(גיליון3!$U$15:$X$29,MATCH('דיווח פרטני'!G3183,גיליון3!$T$15:$T$29,0),MATCH('דיווח פרטני'!C3183,גיליון3!$U$14:$X$14,0)))</f>
        <v xml:space="preserve"> </v>
      </c>
      <c r="I3183" s="1"/>
    </row>
    <row r="3184" spans="1:9" ht="18" customHeight="1" thickBot="1" x14ac:dyDescent="0.35">
      <c r="A3184" s="1"/>
      <c r="B3184" s="1"/>
      <c r="C3184" s="812"/>
      <c r="D3184" s="812"/>
      <c r="E3184" s="813"/>
      <c r="F3184" s="812"/>
      <c r="G3184" s="812"/>
      <c r="H3184" s="963" t="str">
        <f t="array" ref="H3184">IF(ISERROR(INDEX(גיליון3!$U$15:$X$29,MATCH('דיווח פרטני'!G3184,גיליון3!$T$15:$T$29,0),MATCH('דיווח פרטני'!C3184,גיליון3!$U$14:$X$14,0)))," ", INDEX(גיליון3!$U$15:$X$29,MATCH('דיווח פרטני'!G3184,גיליון3!$T$15:$T$29,0),MATCH('דיווח פרטני'!C3184,גיליון3!$U$14:$X$14,0)))</f>
        <v xml:space="preserve"> </v>
      </c>
      <c r="I3184" s="1"/>
    </row>
    <row r="3185" spans="1:9" ht="18" customHeight="1" thickBot="1" x14ac:dyDescent="0.35">
      <c r="A3185" s="1"/>
      <c r="B3185" s="1"/>
      <c r="C3185" s="812"/>
      <c r="D3185" s="812"/>
      <c r="E3185" s="813"/>
      <c r="F3185" s="812"/>
      <c r="G3185" s="812"/>
      <c r="H3185" s="963" t="str">
        <f t="array" ref="H3185">IF(ISERROR(INDEX(גיליון3!$U$15:$X$29,MATCH('דיווח פרטני'!G3185,גיליון3!$T$15:$T$29,0),MATCH('דיווח פרטני'!C3185,גיליון3!$U$14:$X$14,0)))," ", INDEX(גיליון3!$U$15:$X$29,MATCH('דיווח פרטני'!G3185,גיליון3!$T$15:$T$29,0),MATCH('דיווח פרטני'!C3185,גיליון3!$U$14:$X$14,0)))</f>
        <v xml:space="preserve"> </v>
      </c>
      <c r="I3185" s="1"/>
    </row>
    <row r="3186" spans="1:9" ht="18" customHeight="1" thickBot="1" x14ac:dyDescent="0.35">
      <c r="A3186" s="1"/>
      <c r="B3186" s="1"/>
      <c r="C3186" s="812"/>
      <c r="D3186" s="812"/>
      <c r="E3186" s="813"/>
      <c r="F3186" s="812"/>
      <c r="G3186" s="812"/>
      <c r="H3186" s="963" t="str">
        <f t="array" ref="H3186">IF(ISERROR(INDEX(גיליון3!$U$15:$X$29,MATCH('דיווח פרטני'!G3186,גיליון3!$T$15:$T$29,0),MATCH('דיווח פרטני'!C3186,גיליון3!$U$14:$X$14,0)))," ", INDEX(גיליון3!$U$15:$X$29,MATCH('דיווח פרטני'!G3186,גיליון3!$T$15:$T$29,0),MATCH('דיווח פרטני'!C3186,גיליון3!$U$14:$X$14,0)))</f>
        <v xml:space="preserve"> </v>
      </c>
      <c r="I3186" s="1"/>
    </row>
    <row r="3187" spans="1:9" ht="18" customHeight="1" thickBot="1" x14ac:dyDescent="0.35">
      <c r="A3187" s="1"/>
      <c r="B3187" s="1"/>
      <c r="C3187" s="812"/>
      <c r="D3187" s="812"/>
      <c r="E3187" s="813"/>
      <c r="F3187" s="812"/>
      <c r="G3187" s="812"/>
      <c r="H3187" s="963" t="str">
        <f t="array" ref="H3187">IF(ISERROR(INDEX(גיליון3!$U$15:$X$29,MATCH('דיווח פרטני'!G3187,גיליון3!$T$15:$T$29,0),MATCH('דיווח פרטני'!C3187,גיליון3!$U$14:$X$14,0)))," ", INDEX(גיליון3!$U$15:$X$29,MATCH('דיווח פרטני'!G3187,גיליון3!$T$15:$T$29,0),MATCH('דיווח פרטני'!C3187,גיליון3!$U$14:$X$14,0)))</f>
        <v xml:space="preserve"> </v>
      </c>
      <c r="I3187" s="1"/>
    </row>
    <row r="3188" spans="1:9" ht="18" customHeight="1" thickBot="1" x14ac:dyDescent="0.35">
      <c r="A3188" s="1"/>
      <c r="B3188" s="1"/>
      <c r="C3188" s="812"/>
      <c r="D3188" s="812"/>
      <c r="E3188" s="813"/>
      <c r="F3188" s="812"/>
      <c r="G3188" s="812"/>
      <c r="H3188" s="963" t="str">
        <f t="array" ref="H3188">IF(ISERROR(INDEX(גיליון3!$U$15:$X$29,MATCH('דיווח פרטני'!G3188,גיליון3!$T$15:$T$29,0),MATCH('דיווח פרטני'!C3188,גיליון3!$U$14:$X$14,0)))," ", INDEX(גיליון3!$U$15:$X$29,MATCH('דיווח פרטני'!G3188,גיליון3!$T$15:$T$29,0),MATCH('דיווח פרטני'!C3188,גיליון3!$U$14:$X$14,0)))</f>
        <v xml:space="preserve"> </v>
      </c>
      <c r="I3188" s="1"/>
    </row>
    <row r="3189" spans="1:9" ht="18" customHeight="1" thickBot="1" x14ac:dyDescent="0.35">
      <c r="A3189" s="1"/>
      <c r="B3189" s="1"/>
      <c r="C3189" s="812"/>
      <c r="D3189" s="812"/>
      <c r="E3189" s="813"/>
      <c r="F3189" s="812"/>
      <c r="G3189" s="812"/>
      <c r="H3189" s="963" t="str">
        <f t="array" ref="H3189">IF(ISERROR(INDEX(גיליון3!$U$15:$X$29,MATCH('דיווח פרטני'!G3189,גיליון3!$T$15:$T$29,0),MATCH('דיווח פרטני'!C3189,גיליון3!$U$14:$X$14,0)))," ", INDEX(גיליון3!$U$15:$X$29,MATCH('דיווח פרטני'!G3189,גיליון3!$T$15:$T$29,0),MATCH('דיווח פרטני'!C3189,גיליון3!$U$14:$X$14,0)))</f>
        <v xml:space="preserve"> </v>
      </c>
      <c r="I3189" s="1"/>
    </row>
    <row r="3190" spans="1:9" ht="18" customHeight="1" thickBot="1" x14ac:dyDescent="0.35">
      <c r="A3190" s="1"/>
      <c r="B3190" s="1"/>
      <c r="C3190" s="812"/>
      <c r="D3190" s="812"/>
      <c r="E3190" s="813"/>
      <c r="F3190" s="812"/>
      <c r="G3190" s="812"/>
      <c r="H3190" s="963" t="str">
        <f t="array" ref="H3190">IF(ISERROR(INDEX(גיליון3!$U$15:$X$29,MATCH('דיווח פרטני'!G3190,גיליון3!$T$15:$T$29,0),MATCH('דיווח פרטני'!C3190,גיליון3!$U$14:$X$14,0)))," ", INDEX(גיליון3!$U$15:$X$29,MATCH('דיווח פרטני'!G3190,גיליון3!$T$15:$T$29,0),MATCH('דיווח פרטני'!C3190,גיליון3!$U$14:$X$14,0)))</f>
        <v xml:space="preserve"> </v>
      </c>
      <c r="I3190" s="1"/>
    </row>
    <row r="3191" spans="1:9" ht="18" customHeight="1" thickBot="1" x14ac:dyDescent="0.35">
      <c r="A3191" s="1"/>
      <c r="B3191" s="1"/>
      <c r="C3191" s="812"/>
      <c r="D3191" s="812"/>
      <c r="E3191" s="813"/>
      <c r="F3191" s="812"/>
      <c r="G3191" s="812"/>
      <c r="H3191" s="963" t="str">
        <f t="array" ref="H3191">IF(ISERROR(INDEX(גיליון3!$U$15:$X$29,MATCH('דיווח פרטני'!G3191,גיליון3!$T$15:$T$29,0),MATCH('דיווח פרטני'!C3191,גיליון3!$U$14:$X$14,0)))," ", INDEX(גיליון3!$U$15:$X$29,MATCH('דיווח פרטני'!G3191,גיליון3!$T$15:$T$29,0),MATCH('דיווח פרטני'!C3191,גיליון3!$U$14:$X$14,0)))</f>
        <v xml:space="preserve"> </v>
      </c>
      <c r="I3191" s="1"/>
    </row>
    <row r="3192" spans="1:9" ht="18" customHeight="1" thickBot="1" x14ac:dyDescent="0.35">
      <c r="A3192" s="1"/>
      <c r="B3192" s="1"/>
      <c r="C3192" s="812"/>
      <c r="D3192" s="812"/>
      <c r="E3192" s="813"/>
      <c r="F3192" s="812"/>
      <c r="G3192" s="812"/>
      <c r="H3192" s="963" t="str">
        <f t="array" ref="H3192">IF(ISERROR(INDEX(גיליון3!$U$15:$X$29,MATCH('דיווח פרטני'!G3192,גיליון3!$T$15:$T$29,0),MATCH('דיווח פרטני'!C3192,גיליון3!$U$14:$X$14,0)))," ", INDEX(גיליון3!$U$15:$X$29,MATCH('דיווח פרטני'!G3192,גיליון3!$T$15:$T$29,0),MATCH('דיווח פרטני'!C3192,גיליון3!$U$14:$X$14,0)))</f>
        <v xml:space="preserve"> </v>
      </c>
      <c r="I3192" s="1"/>
    </row>
    <row r="3193" spans="1:9" ht="18" customHeight="1" thickBot="1" x14ac:dyDescent="0.35">
      <c r="A3193" s="1"/>
      <c r="B3193" s="1"/>
      <c r="C3193" s="812"/>
      <c r="D3193" s="812"/>
      <c r="E3193" s="813"/>
      <c r="F3193" s="812"/>
      <c r="G3193" s="812"/>
      <c r="H3193" s="963" t="str">
        <f t="array" ref="H3193">IF(ISERROR(INDEX(גיליון3!$U$15:$X$29,MATCH('דיווח פרטני'!G3193,גיליון3!$T$15:$T$29,0),MATCH('דיווח פרטני'!C3193,גיליון3!$U$14:$X$14,0)))," ", INDEX(גיליון3!$U$15:$X$29,MATCH('דיווח פרטני'!G3193,גיליון3!$T$15:$T$29,0),MATCH('דיווח פרטני'!C3193,גיליון3!$U$14:$X$14,0)))</f>
        <v xml:space="preserve"> </v>
      </c>
      <c r="I3193" s="1"/>
    </row>
    <row r="3194" spans="1:9" ht="18" customHeight="1" thickBot="1" x14ac:dyDescent="0.35">
      <c r="A3194" s="1"/>
      <c r="B3194" s="1"/>
      <c r="C3194" s="812"/>
      <c r="D3194" s="812"/>
      <c r="E3194" s="813"/>
      <c r="F3194" s="812"/>
      <c r="G3194" s="812"/>
      <c r="H3194" s="963" t="str">
        <f t="array" ref="H3194">IF(ISERROR(INDEX(גיליון3!$U$15:$X$29,MATCH('דיווח פרטני'!G3194,גיליון3!$T$15:$T$29,0),MATCH('דיווח פרטני'!C3194,גיליון3!$U$14:$X$14,0)))," ", INDEX(גיליון3!$U$15:$X$29,MATCH('דיווח פרטני'!G3194,גיליון3!$T$15:$T$29,0),MATCH('דיווח פרטני'!C3194,גיליון3!$U$14:$X$14,0)))</f>
        <v xml:space="preserve"> </v>
      </c>
      <c r="I3194" s="1"/>
    </row>
    <row r="3195" spans="1:9" ht="18" customHeight="1" thickBot="1" x14ac:dyDescent="0.35">
      <c r="A3195" s="1"/>
      <c r="B3195" s="1"/>
      <c r="C3195" s="812"/>
      <c r="D3195" s="812"/>
      <c r="E3195" s="813"/>
      <c r="F3195" s="812"/>
      <c r="G3195" s="812"/>
      <c r="H3195" s="963" t="str">
        <f t="array" ref="H3195">IF(ISERROR(INDEX(גיליון3!$U$15:$X$29,MATCH('דיווח פרטני'!G3195,גיליון3!$T$15:$T$29,0),MATCH('דיווח פרטני'!C3195,גיליון3!$U$14:$X$14,0)))," ", INDEX(גיליון3!$U$15:$X$29,MATCH('דיווח פרטני'!G3195,גיליון3!$T$15:$T$29,0),MATCH('דיווח פרטני'!C3195,גיליון3!$U$14:$X$14,0)))</f>
        <v xml:space="preserve"> </v>
      </c>
      <c r="I3195" s="1"/>
    </row>
    <row r="3196" spans="1:9" ht="18" customHeight="1" thickBot="1" x14ac:dyDescent="0.35">
      <c r="A3196" s="1"/>
      <c r="B3196" s="1"/>
      <c r="C3196" s="812"/>
      <c r="D3196" s="812"/>
      <c r="E3196" s="813"/>
      <c r="F3196" s="812"/>
      <c r="G3196" s="812"/>
      <c r="H3196" s="963" t="str">
        <f t="array" ref="H3196">IF(ISERROR(INDEX(גיליון3!$U$15:$X$29,MATCH('דיווח פרטני'!G3196,גיליון3!$T$15:$T$29,0),MATCH('דיווח פרטני'!C3196,גיליון3!$U$14:$X$14,0)))," ", INDEX(גיליון3!$U$15:$X$29,MATCH('דיווח פרטני'!G3196,גיליון3!$T$15:$T$29,0),MATCH('דיווח פרטני'!C3196,גיליון3!$U$14:$X$14,0)))</f>
        <v xml:space="preserve"> </v>
      </c>
      <c r="I3196" s="1"/>
    </row>
    <row r="3197" spans="1:9" ht="18" customHeight="1" thickBot="1" x14ac:dyDescent="0.35">
      <c r="A3197" s="1"/>
      <c r="B3197" s="1"/>
      <c r="C3197" s="812"/>
      <c r="D3197" s="812"/>
      <c r="E3197" s="813"/>
      <c r="F3197" s="812"/>
      <c r="G3197" s="812"/>
      <c r="H3197" s="963" t="str">
        <f t="array" ref="H3197">IF(ISERROR(INDEX(גיליון3!$U$15:$X$29,MATCH('דיווח פרטני'!G3197,גיליון3!$T$15:$T$29,0),MATCH('דיווח פרטני'!C3197,גיליון3!$U$14:$X$14,0)))," ", INDEX(גיליון3!$U$15:$X$29,MATCH('דיווח פרטני'!G3197,גיליון3!$T$15:$T$29,0),MATCH('דיווח פרטני'!C3197,גיליון3!$U$14:$X$14,0)))</f>
        <v xml:space="preserve"> </v>
      </c>
      <c r="I3197" s="1"/>
    </row>
    <row r="3198" spans="1:9" ht="18" customHeight="1" thickBot="1" x14ac:dyDescent="0.35">
      <c r="A3198" s="1"/>
      <c r="B3198" s="1"/>
      <c r="C3198" s="812"/>
      <c r="D3198" s="812"/>
      <c r="E3198" s="813"/>
      <c r="F3198" s="812"/>
      <c r="G3198" s="812"/>
      <c r="H3198" s="963" t="str">
        <f t="array" ref="H3198">IF(ISERROR(INDEX(גיליון3!$U$15:$X$29,MATCH('דיווח פרטני'!G3198,גיליון3!$T$15:$T$29,0),MATCH('דיווח פרטני'!C3198,גיליון3!$U$14:$X$14,0)))," ", INDEX(גיליון3!$U$15:$X$29,MATCH('דיווח פרטני'!G3198,גיליון3!$T$15:$T$29,0),MATCH('דיווח פרטני'!C3198,גיליון3!$U$14:$X$14,0)))</f>
        <v xml:space="preserve"> </v>
      </c>
      <c r="I3198" s="1"/>
    </row>
    <row r="3199" spans="1:9" ht="18" customHeight="1" thickBot="1" x14ac:dyDescent="0.35">
      <c r="A3199" s="1"/>
      <c r="B3199" s="1"/>
      <c r="C3199" s="812"/>
      <c r="D3199" s="812"/>
      <c r="E3199" s="813"/>
      <c r="F3199" s="812"/>
      <c r="G3199" s="812"/>
      <c r="H3199" s="963" t="str">
        <f t="array" ref="H3199">IF(ISERROR(INDEX(גיליון3!$U$15:$X$29,MATCH('דיווח פרטני'!G3199,גיליון3!$T$15:$T$29,0),MATCH('דיווח פרטני'!C3199,גיליון3!$U$14:$X$14,0)))," ", INDEX(גיליון3!$U$15:$X$29,MATCH('דיווח פרטני'!G3199,גיליון3!$T$15:$T$29,0),MATCH('דיווח פרטני'!C3199,גיליון3!$U$14:$X$14,0)))</f>
        <v xml:space="preserve"> </v>
      </c>
      <c r="I3199" s="1"/>
    </row>
    <row r="3200" spans="1:9" ht="18" customHeight="1" thickBot="1" x14ac:dyDescent="0.35">
      <c r="A3200" s="1"/>
      <c r="B3200" s="1"/>
      <c r="C3200" s="812"/>
      <c r="D3200" s="812"/>
      <c r="E3200" s="813"/>
      <c r="F3200" s="812"/>
      <c r="G3200" s="812"/>
      <c r="H3200" s="963" t="str">
        <f t="array" ref="H3200">IF(ISERROR(INDEX(גיליון3!$U$15:$X$29,MATCH('דיווח פרטני'!G3200,גיליון3!$T$15:$T$29,0),MATCH('דיווח פרטני'!C3200,גיליון3!$U$14:$X$14,0)))," ", INDEX(גיליון3!$U$15:$X$29,MATCH('דיווח פרטני'!G3200,גיליון3!$T$15:$T$29,0),MATCH('דיווח פרטני'!C3200,גיליון3!$U$14:$X$14,0)))</f>
        <v xml:space="preserve"> </v>
      </c>
      <c r="I3200" s="1"/>
    </row>
    <row r="3201" spans="1:9" ht="18" customHeight="1" thickBot="1" x14ac:dyDescent="0.35">
      <c r="A3201" s="1"/>
      <c r="B3201" s="1"/>
      <c r="C3201" s="812"/>
      <c r="D3201" s="812"/>
      <c r="E3201" s="813"/>
      <c r="F3201" s="812"/>
      <c r="G3201" s="812"/>
      <c r="H3201" s="963" t="str">
        <f t="array" ref="H3201">IF(ISERROR(INDEX(גיליון3!$U$15:$X$29,MATCH('דיווח פרטני'!G3201,גיליון3!$T$15:$T$29,0),MATCH('דיווח פרטני'!C3201,גיליון3!$U$14:$X$14,0)))," ", INDEX(גיליון3!$U$15:$X$29,MATCH('דיווח פרטני'!G3201,גיליון3!$T$15:$T$29,0),MATCH('דיווח פרטני'!C3201,גיליון3!$U$14:$X$14,0)))</f>
        <v xml:space="preserve"> </v>
      </c>
      <c r="I3201" s="1"/>
    </row>
    <row r="3202" spans="1:9" ht="18" customHeight="1" thickBot="1" x14ac:dyDescent="0.35">
      <c r="A3202" s="1"/>
      <c r="B3202" s="1"/>
      <c r="C3202" s="812"/>
      <c r="D3202" s="812"/>
      <c r="E3202" s="813"/>
      <c r="F3202" s="812"/>
      <c r="G3202" s="812"/>
      <c r="H3202" s="963" t="str">
        <f t="array" ref="H3202">IF(ISERROR(INDEX(גיליון3!$U$15:$X$29,MATCH('דיווח פרטני'!G3202,גיליון3!$T$15:$T$29,0),MATCH('דיווח פרטני'!C3202,גיליון3!$U$14:$X$14,0)))," ", INDEX(גיליון3!$U$15:$X$29,MATCH('דיווח פרטני'!G3202,גיליון3!$T$15:$T$29,0),MATCH('דיווח פרטני'!C3202,גיליון3!$U$14:$X$14,0)))</f>
        <v xml:space="preserve"> </v>
      </c>
      <c r="I3202" s="1"/>
    </row>
    <row r="3203" spans="1:9" ht="18" customHeight="1" thickBot="1" x14ac:dyDescent="0.35">
      <c r="A3203" s="1"/>
      <c r="B3203" s="1"/>
      <c r="C3203" s="812"/>
      <c r="D3203" s="812"/>
      <c r="E3203" s="813"/>
      <c r="F3203" s="812"/>
      <c r="G3203" s="812"/>
      <c r="H3203" s="963" t="str">
        <f t="array" ref="H3203">IF(ISERROR(INDEX(גיליון3!$U$15:$X$29,MATCH('דיווח פרטני'!G3203,גיליון3!$T$15:$T$29,0),MATCH('דיווח פרטני'!C3203,גיליון3!$U$14:$X$14,0)))," ", INDEX(גיליון3!$U$15:$X$29,MATCH('דיווח פרטני'!G3203,גיליון3!$T$15:$T$29,0),MATCH('דיווח פרטני'!C3203,גיליון3!$U$14:$X$14,0)))</f>
        <v xml:space="preserve"> </v>
      </c>
      <c r="I3203" s="1"/>
    </row>
    <row r="3204" spans="1:9" ht="18" customHeight="1" thickBot="1" x14ac:dyDescent="0.35">
      <c r="A3204" s="1"/>
      <c r="B3204" s="1"/>
      <c r="C3204" s="812"/>
      <c r="D3204" s="812"/>
      <c r="E3204" s="813"/>
      <c r="F3204" s="812"/>
      <c r="G3204" s="812"/>
      <c r="H3204" s="963" t="str">
        <f t="array" ref="H3204">IF(ISERROR(INDEX(גיליון3!$U$15:$X$29,MATCH('דיווח פרטני'!G3204,גיליון3!$T$15:$T$29,0),MATCH('דיווח פרטני'!C3204,גיליון3!$U$14:$X$14,0)))," ", INDEX(גיליון3!$U$15:$X$29,MATCH('דיווח פרטני'!G3204,גיליון3!$T$15:$T$29,0),MATCH('דיווח פרטני'!C3204,גיליון3!$U$14:$X$14,0)))</f>
        <v xml:space="preserve"> </v>
      </c>
      <c r="I3204" s="1"/>
    </row>
    <row r="3205" spans="1:9" ht="18" customHeight="1" thickBot="1" x14ac:dyDescent="0.35">
      <c r="A3205" s="1"/>
      <c r="B3205" s="1"/>
      <c r="C3205" s="812"/>
      <c r="D3205" s="812"/>
      <c r="E3205" s="813"/>
      <c r="F3205" s="812"/>
      <c r="G3205" s="812"/>
      <c r="H3205" s="963" t="str">
        <f t="array" ref="H3205">IF(ISERROR(INDEX(גיליון3!$U$15:$X$29,MATCH('דיווח פרטני'!G3205,גיליון3!$T$15:$T$29,0),MATCH('דיווח פרטני'!C3205,גיליון3!$U$14:$X$14,0)))," ", INDEX(גיליון3!$U$15:$X$29,MATCH('דיווח פרטני'!G3205,גיליון3!$T$15:$T$29,0),MATCH('דיווח פרטני'!C3205,גיליון3!$U$14:$X$14,0)))</f>
        <v xml:space="preserve"> </v>
      </c>
      <c r="I3205" s="1"/>
    </row>
    <row r="3206" spans="1:9" ht="18" customHeight="1" thickBot="1" x14ac:dyDescent="0.35">
      <c r="A3206" s="1"/>
      <c r="B3206" s="1"/>
      <c r="C3206" s="812"/>
      <c r="D3206" s="812"/>
      <c r="E3206" s="813"/>
      <c r="F3206" s="812"/>
      <c r="G3206" s="812"/>
      <c r="H3206" s="963" t="str">
        <f t="array" ref="H3206">IF(ISERROR(INDEX(גיליון3!$U$15:$X$29,MATCH('דיווח פרטני'!G3206,גיליון3!$T$15:$T$29,0),MATCH('דיווח פרטני'!C3206,גיליון3!$U$14:$X$14,0)))," ", INDEX(גיליון3!$U$15:$X$29,MATCH('דיווח פרטני'!G3206,גיליון3!$T$15:$T$29,0),MATCH('דיווח פרטני'!C3206,גיליון3!$U$14:$X$14,0)))</f>
        <v xml:space="preserve"> </v>
      </c>
      <c r="I3206" s="1"/>
    </row>
    <row r="3207" spans="1:9" ht="18" customHeight="1" thickBot="1" x14ac:dyDescent="0.35">
      <c r="A3207" s="1"/>
      <c r="B3207" s="1"/>
      <c r="C3207" s="812"/>
      <c r="D3207" s="812"/>
      <c r="E3207" s="813"/>
      <c r="F3207" s="812"/>
      <c r="G3207" s="812"/>
      <c r="H3207" s="963" t="str">
        <f t="array" ref="H3207">IF(ISERROR(INDEX(גיליון3!$U$15:$X$29,MATCH('דיווח פרטני'!G3207,גיליון3!$T$15:$T$29,0),MATCH('דיווח פרטני'!C3207,גיליון3!$U$14:$X$14,0)))," ", INDEX(גיליון3!$U$15:$X$29,MATCH('דיווח פרטני'!G3207,גיליון3!$T$15:$T$29,0),MATCH('דיווח פרטני'!C3207,גיליון3!$U$14:$X$14,0)))</f>
        <v xml:space="preserve"> </v>
      </c>
      <c r="I3207" s="1"/>
    </row>
    <row r="3208" spans="1:9" ht="18" customHeight="1" thickBot="1" x14ac:dyDescent="0.35">
      <c r="A3208" s="1"/>
      <c r="B3208" s="1"/>
      <c r="C3208" s="812"/>
      <c r="D3208" s="812"/>
      <c r="E3208" s="813"/>
      <c r="F3208" s="812"/>
      <c r="G3208" s="812"/>
      <c r="H3208" s="963" t="str">
        <f t="array" ref="H3208">IF(ISERROR(INDEX(גיליון3!$U$15:$X$29,MATCH('דיווח פרטני'!G3208,גיליון3!$T$15:$T$29,0),MATCH('דיווח פרטני'!C3208,גיליון3!$U$14:$X$14,0)))," ", INDEX(גיליון3!$U$15:$X$29,MATCH('דיווח פרטני'!G3208,גיליון3!$T$15:$T$29,0),MATCH('דיווח פרטני'!C3208,גיליון3!$U$14:$X$14,0)))</f>
        <v xml:space="preserve"> </v>
      </c>
      <c r="I3208" s="1"/>
    </row>
    <row r="3209" spans="1:9" ht="18" customHeight="1" thickBot="1" x14ac:dyDescent="0.35">
      <c r="A3209" s="1"/>
      <c r="B3209" s="1"/>
      <c r="C3209" s="812"/>
      <c r="D3209" s="812"/>
      <c r="E3209" s="813"/>
      <c r="F3209" s="812"/>
      <c r="G3209" s="812"/>
      <c r="H3209" s="963" t="str">
        <f t="array" ref="H3209">IF(ISERROR(INDEX(גיליון3!$U$15:$X$29,MATCH('דיווח פרטני'!G3209,גיליון3!$T$15:$T$29,0),MATCH('דיווח פרטני'!C3209,גיליון3!$U$14:$X$14,0)))," ", INDEX(גיליון3!$U$15:$X$29,MATCH('דיווח פרטני'!G3209,גיליון3!$T$15:$T$29,0),MATCH('דיווח פרטני'!C3209,גיליון3!$U$14:$X$14,0)))</f>
        <v xml:space="preserve"> </v>
      </c>
      <c r="I3209" s="1"/>
    </row>
    <row r="3210" spans="1:9" ht="18" customHeight="1" thickBot="1" x14ac:dyDescent="0.35">
      <c r="A3210" s="1"/>
      <c r="B3210" s="1"/>
      <c r="C3210" s="812"/>
      <c r="D3210" s="812"/>
      <c r="E3210" s="813"/>
      <c r="F3210" s="812"/>
      <c r="G3210" s="812"/>
      <c r="H3210" s="963" t="str">
        <f t="array" ref="H3210">IF(ISERROR(INDEX(גיליון3!$U$15:$X$29,MATCH('דיווח פרטני'!G3210,גיליון3!$T$15:$T$29,0),MATCH('דיווח פרטני'!C3210,גיליון3!$U$14:$X$14,0)))," ", INDEX(גיליון3!$U$15:$X$29,MATCH('דיווח פרטני'!G3210,גיליון3!$T$15:$T$29,0),MATCH('דיווח פרטני'!C3210,גיליון3!$U$14:$X$14,0)))</f>
        <v xml:space="preserve"> </v>
      </c>
      <c r="I3210" s="1"/>
    </row>
    <row r="3211" spans="1:9" ht="18" customHeight="1" thickBot="1" x14ac:dyDescent="0.35">
      <c r="A3211" s="1"/>
      <c r="B3211" s="1"/>
      <c r="C3211" s="812"/>
      <c r="D3211" s="812"/>
      <c r="E3211" s="813"/>
      <c r="F3211" s="812"/>
      <c r="G3211" s="812"/>
      <c r="H3211" s="963" t="str">
        <f t="array" ref="H3211">IF(ISERROR(INDEX(גיליון3!$U$15:$X$29,MATCH('דיווח פרטני'!G3211,גיליון3!$T$15:$T$29,0),MATCH('דיווח פרטני'!C3211,גיליון3!$U$14:$X$14,0)))," ", INDEX(גיליון3!$U$15:$X$29,MATCH('דיווח פרטני'!G3211,גיליון3!$T$15:$T$29,0),MATCH('דיווח פרטני'!C3211,גיליון3!$U$14:$X$14,0)))</f>
        <v xml:space="preserve"> </v>
      </c>
      <c r="I3211" s="1"/>
    </row>
    <row r="3212" spans="1:9" ht="18" customHeight="1" thickBot="1" x14ac:dyDescent="0.35">
      <c r="A3212" s="1"/>
      <c r="B3212" s="1"/>
      <c r="C3212" s="812"/>
      <c r="D3212" s="812"/>
      <c r="E3212" s="813"/>
      <c r="F3212" s="812"/>
      <c r="G3212" s="812"/>
      <c r="H3212" s="963" t="str">
        <f t="array" ref="H3212">IF(ISERROR(INDEX(גיליון3!$U$15:$X$29,MATCH('דיווח פרטני'!G3212,גיליון3!$T$15:$T$29,0),MATCH('דיווח פרטני'!C3212,גיליון3!$U$14:$X$14,0)))," ", INDEX(גיליון3!$U$15:$X$29,MATCH('דיווח פרטני'!G3212,גיליון3!$T$15:$T$29,0),MATCH('דיווח פרטני'!C3212,גיליון3!$U$14:$X$14,0)))</f>
        <v xml:space="preserve"> </v>
      </c>
      <c r="I3212" s="1"/>
    </row>
    <row r="3213" spans="1:9" ht="18" customHeight="1" thickBot="1" x14ac:dyDescent="0.35">
      <c r="A3213" s="1"/>
      <c r="B3213" s="1"/>
      <c r="C3213" s="812"/>
      <c r="D3213" s="812"/>
      <c r="E3213" s="813"/>
      <c r="F3213" s="812"/>
      <c r="G3213" s="812"/>
      <c r="H3213" s="963" t="str">
        <f t="array" ref="H3213">IF(ISERROR(INDEX(גיליון3!$U$15:$X$29,MATCH('דיווח פרטני'!G3213,גיליון3!$T$15:$T$29,0),MATCH('דיווח פרטני'!C3213,גיליון3!$U$14:$X$14,0)))," ", INDEX(גיליון3!$U$15:$X$29,MATCH('דיווח פרטני'!G3213,גיליון3!$T$15:$T$29,0),MATCH('דיווח פרטני'!C3213,גיליון3!$U$14:$X$14,0)))</f>
        <v xml:space="preserve"> </v>
      </c>
      <c r="I3213" s="1"/>
    </row>
    <row r="3214" spans="1:9" ht="18" customHeight="1" thickBot="1" x14ac:dyDescent="0.35">
      <c r="A3214" s="1"/>
      <c r="B3214" s="1"/>
      <c r="C3214" s="812"/>
      <c r="D3214" s="812"/>
      <c r="E3214" s="813"/>
      <c r="F3214" s="812"/>
      <c r="G3214" s="812"/>
      <c r="H3214" s="963" t="str">
        <f t="array" ref="H3214">IF(ISERROR(INDEX(גיליון3!$U$15:$X$29,MATCH('דיווח פרטני'!G3214,גיליון3!$T$15:$T$29,0),MATCH('דיווח פרטני'!C3214,גיליון3!$U$14:$X$14,0)))," ", INDEX(גיליון3!$U$15:$X$29,MATCH('דיווח פרטני'!G3214,גיליון3!$T$15:$T$29,0),MATCH('דיווח פרטני'!C3214,גיליון3!$U$14:$X$14,0)))</f>
        <v xml:space="preserve"> </v>
      </c>
      <c r="I3214" s="1"/>
    </row>
    <row r="3215" spans="1:9" ht="18" customHeight="1" thickBot="1" x14ac:dyDescent="0.35">
      <c r="A3215" s="1"/>
      <c r="B3215" s="1"/>
      <c r="C3215" s="812"/>
      <c r="D3215" s="812"/>
      <c r="E3215" s="813"/>
      <c r="F3215" s="812"/>
      <c r="G3215" s="812"/>
      <c r="H3215" s="963" t="str">
        <f t="array" ref="H3215">IF(ISERROR(INDEX(גיליון3!$U$15:$X$29,MATCH('דיווח פרטני'!G3215,גיליון3!$T$15:$T$29,0),MATCH('דיווח פרטני'!C3215,גיליון3!$U$14:$X$14,0)))," ", INDEX(גיליון3!$U$15:$X$29,MATCH('דיווח פרטני'!G3215,גיליון3!$T$15:$T$29,0),MATCH('דיווח פרטני'!C3215,גיליון3!$U$14:$X$14,0)))</f>
        <v xml:space="preserve"> </v>
      </c>
      <c r="I3215" s="1"/>
    </row>
    <row r="3216" spans="1:9" ht="18" customHeight="1" thickBot="1" x14ac:dyDescent="0.35">
      <c r="A3216" s="1"/>
      <c r="B3216" s="1"/>
      <c r="C3216" s="812"/>
      <c r="D3216" s="812"/>
      <c r="E3216" s="813"/>
      <c r="F3216" s="812"/>
      <c r="G3216" s="812"/>
      <c r="H3216" s="963" t="str">
        <f t="array" ref="H3216">IF(ISERROR(INDEX(גיליון3!$U$15:$X$29,MATCH('דיווח פרטני'!G3216,גיליון3!$T$15:$T$29,0),MATCH('דיווח פרטני'!C3216,גיליון3!$U$14:$X$14,0)))," ", INDEX(גיליון3!$U$15:$X$29,MATCH('דיווח פרטני'!G3216,גיליון3!$T$15:$T$29,0),MATCH('דיווח פרטני'!C3216,גיליון3!$U$14:$X$14,0)))</f>
        <v xml:space="preserve"> </v>
      </c>
      <c r="I3216" s="1"/>
    </row>
    <row r="3217" spans="1:9" ht="18" customHeight="1" thickBot="1" x14ac:dyDescent="0.35">
      <c r="A3217" s="1"/>
      <c r="B3217" s="1"/>
      <c r="C3217" s="812"/>
      <c r="D3217" s="812"/>
      <c r="E3217" s="813"/>
      <c r="F3217" s="812"/>
      <c r="G3217" s="812"/>
      <c r="H3217" s="963" t="str">
        <f t="array" ref="H3217">IF(ISERROR(INDEX(גיליון3!$U$15:$X$29,MATCH('דיווח פרטני'!G3217,גיליון3!$T$15:$T$29,0),MATCH('דיווח פרטני'!C3217,גיליון3!$U$14:$X$14,0)))," ", INDEX(גיליון3!$U$15:$X$29,MATCH('דיווח פרטני'!G3217,גיליון3!$T$15:$T$29,0),MATCH('דיווח פרטני'!C3217,גיליון3!$U$14:$X$14,0)))</f>
        <v xml:space="preserve"> </v>
      </c>
      <c r="I3217" s="1"/>
    </row>
    <row r="3218" spans="1:9" ht="18" customHeight="1" thickBot="1" x14ac:dyDescent="0.35">
      <c r="A3218" s="1"/>
      <c r="B3218" s="1"/>
      <c r="C3218" s="812"/>
      <c r="D3218" s="812"/>
      <c r="E3218" s="813"/>
      <c r="F3218" s="812"/>
      <c r="G3218" s="812"/>
      <c r="H3218" s="963" t="str">
        <f t="array" ref="H3218">IF(ISERROR(INDEX(גיליון3!$U$15:$X$29,MATCH('דיווח פרטני'!G3218,גיליון3!$T$15:$T$29,0),MATCH('דיווח פרטני'!C3218,גיליון3!$U$14:$X$14,0)))," ", INDEX(גיליון3!$U$15:$X$29,MATCH('דיווח פרטני'!G3218,גיליון3!$T$15:$T$29,0),MATCH('דיווח פרטני'!C3218,גיליון3!$U$14:$X$14,0)))</f>
        <v xml:space="preserve"> </v>
      </c>
      <c r="I3218" s="1"/>
    </row>
    <row r="3219" spans="1:9" ht="18" customHeight="1" thickBot="1" x14ac:dyDescent="0.35">
      <c r="A3219" s="1"/>
      <c r="B3219" s="1"/>
      <c r="C3219" s="812"/>
      <c r="D3219" s="812"/>
      <c r="E3219" s="813"/>
      <c r="F3219" s="812"/>
      <c r="G3219" s="812"/>
      <c r="H3219" s="963" t="str">
        <f t="array" ref="H3219">IF(ISERROR(INDEX(גיליון3!$U$15:$X$29,MATCH('דיווח פרטני'!G3219,גיליון3!$T$15:$T$29,0),MATCH('דיווח פרטני'!C3219,גיליון3!$U$14:$X$14,0)))," ", INDEX(גיליון3!$U$15:$X$29,MATCH('דיווח פרטני'!G3219,גיליון3!$T$15:$T$29,0),MATCH('דיווח פרטני'!C3219,גיליון3!$U$14:$X$14,0)))</f>
        <v xml:space="preserve"> </v>
      </c>
      <c r="I3219" s="1"/>
    </row>
    <row r="3220" spans="1:9" ht="18" customHeight="1" thickBot="1" x14ac:dyDescent="0.35">
      <c r="A3220" s="1"/>
      <c r="B3220" s="1"/>
      <c r="C3220" s="812"/>
      <c r="D3220" s="812"/>
      <c r="E3220" s="813"/>
      <c r="F3220" s="812"/>
      <c r="G3220" s="812"/>
      <c r="H3220" s="963" t="str">
        <f t="array" ref="H3220">IF(ISERROR(INDEX(גיליון3!$U$15:$X$29,MATCH('דיווח פרטני'!G3220,גיליון3!$T$15:$T$29,0),MATCH('דיווח פרטני'!C3220,גיליון3!$U$14:$X$14,0)))," ", INDEX(גיליון3!$U$15:$X$29,MATCH('דיווח פרטני'!G3220,גיליון3!$T$15:$T$29,0),MATCH('דיווח פרטני'!C3220,גיליון3!$U$14:$X$14,0)))</f>
        <v xml:space="preserve"> </v>
      </c>
      <c r="I3220" s="1"/>
    </row>
    <row r="3221" spans="1:9" ht="18" customHeight="1" thickBot="1" x14ac:dyDescent="0.35">
      <c r="A3221" s="1"/>
      <c r="B3221" s="1"/>
      <c r="C3221" s="812"/>
      <c r="D3221" s="812"/>
      <c r="E3221" s="813"/>
      <c r="F3221" s="812"/>
      <c r="G3221" s="812"/>
      <c r="H3221" s="963" t="str">
        <f t="array" ref="H3221">IF(ISERROR(INDEX(גיליון3!$U$15:$X$29,MATCH('דיווח פרטני'!G3221,גיליון3!$T$15:$T$29,0),MATCH('דיווח פרטני'!C3221,גיליון3!$U$14:$X$14,0)))," ", INDEX(גיליון3!$U$15:$X$29,MATCH('דיווח פרטני'!G3221,גיליון3!$T$15:$T$29,0),MATCH('דיווח פרטני'!C3221,גיליון3!$U$14:$X$14,0)))</f>
        <v xml:space="preserve"> </v>
      </c>
      <c r="I3221" s="1"/>
    </row>
    <row r="3222" spans="1:9" ht="18" customHeight="1" thickBot="1" x14ac:dyDescent="0.35">
      <c r="A3222" s="1"/>
      <c r="B3222" s="1"/>
      <c r="C3222" s="812"/>
      <c r="D3222" s="812"/>
      <c r="E3222" s="813"/>
      <c r="F3222" s="812"/>
      <c r="G3222" s="812"/>
      <c r="H3222" s="963" t="str">
        <f t="array" ref="H3222">IF(ISERROR(INDEX(גיליון3!$U$15:$X$29,MATCH('דיווח פרטני'!G3222,גיליון3!$T$15:$T$29,0),MATCH('דיווח פרטני'!C3222,גיליון3!$U$14:$X$14,0)))," ", INDEX(גיליון3!$U$15:$X$29,MATCH('דיווח פרטני'!G3222,גיליון3!$T$15:$T$29,0),MATCH('דיווח פרטני'!C3222,גיליון3!$U$14:$X$14,0)))</f>
        <v xml:space="preserve"> </v>
      </c>
      <c r="I3222" s="1"/>
    </row>
    <row r="3223" spans="1:9" ht="18" customHeight="1" thickBot="1" x14ac:dyDescent="0.35">
      <c r="A3223" s="1"/>
      <c r="B3223" s="1"/>
      <c r="C3223" s="812"/>
      <c r="D3223" s="812"/>
      <c r="E3223" s="813"/>
      <c r="F3223" s="812"/>
      <c r="G3223" s="812"/>
      <c r="H3223" s="963" t="str">
        <f t="array" ref="H3223">IF(ISERROR(INDEX(גיליון3!$U$15:$X$29,MATCH('דיווח פרטני'!G3223,גיליון3!$T$15:$T$29,0),MATCH('דיווח פרטני'!C3223,גיליון3!$U$14:$X$14,0)))," ", INDEX(גיליון3!$U$15:$X$29,MATCH('דיווח פרטני'!G3223,גיליון3!$T$15:$T$29,0),MATCH('דיווח פרטני'!C3223,גיליון3!$U$14:$X$14,0)))</f>
        <v xml:space="preserve"> </v>
      </c>
      <c r="I3223" s="1"/>
    </row>
    <row r="3224" spans="1:9" ht="18" customHeight="1" thickBot="1" x14ac:dyDescent="0.35">
      <c r="A3224" s="1"/>
      <c r="B3224" s="1"/>
      <c r="C3224" s="812"/>
      <c r="D3224" s="812"/>
      <c r="E3224" s="813"/>
      <c r="F3224" s="812"/>
      <c r="G3224" s="812"/>
      <c r="H3224" s="963" t="str">
        <f t="array" ref="H3224">IF(ISERROR(INDEX(גיליון3!$U$15:$X$29,MATCH('דיווח פרטני'!G3224,גיליון3!$T$15:$T$29,0),MATCH('דיווח פרטני'!C3224,גיליון3!$U$14:$X$14,0)))," ", INDEX(גיליון3!$U$15:$X$29,MATCH('דיווח פרטני'!G3224,גיליון3!$T$15:$T$29,0),MATCH('דיווח פרטני'!C3224,גיליון3!$U$14:$X$14,0)))</f>
        <v xml:space="preserve"> </v>
      </c>
      <c r="I3224" s="1"/>
    </row>
    <row r="3225" spans="1:9" ht="18" customHeight="1" thickBot="1" x14ac:dyDescent="0.35">
      <c r="A3225" s="1"/>
      <c r="B3225" s="1"/>
      <c r="C3225" s="812"/>
      <c r="D3225" s="812"/>
      <c r="E3225" s="813"/>
      <c r="F3225" s="812"/>
      <c r="G3225" s="812"/>
      <c r="H3225" s="963" t="str">
        <f t="array" ref="H3225">IF(ISERROR(INDEX(גיליון3!$U$15:$X$29,MATCH('דיווח פרטני'!G3225,גיליון3!$T$15:$T$29,0),MATCH('דיווח פרטני'!C3225,גיליון3!$U$14:$X$14,0)))," ", INDEX(גיליון3!$U$15:$X$29,MATCH('דיווח פרטני'!G3225,גיליון3!$T$15:$T$29,0),MATCH('דיווח פרטני'!C3225,גיליון3!$U$14:$X$14,0)))</f>
        <v xml:space="preserve"> </v>
      </c>
      <c r="I3225" s="1"/>
    </row>
    <row r="3226" spans="1:9" ht="18" customHeight="1" thickBot="1" x14ac:dyDescent="0.35">
      <c r="A3226" s="1"/>
      <c r="B3226" s="1"/>
      <c r="C3226" s="812"/>
      <c r="D3226" s="812"/>
      <c r="E3226" s="813"/>
      <c r="F3226" s="812"/>
      <c r="G3226" s="812"/>
      <c r="H3226" s="963" t="str">
        <f t="array" ref="H3226">IF(ISERROR(INDEX(גיליון3!$U$15:$X$29,MATCH('דיווח פרטני'!G3226,גיליון3!$T$15:$T$29,0),MATCH('דיווח פרטני'!C3226,גיליון3!$U$14:$X$14,0)))," ", INDEX(גיליון3!$U$15:$X$29,MATCH('דיווח פרטני'!G3226,גיליון3!$T$15:$T$29,0),MATCH('דיווח פרטני'!C3226,גיליון3!$U$14:$X$14,0)))</f>
        <v xml:space="preserve"> </v>
      </c>
      <c r="I3226" s="1"/>
    </row>
    <row r="3227" spans="1:9" ht="18" customHeight="1" thickBot="1" x14ac:dyDescent="0.35">
      <c r="A3227" s="1"/>
      <c r="B3227" s="1"/>
      <c r="C3227" s="812"/>
      <c r="D3227" s="812"/>
      <c r="E3227" s="813"/>
      <c r="F3227" s="812"/>
      <c r="G3227" s="812"/>
      <c r="H3227" s="963" t="str">
        <f t="array" ref="H3227">IF(ISERROR(INDEX(גיליון3!$U$15:$X$29,MATCH('דיווח פרטני'!G3227,גיליון3!$T$15:$T$29,0),MATCH('דיווח פרטני'!C3227,גיליון3!$U$14:$X$14,0)))," ", INDEX(גיליון3!$U$15:$X$29,MATCH('דיווח פרטני'!G3227,גיליון3!$T$15:$T$29,0),MATCH('דיווח פרטני'!C3227,גיליון3!$U$14:$X$14,0)))</f>
        <v xml:space="preserve"> </v>
      </c>
      <c r="I3227" s="1"/>
    </row>
    <row r="3228" spans="1:9" ht="18" customHeight="1" thickBot="1" x14ac:dyDescent="0.35">
      <c r="A3228" s="1"/>
      <c r="B3228" s="1"/>
      <c r="C3228" s="812"/>
      <c r="D3228" s="812"/>
      <c r="E3228" s="813"/>
      <c r="F3228" s="812"/>
      <c r="G3228" s="812"/>
      <c r="H3228" s="963" t="str">
        <f t="array" ref="H3228">IF(ISERROR(INDEX(גיליון3!$U$15:$X$29,MATCH('דיווח פרטני'!G3228,גיליון3!$T$15:$T$29,0),MATCH('דיווח פרטני'!C3228,גיליון3!$U$14:$X$14,0)))," ", INDEX(גיליון3!$U$15:$X$29,MATCH('דיווח פרטני'!G3228,גיליון3!$T$15:$T$29,0),MATCH('דיווח פרטני'!C3228,גיליון3!$U$14:$X$14,0)))</f>
        <v xml:space="preserve"> </v>
      </c>
      <c r="I3228" s="1"/>
    </row>
    <row r="3229" spans="1:9" ht="18" customHeight="1" thickBot="1" x14ac:dyDescent="0.35">
      <c r="A3229" s="1"/>
      <c r="B3229" s="1"/>
      <c r="C3229" s="812"/>
      <c r="D3229" s="812"/>
      <c r="E3229" s="813"/>
      <c r="F3229" s="812"/>
      <c r="G3229" s="812"/>
      <c r="H3229" s="963" t="str">
        <f t="array" ref="H3229">IF(ISERROR(INDEX(גיליון3!$U$15:$X$29,MATCH('דיווח פרטני'!G3229,גיליון3!$T$15:$T$29,0),MATCH('דיווח פרטני'!C3229,גיליון3!$U$14:$X$14,0)))," ", INDEX(גיליון3!$U$15:$X$29,MATCH('דיווח פרטני'!G3229,גיליון3!$T$15:$T$29,0),MATCH('דיווח פרטני'!C3229,גיליון3!$U$14:$X$14,0)))</f>
        <v xml:space="preserve"> </v>
      </c>
      <c r="I3229" s="1"/>
    </row>
    <row r="3230" spans="1:9" ht="18" customHeight="1" thickBot="1" x14ac:dyDescent="0.35">
      <c r="A3230" s="1"/>
      <c r="B3230" s="1"/>
      <c r="C3230" s="812"/>
      <c r="D3230" s="812"/>
      <c r="E3230" s="813"/>
      <c r="F3230" s="812"/>
      <c r="G3230" s="812"/>
      <c r="H3230" s="963" t="str">
        <f t="array" ref="H3230">IF(ISERROR(INDEX(גיליון3!$U$15:$X$29,MATCH('דיווח פרטני'!G3230,גיליון3!$T$15:$T$29,0),MATCH('דיווח פרטני'!C3230,גיליון3!$U$14:$X$14,0)))," ", INDEX(גיליון3!$U$15:$X$29,MATCH('דיווח פרטני'!G3230,גיליון3!$T$15:$T$29,0),MATCH('דיווח פרטני'!C3230,גיליון3!$U$14:$X$14,0)))</f>
        <v xml:space="preserve"> </v>
      </c>
      <c r="I3230" s="1"/>
    </row>
    <row r="3231" spans="1:9" ht="18" customHeight="1" thickBot="1" x14ac:dyDescent="0.35">
      <c r="A3231" s="1"/>
      <c r="B3231" s="1"/>
      <c r="C3231" s="812"/>
      <c r="D3231" s="812"/>
      <c r="E3231" s="813"/>
      <c r="F3231" s="812"/>
      <c r="G3231" s="812"/>
      <c r="H3231" s="963" t="str">
        <f t="array" ref="H3231">IF(ISERROR(INDEX(גיליון3!$U$15:$X$29,MATCH('דיווח פרטני'!G3231,גיליון3!$T$15:$T$29,0),MATCH('דיווח פרטני'!C3231,גיליון3!$U$14:$X$14,0)))," ", INDEX(גיליון3!$U$15:$X$29,MATCH('דיווח פרטני'!G3231,גיליון3!$T$15:$T$29,0),MATCH('דיווח פרטני'!C3231,גיליון3!$U$14:$X$14,0)))</f>
        <v xml:space="preserve"> </v>
      </c>
      <c r="I3231" s="1"/>
    </row>
    <row r="3232" spans="1:9" ht="18" customHeight="1" thickBot="1" x14ac:dyDescent="0.35">
      <c r="A3232" s="1"/>
      <c r="B3232" s="1"/>
      <c r="C3232" s="812"/>
      <c r="D3232" s="812"/>
      <c r="E3232" s="813"/>
      <c r="F3232" s="812"/>
      <c r="G3232" s="812"/>
      <c r="H3232" s="963" t="str">
        <f t="array" ref="H3232">IF(ISERROR(INDEX(גיליון3!$U$15:$X$29,MATCH('דיווח פרטני'!G3232,גיליון3!$T$15:$T$29,0),MATCH('דיווח פרטני'!C3232,גיליון3!$U$14:$X$14,0)))," ", INDEX(גיליון3!$U$15:$X$29,MATCH('דיווח פרטני'!G3232,גיליון3!$T$15:$T$29,0),MATCH('דיווח פרטני'!C3232,גיליון3!$U$14:$X$14,0)))</f>
        <v xml:space="preserve"> </v>
      </c>
      <c r="I3232" s="1"/>
    </row>
    <row r="3233" spans="1:9" ht="18" customHeight="1" thickBot="1" x14ac:dyDescent="0.35">
      <c r="A3233" s="1"/>
      <c r="B3233" s="1"/>
      <c r="C3233" s="812"/>
      <c r="D3233" s="812"/>
      <c r="E3233" s="813"/>
      <c r="F3233" s="812"/>
      <c r="G3233" s="812"/>
      <c r="H3233" s="963" t="str">
        <f t="array" ref="H3233">IF(ISERROR(INDEX(גיליון3!$U$15:$X$29,MATCH('דיווח פרטני'!G3233,גיליון3!$T$15:$T$29,0),MATCH('דיווח פרטני'!C3233,גיליון3!$U$14:$X$14,0)))," ", INDEX(גיליון3!$U$15:$X$29,MATCH('דיווח פרטני'!G3233,גיליון3!$T$15:$T$29,0),MATCH('דיווח פרטני'!C3233,גיליון3!$U$14:$X$14,0)))</f>
        <v xml:space="preserve"> </v>
      </c>
      <c r="I3233" s="1"/>
    </row>
    <row r="3234" spans="1:9" ht="18" customHeight="1" thickBot="1" x14ac:dyDescent="0.35">
      <c r="A3234" s="1"/>
      <c r="B3234" s="1"/>
      <c r="C3234" s="812"/>
      <c r="D3234" s="812"/>
      <c r="E3234" s="813"/>
      <c r="F3234" s="812"/>
      <c r="G3234" s="812"/>
      <c r="H3234" s="963" t="str">
        <f t="array" ref="H3234">IF(ISERROR(INDEX(גיליון3!$U$15:$X$29,MATCH('דיווח פרטני'!G3234,גיליון3!$T$15:$T$29,0),MATCH('דיווח פרטני'!C3234,גיליון3!$U$14:$X$14,0)))," ", INDEX(גיליון3!$U$15:$X$29,MATCH('דיווח פרטני'!G3234,גיליון3!$T$15:$T$29,0),MATCH('דיווח פרטני'!C3234,גיליון3!$U$14:$X$14,0)))</f>
        <v xml:space="preserve"> </v>
      </c>
      <c r="I3234" s="1"/>
    </row>
    <row r="3235" spans="1:9" ht="18" customHeight="1" thickBot="1" x14ac:dyDescent="0.35">
      <c r="A3235" s="1"/>
      <c r="B3235" s="1"/>
      <c r="C3235" s="812"/>
      <c r="D3235" s="812"/>
      <c r="E3235" s="813"/>
      <c r="F3235" s="812"/>
      <c r="G3235" s="812"/>
      <c r="H3235" s="963" t="str">
        <f t="array" ref="H3235">IF(ISERROR(INDEX(גיליון3!$U$15:$X$29,MATCH('דיווח פרטני'!G3235,גיליון3!$T$15:$T$29,0),MATCH('דיווח פרטני'!C3235,גיליון3!$U$14:$X$14,0)))," ", INDEX(גיליון3!$U$15:$X$29,MATCH('דיווח פרטני'!G3235,גיליון3!$T$15:$T$29,0),MATCH('דיווח פרטני'!C3235,גיליון3!$U$14:$X$14,0)))</f>
        <v xml:space="preserve"> </v>
      </c>
      <c r="I3235" s="1"/>
    </row>
    <row r="3236" spans="1:9" ht="18" customHeight="1" thickBot="1" x14ac:dyDescent="0.35">
      <c r="A3236" s="1"/>
      <c r="B3236" s="1"/>
      <c r="C3236" s="812"/>
      <c r="D3236" s="812"/>
      <c r="E3236" s="813"/>
      <c r="F3236" s="812"/>
      <c r="G3236" s="812"/>
      <c r="H3236" s="963" t="str">
        <f t="array" ref="H3236">IF(ISERROR(INDEX(גיליון3!$U$15:$X$29,MATCH('דיווח פרטני'!G3236,גיליון3!$T$15:$T$29,0),MATCH('דיווח פרטני'!C3236,גיליון3!$U$14:$X$14,0)))," ", INDEX(גיליון3!$U$15:$X$29,MATCH('דיווח פרטני'!G3236,גיליון3!$T$15:$T$29,0),MATCH('דיווח פרטני'!C3236,גיליון3!$U$14:$X$14,0)))</f>
        <v xml:space="preserve"> </v>
      </c>
      <c r="I3236" s="1"/>
    </row>
    <row r="3237" spans="1:9" ht="18" customHeight="1" thickBot="1" x14ac:dyDescent="0.35">
      <c r="A3237" s="1"/>
      <c r="B3237" s="1"/>
      <c r="C3237" s="812"/>
      <c r="D3237" s="812"/>
      <c r="E3237" s="813"/>
      <c r="F3237" s="812"/>
      <c r="G3237" s="812"/>
      <c r="H3237" s="963" t="str">
        <f t="array" ref="H3237">IF(ISERROR(INDEX(גיליון3!$U$15:$X$29,MATCH('דיווח פרטני'!G3237,גיליון3!$T$15:$T$29,0),MATCH('דיווח פרטני'!C3237,גיליון3!$U$14:$X$14,0)))," ", INDEX(גיליון3!$U$15:$X$29,MATCH('דיווח פרטני'!G3237,גיליון3!$T$15:$T$29,0),MATCH('דיווח פרטני'!C3237,גיליון3!$U$14:$X$14,0)))</f>
        <v xml:space="preserve"> </v>
      </c>
      <c r="I3237" s="1"/>
    </row>
    <row r="3238" spans="1:9" ht="18" customHeight="1" thickBot="1" x14ac:dyDescent="0.35">
      <c r="A3238" s="1"/>
      <c r="B3238" s="1"/>
      <c r="C3238" s="812"/>
      <c r="D3238" s="812"/>
      <c r="E3238" s="813"/>
      <c r="F3238" s="812"/>
      <c r="G3238" s="812"/>
      <c r="H3238" s="964" t="str">
        <f t="array" ref="H3238">IF(ISERROR(INDEX(גיליון3!$U$15:$X$29,MATCH('דיווח פרטני'!G3238,גיליון3!$T$15:$T$29,0),MATCH('דיווח פרטני'!C3238,גיליון3!$U$14:$X$14,0)))," ", INDEX(גיליון3!$U$15:$X$29,MATCH('דיווח פרטני'!G3238,גיליון3!$T$15:$T$29,0),MATCH('דיווח פרטני'!C3238,גיליון3!$U$14:$X$14,0)))</f>
        <v xml:space="preserve"> </v>
      </c>
      <c r="I3238" s="1"/>
    </row>
    <row r="3239" spans="1:9" ht="18" customHeight="1" thickBot="1" x14ac:dyDescent="0.35">
      <c r="A3239" s="1"/>
      <c r="B3239" s="1"/>
      <c r="C3239" s="812"/>
      <c r="D3239" s="812"/>
      <c r="E3239" s="813"/>
      <c r="F3239" s="812"/>
      <c r="G3239" s="812"/>
      <c r="H3239" s="964" t="str">
        <f t="array" ref="H3239">IF(ISERROR(INDEX(גיליון3!$U$15:$X$29,MATCH('דיווח פרטני'!G3239,גיליון3!$T$15:$T$29,0),MATCH('דיווח פרטני'!C3239,גיליון3!$U$14:$X$14,0)))," ", INDEX(גיליון3!$U$15:$X$29,MATCH('דיווח פרטני'!G3239,גיליון3!$T$15:$T$29,0),MATCH('דיווח פרטני'!C3239,גיליון3!$U$14:$X$14,0)))</f>
        <v xml:space="preserve"> </v>
      </c>
      <c r="I3239" s="1"/>
    </row>
    <row r="3240" spans="1:9" ht="18" customHeight="1" thickBot="1" x14ac:dyDescent="0.35">
      <c r="A3240" s="1"/>
      <c r="B3240" s="1"/>
      <c r="C3240" s="812"/>
      <c r="D3240" s="812"/>
      <c r="E3240" s="813"/>
      <c r="F3240" s="812"/>
      <c r="G3240" s="812"/>
      <c r="H3240" s="964" t="str">
        <f t="array" ref="H3240">IF(ISERROR(INDEX(גיליון3!$U$15:$X$29,MATCH('דיווח פרטני'!G3240,גיליון3!$T$15:$T$29,0),MATCH('דיווח פרטני'!C3240,גיליון3!$U$14:$X$14,0)))," ", INDEX(גיליון3!$U$15:$X$29,MATCH('דיווח פרטני'!G3240,גיליון3!$T$15:$T$29,0),MATCH('דיווח פרטני'!C3240,גיליון3!$U$14:$X$14,0)))</f>
        <v xml:space="preserve"> </v>
      </c>
      <c r="I3240" s="1"/>
    </row>
    <row r="3241" spans="1:9" ht="18" customHeight="1" thickBot="1" x14ac:dyDescent="0.35">
      <c r="A3241" s="1"/>
      <c r="B3241" s="1"/>
      <c r="C3241" s="812"/>
      <c r="D3241" s="812"/>
      <c r="E3241" s="813"/>
      <c r="F3241" s="812"/>
      <c r="G3241" s="812"/>
      <c r="H3241" s="964" t="str">
        <f t="array" ref="H3241">IF(ISERROR(INDEX(גיליון3!$U$15:$X$29,MATCH('דיווח פרטני'!G3241,גיליון3!$T$15:$T$29,0),MATCH('דיווח פרטני'!C3241,גיליון3!$U$14:$X$14,0)))," ", INDEX(גיליון3!$U$15:$X$29,MATCH('דיווח פרטני'!G3241,גיליון3!$T$15:$T$29,0),MATCH('דיווח פרטני'!C3241,גיליון3!$U$14:$X$14,0)))</f>
        <v xml:space="preserve"> </v>
      </c>
      <c r="I3241" s="1"/>
    </row>
    <row r="3242" spans="1:9" ht="18" customHeight="1" thickBot="1" x14ac:dyDescent="0.35">
      <c r="A3242" s="1"/>
      <c r="B3242" s="1"/>
      <c r="C3242" s="812"/>
      <c r="D3242" s="812"/>
      <c r="E3242" s="813"/>
      <c r="F3242" s="812"/>
      <c r="G3242" s="812"/>
      <c r="H3242" s="964" t="str">
        <f t="array" ref="H3242">IF(ISERROR(INDEX(גיליון3!$U$15:$X$29,MATCH('דיווח פרטני'!G3242,גיליון3!$T$15:$T$29,0),MATCH('דיווח פרטני'!C3242,גיליון3!$U$14:$X$14,0)))," ", INDEX(גיליון3!$U$15:$X$29,MATCH('דיווח פרטני'!G3242,גיליון3!$T$15:$T$29,0),MATCH('דיווח פרטני'!C3242,גיליון3!$U$14:$X$14,0)))</f>
        <v xml:space="preserve"> </v>
      </c>
      <c r="I3242" s="1"/>
    </row>
    <row r="3243" spans="1:9" ht="18" customHeight="1" thickBot="1" x14ac:dyDescent="0.35">
      <c r="A3243" s="1"/>
      <c r="B3243" s="1"/>
      <c r="C3243" s="812"/>
      <c r="D3243" s="812"/>
      <c r="E3243" s="813"/>
      <c r="F3243" s="812"/>
      <c r="G3243" s="812"/>
      <c r="H3243" s="964" t="str">
        <f t="array" ref="H3243">IF(ISERROR(INDEX(גיליון3!$U$15:$X$29,MATCH('דיווח פרטני'!G3243,גיליון3!$T$15:$T$29,0),MATCH('דיווח פרטני'!C3243,גיליון3!$U$14:$X$14,0)))," ", INDEX(גיליון3!$U$15:$X$29,MATCH('דיווח פרטני'!G3243,גיליון3!$T$15:$T$29,0),MATCH('דיווח פרטני'!C3243,גיליון3!$U$14:$X$14,0)))</f>
        <v xml:space="preserve"> </v>
      </c>
      <c r="I3243" s="1"/>
    </row>
    <row r="3244" spans="1:9" ht="18" customHeight="1" thickBot="1" x14ac:dyDescent="0.35">
      <c r="A3244" s="1"/>
      <c r="B3244" s="1"/>
      <c r="C3244" s="812"/>
      <c r="D3244" s="812"/>
      <c r="E3244" s="813"/>
      <c r="F3244" s="812"/>
      <c r="G3244" s="812"/>
      <c r="H3244" s="964" t="str">
        <f t="array" ref="H3244">IF(ISERROR(INDEX(גיליון3!$U$15:$X$29,MATCH('דיווח פרטני'!G3244,גיליון3!$T$15:$T$29,0),MATCH('דיווח פרטני'!C3244,גיליון3!$U$14:$X$14,0)))," ", INDEX(גיליון3!$U$15:$X$29,MATCH('דיווח פרטני'!G3244,גיליון3!$T$15:$T$29,0),MATCH('דיווח פרטני'!C3244,גיליון3!$U$14:$X$14,0)))</f>
        <v xml:space="preserve"> </v>
      </c>
      <c r="I3244" s="1"/>
    </row>
    <row r="3245" spans="1:9" ht="18" customHeight="1" thickBot="1" x14ac:dyDescent="0.35">
      <c r="A3245" s="1"/>
      <c r="B3245" s="1"/>
      <c r="C3245" s="812"/>
      <c r="D3245" s="812"/>
      <c r="E3245" s="813"/>
      <c r="F3245" s="812"/>
      <c r="G3245" s="812"/>
      <c r="H3245" s="964" t="str">
        <f t="array" ref="H3245">IF(ISERROR(INDEX(גיליון3!$U$15:$X$29,MATCH('דיווח פרטני'!G3245,גיליון3!$T$15:$T$29,0),MATCH('דיווח פרטני'!C3245,גיליון3!$U$14:$X$14,0)))," ", INDEX(גיליון3!$U$15:$X$29,MATCH('דיווח פרטני'!G3245,גיליון3!$T$15:$T$29,0),MATCH('דיווח פרטני'!C3245,גיליון3!$U$14:$X$14,0)))</f>
        <v xml:space="preserve"> </v>
      </c>
      <c r="I3245" s="1"/>
    </row>
    <row r="3246" spans="1:9" ht="18" customHeight="1" thickBot="1" x14ac:dyDescent="0.35">
      <c r="A3246" s="1"/>
      <c r="B3246" s="1"/>
      <c r="C3246" s="812"/>
      <c r="D3246" s="812"/>
      <c r="E3246" s="813"/>
      <c r="F3246" s="812"/>
      <c r="G3246" s="812"/>
      <c r="H3246" s="964" t="str">
        <f t="array" ref="H3246">IF(ISERROR(INDEX(גיליון3!$U$15:$X$29,MATCH('דיווח פרטני'!G3246,גיליון3!$T$15:$T$29,0),MATCH('דיווח פרטני'!C3246,גיליון3!$U$14:$X$14,0)))," ", INDEX(גיליון3!$U$15:$X$29,MATCH('דיווח פרטני'!G3246,גיליון3!$T$15:$T$29,0),MATCH('דיווח פרטני'!C3246,גיליון3!$U$14:$X$14,0)))</f>
        <v xml:space="preserve"> </v>
      </c>
      <c r="I3246" s="1"/>
    </row>
    <row r="3247" spans="1:9" ht="18" customHeight="1" thickBot="1" x14ac:dyDescent="0.35">
      <c r="A3247" s="1"/>
      <c r="B3247" s="1"/>
      <c r="C3247" s="812"/>
      <c r="D3247" s="812"/>
      <c r="E3247" s="813"/>
      <c r="F3247" s="812"/>
      <c r="G3247" s="812"/>
      <c r="H3247" s="964" t="str">
        <f t="array" ref="H3247">IF(ISERROR(INDEX(גיליון3!$U$15:$X$29,MATCH('דיווח פרטני'!G3247,גיליון3!$T$15:$T$29,0),MATCH('דיווח פרטני'!C3247,גיליון3!$U$14:$X$14,0)))," ", INDEX(גיליון3!$U$15:$X$29,MATCH('דיווח פרטני'!G3247,גיליון3!$T$15:$T$29,0),MATCH('דיווח פרטני'!C3247,גיליון3!$U$14:$X$14,0)))</f>
        <v xml:space="preserve"> </v>
      </c>
      <c r="I3247" s="1"/>
    </row>
    <row r="3248" spans="1:9" ht="18" customHeight="1" thickBot="1" x14ac:dyDescent="0.35">
      <c r="A3248" s="1"/>
      <c r="B3248" s="1"/>
      <c r="C3248" s="812"/>
      <c r="D3248" s="812"/>
      <c r="E3248" s="813"/>
      <c r="F3248" s="812"/>
      <c r="G3248" s="812"/>
      <c r="H3248" s="964" t="str">
        <f t="array" ref="H3248">IF(ISERROR(INDEX(גיליון3!$U$15:$X$29,MATCH('דיווח פרטני'!G3248,גיליון3!$T$15:$T$29,0),MATCH('דיווח פרטני'!C3248,גיליון3!$U$14:$X$14,0)))," ", INDEX(גיליון3!$U$15:$X$29,MATCH('דיווח פרטני'!G3248,גיליון3!$T$15:$T$29,0),MATCH('דיווח פרטני'!C3248,גיליון3!$U$14:$X$14,0)))</f>
        <v xml:space="preserve"> </v>
      </c>
      <c r="I3248" s="1"/>
    </row>
    <row r="3249" spans="1:9" ht="18" customHeight="1" thickBot="1" x14ac:dyDescent="0.35">
      <c r="A3249" s="1"/>
      <c r="B3249" s="1"/>
      <c r="C3249" s="812"/>
      <c r="D3249" s="812"/>
      <c r="E3249" s="813"/>
      <c r="F3249" s="812"/>
      <c r="G3249" s="812"/>
      <c r="H3249" s="964" t="str">
        <f t="array" ref="H3249">IF(ISERROR(INDEX(גיליון3!$U$15:$X$29,MATCH('דיווח פרטני'!G3249,גיליון3!$T$15:$T$29,0),MATCH('דיווח פרטני'!C3249,גיליון3!$U$14:$X$14,0)))," ", INDEX(גיליון3!$U$15:$X$29,MATCH('דיווח פרטני'!G3249,גיליון3!$T$15:$T$29,0),MATCH('דיווח פרטני'!C3249,גיליון3!$U$14:$X$14,0)))</f>
        <v xml:space="preserve"> </v>
      </c>
      <c r="I3249" s="1"/>
    </row>
    <row r="3250" spans="1:9" ht="18" customHeight="1" thickBot="1" x14ac:dyDescent="0.35">
      <c r="A3250" s="1"/>
      <c r="B3250" s="1"/>
      <c r="C3250" s="812"/>
      <c r="D3250" s="812"/>
      <c r="E3250" s="813"/>
      <c r="F3250" s="812"/>
      <c r="G3250" s="812"/>
      <c r="H3250" s="964" t="str">
        <f t="array" ref="H3250">IF(ISERROR(INDEX(גיליון3!$U$15:$X$29,MATCH('דיווח פרטני'!G3250,גיליון3!$T$15:$T$29,0),MATCH('דיווח פרטני'!C3250,גיליון3!$U$14:$X$14,0)))," ", INDEX(גיליון3!$U$15:$X$29,MATCH('דיווח פרטני'!G3250,גיליון3!$T$15:$T$29,0),MATCH('דיווח פרטני'!C3250,גיליון3!$U$14:$X$14,0)))</f>
        <v xml:space="preserve"> </v>
      </c>
      <c r="I3250" s="1"/>
    </row>
    <row r="3251" spans="1:9" ht="18" customHeight="1" thickBot="1" x14ac:dyDescent="0.35">
      <c r="A3251" s="1"/>
      <c r="B3251" s="1"/>
      <c r="C3251" s="812"/>
      <c r="D3251" s="812"/>
      <c r="E3251" s="813"/>
      <c r="F3251" s="812"/>
      <c r="G3251" s="812"/>
      <c r="H3251" s="964" t="str">
        <f t="array" ref="H3251">IF(ISERROR(INDEX(גיליון3!$U$15:$X$29,MATCH('דיווח פרטני'!G3251,גיליון3!$T$15:$T$29,0),MATCH('דיווח פרטני'!C3251,גיליון3!$U$14:$X$14,0)))," ", INDEX(גיליון3!$U$15:$X$29,MATCH('דיווח פרטני'!G3251,גיליון3!$T$15:$T$29,0),MATCH('דיווח פרטני'!C3251,גיליון3!$U$14:$X$14,0)))</f>
        <v xml:space="preserve"> </v>
      </c>
      <c r="I3251" s="1"/>
    </row>
    <row r="3252" spans="1:9" ht="18" customHeight="1" thickBot="1" x14ac:dyDescent="0.35">
      <c r="A3252" s="1"/>
      <c r="B3252" s="1"/>
      <c r="C3252" s="812"/>
      <c r="D3252" s="812"/>
      <c r="E3252" s="813"/>
      <c r="F3252" s="812"/>
      <c r="G3252" s="812"/>
      <c r="H3252" s="964" t="str">
        <f t="array" ref="H3252">IF(ISERROR(INDEX(גיליון3!$U$15:$X$29,MATCH('דיווח פרטני'!G3252,גיליון3!$T$15:$T$29,0),MATCH('דיווח פרטני'!C3252,גיליון3!$U$14:$X$14,0)))," ", INDEX(גיליון3!$U$15:$X$29,MATCH('דיווח פרטני'!G3252,גיליון3!$T$15:$T$29,0),MATCH('דיווח פרטני'!C3252,גיליון3!$U$14:$X$14,0)))</f>
        <v xml:space="preserve"> </v>
      </c>
      <c r="I3252" s="1"/>
    </row>
    <row r="3253" spans="1:9" ht="18" customHeight="1" thickBot="1" x14ac:dyDescent="0.35">
      <c r="A3253" s="1"/>
      <c r="B3253" s="1"/>
      <c r="C3253" s="812"/>
      <c r="D3253" s="812"/>
      <c r="E3253" s="813"/>
      <c r="F3253" s="812"/>
      <c r="G3253" s="812"/>
      <c r="H3253" s="964" t="str">
        <f t="array" ref="H3253">IF(ISERROR(INDEX(גיליון3!$U$15:$X$29,MATCH('דיווח פרטני'!G3253,גיליון3!$T$15:$T$29,0),MATCH('דיווח פרטני'!C3253,גיליון3!$U$14:$X$14,0)))," ", INDEX(גיליון3!$U$15:$X$29,MATCH('דיווח פרטני'!G3253,גיליון3!$T$15:$T$29,0),MATCH('דיווח פרטני'!C3253,גיליון3!$U$14:$X$14,0)))</f>
        <v xml:space="preserve"> </v>
      </c>
      <c r="I3253" s="1"/>
    </row>
    <row r="3254" spans="1:9" ht="18" customHeight="1" thickBot="1" x14ac:dyDescent="0.35">
      <c r="A3254" s="1"/>
      <c r="B3254" s="1"/>
      <c r="C3254" s="812"/>
      <c r="D3254" s="812"/>
      <c r="E3254" s="813"/>
      <c r="F3254" s="812"/>
      <c r="G3254" s="812"/>
      <c r="H3254" s="964" t="str">
        <f t="array" ref="H3254">IF(ISERROR(INDEX(גיליון3!$U$15:$X$29,MATCH('דיווח פרטני'!G3254,גיליון3!$T$15:$T$29,0),MATCH('דיווח פרטני'!C3254,גיליון3!$U$14:$X$14,0)))," ", INDEX(גיליון3!$U$15:$X$29,MATCH('דיווח פרטני'!G3254,גיליון3!$T$15:$T$29,0),MATCH('דיווח פרטני'!C3254,גיליון3!$U$14:$X$14,0)))</f>
        <v xml:space="preserve"> </v>
      </c>
      <c r="I3254" s="1"/>
    </row>
    <row r="3255" spans="1:9" ht="18" customHeight="1" thickBot="1" x14ac:dyDescent="0.35">
      <c r="A3255" s="1"/>
      <c r="B3255" s="1"/>
      <c r="C3255" s="812"/>
      <c r="D3255" s="812"/>
      <c r="E3255" s="813"/>
      <c r="F3255" s="812"/>
      <c r="G3255" s="812"/>
      <c r="H3255" s="964" t="str">
        <f t="array" ref="H3255">IF(ISERROR(INDEX(גיליון3!$U$15:$X$29,MATCH('דיווח פרטני'!G3255,גיליון3!$T$15:$T$29,0),MATCH('דיווח פרטני'!C3255,גיליון3!$U$14:$X$14,0)))," ", INDEX(גיליון3!$U$15:$X$29,MATCH('דיווח פרטני'!G3255,גיליון3!$T$15:$T$29,0),MATCH('דיווח פרטני'!C3255,גיליון3!$U$14:$X$14,0)))</f>
        <v xml:space="preserve"> </v>
      </c>
      <c r="I3255" s="1"/>
    </row>
    <row r="3256" spans="1:9" ht="18" customHeight="1" thickBot="1" x14ac:dyDescent="0.35">
      <c r="A3256" s="1"/>
      <c r="B3256" s="1"/>
      <c r="C3256" s="812"/>
      <c r="D3256" s="812"/>
      <c r="E3256" s="813"/>
      <c r="F3256" s="812"/>
      <c r="G3256" s="812"/>
      <c r="H3256" s="964" t="str">
        <f t="array" ref="H3256">IF(ISERROR(INDEX(גיליון3!$U$15:$X$29,MATCH('דיווח פרטני'!G3256,גיליון3!$T$15:$T$29,0),MATCH('דיווח פרטני'!C3256,גיליון3!$U$14:$X$14,0)))," ", INDEX(גיליון3!$U$15:$X$29,MATCH('דיווח פרטני'!G3256,גיליון3!$T$15:$T$29,0),MATCH('דיווח פרטני'!C3256,גיליון3!$U$14:$X$14,0)))</f>
        <v xml:space="preserve"> </v>
      </c>
      <c r="I3256" s="1"/>
    </row>
    <row r="3257" spans="1:9" ht="18" customHeight="1" thickBot="1" x14ac:dyDescent="0.35">
      <c r="A3257" s="1"/>
      <c r="B3257" s="1"/>
      <c r="C3257" s="812"/>
      <c r="D3257" s="812"/>
      <c r="E3257" s="813"/>
      <c r="F3257" s="812"/>
      <c r="G3257" s="812"/>
      <c r="H3257" s="964" t="str">
        <f t="array" ref="H3257">IF(ISERROR(INDEX(גיליון3!$U$15:$X$29,MATCH('דיווח פרטני'!G3257,גיליון3!$T$15:$T$29,0),MATCH('דיווח פרטני'!C3257,גיליון3!$U$14:$X$14,0)))," ", INDEX(גיליון3!$U$15:$X$29,MATCH('דיווח פרטני'!G3257,גיליון3!$T$15:$T$29,0),MATCH('דיווח פרטני'!C3257,גיליון3!$U$14:$X$14,0)))</f>
        <v xml:space="preserve"> </v>
      </c>
      <c r="I3257" s="1"/>
    </row>
    <row r="3258" spans="1:9" ht="18" customHeight="1" thickBot="1" x14ac:dyDescent="0.35">
      <c r="A3258" s="1"/>
      <c r="B3258" s="1"/>
      <c r="C3258" s="812"/>
      <c r="D3258" s="812"/>
      <c r="E3258" s="813"/>
      <c r="F3258" s="812"/>
      <c r="G3258" s="812"/>
      <c r="H3258" s="964" t="str">
        <f t="array" ref="H3258">IF(ISERROR(INDEX(גיליון3!$U$15:$X$29,MATCH('דיווח פרטני'!G3258,גיליון3!$T$15:$T$29,0),MATCH('דיווח פרטני'!C3258,גיליון3!$U$14:$X$14,0)))," ", INDEX(גיליון3!$U$15:$X$29,MATCH('דיווח פרטני'!G3258,גיליון3!$T$15:$T$29,0),MATCH('דיווח פרטני'!C3258,גיליון3!$U$14:$X$14,0)))</f>
        <v xml:space="preserve"> </v>
      </c>
      <c r="I3258" s="1"/>
    </row>
    <row r="3259" spans="1:9" ht="18" customHeight="1" thickBot="1" x14ac:dyDescent="0.35">
      <c r="A3259" s="1"/>
      <c r="B3259" s="1"/>
      <c r="C3259" s="812"/>
      <c r="D3259" s="812"/>
      <c r="E3259" s="813"/>
      <c r="F3259" s="812"/>
      <c r="G3259" s="812"/>
      <c r="H3259" s="964" t="str">
        <f t="array" ref="H3259">IF(ISERROR(INDEX(גיליון3!$U$15:$X$29,MATCH('דיווח פרטני'!G3259,גיליון3!$T$15:$T$29,0),MATCH('דיווח פרטני'!C3259,גיליון3!$U$14:$X$14,0)))," ", INDEX(גיליון3!$U$15:$X$29,MATCH('דיווח פרטני'!G3259,גיליון3!$T$15:$T$29,0),MATCH('דיווח פרטני'!C3259,גיליון3!$U$14:$X$14,0)))</f>
        <v xml:space="preserve"> </v>
      </c>
      <c r="I3259" s="1"/>
    </row>
    <row r="3260" spans="1:9" ht="18" customHeight="1" thickBot="1" x14ac:dyDescent="0.35">
      <c r="A3260" s="1"/>
      <c r="B3260" s="1"/>
      <c r="C3260" s="812"/>
      <c r="D3260" s="812"/>
      <c r="E3260" s="813"/>
      <c r="F3260" s="812"/>
      <c r="G3260" s="812"/>
      <c r="H3260" s="964" t="str">
        <f t="array" ref="H3260">IF(ISERROR(INDEX(גיליון3!$U$15:$X$29,MATCH('דיווח פרטני'!G3260,גיליון3!$T$15:$T$29,0),MATCH('דיווח פרטני'!C3260,גיליון3!$U$14:$X$14,0)))," ", INDEX(גיליון3!$U$15:$X$29,MATCH('דיווח פרטני'!G3260,גיליון3!$T$15:$T$29,0),MATCH('דיווח פרטני'!C3260,גיליון3!$U$14:$X$14,0)))</f>
        <v xml:space="preserve"> </v>
      </c>
      <c r="I3260" s="1"/>
    </row>
    <row r="3261" spans="1:9" ht="18" customHeight="1" thickBot="1" x14ac:dyDescent="0.35">
      <c r="A3261" s="1"/>
      <c r="B3261" s="1"/>
      <c r="C3261" s="812"/>
      <c r="D3261" s="812"/>
      <c r="E3261" s="813"/>
      <c r="F3261" s="812"/>
      <c r="G3261" s="812"/>
      <c r="H3261" s="964" t="str">
        <f t="array" ref="H3261">IF(ISERROR(INDEX(גיליון3!$U$15:$X$29,MATCH('דיווח פרטני'!G3261,גיליון3!$T$15:$T$29,0),MATCH('דיווח פרטני'!C3261,גיליון3!$U$14:$X$14,0)))," ", INDEX(גיליון3!$U$15:$X$29,MATCH('דיווח פרטני'!G3261,גיליון3!$T$15:$T$29,0),MATCH('דיווח פרטני'!C3261,גיליון3!$U$14:$X$14,0)))</f>
        <v xml:space="preserve"> </v>
      </c>
      <c r="I3261" s="1"/>
    </row>
    <row r="3262" spans="1:9" ht="18" customHeight="1" thickBot="1" x14ac:dyDescent="0.35">
      <c r="A3262" s="1"/>
      <c r="B3262" s="1"/>
      <c r="C3262" s="812"/>
      <c r="D3262" s="812"/>
      <c r="E3262" s="813"/>
      <c r="F3262" s="812"/>
      <c r="G3262" s="812"/>
      <c r="H3262" s="964" t="str">
        <f t="array" ref="H3262">IF(ISERROR(INDEX(גיליון3!$U$15:$X$29,MATCH('דיווח פרטני'!G3262,גיליון3!$T$15:$T$29,0),MATCH('דיווח פרטני'!C3262,גיליון3!$U$14:$X$14,0)))," ", INDEX(גיליון3!$U$15:$X$29,MATCH('דיווח פרטני'!G3262,גיליון3!$T$15:$T$29,0),MATCH('דיווח פרטני'!C3262,גיליון3!$U$14:$X$14,0)))</f>
        <v xml:space="preserve"> </v>
      </c>
      <c r="I3262" s="1"/>
    </row>
    <row r="3263" spans="1:9" ht="18" customHeight="1" thickBot="1" x14ac:dyDescent="0.35">
      <c r="A3263" s="1"/>
      <c r="B3263" s="1"/>
      <c r="C3263" s="812"/>
      <c r="D3263" s="812"/>
      <c r="E3263" s="813"/>
      <c r="F3263" s="812"/>
      <c r="G3263" s="812"/>
      <c r="H3263" s="964" t="str">
        <f t="array" ref="H3263">IF(ISERROR(INDEX(גיליון3!$U$15:$X$29,MATCH('דיווח פרטני'!G3263,גיליון3!$T$15:$T$29,0),MATCH('דיווח פרטני'!C3263,גיליון3!$U$14:$X$14,0)))," ", INDEX(גיליון3!$U$15:$X$29,MATCH('דיווח פרטני'!G3263,גיליון3!$T$15:$T$29,0),MATCH('דיווח פרטני'!C3263,גיליון3!$U$14:$X$14,0)))</f>
        <v xml:space="preserve"> </v>
      </c>
      <c r="I3263" s="1"/>
    </row>
    <row r="3264" spans="1:9" ht="18" customHeight="1" thickBot="1" x14ac:dyDescent="0.35">
      <c r="A3264" s="1"/>
      <c r="B3264" s="1"/>
      <c r="C3264" s="812"/>
      <c r="D3264" s="812"/>
      <c r="E3264" s="813"/>
      <c r="F3264" s="812"/>
      <c r="G3264" s="812"/>
      <c r="H3264" s="964" t="str">
        <f t="array" ref="H3264">IF(ISERROR(INDEX(גיליון3!$U$15:$X$29,MATCH('דיווח פרטני'!G3264,גיליון3!$T$15:$T$29,0),MATCH('דיווח פרטני'!C3264,גיליון3!$U$14:$X$14,0)))," ", INDEX(גיליון3!$U$15:$X$29,MATCH('דיווח פרטני'!G3264,גיליון3!$T$15:$T$29,0),MATCH('דיווח פרטני'!C3264,גיליון3!$U$14:$X$14,0)))</f>
        <v xml:space="preserve"> </v>
      </c>
      <c r="I3264" s="1"/>
    </row>
    <row r="3265" spans="1:9" ht="18" customHeight="1" thickBot="1" x14ac:dyDescent="0.35">
      <c r="A3265" s="1"/>
      <c r="B3265" s="1"/>
      <c r="C3265" s="812"/>
      <c r="D3265" s="812"/>
      <c r="E3265" s="813"/>
      <c r="F3265" s="812"/>
      <c r="G3265" s="812"/>
      <c r="H3265" s="964" t="str">
        <f t="array" ref="H3265">IF(ISERROR(INDEX(גיליון3!$U$15:$X$29,MATCH('דיווח פרטני'!G3265,גיליון3!$T$15:$T$29,0),MATCH('דיווח פרטני'!C3265,גיליון3!$U$14:$X$14,0)))," ", INDEX(גיליון3!$U$15:$X$29,MATCH('דיווח פרטני'!G3265,גיליון3!$T$15:$T$29,0),MATCH('דיווח פרטני'!C3265,גיליון3!$U$14:$X$14,0)))</f>
        <v xml:space="preserve"> </v>
      </c>
      <c r="I3265" s="1"/>
    </row>
    <row r="3266" spans="1:9" ht="18" customHeight="1" thickBot="1" x14ac:dyDescent="0.35">
      <c r="A3266" s="1"/>
      <c r="B3266" s="1"/>
      <c r="C3266" s="812"/>
      <c r="D3266" s="812"/>
      <c r="E3266" s="813"/>
      <c r="F3266" s="812"/>
      <c r="G3266" s="812"/>
      <c r="H3266" s="964" t="str">
        <f t="array" ref="H3266">IF(ISERROR(INDEX(גיליון3!$U$15:$X$29,MATCH('דיווח פרטני'!G3266,גיליון3!$T$15:$T$29,0),MATCH('דיווח פרטני'!C3266,גיליון3!$U$14:$X$14,0)))," ", INDEX(גיליון3!$U$15:$X$29,MATCH('דיווח פרטני'!G3266,גיליון3!$T$15:$T$29,0),MATCH('דיווח פרטני'!C3266,גיליון3!$U$14:$X$14,0)))</f>
        <v xml:space="preserve"> </v>
      </c>
      <c r="I3266" s="1"/>
    </row>
    <row r="3267" spans="1:9" ht="18" customHeight="1" thickBot="1" x14ac:dyDescent="0.35">
      <c r="A3267" s="1"/>
      <c r="B3267" s="1"/>
      <c r="C3267" s="812"/>
      <c r="D3267" s="812"/>
      <c r="E3267" s="813"/>
      <c r="F3267" s="812"/>
      <c r="G3267" s="812"/>
      <c r="H3267" s="964" t="str">
        <f t="array" ref="H3267">IF(ISERROR(INDEX(גיליון3!$U$15:$X$29,MATCH('דיווח פרטני'!G3267,גיליון3!$T$15:$T$29,0),MATCH('דיווח פרטני'!C3267,גיליון3!$U$14:$X$14,0)))," ", INDEX(גיליון3!$U$15:$X$29,MATCH('דיווח פרטני'!G3267,גיליון3!$T$15:$T$29,0),MATCH('דיווח פרטני'!C3267,גיליון3!$U$14:$X$14,0)))</f>
        <v xml:space="preserve"> </v>
      </c>
      <c r="I3267" s="1"/>
    </row>
    <row r="3268" spans="1:9" ht="18" customHeight="1" thickBot="1" x14ac:dyDescent="0.35">
      <c r="A3268" s="1"/>
      <c r="B3268" s="1"/>
      <c r="C3268" s="812"/>
      <c r="D3268" s="812"/>
      <c r="E3268" s="813"/>
      <c r="F3268" s="812"/>
      <c r="G3268" s="812"/>
      <c r="H3268" s="964" t="str">
        <f t="array" ref="H3268">IF(ISERROR(INDEX(גיליון3!$U$15:$X$29,MATCH('דיווח פרטני'!G3268,גיליון3!$T$15:$T$29,0),MATCH('דיווח פרטני'!C3268,גיליון3!$U$14:$X$14,0)))," ", INDEX(גיליון3!$U$15:$X$29,MATCH('דיווח פרטני'!G3268,גיליון3!$T$15:$T$29,0),MATCH('דיווח פרטני'!C3268,גיליון3!$U$14:$X$14,0)))</f>
        <v xml:space="preserve"> </v>
      </c>
      <c r="I3268" s="1"/>
    </row>
    <row r="3269" spans="1:9" ht="18" customHeight="1" thickBot="1" x14ac:dyDescent="0.35">
      <c r="A3269" s="1"/>
      <c r="B3269" s="1"/>
      <c r="C3269" s="812"/>
      <c r="D3269" s="812"/>
      <c r="E3269" s="813"/>
      <c r="F3269" s="812"/>
      <c r="G3269" s="812"/>
      <c r="H3269" s="964" t="str">
        <f t="array" ref="H3269">IF(ISERROR(INDEX(גיליון3!$U$15:$X$29,MATCH('דיווח פרטני'!G3269,גיליון3!$T$15:$T$29,0),MATCH('דיווח פרטני'!C3269,גיליון3!$U$14:$X$14,0)))," ", INDEX(גיליון3!$U$15:$X$29,MATCH('דיווח פרטני'!G3269,גיליון3!$T$15:$T$29,0),MATCH('דיווח פרטני'!C3269,גיליון3!$U$14:$X$14,0)))</f>
        <v xml:space="preserve"> </v>
      </c>
      <c r="I3269" s="1"/>
    </row>
    <row r="3270" spans="1:9" ht="18" customHeight="1" thickBot="1" x14ac:dyDescent="0.35">
      <c r="A3270" s="1"/>
      <c r="B3270" s="1"/>
      <c r="C3270" s="812"/>
      <c r="D3270" s="812"/>
      <c r="E3270" s="813"/>
      <c r="F3270" s="812"/>
      <c r="G3270" s="812"/>
      <c r="H3270" s="964" t="str">
        <f t="array" ref="H3270">IF(ISERROR(INDEX(גיליון3!$U$15:$X$29,MATCH('דיווח פרטני'!G3270,גיליון3!$T$15:$T$29,0),MATCH('דיווח פרטני'!C3270,גיליון3!$U$14:$X$14,0)))," ", INDEX(גיליון3!$U$15:$X$29,MATCH('דיווח פרטני'!G3270,גיליון3!$T$15:$T$29,0),MATCH('דיווח פרטני'!C3270,גיליון3!$U$14:$X$14,0)))</f>
        <v xml:space="preserve"> </v>
      </c>
      <c r="I3270" s="1"/>
    </row>
    <row r="3271" spans="1:9" ht="18" customHeight="1" thickBot="1" x14ac:dyDescent="0.35">
      <c r="A3271" s="1"/>
      <c r="B3271" s="1"/>
      <c r="C3271" s="812"/>
      <c r="D3271" s="812"/>
      <c r="E3271" s="813"/>
      <c r="F3271" s="812"/>
      <c r="G3271" s="812"/>
      <c r="H3271" s="964" t="str">
        <f t="array" ref="H3271">IF(ISERROR(INDEX(גיליון3!$U$15:$X$29,MATCH('דיווח פרטני'!G3271,גיליון3!$T$15:$T$29,0),MATCH('דיווח פרטני'!C3271,גיליון3!$U$14:$X$14,0)))," ", INDEX(גיליון3!$U$15:$X$29,MATCH('דיווח פרטני'!G3271,גיליון3!$T$15:$T$29,0),MATCH('דיווח פרטני'!C3271,גיליון3!$U$14:$X$14,0)))</f>
        <v xml:space="preserve"> </v>
      </c>
      <c r="I3271" s="1"/>
    </row>
    <row r="3272" spans="1:9" ht="18" customHeight="1" thickBot="1" x14ac:dyDescent="0.35">
      <c r="A3272" s="1"/>
      <c r="B3272" s="1"/>
      <c r="C3272" s="812"/>
      <c r="D3272" s="812"/>
      <c r="E3272" s="813"/>
      <c r="F3272" s="812"/>
      <c r="G3272" s="812"/>
      <c r="H3272" s="964" t="str">
        <f t="array" ref="H3272">IF(ISERROR(INDEX(גיליון3!$U$15:$X$29,MATCH('דיווח פרטני'!G3272,גיליון3!$T$15:$T$29,0),MATCH('דיווח פרטני'!C3272,גיליון3!$U$14:$X$14,0)))," ", INDEX(גיליון3!$U$15:$X$29,MATCH('דיווח פרטני'!G3272,גיליון3!$T$15:$T$29,0),MATCH('דיווח פרטני'!C3272,גיליון3!$U$14:$X$14,0)))</f>
        <v xml:space="preserve"> </v>
      </c>
      <c r="I3272" s="1"/>
    </row>
    <row r="3273" spans="1:9" ht="18" customHeight="1" thickBot="1" x14ac:dyDescent="0.35">
      <c r="A3273" s="1"/>
      <c r="B3273" s="1"/>
      <c r="C3273" s="812"/>
      <c r="D3273" s="812"/>
      <c r="E3273" s="813"/>
      <c r="F3273" s="812"/>
      <c r="G3273" s="812"/>
      <c r="H3273" s="964" t="str">
        <f t="array" ref="H3273">IF(ISERROR(INDEX(גיליון3!$U$15:$X$29,MATCH('דיווח פרטני'!G3273,גיליון3!$T$15:$T$29,0),MATCH('דיווח פרטני'!C3273,גיליון3!$U$14:$X$14,0)))," ", INDEX(גיליון3!$U$15:$X$29,MATCH('דיווח פרטני'!G3273,גיליון3!$T$15:$T$29,0),MATCH('דיווח פרטני'!C3273,גיליון3!$U$14:$X$14,0)))</f>
        <v xml:space="preserve"> </v>
      </c>
      <c r="I3273" s="1"/>
    </row>
    <row r="3274" spans="1:9" ht="18" customHeight="1" thickBot="1" x14ac:dyDescent="0.35">
      <c r="A3274" s="1"/>
      <c r="B3274" s="1"/>
      <c r="C3274" s="812"/>
      <c r="D3274" s="812"/>
      <c r="E3274" s="813"/>
      <c r="F3274" s="812"/>
      <c r="G3274" s="812"/>
      <c r="H3274" s="964" t="str">
        <f t="array" ref="H3274">IF(ISERROR(INDEX(גיליון3!$U$15:$X$29,MATCH('דיווח פרטני'!G3274,גיליון3!$T$15:$T$29,0),MATCH('דיווח פרטני'!C3274,גיליון3!$U$14:$X$14,0)))," ", INDEX(גיליון3!$U$15:$X$29,MATCH('דיווח פרטני'!G3274,גיליון3!$T$15:$T$29,0),MATCH('דיווח פרטני'!C3274,גיליון3!$U$14:$X$14,0)))</f>
        <v xml:space="preserve"> </v>
      </c>
      <c r="I3274" s="1"/>
    </row>
    <row r="3275" spans="1:9" ht="18" customHeight="1" thickBot="1" x14ac:dyDescent="0.35">
      <c r="A3275" s="1"/>
      <c r="B3275" s="1"/>
      <c r="C3275" s="812"/>
      <c r="D3275" s="812"/>
      <c r="E3275" s="813"/>
      <c r="F3275" s="812"/>
      <c r="G3275" s="812"/>
      <c r="H3275" s="964" t="str">
        <f t="array" ref="H3275">IF(ISERROR(INDEX(גיליון3!$U$15:$X$29,MATCH('דיווח פרטני'!G3275,גיליון3!$T$15:$T$29,0),MATCH('דיווח פרטני'!C3275,גיליון3!$U$14:$X$14,0)))," ", INDEX(גיליון3!$U$15:$X$29,MATCH('דיווח פרטני'!G3275,גיליון3!$T$15:$T$29,0),MATCH('דיווח פרטני'!C3275,גיליון3!$U$14:$X$14,0)))</f>
        <v xml:space="preserve"> </v>
      </c>
      <c r="I3275" s="1"/>
    </row>
    <row r="3276" spans="1:9" ht="18" customHeight="1" thickBot="1" x14ac:dyDescent="0.35">
      <c r="A3276" s="1"/>
      <c r="B3276" s="1"/>
      <c r="C3276" s="812"/>
      <c r="D3276" s="812"/>
      <c r="E3276" s="813"/>
      <c r="F3276" s="812"/>
      <c r="G3276" s="812"/>
      <c r="H3276" s="964" t="str">
        <f t="array" ref="H3276">IF(ISERROR(INDEX(גיליון3!$U$15:$X$29,MATCH('דיווח פרטני'!G3276,גיליון3!$T$15:$T$29,0),MATCH('דיווח פרטני'!C3276,גיליון3!$U$14:$X$14,0)))," ", INDEX(גיליון3!$U$15:$X$29,MATCH('דיווח פרטני'!G3276,גיליון3!$T$15:$T$29,0),MATCH('דיווח פרטני'!C3276,גיליון3!$U$14:$X$14,0)))</f>
        <v xml:space="preserve"> </v>
      </c>
      <c r="I3276" s="1"/>
    </row>
    <row r="3277" spans="1:9" ht="18" customHeight="1" thickBot="1" x14ac:dyDescent="0.35">
      <c r="A3277" s="1"/>
      <c r="B3277" s="1"/>
      <c r="C3277" s="812"/>
      <c r="D3277" s="812"/>
      <c r="E3277" s="813"/>
      <c r="F3277" s="812"/>
      <c r="G3277" s="812"/>
      <c r="H3277" s="964" t="str">
        <f t="array" ref="H3277">IF(ISERROR(INDEX(גיליון3!$U$15:$X$29,MATCH('דיווח פרטני'!G3277,גיליון3!$T$15:$T$29,0),MATCH('דיווח פרטני'!C3277,גיליון3!$U$14:$X$14,0)))," ", INDEX(גיליון3!$U$15:$X$29,MATCH('דיווח פרטני'!G3277,גיליון3!$T$15:$T$29,0),MATCH('דיווח פרטני'!C3277,גיליון3!$U$14:$X$14,0)))</f>
        <v xml:space="preserve"> </v>
      </c>
      <c r="I3277" s="1"/>
    </row>
    <row r="3278" spans="1:9" ht="18" customHeight="1" thickBot="1" x14ac:dyDescent="0.35">
      <c r="A3278" s="1"/>
      <c r="B3278" s="1"/>
      <c r="C3278" s="812"/>
      <c r="D3278" s="812"/>
      <c r="E3278" s="813"/>
      <c r="F3278" s="812"/>
      <c r="G3278" s="812"/>
      <c r="H3278" s="964" t="str">
        <f t="array" ref="H3278">IF(ISERROR(INDEX(גיליון3!$U$15:$X$29,MATCH('דיווח פרטני'!G3278,גיליון3!$T$15:$T$29,0),MATCH('דיווח פרטני'!C3278,גיליון3!$U$14:$X$14,0)))," ", INDEX(גיליון3!$U$15:$X$29,MATCH('דיווח פרטני'!G3278,גיליון3!$T$15:$T$29,0),MATCH('דיווח פרטני'!C3278,גיליון3!$U$14:$X$14,0)))</f>
        <v xml:space="preserve"> </v>
      </c>
      <c r="I3278" s="1"/>
    </row>
    <row r="3279" spans="1:9" ht="18" customHeight="1" thickBot="1" x14ac:dyDescent="0.35">
      <c r="A3279" s="1"/>
      <c r="B3279" s="1"/>
      <c r="C3279" s="812"/>
      <c r="D3279" s="812"/>
      <c r="E3279" s="813"/>
      <c r="F3279" s="812"/>
      <c r="G3279" s="812"/>
      <c r="H3279" s="964" t="str">
        <f t="array" ref="H3279">IF(ISERROR(INDEX(גיליון3!$U$15:$X$29,MATCH('דיווח פרטני'!G3279,גיליון3!$T$15:$T$29,0),MATCH('דיווח פרטני'!C3279,גיליון3!$U$14:$X$14,0)))," ", INDEX(גיליון3!$U$15:$X$29,MATCH('דיווח פרטני'!G3279,גיליון3!$T$15:$T$29,0),MATCH('דיווח פרטני'!C3279,גיליון3!$U$14:$X$14,0)))</f>
        <v xml:space="preserve"> </v>
      </c>
      <c r="I3279" s="1"/>
    </row>
    <row r="3280" spans="1:9" ht="18" customHeight="1" thickBot="1" x14ac:dyDescent="0.35">
      <c r="A3280" s="1"/>
      <c r="B3280" s="1"/>
      <c r="C3280" s="812"/>
      <c r="D3280" s="812"/>
      <c r="E3280" s="813"/>
      <c r="F3280" s="812"/>
      <c r="G3280" s="812"/>
      <c r="H3280" s="964" t="str">
        <f t="array" ref="H3280">IF(ISERROR(INDEX(גיליון3!$U$15:$X$29,MATCH('דיווח פרטני'!G3280,גיליון3!$T$15:$T$29,0),MATCH('דיווח פרטני'!C3280,גיליון3!$U$14:$X$14,0)))," ", INDEX(גיליון3!$U$15:$X$29,MATCH('דיווח פרטני'!G3280,גיליון3!$T$15:$T$29,0),MATCH('דיווח פרטני'!C3280,גיליון3!$U$14:$X$14,0)))</f>
        <v xml:space="preserve"> </v>
      </c>
      <c r="I3280" s="1"/>
    </row>
    <row r="3281" spans="1:9" ht="18" customHeight="1" thickBot="1" x14ac:dyDescent="0.35">
      <c r="A3281" s="1"/>
      <c r="B3281" s="1"/>
      <c r="C3281" s="812"/>
      <c r="D3281" s="812"/>
      <c r="E3281" s="813"/>
      <c r="F3281" s="812"/>
      <c r="G3281" s="812"/>
      <c r="H3281" s="964" t="str">
        <f t="array" ref="H3281">IF(ISERROR(INDEX(גיליון3!$U$15:$X$29,MATCH('דיווח פרטני'!G3281,גיליון3!$T$15:$T$29,0),MATCH('דיווח פרטני'!C3281,גיליון3!$U$14:$X$14,0)))," ", INDEX(גיליון3!$U$15:$X$29,MATCH('דיווח פרטני'!G3281,גיליון3!$T$15:$T$29,0),MATCH('דיווח פרטני'!C3281,גיליון3!$U$14:$X$14,0)))</f>
        <v xml:space="preserve"> </v>
      </c>
      <c r="I3281" s="1"/>
    </row>
    <row r="3282" spans="1:9" ht="18" customHeight="1" thickBot="1" x14ac:dyDescent="0.35">
      <c r="A3282" s="1"/>
      <c r="B3282" s="1"/>
      <c r="C3282" s="812"/>
      <c r="D3282" s="812"/>
      <c r="E3282" s="813"/>
      <c r="F3282" s="812"/>
      <c r="G3282" s="812"/>
      <c r="H3282" s="964" t="str">
        <f t="array" ref="H3282">IF(ISERROR(INDEX(גיליון3!$U$15:$X$29,MATCH('דיווח פרטני'!G3282,גיליון3!$T$15:$T$29,0),MATCH('דיווח פרטני'!C3282,גיליון3!$U$14:$X$14,0)))," ", INDEX(גיליון3!$U$15:$X$29,MATCH('דיווח פרטני'!G3282,גיליון3!$T$15:$T$29,0),MATCH('דיווח פרטני'!C3282,גיליון3!$U$14:$X$14,0)))</f>
        <v xml:space="preserve"> </v>
      </c>
      <c r="I3282" s="1"/>
    </row>
    <row r="3283" spans="1:9" ht="18" customHeight="1" thickBot="1" x14ac:dyDescent="0.35">
      <c r="A3283" s="1"/>
      <c r="B3283" s="1"/>
      <c r="C3283" s="812"/>
      <c r="D3283" s="812"/>
      <c r="E3283" s="813"/>
      <c r="F3283" s="812"/>
      <c r="G3283" s="812"/>
      <c r="H3283" s="964" t="str">
        <f t="array" ref="H3283">IF(ISERROR(INDEX(גיליון3!$U$15:$X$29,MATCH('דיווח פרטני'!G3283,גיליון3!$T$15:$T$29,0),MATCH('דיווח פרטני'!C3283,גיליון3!$U$14:$X$14,0)))," ", INDEX(גיליון3!$U$15:$X$29,MATCH('דיווח פרטני'!G3283,גיליון3!$T$15:$T$29,0),MATCH('דיווח פרטני'!C3283,גיליון3!$U$14:$X$14,0)))</f>
        <v xml:space="preserve"> </v>
      </c>
      <c r="I3283" s="1"/>
    </row>
    <row r="3284" spans="1:9" ht="18" customHeight="1" thickBot="1" x14ac:dyDescent="0.35">
      <c r="A3284" s="1"/>
      <c r="B3284" s="1"/>
      <c r="C3284" s="812"/>
      <c r="D3284" s="812"/>
      <c r="E3284" s="813"/>
      <c r="F3284" s="812"/>
      <c r="G3284" s="812"/>
      <c r="H3284" s="964" t="str">
        <f t="array" ref="H3284">IF(ISERROR(INDEX(גיליון3!$U$15:$X$29,MATCH('דיווח פרטני'!G3284,גיליון3!$T$15:$T$29,0),MATCH('דיווח פרטני'!C3284,גיליון3!$U$14:$X$14,0)))," ", INDEX(גיליון3!$U$15:$X$29,MATCH('דיווח פרטני'!G3284,גיליון3!$T$15:$T$29,0),MATCH('דיווח פרטני'!C3284,גיליון3!$U$14:$X$14,0)))</f>
        <v xml:space="preserve"> </v>
      </c>
      <c r="I3284" s="1"/>
    </row>
    <row r="3285" spans="1:9" ht="18" customHeight="1" thickBot="1" x14ac:dyDescent="0.35">
      <c r="A3285" s="1"/>
      <c r="B3285" s="1"/>
      <c r="C3285" s="812"/>
      <c r="D3285" s="812"/>
      <c r="E3285" s="813"/>
      <c r="F3285" s="812"/>
      <c r="G3285" s="812"/>
      <c r="H3285" s="964" t="str">
        <f t="array" ref="H3285">IF(ISERROR(INDEX(גיליון3!$U$15:$X$29,MATCH('דיווח פרטני'!G3285,גיליון3!$T$15:$T$29,0),MATCH('דיווח פרטני'!C3285,גיליון3!$U$14:$X$14,0)))," ", INDEX(גיליון3!$U$15:$X$29,MATCH('דיווח פרטני'!G3285,גיליון3!$T$15:$T$29,0),MATCH('דיווח פרטני'!C3285,גיליון3!$U$14:$X$14,0)))</f>
        <v xml:space="preserve"> </v>
      </c>
      <c r="I3285" s="1"/>
    </row>
    <row r="3286" spans="1:9" ht="18" customHeight="1" thickBot="1" x14ac:dyDescent="0.35">
      <c r="A3286" s="1"/>
      <c r="B3286" s="1"/>
      <c r="C3286" s="812"/>
      <c r="D3286" s="812"/>
      <c r="E3286" s="813"/>
      <c r="F3286" s="812"/>
      <c r="G3286" s="812"/>
      <c r="H3286" s="964" t="str">
        <f t="array" ref="H3286">IF(ISERROR(INDEX(גיליון3!$U$15:$X$29,MATCH('דיווח פרטני'!G3286,גיליון3!$T$15:$T$29,0),MATCH('דיווח פרטני'!C3286,גיליון3!$U$14:$X$14,0)))," ", INDEX(גיליון3!$U$15:$X$29,MATCH('דיווח פרטני'!G3286,גיליון3!$T$15:$T$29,0),MATCH('דיווח פרטני'!C3286,גיליון3!$U$14:$X$14,0)))</f>
        <v xml:space="preserve"> </v>
      </c>
      <c r="I3286" s="1"/>
    </row>
    <row r="3287" spans="1:9" ht="18" customHeight="1" thickBot="1" x14ac:dyDescent="0.35">
      <c r="A3287" s="1"/>
      <c r="B3287" s="1"/>
      <c r="C3287" s="812"/>
      <c r="D3287" s="812"/>
      <c r="E3287" s="813"/>
      <c r="F3287" s="812"/>
      <c r="G3287" s="812"/>
      <c r="H3287" s="964" t="str">
        <f t="array" ref="H3287">IF(ISERROR(INDEX(גיליון3!$U$15:$X$29,MATCH('דיווח פרטני'!G3287,גיליון3!$T$15:$T$29,0),MATCH('דיווח פרטני'!C3287,גיליון3!$U$14:$X$14,0)))," ", INDEX(גיליון3!$U$15:$X$29,MATCH('דיווח פרטני'!G3287,גיליון3!$T$15:$T$29,0),MATCH('דיווח פרטני'!C3287,גיליון3!$U$14:$X$14,0)))</f>
        <v xml:space="preserve"> </v>
      </c>
      <c r="I3287" s="1"/>
    </row>
    <row r="3288" spans="1:9" ht="18" customHeight="1" thickBot="1" x14ac:dyDescent="0.35">
      <c r="A3288" s="1"/>
      <c r="B3288" s="1"/>
      <c r="C3288" s="812"/>
      <c r="D3288" s="812"/>
      <c r="E3288" s="813"/>
      <c r="F3288" s="812"/>
      <c r="G3288" s="812"/>
      <c r="H3288" s="964" t="str">
        <f t="array" ref="H3288">IF(ISERROR(INDEX(גיליון3!$U$15:$X$29,MATCH('דיווח פרטני'!G3288,גיליון3!$T$15:$T$29,0),MATCH('דיווח פרטני'!C3288,גיליון3!$U$14:$X$14,0)))," ", INDEX(גיליון3!$U$15:$X$29,MATCH('דיווח פרטני'!G3288,גיליון3!$T$15:$T$29,0),MATCH('דיווח פרטני'!C3288,גיליון3!$U$14:$X$14,0)))</f>
        <v xml:space="preserve"> </v>
      </c>
      <c r="I3288" s="1"/>
    </row>
    <row r="3289" spans="1:9" ht="18" customHeight="1" thickBot="1" x14ac:dyDescent="0.35">
      <c r="A3289" s="1"/>
      <c r="B3289" s="1"/>
      <c r="C3289" s="812"/>
      <c r="D3289" s="812"/>
      <c r="E3289" s="813"/>
      <c r="F3289" s="812"/>
      <c r="G3289" s="812"/>
      <c r="H3289" s="964" t="str">
        <f t="array" ref="H3289">IF(ISERROR(INDEX(גיליון3!$U$15:$X$29,MATCH('דיווח פרטני'!G3289,גיליון3!$T$15:$T$29,0),MATCH('דיווח פרטני'!C3289,גיליון3!$U$14:$X$14,0)))," ", INDEX(גיליון3!$U$15:$X$29,MATCH('דיווח פרטני'!G3289,גיליון3!$T$15:$T$29,0),MATCH('דיווח פרטני'!C3289,גיליון3!$U$14:$X$14,0)))</f>
        <v xml:space="preserve"> </v>
      </c>
      <c r="I3289" s="1"/>
    </row>
    <row r="3290" spans="1:9" ht="18" customHeight="1" thickBot="1" x14ac:dyDescent="0.35">
      <c r="A3290" s="1"/>
      <c r="B3290" s="1"/>
      <c r="C3290" s="812"/>
      <c r="D3290" s="812"/>
      <c r="E3290" s="813"/>
      <c r="F3290" s="812"/>
      <c r="G3290" s="812"/>
      <c r="H3290" s="964" t="str">
        <f t="array" ref="H3290">IF(ISERROR(INDEX(גיליון3!$U$15:$X$29,MATCH('דיווח פרטני'!G3290,גיליון3!$T$15:$T$29,0),MATCH('דיווח פרטני'!C3290,גיליון3!$U$14:$X$14,0)))," ", INDEX(גיליון3!$U$15:$X$29,MATCH('דיווח פרטני'!G3290,גיליון3!$T$15:$T$29,0),MATCH('דיווח פרטני'!C3290,גיליון3!$U$14:$X$14,0)))</f>
        <v xml:space="preserve"> </v>
      </c>
      <c r="I3290" s="1"/>
    </row>
    <row r="3291" spans="1:9" ht="18" customHeight="1" thickBot="1" x14ac:dyDescent="0.35">
      <c r="A3291" s="1"/>
      <c r="B3291" s="1"/>
      <c r="C3291" s="812"/>
      <c r="D3291" s="812"/>
      <c r="E3291" s="813"/>
      <c r="F3291" s="812"/>
      <c r="G3291" s="812"/>
      <c r="H3291" s="964" t="str">
        <f t="array" ref="H3291">IF(ISERROR(INDEX(גיליון3!$U$15:$X$29,MATCH('דיווח פרטני'!G3291,גיליון3!$T$15:$T$29,0),MATCH('דיווח פרטני'!C3291,גיליון3!$U$14:$X$14,0)))," ", INDEX(גיליון3!$U$15:$X$29,MATCH('דיווח פרטני'!G3291,גיליון3!$T$15:$T$29,0),MATCH('דיווח פרטני'!C3291,גיליון3!$U$14:$X$14,0)))</f>
        <v xml:space="preserve"> </v>
      </c>
      <c r="I3291" s="1"/>
    </row>
    <row r="3292" spans="1:9" ht="18" customHeight="1" thickBot="1" x14ac:dyDescent="0.35">
      <c r="A3292" s="1"/>
      <c r="B3292" s="1"/>
      <c r="C3292" s="812"/>
      <c r="D3292" s="812"/>
      <c r="E3292" s="813"/>
      <c r="F3292" s="812"/>
      <c r="G3292" s="812"/>
      <c r="H3292" s="964" t="str">
        <f t="array" ref="H3292">IF(ISERROR(INDEX(גיליון3!$U$15:$X$29,MATCH('דיווח פרטני'!G3292,גיליון3!$T$15:$T$29,0),MATCH('דיווח פרטני'!C3292,גיליון3!$U$14:$X$14,0)))," ", INDEX(גיליון3!$U$15:$X$29,MATCH('דיווח פרטני'!G3292,גיליון3!$T$15:$T$29,0),MATCH('דיווח פרטני'!C3292,גיליון3!$U$14:$X$14,0)))</f>
        <v xml:space="preserve"> </v>
      </c>
      <c r="I3292" s="1"/>
    </row>
    <row r="3293" spans="1:9" ht="18" customHeight="1" thickBot="1" x14ac:dyDescent="0.35">
      <c r="A3293" s="1"/>
      <c r="B3293" s="1"/>
      <c r="C3293" s="812"/>
      <c r="D3293" s="812"/>
      <c r="E3293" s="813"/>
      <c r="F3293" s="812"/>
      <c r="G3293" s="812"/>
      <c r="H3293" s="964" t="str">
        <f t="array" ref="H3293">IF(ISERROR(INDEX(גיליון3!$U$15:$X$29,MATCH('דיווח פרטני'!G3293,גיליון3!$T$15:$T$29,0),MATCH('דיווח פרטני'!C3293,גיליון3!$U$14:$X$14,0)))," ", INDEX(גיליון3!$U$15:$X$29,MATCH('דיווח פרטני'!G3293,גיליון3!$T$15:$T$29,0),MATCH('דיווח פרטני'!C3293,גיליון3!$U$14:$X$14,0)))</f>
        <v xml:space="preserve"> </v>
      </c>
      <c r="I3293" s="1"/>
    </row>
    <row r="3294" spans="1:9" ht="18" customHeight="1" thickBot="1" x14ac:dyDescent="0.35">
      <c r="A3294" s="1"/>
      <c r="B3294" s="1"/>
      <c r="C3294" s="812"/>
      <c r="D3294" s="812"/>
      <c r="E3294" s="813"/>
      <c r="F3294" s="812"/>
      <c r="G3294" s="812"/>
      <c r="H3294" s="964" t="str">
        <f t="array" ref="H3294">IF(ISERROR(INDEX(גיליון3!$U$15:$X$29,MATCH('דיווח פרטני'!G3294,גיליון3!$T$15:$T$29,0),MATCH('דיווח פרטני'!C3294,גיליון3!$U$14:$X$14,0)))," ", INDEX(גיליון3!$U$15:$X$29,MATCH('דיווח פרטני'!G3294,גיליון3!$T$15:$T$29,0),MATCH('דיווח פרטני'!C3294,גיליון3!$U$14:$X$14,0)))</f>
        <v xml:space="preserve"> </v>
      </c>
      <c r="I3294" s="1"/>
    </row>
    <row r="3295" spans="1:9" ht="18" customHeight="1" thickBot="1" x14ac:dyDescent="0.35">
      <c r="A3295" s="1"/>
      <c r="B3295" s="1"/>
      <c r="C3295" s="812"/>
      <c r="D3295" s="812"/>
      <c r="E3295" s="813"/>
      <c r="F3295" s="812"/>
      <c r="G3295" s="812"/>
      <c r="H3295" s="964" t="str">
        <f t="array" ref="H3295">IF(ISERROR(INDEX(גיליון3!$U$15:$X$29,MATCH('דיווח פרטני'!G3295,גיליון3!$T$15:$T$29,0),MATCH('דיווח פרטני'!C3295,גיליון3!$U$14:$X$14,0)))," ", INDEX(גיליון3!$U$15:$X$29,MATCH('דיווח פרטני'!G3295,גיליון3!$T$15:$T$29,0),MATCH('דיווח פרטני'!C3295,גיליון3!$U$14:$X$14,0)))</f>
        <v xml:space="preserve"> </v>
      </c>
      <c r="I3295" s="1"/>
    </row>
    <row r="3296" spans="1:9" ht="18" customHeight="1" thickBot="1" x14ac:dyDescent="0.35">
      <c r="A3296" s="1"/>
      <c r="B3296" s="1"/>
      <c r="C3296" s="812"/>
      <c r="D3296" s="812"/>
      <c r="E3296" s="813"/>
      <c r="F3296" s="812"/>
      <c r="G3296" s="812"/>
      <c r="H3296" s="964" t="str">
        <f t="array" ref="H3296">IF(ISERROR(INDEX(גיליון3!$U$15:$X$29,MATCH('דיווח פרטני'!G3296,גיליון3!$T$15:$T$29,0),MATCH('דיווח פרטני'!C3296,גיליון3!$U$14:$X$14,0)))," ", INDEX(גיליון3!$U$15:$X$29,MATCH('דיווח פרטני'!G3296,גיליון3!$T$15:$T$29,0),MATCH('דיווח פרטני'!C3296,גיליון3!$U$14:$X$14,0)))</f>
        <v xml:space="preserve"> </v>
      </c>
      <c r="I3296" s="1"/>
    </row>
    <row r="3297" spans="1:9" ht="18" customHeight="1" thickBot="1" x14ac:dyDescent="0.35">
      <c r="A3297" s="1"/>
      <c r="B3297" s="1"/>
      <c r="C3297" s="812"/>
      <c r="D3297" s="812"/>
      <c r="E3297" s="813"/>
      <c r="F3297" s="812"/>
      <c r="G3297" s="812"/>
      <c r="H3297" s="964" t="str">
        <f t="array" ref="H3297">IF(ISERROR(INDEX(גיליון3!$U$15:$X$29,MATCH('דיווח פרטני'!G3297,גיליון3!$T$15:$T$29,0),MATCH('דיווח פרטני'!C3297,גיליון3!$U$14:$X$14,0)))," ", INDEX(גיליון3!$U$15:$X$29,MATCH('דיווח פרטני'!G3297,גיליון3!$T$15:$T$29,0),MATCH('דיווח פרטני'!C3297,גיליון3!$U$14:$X$14,0)))</f>
        <v xml:space="preserve"> </v>
      </c>
      <c r="I3297" s="1"/>
    </row>
    <row r="3298" spans="1:9" ht="18" customHeight="1" thickBot="1" x14ac:dyDescent="0.35">
      <c r="A3298" s="1"/>
      <c r="B3298" s="1"/>
      <c r="C3298" s="812"/>
      <c r="D3298" s="812"/>
      <c r="E3298" s="813"/>
      <c r="F3298" s="812"/>
      <c r="G3298" s="812"/>
      <c r="H3298" s="964" t="str">
        <f t="array" ref="H3298">IF(ISERROR(INDEX(גיליון3!$U$15:$X$29,MATCH('דיווח פרטני'!G3298,גיליון3!$T$15:$T$29,0),MATCH('דיווח פרטני'!C3298,גיליון3!$U$14:$X$14,0)))," ", INDEX(גיליון3!$U$15:$X$29,MATCH('דיווח פרטני'!G3298,גיליון3!$T$15:$T$29,0),MATCH('דיווח פרטני'!C3298,גיליון3!$U$14:$X$14,0)))</f>
        <v xml:space="preserve"> </v>
      </c>
      <c r="I3298" s="1"/>
    </row>
    <row r="3299" spans="1:9" ht="18" customHeight="1" thickBot="1" x14ac:dyDescent="0.35">
      <c r="A3299" s="1"/>
      <c r="B3299" s="1"/>
      <c r="C3299" s="812"/>
      <c r="D3299" s="812"/>
      <c r="E3299" s="813"/>
      <c r="F3299" s="812"/>
      <c r="G3299" s="812"/>
      <c r="H3299" s="964" t="str">
        <f t="array" ref="H3299">IF(ISERROR(INDEX(גיליון3!$U$15:$X$29,MATCH('דיווח פרטני'!G3299,גיליון3!$T$15:$T$29,0),MATCH('דיווח פרטני'!C3299,גיליון3!$U$14:$X$14,0)))," ", INDEX(גיליון3!$U$15:$X$29,MATCH('דיווח פרטני'!G3299,גיליון3!$T$15:$T$29,0),MATCH('דיווח פרטני'!C3299,גיליון3!$U$14:$X$14,0)))</f>
        <v xml:space="preserve"> </v>
      </c>
      <c r="I3299" s="1"/>
    </row>
    <row r="3300" spans="1:9" ht="18" customHeight="1" thickBot="1" x14ac:dyDescent="0.35">
      <c r="A3300" s="1"/>
      <c r="B3300" s="1"/>
      <c r="C3300" s="812"/>
      <c r="D3300" s="812"/>
      <c r="E3300" s="813"/>
      <c r="F3300" s="812"/>
      <c r="G3300" s="812"/>
      <c r="H3300" s="964" t="str">
        <f t="array" ref="H3300">IF(ISERROR(INDEX(גיליון3!$U$15:$X$29,MATCH('דיווח פרטני'!G3300,גיליון3!$T$15:$T$29,0),MATCH('דיווח פרטני'!C3300,גיליון3!$U$14:$X$14,0)))," ", INDEX(גיליון3!$U$15:$X$29,MATCH('דיווח פרטני'!G3300,גיליון3!$T$15:$T$29,0),MATCH('דיווח פרטני'!C3300,גיליון3!$U$14:$X$14,0)))</f>
        <v xml:space="preserve"> </v>
      </c>
      <c r="I3300" s="1"/>
    </row>
    <row r="3301" spans="1:9" ht="18" customHeight="1" thickBot="1" x14ac:dyDescent="0.35">
      <c r="A3301" s="1"/>
      <c r="B3301" s="1"/>
      <c r="C3301" s="812"/>
      <c r="D3301" s="812"/>
      <c r="E3301" s="813"/>
      <c r="F3301" s="812"/>
      <c r="G3301" s="812"/>
      <c r="H3301" s="964" t="str">
        <f t="array" ref="H3301">IF(ISERROR(INDEX(גיליון3!$U$15:$X$29,MATCH('דיווח פרטני'!G3301,גיליון3!$T$15:$T$29,0),MATCH('דיווח פרטני'!C3301,גיליון3!$U$14:$X$14,0)))," ", INDEX(גיליון3!$U$15:$X$29,MATCH('דיווח פרטני'!G3301,גיליון3!$T$15:$T$29,0),MATCH('דיווח פרטני'!C3301,גיליון3!$U$14:$X$14,0)))</f>
        <v xml:space="preserve"> </v>
      </c>
      <c r="I3301" s="1"/>
    </row>
    <row r="3302" spans="1:9" ht="18" customHeight="1" thickBot="1" x14ac:dyDescent="0.35">
      <c r="A3302" s="1"/>
      <c r="B3302" s="1"/>
      <c r="C3302" s="812"/>
      <c r="D3302" s="812"/>
      <c r="E3302" s="813"/>
      <c r="F3302" s="812"/>
      <c r="G3302" s="812"/>
      <c r="H3302" s="964" t="str">
        <f t="array" ref="H3302">IF(ISERROR(INDEX(גיליון3!$U$15:$X$29,MATCH('דיווח פרטני'!G3302,גיליון3!$T$15:$T$29,0),MATCH('דיווח פרטני'!C3302,גיליון3!$U$14:$X$14,0)))," ", INDEX(גיליון3!$U$15:$X$29,MATCH('דיווח פרטני'!G3302,גיליון3!$T$15:$T$29,0),MATCH('דיווח פרטני'!C3302,גיליון3!$U$14:$X$14,0)))</f>
        <v xml:space="preserve"> </v>
      </c>
      <c r="I3302" s="1"/>
    </row>
    <row r="3303" spans="1:9" ht="18" customHeight="1" thickBot="1" x14ac:dyDescent="0.35">
      <c r="A3303" s="1"/>
      <c r="B3303" s="1"/>
      <c r="C3303" s="812"/>
      <c r="D3303" s="812"/>
      <c r="E3303" s="813"/>
      <c r="F3303" s="812"/>
      <c r="G3303" s="812"/>
      <c r="H3303" s="964" t="str">
        <f t="array" ref="H3303">IF(ISERROR(INDEX(גיליון3!$U$15:$X$29,MATCH('דיווח פרטני'!G3303,גיליון3!$T$15:$T$29,0),MATCH('דיווח פרטני'!C3303,גיליון3!$U$14:$X$14,0)))," ", INDEX(גיליון3!$U$15:$X$29,MATCH('דיווח פרטני'!G3303,גיליון3!$T$15:$T$29,0),MATCH('דיווח פרטני'!C3303,גיליון3!$U$14:$X$14,0)))</f>
        <v xml:space="preserve"> </v>
      </c>
      <c r="I3303" s="1"/>
    </row>
    <row r="3304" spans="1:9" ht="18" customHeight="1" thickBot="1" x14ac:dyDescent="0.35">
      <c r="A3304" s="1"/>
      <c r="B3304" s="1"/>
      <c r="C3304" s="812"/>
      <c r="D3304" s="812"/>
      <c r="E3304" s="813"/>
      <c r="F3304" s="812"/>
      <c r="G3304" s="812"/>
      <c r="H3304" s="964" t="str">
        <f t="array" ref="H3304">IF(ISERROR(INDEX(גיליון3!$U$15:$X$29,MATCH('דיווח פרטני'!G3304,גיליון3!$T$15:$T$29,0),MATCH('דיווח פרטני'!C3304,גיליון3!$U$14:$X$14,0)))," ", INDEX(גיליון3!$U$15:$X$29,MATCH('דיווח פרטני'!G3304,גיליון3!$T$15:$T$29,0),MATCH('דיווח פרטני'!C3304,גיליון3!$U$14:$X$14,0)))</f>
        <v xml:space="preserve"> </v>
      </c>
      <c r="I3304" s="1"/>
    </row>
    <row r="3305" spans="1:9" ht="18" customHeight="1" thickBot="1" x14ac:dyDescent="0.35">
      <c r="A3305" s="1"/>
      <c r="B3305" s="1"/>
      <c r="C3305" s="812"/>
      <c r="D3305" s="812"/>
      <c r="E3305" s="813"/>
      <c r="F3305" s="812"/>
      <c r="G3305" s="812"/>
      <c r="H3305" s="964" t="str">
        <f t="array" ref="H3305">IF(ISERROR(INDEX(גיליון3!$U$15:$X$29,MATCH('דיווח פרטני'!G3305,גיליון3!$T$15:$T$29,0),MATCH('דיווח פרטני'!C3305,גיליון3!$U$14:$X$14,0)))," ", INDEX(גיליון3!$U$15:$X$29,MATCH('דיווח פרטני'!G3305,גיליון3!$T$15:$T$29,0),MATCH('דיווח פרטני'!C3305,גיליון3!$U$14:$X$14,0)))</f>
        <v xml:space="preserve"> </v>
      </c>
      <c r="I3305" s="1"/>
    </row>
    <row r="3306" spans="1:9" ht="18" customHeight="1" thickBot="1" x14ac:dyDescent="0.35">
      <c r="A3306" s="1"/>
      <c r="B3306" s="1"/>
      <c r="C3306" s="812"/>
      <c r="D3306" s="812"/>
      <c r="E3306" s="813"/>
      <c r="F3306" s="812"/>
      <c r="G3306" s="812"/>
      <c r="H3306" s="964" t="str">
        <f t="array" ref="H3306">IF(ISERROR(INDEX(גיליון3!$U$15:$X$29,MATCH('דיווח פרטני'!G3306,גיליון3!$T$15:$T$29,0),MATCH('דיווח פרטני'!C3306,גיליון3!$U$14:$X$14,0)))," ", INDEX(גיליון3!$U$15:$X$29,MATCH('דיווח פרטני'!G3306,גיליון3!$T$15:$T$29,0),MATCH('דיווח פרטני'!C3306,גיליון3!$U$14:$X$14,0)))</f>
        <v xml:space="preserve"> </v>
      </c>
      <c r="I3306" s="1"/>
    </row>
    <row r="3307" spans="1:9" ht="18" customHeight="1" thickBot="1" x14ac:dyDescent="0.35">
      <c r="A3307" s="1"/>
      <c r="B3307" s="1"/>
      <c r="C3307" s="812"/>
      <c r="D3307" s="812"/>
      <c r="E3307" s="813"/>
      <c r="F3307" s="812"/>
      <c r="G3307" s="812"/>
      <c r="H3307" s="964" t="str">
        <f t="array" ref="H3307">IF(ISERROR(INDEX(גיליון3!$U$15:$X$29,MATCH('דיווח פרטני'!G3307,גיליון3!$T$15:$T$29,0),MATCH('דיווח פרטני'!C3307,גיליון3!$U$14:$X$14,0)))," ", INDEX(גיליון3!$U$15:$X$29,MATCH('דיווח פרטני'!G3307,גיליון3!$T$15:$T$29,0),MATCH('דיווח פרטני'!C3307,גיליון3!$U$14:$X$14,0)))</f>
        <v xml:space="preserve"> </v>
      </c>
      <c r="I3307" s="1"/>
    </row>
    <row r="3308" spans="1:9" ht="18" customHeight="1" thickBot="1" x14ac:dyDescent="0.35">
      <c r="A3308" s="1"/>
      <c r="B3308" s="1"/>
      <c r="C3308" s="812"/>
      <c r="D3308" s="812"/>
      <c r="E3308" s="813"/>
      <c r="F3308" s="812"/>
      <c r="G3308" s="812"/>
      <c r="H3308" s="964" t="str">
        <f t="array" ref="H3308">IF(ISERROR(INDEX(גיליון3!$U$15:$X$29,MATCH('דיווח פרטני'!G3308,גיליון3!$T$15:$T$29,0),MATCH('דיווח פרטני'!C3308,גיליון3!$U$14:$X$14,0)))," ", INDEX(גיליון3!$U$15:$X$29,MATCH('דיווח פרטני'!G3308,גיליון3!$T$15:$T$29,0),MATCH('דיווח פרטני'!C3308,גיליון3!$U$14:$X$14,0)))</f>
        <v xml:space="preserve"> </v>
      </c>
      <c r="I3308" s="1"/>
    </row>
    <row r="3309" spans="1:9" ht="18" customHeight="1" thickBot="1" x14ac:dyDescent="0.35">
      <c r="A3309" s="1"/>
      <c r="B3309" s="1"/>
      <c r="C3309" s="812"/>
      <c r="D3309" s="812"/>
      <c r="E3309" s="813"/>
      <c r="F3309" s="812"/>
      <c r="G3309" s="812"/>
      <c r="H3309" s="964" t="str">
        <f t="array" ref="H3309">IF(ISERROR(INDEX(גיליון3!$U$15:$X$29,MATCH('דיווח פרטני'!G3309,גיליון3!$T$15:$T$29,0),MATCH('דיווח פרטני'!C3309,גיליון3!$U$14:$X$14,0)))," ", INDEX(גיליון3!$U$15:$X$29,MATCH('דיווח פרטני'!G3309,גיליון3!$T$15:$T$29,0),MATCH('דיווח פרטני'!C3309,גיליון3!$U$14:$X$14,0)))</f>
        <v xml:space="preserve"> </v>
      </c>
      <c r="I3309" s="1"/>
    </row>
    <row r="3310" spans="1:9" ht="18" customHeight="1" thickBot="1" x14ac:dyDescent="0.35">
      <c r="A3310" s="1"/>
      <c r="B3310" s="1"/>
      <c r="C3310" s="812"/>
      <c r="D3310" s="812"/>
      <c r="E3310" s="813"/>
      <c r="F3310" s="812"/>
      <c r="G3310" s="812"/>
      <c r="H3310" s="964" t="str">
        <f t="array" ref="H3310">IF(ISERROR(INDEX(גיליון3!$U$15:$X$29,MATCH('דיווח פרטני'!G3310,גיליון3!$T$15:$T$29,0),MATCH('דיווח פרטני'!C3310,גיליון3!$U$14:$X$14,0)))," ", INDEX(גיליון3!$U$15:$X$29,MATCH('דיווח פרטני'!G3310,גיליון3!$T$15:$T$29,0),MATCH('דיווח פרטני'!C3310,גיליון3!$U$14:$X$14,0)))</f>
        <v xml:space="preserve"> </v>
      </c>
      <c r="I3310" s="1"/>
    </row>
    <row r="3311" spans="1:9" ht="18" customHeight="1" thickBot="1" x14ac:dyDescent="0.35">
      <c r="A3311" s="1"/>
      <c r="B3311" s="1"/>
      <c r="C3311" s="812"/>
      <c r="D3311" s="812"/>
      <c r="E3311" s="813"/>
      <c r="F3311" s="812"/>
      <c r="G3311" s="812"/>
      <c r="H3311" s="964" t="str">
        <f t="array" ref="H3311">IF(ISERROR(INDEX(גיליון3!$U$15:$X$29,MATCH('דיווח פרטני'!G3311,גיליון3!$T$15:$T$29,0),MATCH('דיווח פרטני'!C3311,גיליון3!$U$14:$X$14,0)))," ", INDEX(גיליון3!$U$15:$X$29,MATCH('דיווח פרטני'!G3311,גיליון3!$T$15:$T$29,0),MATCH('דיווח פרטני'!C3311,גיליון3!$U$14:$X$14,0)))</f>
        <v xml:space="preserve"> </v>
      </c>
      <c r="I3311" s="1"/>
    </row>
    <row r="3312" spans="1:9" ht="18" customHeight="1" thickBot="1" x14ac:dyDescent="0.35">
      <c r="A3312" s="1"/>
      <c r="B3312" s="1"/>
      <c r="C3312" s="812"/>
      <c r="D3312" s="812"/>
      <c r="E3312" s="813"/>
      <c r="F3312" s="812"/>
      <c r="G3312" s="812"/>
      <c r="H3312" s="964" t="str">
        <f t="array" ref="H3312">IF(ISERROR(INDEX(גיליון3!$U$15:$X$29,MATCH('דיווח פרטני'!G3312,גיליון3!$T$15:$T$29,0),MATCH('דיווח פרטני'!C3312,גיליון3!$U$14:$X$14,0)))," ", INDEX(גיליון3!$U$15:$X$29,MATCH('דיווח פרטני'!G3312,גיליון3!$T$15:$T$29,0),MATCH('דיווח פרטני'!C3312,גיליון3!$U$14:$X$14,0)))</f>
        <v xml:space="preserve"> </v>
      </c>
      <c r="I3312" s="1"/>
    </row>
    <row r="3313" spans="1:9" ht="18" customHeight="1" thickBot="1" x14ac:dyDescent="0.35">
      <c r="A3313" s="1"/>
      <c r="B3313" s="1"/>
      <c r="C3313" s="812"/>
      <c r="D3313" s="812"/>
      <c r="E3313" s="813"/>
      <c r="F3313" s="812"/>
      <c r="G3313" s="812"/>
      <c r="H3313" s="964" t="str">
        <f t="array" ref="H3313">IF(ISERROR(INDEX(גיליון3!$U$15:$X$29,MATCH('דיווח פרטני'!G3313,גיליון3!$T$15:$T$29,0),MATCH('דיווח פרטני'!C3313,גיליון3!$U$14:$X$14,0)))," ", INDEX(גיליון3!$U$15:$X$29,MATCH('דיווח פרטני'!G3313,גיליון3!$T$15:$T$29,0),MATCH('דיווח פרטני'!C3313,גיליון3!$U$14:$X$14,0)))</f>
        <v xml:space="preserve"> </v>
      </c>
      <c r="I3313" s="1"/>
    </row>
    <row r="3314" spans="1:9" ht="18" customHeight="1" thickBot="1" x14ac:dyDescent="0.35">
      <c r="A3314" s="1"/>
      <c r="B3314" s="1"/>
      <c r="C3314" s="812"/>
      <c r="D3314" s="812"/>
      <c r="E3314" s="813"/>
      <c r="F3314" s="812"/>
      <c r="G3314" s="812"/>
      <c r="H3314" s="964" t="str">
        <f t="array" ref="H3314">IF(ISERROR(INDEX(גיליון3!$U$15:$X$29,MATCH('דיווח פרטני'!G3314,גיליון3!$T$15:$T$29,0),MATCH('דיווח פרטני'!C3314,גיליון3!$U$14:$X$14,0)))," ", INDEX(גיליון3!$U$15:$X$29,MATCH('דיווח פרטני'!G3314,גיליון3!$T$15:$T$29,0),MATCH('דיווח פרטני'!C3314,גיליון3!$U$14:$X$14,0)))</f>
        <v xml:space="preserve"> </v>
      </c>
      <c r="I3314" s="1"/>
    </row>
    <row r="3315" spans="1:9" ht="18" customHeight="1" thickBot="1" x14ac:dyDescent="0.35">
      <c r="A3315" s="1"/>
      <c r="B3315" s="1"/>
      <c r="C3315" s="812"/>
      <c r="D3315" s="812"/>
      <c r="E3315" s="813"/>
      <c r="F3315" s="812"/>
      <c r="G3315" s="812"/>
      <c r="H3315" s="964" t="str">
        <f t="array" ref="H3315">IF(ISERROR(INDEX(גיליון3!$U$15:$X$29,MATCH('דיווח פרטני'!G3315,גיליון3!$T$15:$T$29,0),MATCH('דיווח פרטני'!C3315,גיליון3!$U$14:$X$14,0)))," ", INDEX(גיליון3!$U$15:$X$29,MATCH('דיווח פרטני'!G3315,גיליון3!$T$15:$T$29,0),MATCH('דיווח פרטני'!C3315,גיליון3!$U$14:$X$14,0)))</f>
        <v xml:space="preserve"> </v>
      </c>
      <c r="I3315" s="1"/>
    </row>
    <row r="3316" spans="1:9" ht="18" customHeight="1" thickBot="1" x14ac:dyDescent="0.35">
      <c r="A3316" s="1"/>
      <c r="B3316" s="1"/>
      <c r="C3316" s="812"/>
      <c r="D3316" s="812"/>
      <c r="E3316" s="813"/>
      <c r="F3316" s="812"/>
      <c r="G3316" s="812"/>
      <c r="H3316" s="964" t="str">
        <f t="array" ref="H3316">IF(ISERROR(INDEX(גיליון3!$U$15:$X$29,MATCH('דיווח פרטני'!G3316,גיליון3!$T$15:$T$29,0),MATCH('דיווח פרטני'!C3316,גיליון3!$U$14:$X$14,0)))," ", INDEX(גיליון3!$U$15:$X$29,MATCH('דיווח פרטני'!G3316,גיליון3!$T$15:$T$29,0),MATCH('דיווח פרטני'!C3316,גיליון3!$U$14:$X$14,0)))</f>
        <v xml:space="preserve"> </v>
      </c>
      <c r="I3316" s="1"/>
    </row>
    <row r="3317" spans="1:9" ht="18" customHeight="1" thickBot="1" x14ac:dyDescent="0.35">
      <c r="A3317" s="1"/>
      <c r="B3317" s="1"/>
      <c r="C3317" s="812"/>
      <c r="D3317" s="812"/>
      <c r="E3317" s="813"/>
      <c r="F3317" s="812"/>
      <c r="G3317" s="812"/>
      <c r="H3317" s="964" t="str">
        <f t="array" ref="H3317">IF(ISERROR(INDEX(גיליון3!$U$15:$X$29,MATCH('דיווח פרטני'!G3317,גיליון3!$T$15:$T$29,0),MATCH('דיווח פרטני'!C3317,גיליון3!$U$14:$X$14,0)))," ", INDEX(גיליון3!$U$15:$X$29,MATCH('דיווח פרטני'!G3317,גיליון3!$T$15:$T$29,0),MATCH('דיווח פרטני'!C3317,גיליון3!$U$14:$X$14,0)))</f>
        <v xml:space="preserve"> </v>
      </c>
      <c r="I3317" s="1"/>
    </row>
    <row r="3318" spans="1:9" ht="18" customHeight="1" thickBot="1" x14ac:dyDescent="0.35">
      <c r="A3318" s="6"/>
      <c r="B3318" s="6"/>
      <c r="C3318" s="812"/>
      <c r="D3318" s="812"/>
      <c r="E3318" s="813"/>
      <c r="F3318" s="812"/>
      <c r="G3318" s="812"/>
      <c r="H3318" s="965" t="str">
        <f t="array" ref="H3318">IF(ISERROR(INDEX(גיליון3!$U$15:$X$29,MATCH('דיווח פרטני'!G3318,גיליון3!$T$15:$T$29,0),MATCH('דיווח פרטני'!C3318,גיליון3!$U$14:$X$14,0)))," ", INDEX(גיליון3!$U$15:$X$29,MATCH('דיווח פרטני'!G3318,גיליון3!$T$15:$T$29,0),MATCH('דיווח פרטני'!C3318,גיליון3!$U$14:$X$14,0)))</f>
        <v xml:space="preserve"> </v>
      </c>
      <c r="I3318" s="1"/>
    </row>
    <row r="3319" spans="1:9" ht="18" customHeight="1" thickBot="1" x14ac:dyDescent="0.35">
      <c r="A3319" s="6"/>
      <c r="B3319" s="6"/>
      <c r="C3319" s="812"/>
      <c r="D3319" s="812"/>
      <c r="E3319" s="813"/>
      <c r="F3319" s="812"/>
      <c r="G3319" s="812"/>
      <c r="H3319" s="965" t="str">
        <f t="array" ref="H3319">IF(ISERROR(INDEX(גיליון3!$U$15:$X$29,MATCH('דיווח פרטני'!G3319,גיליון3!$T$15:$T$29,0),MATCH('דיווח פרטני'!C3319,גיליון3!$U$14:$X$14,0)))," ", INDEX(גיליון3!$U$15:$X$29,MATCH('דיווח פרטני'!G3319,גיליון3!$T$15:$T$29,0),MATCH('דיווח פרטני'!C3319,גיליון3!$U$14:$X$14,0)))</f>
        <v xml:space="preserve"> </v>
      </c>
      <c r="I3319" s="1"/>
    </row>
    <row r="3320" spans="1:9" ht="18" customHeight="1" thickBot="1" x14ac:dyDescent="0.35">
      <c r="A3320" s="6"/>
      <c r="B3320" s="6"/>
      <c r="C3320" s="812"/>
      <c r="D3320" s="812"/>
      <c r="E3320" s="813"/>
      <c r="F3320" s="812"/>
      <c r="G3320" s="812"/>
      <c r="H3320" s="965" t="str">
        <f t="array" ref="H3320">IF(ISERROR(INDEX(גיליון3!$U$15:$X$29,MATCH('דיווח פרטני'!G3320,גיליון3!$T$15:$T$29,0),MATCH('דיווח פרטני'!C3320,גיליון3!$U$14:$X$14,0)))," ", INDEX(גיליון3!$U$15:$X$29,MATCH('דיווח פרטני'!G3320,גיליון3!$T$15:$T$29,0),MATCH('דיווח פרטני'!C3320,גיליון3!$U$14:$X$14,0)))</f>
        <v xml:space="preserve"> </v>
      </c>
      <c r="I3320" s="1"/>
    </row>
    <row r="3321" spans="1:9" ht="18" customHeight="1" thickBot="1" x14ac:dyDescent="0.35">
      <c r="A3321" s="6"/>
      <c r="B3321" s="6"/>
      <c r="C3321" s="812"/>
      <c r="D3321" s="812"/>
      <c r="E3321" s="813"/>
      <c r="F3321" s="812"/>
      <c r="G3321" s="812"/>
      <c r="H3321" s="965" t="str">
        <f t="array" ref="H3321">IF(ISERROR(INDEX(גיליון3!$U$15:$X$29,MATCH('דיווח פרטני'!G3321,גיליון3!$T$15:$T$29,0),MATCH('דיווח פרטני'!C3321,גיליון3!$U$14:$X$14,0)))," ", INDEX(גיליון3!$U$15:$X$29,MATCH('דיווח פרטני'!G3321,גיליון3!$T$15:$T$29,0),MATCH('דיווח פרטני'!C3321,גיליון3!$U$14:$X$14,0)))</f>
        <v xml:space="preserve"> </v>
      </c>
      <c r="I3321" s="1"/>
    </row>
    <row r="3322" spans="1:9" ht="18" customHeight="1" thickBot="1" x14ac:dyDescent="0.35">
      <c r="A3322" s="6"/>
      <c r="B3322" s="6"/>
      <c r="C3322" s="812"/>
      <c r="D3322" s="812"/>
      <c r="E3322" s="813"/>
      <c r="F3322" s="812"/>
      <c r="G3322" s="812"/>
      <c r="H3322" s="965" t="str">
        <f t="array" ref="H3322">IF(ISERROR(INDEX(גיליון3!$U$15:$X$29,MATCH('דיווח פרטני'!G3322,גיליון3!$T$15:$T$29,0),MATCH('דיווח פרטני'!C3322,גיליון3!$U$14:$X$14,0)))," ", INDEX(גיליון3!$U$15:$X$29,MATCH('דיווח פרטני'!G3322,גיליון3!$T$15:$T$29,0),MATCH('דיווח פרטני'!C3322,גיליון3!$U$14:$X$14,0)))</f>
        <v xml:space="preserve"> </v>
      </c>
      <c r="I3322" s="1"/>
    </row>
    <row r="3323" spans="1:9" ht="18" customHeight="1" thickBot="1" x14ac:dyDescent="0.35">
      <c r="A3323" s="6"/>
      <c r="B3323" s="6"/>
      <c r="C3323" s="812"/>
      <c r="D3323" s="812"/>
      <c r="E3323" s="813"/>
      <c r="F3323" s="812"/>
      <c r="G3323" s="812"/>
      <c r="H3323" s="965" t="str">
        <f t="array" ref="H3323">IF(ISERROR(INDEX(גיליון3!$U$15:$X$29,MATCH('דיווח פרטני'!G3323,גיליון3!$T$15:$T$29,0),MATCH('דיווח פרטני'!C3323,גיליון3!$U$14:$X$14,0)))," ", INDEX(גיליון3!$U$15:$X$29,MATCH('דיווח פרטני'!G3323,גיליון3!$T$15:$T$29,0),MATCH('דיווח פרטני'!C3323,גיליון3!$U$14:$X$14,0)))</f>
        <v xml:space="preserve"> </v>
      </c>
      <c r="I3323" s="1"/>
    </row>
    <row r="3324" spans="1:9" ht="18" customHeight="1" thickBot="1" x14ac:dyDescent="0.35">
      <c r="A3324" s="6"/>
      <c r="B3324" s="6"/>
      <c r="C3324" s="812"/>
      <c r="D3324" s="812"/>
      <c r="E3324" s="813"/>
      <c r="F3324" s="812"/>
      <c r="G3324" s="812"/>
      <c r="H3324" s="965" t="str">
        <f t="array" ref="H3324">IF(ISERROR(INDEX(גיליון3!$U$15:$X$29,MATCH('דיווח פרטני'!G3324,גיליון3!$T$15:$T$29,0),MATCH('דיווח פרטני'!C3324,גיליון3!$U$14:$X$14,0)))," ", INDEX(גיליון3!$U$15:$X$29,MATCH('דיווח פרטני'!G3324,גיליון3!$T$15:$T$29,0),MATCH('דיווח פרטני'!C3324,גיליון3!$U$14:$X$14,0)))</f>
        <v xml:space="preserve"> </v>
      </c>
      <c r="I3324" s="1"/>
    </row>
    <row r="3325" spans="1:9" ht="18" customHeight="1" thickBot="1" x14ac:dyDescent="0.35">
      <c r="A3325" s="6"/>
      <c r="B3325" s="6"/>
      <c r="C3325" s="812"/>
      <c r="D3325" s="812"/>
      <c r="E3325" s="813"/>
      <c r="F3325" s="812"/>
      <c r="G3325" s="812"/>
      <c r="H3325" s="965" t="str">
        <f t="array" ref="H3325">IF(ISERROR(INDEX(גיליון3!$U$15:$X$29,MATCH('דיווח פרטני'!G3325,גיליון3!$T$15:$T$29,0),MATCH('דיווח פרטני'!C3325,גיליון3!$U$14:$X$14,0)))," ", INDEX(גיליון3!$U$15:$X$29,MATCH('דיווח פרטני'!G3325,גיליון3!$T$15:$T$29,0),MATCH('דיווח פרטני'!C3325,גיליון3!$U$14:$X$14,0)))</f>
        <v xml:space="preserve"> </v>
      </c>
      <c r="I3325" s="1"/>
    </row>
    <row r="3326" spans="1:9" ht="18" customHeight="1" thickBot="1" x14ac:dyDescent="0.35">
      <c r="A3326" s="6"/>
      <c r="B3326" s="6"/>
      <c r="C3326" s="812"/>
      <c r="D3326" s="812"/>
      <c r="E3326" s="813"/>
      <c r="F3326" s="812"/>
      <c r="G3326" s="812"/>
      <c r="H3326" s="965" t="str">
        <f t="array" ref="H3326">IF(ISERROR(INDEX(גיליון3!$U$15:$X$29,MATCH('דיווח פרטני'!G3326,גיליון3!$T$15:$T$29,0),MATCH('דיווח פרטני'!C3326,גיליון3!$U$14:$X$14,0)))," ", INDEX(גיליון3!$U$15:$X$29,MATCH('דיווח פרטני'!G3326,גיליון3!$T$15:$T$29,0),MATCH('דיווח פרטני'!C3326,גיליון3!$U$14:$X$14,0)))</f>
        <v xml:space="preserve"> </v>
      </c>
      <c r="I3326" s="1"/>
    </row>
    <row r="3327" spans="1:9" ht="18" customHeight="1" thickBot="1" x14ac:dyDescent="0.35">
      <c r="A3327" s="6"/>
      <c r="B3327" s="6"/>
      <c r="C3327" s="812"/>
      <c r="D3327" s="812"/>
      <c r="E3327" s="813"/>
      <c r="F3327" s="812"/>
      <c r="G3327" s="812"/>
      <c r="H3327" s="965" t="str">
        <f t="array" ref="H3327">IF(ISERROR(INDEX(גיליון3!$U$15:$X$29,MATCH('דיווח פרטני'!G3327,גיליון3!$T$15:$T$29,0),MATCH('דיווח פרטני'!C3327,גיליון3!$U$14:$X$14,0)))," ", INDEX(גיליון3!$U$15:$X$29,MATCH('דיווח פרטני'!G3327,גיליון3!$T$15:$T$29,0),MATCH('דיווח פרטני'!C3327,גיליון3!$U$14:$X$14,0)))</f>
        <v xml:space="preserve"> </v>
      </c>
      <c r="I3327" s="1"/>
    </row>
    <row r="3328" spans="1:9" ht="18" customHeight="1" thickBot="1" x14ac:dyDescent="0.35">
      <c r="A3328" s="6"/>
      <c r="B3328" s="6"/>
      <c r="C3328" s="812"/>
      <c r="D3328" s="812"/>
      <c r="E3328" s="813"/>
      <c r="F3328" s="812"/>
      <c r="G3328" s="812"/>
      <c r="H3328" s="965" t="str">
        <f t="array" ref="H3328">IF(ISERROR(INDEX(גיליון3!$U$15:$X$29,MATCH('דיווח פרטני'!G3328,גיליון3!$T$15:$T$29,0),MATCH('דיווח פרטני'!C3328,גיליון3!$U$14:$X$14,0)))," ", INDEX(גיליון3!$U$15:$X$29,MATCH('דיווח פרטני'!G3328,גיליון3!$T$15:$T$29,0),MATCH('דיווח פרטני'!C3328,גיליון3!$U$14:$X$14,0)))</f>
        <v xml:space="preserve"> </v>
      </c>
      <c r="I3328" s="1"/>
    </row>
    <row r="3329" spans="1:9" ht="18" customHeight="1" thickBot="1" x14ac:dyDescent="0.35">
      <c r="A3329" s="6"/>
      <c r="B3329" s="6"/>
      <c r="C3329" s="812"/>
      <c r="D3329" s="812"/>
      <c r="E3329" s="813"/>
      <c r="F3329" s="812"/>
      <c r="G3329" s="812"/>
      <c r="H3329" s="965" t="str">
        <f t="array" ref="H3329">IF(ISERROR(INDEX(גיליון3!$U$15:$X$29,MATCH('דיווח פרטני'!G3329,גיליון3!$T$15:$T$29,0),MATCH('דיווח פרטני'!C3329,גיליון3!$U$14:$X$14,0)))," ", INDEX(גיליון3!$U$15:$X$29,MATCH('דיווח פרטני'!G3329,גיליון3!$T$15:$T$29,0),MATCH('דיווח פרטני'!C3329,גיליון3!$U$14:$X$14,0)))</f>
        <v xml:space="preserve"> </v>
      </c>
      <c r="I3329" s="1"/>
    </row>
    <row r="3330" spans="1:9" ht="18" customHeight="1" thickBot="1" x14ac:dyDescent="0.35">
      <c r="A3330" s="6"/>
      <c r="B3330" s="6"/>
      <c r="C3330" s="812"/>
      <c r="D3330" s="812"/>
      <c r="E3330" s="813"/>
      <c r="F3330" s="812"/>
      <c r="G3330" s="812"/>
      <c r="H3330" s="965" t="str">
        <f t="array" ref="H3330">IF(ISERROR(INDEX(גיליון3!$U$15:$X$29,MATCH('דיווח פרטני'!G3330,גיליון3!$T$15:$T$29,0),MATCH('דיווח פרטני'!C3330,גיליון3!$U$14:$X$14,0)))," ", INDEX(גיליון3!$U$15:$X$29,MATCH('דיווח פרטני'!G3330,גיליון3!$T$15:$T$29,0),MATCH('דיווח פרטני'!C3330,גיליון3!$U$14:$X$14,0)))</f>
        <v xml:space="preserve"> </v>
      </c>
      <c r="I3330" s="1"/>
    </row>
    <row r="3331" spans="1:9" ht="18" customHeight="1" thickBot="1" x14ac:dyDescent="0.35">
      <c r="A3331" s="6"/>
      <c r="B3331" s="6"/>
      <c r="C3331" s="812"/>
      <c r="D3331" s="812"/>
      <c r="E3331" s="813"/>
      <c r="F3331" s="812"/>
      <c r="G3331" s="812"/>
      <c r="H3331" s="965" t="str">
        <f t="array" ref="H3331">IF(ISERROR(INDEX(גיליון3!$U$15:$X$29,MATCH('דיווח פרטני'!G3331,גיליון3!$T$15:$T$29,0),MATCH('דיווח פרטני'!C3331,גיליון3!$U$14:$X$14,0)))," ", INDEX(גיליון3!$U$15:$X$29,MATCH('דיווח פרטני'!G3331,גיליון3!$T$15:$T$29,0),MATCH('דיווח פרטני'!C3331,גיליון3!$U$14:$X$14,0)))</f>
        <v xml:space="preserve"> </v>
      </c>
      <c r="I3331" s="1"/>
    </row>
    <row r="3332" spans="1:9" ht="18" customHeight="1" thickBot="1" x14ac:dyDescent="0.35">
      <c r="A3332" s="6"/>
      <c r="B3332" s="6"/>
      <c r="C3332" s="812"/>
      <c r="D3332" s="812"/>
      <c r="E3332" s="813"/>
      <c r="F3332" s="812"/>
      <c r="G3332" s="812"/>
      <c r="H3332" s="965" t="str">
        <f t="array" ref="H3332">IF(ISERROR(INDEX(גיליון3!$U$15:$X$29,MATCH('דיווח פרטני'!G3332,גיליון3!$T$15:$T$29,0),MATCH('דיווח פרטני'!C3332,גיליון3!$U$14:$X$14,0)))," ", INDEX(גיליון3!$U$15:$X$29,MATCH('דיווח פרטני'!G3332,גיליון3!$T$15:$T$29,0),MATCH('דיווח פרטני'!C3332,גיליון3!$U$14:$X$14,0)))</f>
        <v xml:space="preserve"> </v>
      </c>
      <c r="I3332" s="1"/>
    </row>
    <row r="3333" spans="1:9" ht="18" customHeight="1" thickBot="1" x14ac:dyDescent="0.35">
      <c r="A3333" s="6"/>
      <c r="B3333" s="6"/>
      <c r="C3333" s="812"/>
      <c r="D3333" s="812"/>
      <c r="E3333" s="813"/>
      <c r="F3333" s="812"/>
      <c r="G3333" s="812"/>
      <c r="H3333" s="965" t="str">
        <f t="array" ref="H3333">IF(ISERROR(INDEX(גיליון3!$U$15:$X$29,MATCH('דיווח פרטני'!G3333,גיליון3!$T$15:$T$29,0),MATCH('דיווח פרטני'!C3333,גיליון3!$U$14:$X$14,0)))," ", INDEX(גיליון3!$U$15:$X$29,MATCH('דיווח פרטני'!G3333,גיליון3!$T$15:$T$29,0),MATCH('דיווח פרטני'!C3333,גיליון3!$U$14:$X$14,0)))</f>
        <v xml:space="preserve"> </v>
      </c>
      <c r="I3333" s="1"/>
    </row>
    <row r="3334" spans="1:9" ht="18" customHeight="1" thickBot="1" x14ac:dyDescent="0.35">
      <c r="A3334" s="6"/>
      <c r="B3334" s="6"/>
      <c r="C3334" s="812"/>
      <c r="D3334" s="812"/>
      <c r="E3334" s="813"/>
      <c r="F3334" s="812"/>
      <c r="G3334" s="812"/>
      <c r="H3334" s="965" t="str">
        <f t="array" ref="H3334">IF(ISERROR(INDEX(גיליון3!$U$15:$X$29,MATCH('דיווח פרטני'!G3334,גיליון3!$T$15:$T$29,0),MATCH('דיווח פרטני'!C3334,גיליון3!$U$14:$X$14,0)))," ", INDEX(גיליון3!$U$15:$X$29,MATCH('דיווח פרטני'!G3334,גיליון3!$T$15:$T$29,0),MATCH('דיווח פרטני'!C3334,גיליון3!$U$14:$X$14,0)))</f>
        <v xml:space="preserve"> </v>
      </c>
      <c r="I3334" s="1"/>
    </row>
    <row r="3335" spans="1:9" ht="18" customHeight="1" thickBot="1" x14ac:dyDescent="0.35">
      <c r="A3335" s="6"/>
      <c r="B3335" s="6"/>
      <c r="C3335" s="812"/>
      <c r="D3335" s="812"/>
      <c r="E3335" s="813"/>
      <c r="F3335" s="812"/>
      <c r="G3335" s="812"/>
      <c r="H3335" s="965" t="str">
        <f t="array" ref="H3335">IF(ISERROR(INDEX(גיליון3!$U$15:$X$29,MATCH('דיווח פרטני'!G3335,גיליון3!$T$15:$T$29,0),MATCH('דיווח פרטני'!C3335,גיליון3!$U$14:$X$14,0)))," ", INDEX(גיליון3!$U$15:$X$29,MATCH('דיווח פרטני'!G3335,גיליון3!$T$15:$T$29,0),MATCH('דיווח פרטני'!C3335,גיליון3!$U$14:$X$14,0)))</f>
        <v xml:space="preserve"> </v>
      </c>
      <c r="I3335" s="1"/>
    </row>
    <row r="3336" spans="1:9" ht="18" customHeight="1" thickBot="1" x14ac:dyDescent="0.35">
      <c r="A3336" s="6"/>
      <c r="B3336" s="6"/>
      <c r="C3336" s="812"/>
      <c r="D3336" s="812"/>
      <c r="E3336" s="813"/>
      <c r="F3336" s="812"/>
      <c r="G3336" s="812"/>
      <c r="H3336" s="965" t="str">
        <f t="array" ref="H3336">IF(ISERROR(INDEX(גיליון3!$U$15:$X$29,MATCH('דיווח פרטני'!G3336,גיליון3!$T$15:$T$29,0),MATCH('דיווח פרטני'!C3336,גיליון3!$U$14:$X$14,0)))," ", INDEX(גיליון3!$U$15:$X$29,MATCH('דיווח פרטני'!G3336,גיליון3!$T$15:$T$29,0),MATCH('דיווח פרטני'!C3336,גיליון3!$U$14:$X$14,0)))</f>
        <v xml:space="preserve"> </v>
      </c>
      <c r="I3336" s="1"/>
    </row>
    <row r="3337" spans="1:9" ht="18" customHeight="1" thickBot="1" x14ac:dyDescent="0.35">
      <c r="A3337" s="6"/>
      <c r="B3337" s="6"/>
      <c r="C3337" s="812"/>
      <c r="D3337" s="812"/>
      <c r="E3337" s="813"/>
      <c r="F3337" s="812"/>
      <c r="G3337" s="812"/>
      <c r="H3337" s="965" t="str">
        <f t="array" ref="H3337">IF(ISERROR(INDEX(גיליון3!$U$15:$X$29,MATCH('דיווח פרטני'!G3337,גיליון3!$T$15:$T$29,0),MATCH('דיווח פרטני'!C3337,גיליון3!$U$14:$X$14,0)))," ", INDEX(גיליון3!$U$15:$X$29,MATCH('דיווח פרטני'!G3337,גיליון3!$T$15:$T$29,0),MATCH('דיווח פרטני'!C3337,גיליון3!$U$14:$X$14,0)))</f>
        <v xml:space="preserve"> </v>
      </c>
      <c r="I3337" s="1"/>
    </row>
    <row r="3338" spans="1:9" ht="18" customHeight="1" thickBot="1" x14ac:dyDescent="0.35">
      <c r="A3338" s="6"/>
      <c r="B3338" s="6"/>
      <c r="C3338" s="812"/>
      <c r="D3338" s="812"/>
      <c r="E3338" s="813"/>
      <c r="F3338" s="812"/>
      <c r="G3338" s="812"/>
      <c r="H3338" s="965" t="str">
        <f t="array" ref="H3338">IF(ISERROR(INDEX(גיליון3!$U$15:$X$29,MATCH('דיווח פרטני'!G3338,גיליון3!$T$15:$T$29,0),MATCH('דיווח פרטני'!C3338,גיליון3!$U$14:$X$14,0)))," ", INDEX(גיליון3!$U$15:$X$29,MATCH('דיווח פרטני'!G3338,גיליון3!$T$15:$T$29,0),MATCH('דיווח פרטני'!C3338,גיליון3!$U$14:$X$14,0)))</f>
        <v xml:space="preserve"> </v>
      </c>
      <c r="I3338" s="1"/>
    </row>
    <row r="3339" spans="1:9" ht="18" customHeight="1" thickBot="1" x14ac:dyDescent="0.35">
      <c r="A3339" s="6"/>
      <c r="B3339" s="6"/>
      <c r="C3339" s="812"/>
      <c r="D3339" s="812"/>
      <c r="E3339" s="813"/>
      <c r="F3339" s="812"/>
      <c r="G3339" s="812"/>
      <c r="H3339" s="965" t="str">
        <f t="array" ref="H3339">IF(ISERROR(INDEX(גיליון3!$U$15:$X$29,MATCH('דיווח פרטני'!G3339,גיליון3!$T$15:$T$29,0),MATCH('דיווח פרטני'!C3339,גיליון3!$U$14:$X$14,0)))," ", INDEX(גיליון3!$U$15:$X$29,MATCH('דיווח פרטני'!G3339,גיליון3!$T$15:$T$29,0),MATCH('דיווח פרטני'!C3339,גיליון3!$U$14:$X$14,0)))</f>
        <v xml:space="preserve"> </v>
      </c>
      <c r="I3339" s="1"/>
    </row>
    <row r="3340" spans="1:9" ht="18" customHeight="1" thickBot="1" x14ac:dyDescent="0.35">
      <c r="A3340" s="6"/>
      <c r="B3340" s="6"/>
      <c r="C3340" s="812"/>
      <c r="D3340" s="812"/>
      <c r="E3340" s="813"/>
      <c r="F3340" s="812"/>
      <c r="G3340" s="812"/>
      <c r="H3340" s="965" t="str">
        <f t="array" ref="H3340">IF(ISERROR(INDEX(גיליון3!$U$15:$X$29,MATCH('דיווח פרטני'!G3340,גיליון3!$T$15:$T$29,0),MATCH('דיווח פרטני'!C3340,גיליון3!$U$14:$X$14,0)))," ", INDEX(גיליון3!$U$15:$X$29,MATCH('דיווח פרטני'!G3340,גיליון3!$T$15:$T$29,0),MATCH('דיווח פרטני'!C3340,גיליון3!$U$14:$X$14,0)))</f>
        <v xml:space="preserve"> </v>
      </c>
      <c r="I3340" s="1"/>
    </row>
    <row r="3341" spans="1:9" ht="18" customHeight="1" thickBot="1" x14ac:dyDescent="0.35">
      <c r="A3341" s="6"/>
      <c r="B3341" s="6"/>
      <c r="C3341" s="812"/>
      <c r="D3341" s="812"/>
      <c r="E3341" s="813"/>
      <c r="F3341" s="812"/>
      <c r="G3341" s="812"/>
      <c r="H3341" s="965" t="str">
        <f t="array" ref="H3341">IF(ISERROR(INDEX(גיליון3!$U$15:$X$29,MATCH('דיווח פרטני'!G3341,גיליון3!$T$15:$T$29,0),MATCH('דיווח פרטני'!C3341,גיליון3!$U$14:$X$14,0)))," ", INDEX(גיליון3!$U$15:$X$29,MATCH('דיווח פרטני'!G3341,גיליון3!$T$15:$T$29,0),MATCH('דיווח פרטני'!C3341,גיליון3!$U$14:$X$14,0)))</f>
        <v xml:space="preserve"> </v>
      </c>
      <c r="I3341" s="1"/>
    </row>
    <row r="3342" spans="1:9" ht="18" customHeight="1" thickBot="1" x14ac:dyDescent="0.35">
      <c r="A3342" s="6"/>
      <c r="B3342" s="6"/>
      <c r="C3342" s="812"/>
      <c r="D3342" s="812"/>
      <c r="E3342" s="813"/>
      <c r="F3342" s="812"/>
      <c r="G3342" s="812"/>
      <c r="H3342" s="965" t="str">
        <f t="array" ref="H3342">IF(ISERROR(INDEX(גיליון3!$U$15:$X$29,MATCH('דיווח פרטני'!G3342,גיליון3!$T$15:$T$29,0),MATCH('דיווח פרטני'!C3342,גיליון3!$U$14:$X$14,0)))," ", INDEX(גיליון3!$U$15:$X$29,MATCH('דיווח פרטני'!G3342,גיליון3!$T$15:$T$29,0),MATCH('דיווח פרטני'!C3342,גיליון3!$U$14:$X$14,0)))</f>
        <v xml:space="preserve"> </v>
      </c>
      <c r="I3342" s="1"/>
    </row>
    <row r="3343" spans="1:9" ht="18" customHeight="1" thickBot="1" x14ac:dyDescent="0.35">
      <c r="A3343" s="6"/>
      <c r="B3343" s="6"/>
      <c r="C3343" s="812"/>
      <c r="D3343" s="812"/>
      <c r="E3343" s="813"/>
      <c r="F3343" s="812"/>
      <c r="G3343" s="812"/>
      <c r="H3343" s="965" t="str">
        <f t="array" ref="H3343">IF(ISERROR(INDEX(גיליון3!$U$15:$X$29,MATCH('דיווח פרטני'!G3343,גיליון3!$T$15:$T$29,0),MATCH('דיווח פרטני'!C3343,גיליון3!$U$14:$X$14,0)))," ", INDEX(גיליון3!$U$15:$X$29,MATCH('דיווח פרטני'!G3343,גיליון3!$T$15:$T$29,0),MATCH('דיווח פרטני'!C3343,גיליון3!$U$14:$X$14,0)))</f>
        <v xml:space="preserve"> </v>
      </c>
      <c r="I3343" s="1"/>
    </row>
    <row r="3344" spans="1:9" ht="18" customHeight="1" thickBot="1" x14ac:dyDescent="0.35">
      <c r="A3344" s="6"/>
      <c r="B3344" s="6"/>
      <c r="C3344" s="812"/>
      <c r="D3344" s="812"/>
      <c r="E3344" s="813"/>
      <c r="F3344" s="812"/>
      <c r="G3344" s="812"/>
      <c r="H3344" s="965" t="str">
        <f t="array" ref="H3344">IF(ISERROR(INDEX(גיליון3!$U$15:$X$29,MATCH('דיווח פרטני'!G3344,גיליון3!$T$15:$T$29,0),MATCH('דיווח פרטני'!C3344,גיליון3!$U$14:$X$14,0)))," ", INDEX(גיליון3!$U$15:$X$29,MATCH('דיווח פרטני'!G3344,גיליון3!$T$15:$T$29,0),MATCH('דיווח פרטני'!C3344,גיליון3!$U$14:$X$14,0)))</f>
        <v xml:space="preserve"> </v>
      </c>
      <c r="I3344" s="1"/>
    </row>
    <row r="3345" spans="1:9" ht="18" customHeight="1" thickBot="1" x14ac:dyDescent="0.35">
      <c r="A3345" s="6"/>
      <c r="B3345" s="6"/>
      <c r="C3345" s="812"/>
      <c r="D3345" s="812"/>
      <c r="E3345" s="813"/>
      <c r="F3345" s="812"/>
      <c r="G3345" s="812"/>
      <c r="H3345" s="965" t="str">
        <f t="array" ref="H3345">IF(ISERROR(INDEX(גיליון3!$U$15:$X$29,MATCH('דיווח פרטני'!G3345,גיליון3!$T$15:$T$29,0),MATCH('דיווח פרטני'!C3345,גיליון3!$U$14:$X$14,0)))," ", INDEX(גיליון3!$U$15:$X$29,MATCH('דיווח פרטני'!G3345,גיליון3!$T$15:$T$29,0),MATCH('דיווח פרטני'!C3345,גיליון3!$U$14:$X$14,0)))</f>
        <v xml:space="preserve"> </v>
      </c>
      <c r="I3345" s="1"/>
    </row>
    <row r="3346" spans="1:9" ht="18" customHeight="1" thickBot="1" x14ac:dyDescent="0.35">
      <c r="A3346" s="6"/>
      <c r="B3346" s="6"/>
      <c r="C3346" s="812"/>
      <c r="D3346" s="812"/>
      <c r="E3346" s="813"/>
      <c r="F3346" s="812"/>
      <c r="G3346" s="812"/>
      <c r="H3346" s="965" t="str">
        <f t="array" ref="H3346">IF(ISERROR(INDEX(גיליון3!$U$15:$X$29,MATCH('דיווח פרטני'!G3346,גיליון3!$T$15:$T$29,0),MATCH('דיווח פרטני'!C3346,גיליון3!$U$14:$X$14,0)))," ", INDEX(גיליון3!$U$15:$X$29,MATCH('דיווח פרטני'!G3346,גיליון3!$T$15:$T$29,0),MATCH('דיווח פרטני'!C3346,גיליון3!$U$14:$X$14,0)))</f>
        <v xml:space="preserve"> </v>
      </c>
      <c r="I3346" s="1"/>
    </row>
    <row r="3347" spans="1:9" ht="18" customHeight="1" thickBot="1" x14ac:dyDescent="0.35">
      <c r="A3347" s="6"/>
      <c r="B3347" s="6"/>
      <c r="C3347" s="812"/>
      <c r="D3347" s="812"/>
      <c r="E3347" s="813"/>
      <c r="F3347" s="812"/>
      <c r="G3347" s="812"/>
      <c r="H3347" s="965" t="str">
        <f t="array" ref="H3347">IF(ISERROR(INDEX(גיליון3!$U$15:$X$29,MATCH('דיווח פרטני'!G3347,גיליון3!$T$15:$T$29,0),MATCH('דיווח פרטני'!C3347,גיליון3!$U$14:$X$14,0)))," ", INDEX(גיליון3!$U$15:$X$29,MATCH('דיווח פרטני'!G3347,גיליון3!$T$15:$T$29,0),MATCH('דיווח פרטני'!C3347,גיליון3!$U$14:$X$14,0)))</f>
        <v xml:space="preserve"> </v>
      </c>
      <c r="I3347" s="1"/>
    </row>
    <row r="3348" spans="1:9" ht="18" customHeight="1" thickBot="1" x14ac:dyDescent="0.35">
      <c r="A3348" s="6"/>
      <c r="B3348" s="6"/>
      <c r="C3348" s="812"/>
      <c r="D3348" s="812"/>
      <c r="E3348" s="813"/>
      <c r="F3348" s="812"/>
      <c r="G3348" s="812"/>
      <c r="H3348" s="965" t="str">
        <f t="array" ref="H3348">IF(ISERROR(INDEX(גיליון3!$U$15:$X$29,MATCH('דיווח פרטני'!G3348,גיליון3!$T$15:$T$29,0),MATCH('דיווח פרטני'!C3348,גיליון3!$U$14:$X$14,0)))," ", INDEX(גיליון3!$U$15:$X$29,MATCH('דיווח פרטני'!G3348,גיליון3!$T$15:$T$29,0),MATCH('דיווח פרטני'!C3348,גיליון3!$U$14:$X$14,0)))</f>
        <v xml:space="preserve"> </v>
      </c>
      <c r="I3348" s="1"/>
    </row>
    <row r="3349" spans="1:9" ht="18" customHeight="1" thickBot="1" x14ac:dyDescent="0.35">
      <c r="A3349" s="6"/>
      <c r="B3349" s="6"/>
      <c r="C3349" s="812"/>
      <c r="D3349" s="812"/>
      <c r="E3349" s="813"/>
      <c r="F3349" s="812"/>
      <c r="G3349" s="812"/>
      <c r="H3349" s="965" t="str">
        <f t="array" ref="H3349">IF(ISERROR(INDEX(גיליון3!$U$15:$X$29,MATCH('דיווח פרטני'!G3349,גיליון3!$T$15:$T$29,0),MATCH('דיווח פרטני'!C3349,גיליון3!$U$14:$X$14,0)))," ", INDEX(גיליון3!$U$15:$X$29,MATCH('דיווח פרטני'!G3349,גיליון3!$T$15:$T$29,0),MATCH('דיווח פרטני'!C3349,גיליון3!$U$14:$X$14,0)))</f>
        <v xml:space="preserve"> </v>
      </c>
      <c r="I3349" s="1"/>
    </row>
    <row r="3350" spans="1:9" ht="18" customHeight="1" thickBot="1" x14ac:dyDescent="0.35">
      <c r="A3350" s="6"/>
      <c r="B3350" s="6"/>
      <c r="C3350" s="812"/>
      <c r="D3350" s="812"/>
      <c r="E3350" s="813"/>
      <c r="F3350" s="812"/>
      <c r="G3350" s="812"/>
      <c r="H3350" s="965" t="str">
        <f t="array" ref="H3350">IF(ISERROR(INDEX(גיליון3!$U$15:$X$29,MATCH('דיווח פרטני'!G3350,גיליון3!$T$15:$T$29,0),MATCH('דיווח פרטני'!C3350,גיליון3!$U$14:$X$14,0)))," ", INDEX(גיליון3!$U$15:$X$29,MATCH('דיווח פרטני'!G3350,גיליון3!$T$15:$T$29,0),MATCH('דיווח פרטני'!C3350,גיליון3!$U$14:$X$14,0)))</f>
        <v xml:space="preserve"> </v>
      </c>
      <c r="I3350" s="1"/>
    </row>
    <row r="3351" spans="1:9" ht="18" customHeight="1" thickBot="1" x14ac:dyDescent="0.35">
      <c r="A3351" s="6"/>
      <c r="B3351" s="6"/>
      <c r="C3351" s="812"/>
      <c r="D3351" s="812"/>
      <c r="E3351" s="813"/>
      <c r="F3351" s="812"/>
      <c r="G3351" s="812"/>
      <c r="H3351" s="965" t="str">
        <f t="array" ref="H3351">IF(ISERROR(INDEX(גיליון3!$U$15:$X$29,MATCH('דיווח פרטני'!G3351,גיליון3!$T$15:$T$29,0),MATCH('דיווח פרטני'!C3351,גיליון3!$U$14:$X$14,0)))," ", INDEX(גיליון3!$U$15:$X$29,MATCH('דיווח פרטני'!G3351,גיליון3!$T$15:$T$29,0),MATCH('דיווח פרטני'!C3351,גיליון3!$U$14:$X$14,0)))</f>
        <v xml:space="preserve"> </v>
      </c>
      <c r="I3351" s="1"/>
    </row>
    <row r="3352" spans="1:9" ht="18" customHeight="1" thickBot="1" x14ac:dyDescent="0.35">
      <c r="A3352" s="6"/>
      <c r="B3352" s="6"/>
      <c r="C3352" s="812"/>
      <c r="D3352" s="812"/>
      <c r="E3352" s="813"/>
      <c r="F3352" s="812"/>
      <c r="G3352" s="812"/>
      <c r="H3352" s="965" t="str">
        <f t="array" ref="H3352">IF(ISERROR(INDEX(גיליון3!$U$15:$X$29,MATCH('דיווח פרטני'!G3352,גיליון3!$T$15:$T$29,0),MATCH('דיווח פרטני'!C3352,גיליון3!$U$14:$X$14,0)))," ", INDEX(גיליון3!$U$15:$X$29,MATCH('דיווח פרטני'!G3352,גיליון3!$T$15:$T$29,0),MATCH('דיווח פרטני'!C3352,גיליון3!$U$14:$X$14,0)))</f>
        <v xml:space="preserve"> </v>
      </c>
      <c r="I3352" s="1"/>
    </row>
    <row r="3353" spans="1:9" ht="18" customHeight="1" thickBot="1" x14ac:dyDescent="0.35">
      <c r="A3353" s="6"/>
      <c r="B3353" s="6"/>
      <c r="C3353" s="812"/>
      <c r="D3353" s="812"/>
      <c r="E3353" s="813"/>
      <c r="F3353" s="812"/>
      <c r="G3353" s="812"/>
      <c r="H3353" s="965" t="str">
        <f t="array" ref="H3353">IF(ISERROR(INDEX(גיליון3!$U$15:$X$29,MATCH('דיווח פרטני'!G3353,גיליון3!$T$15:$T$29,0),MATCH('דיווח פרטני'!C3353,גיליון3!$U$14:$X$14,0)))," ", INDEX(גיליון3!$U$15:$X$29,MATCH('דיווח פרטני'!G3353,גיליון3!$T$15:$T$29,0),MATCH('דיווח פרטני'!C3353,גיליון3!$U$14:$X$14,0)))</f>
        <v xml:space="preserve"> </v>
      </c>
      <c r="I3353" s="1"/>
    </row>
    <row r="3354" spans="1:9" ht="18" customHeight="1" thickBot="1" x14ac:dyDescent="0.35">
      <c r="A3354" s="6"/>
      <c r="B3354" s="6"/>
      <c r="C3354" s="812"/>
      <c r="D3354" s="812"/>
      <c r="E3354" s="813"/>
      <c r="F3354" s="812"/>
      <c r="G3354" s="812"/>
      <c r="H3354" s="965" t="str">
        <f t="array" ref="H3354">IF(ISERROR(INDEX(גיליון3!$U$15:$X$29,MATCH('דיווח פרטני'!G3354,גיליון3!$T$15:$T$29,0),MATCH('דיווח פרטני'!C3354,גיליון3!$U$14:$X$14,0)))," ", INDEX(גיליון3!$U$15:$X$29,MATCH('דיווח פרטני'!G3354,גיליון3!$T$15:$T$29,0),MATCH('דיווח פרטני'!C3354,גיליון3!$U$14:$X$14,0)))</f>
        <v xml:space="preserve"> </v>
      </c>
      <c r="I3354" s="1"/>
    </row>
    <row r="3355" spans="1:9" ht="18" customHeight="1" thickBot="1" x14ac:dyDescent="0.35">
      <c r="A3355" s="6"/>
      <c r="B3355" s="6"/>
      <c r="C3355" s="812"/>
      <c r="D3355" s="812"/>
      <c r="E3355" s="813"/>
      <c r="F3355" s="812"/>
      <c r="G3355" s="812"/>
      <c r="H3355" s="965" t="str">
        <f t="array" ref="H3355">IF(ISERROR(INDEX(גיליון3!$U$15:$X$29,MATCH('דיווח פרטני'!G3355,גיליון3!$T$15:$T$29,0),MATCH('דיווח פרטני'!C3355,גיליון3!$U$14:$X$14,0)))," ", INDEX(גיליון3!$U$15:$X$29,MATCH('דיווח פרטני'!G3355,גיליון3!$T$15:$T$29,0),MATCH('דיווח פרטני'!C3355,גיליון3!$U$14:$X$14,0)))</f>
        <v xml:space="preserve"> </v>
      </c>
      <c r="I3355" s="1"/>
    </row>
    <row r="3356" spans="1:9" ht="18" customHeight="1" thickBot="1" x14ac:dyDescent="0.35">
      <c r="A3356" s="6"/>
      <c r="B3356" s="6"/>
      <c r="C3356" s="812"/>
      <c r="D3356" s="812"/>
      <c r="E3356" s="813"/>
      <c r="F3356" s="812"/>
      <c r="G3356" s="812"/>
      <c r="H3356" s="965" t="str">
        <f t="array" ref="H3356">IF(ISERROR(INDEX(גיליון3!$U$15:$X$29,MATCH('דיווח פרטני'!G3356,גיליון3!$T$15:$T$29,0),MATCH('דיווח פרטני'!C3356,גיליון3!$U$14:$X$14,0)))," ", INDEX(גיליון3!$U$15:$X$29,MATCH('דיווח פרטני'!G3356,גיליון3!$T$15:$T$29,0),MATCH('דיווח פרטני'!C3356,גיליון3!$U$14:$X$14,0)))</f>
        <v xml:space="preserve"> </v>
      </c>
      <c r="I3356" s="1"/>
    </row>
    <row r="3357" spans="1:9" ht="18" customHeight="1" thickBot="1" x14ac:dyDescent="0.35">
      <c r="A3357" s="6"/>
      <c r="B3357" s="6"/>
      <c r="C3357" s="812"/>
      <c r="D3357" s="812"/>
      <c r="E3357" s="813"/>
      <c r="F3357" s="812"/>
      <c r="G3357" s="812"/>
      <c r="H3357" s="965" t="str">
        <f t="array" ref="H3357">IF(ISERROR(INDEX(גיליון3!$U$15:$X$29,MATCH('דיווח פרטני'!G3357,גיליון3!$T$15:$T$29,0),MATCH('דיווח פרטני'!C3357,גיליון3!$U$14:$X$14,0)))," ", INDEX(גיליון3!$U$15:$X$29,MATCH('דיווח פרטני'!G3357,גיליון3!$T$15:$T$29,0),MATCH('דיווח פרטני'!C3357,גיליון3!$U$14:$X$14,0)))</f>
        <v xml:space="preserve"> </v>
      </c>
      <c r="I3357" s="1"/>
    </row>
    <row r="3358" spans="1:9" ht="18" customHeight="1" thickBot="1" x14ac:dyDescent="0.35">
      <c r="A3358" s="6"/>
      <c r="B3358" s="6"/>
      <c r="C3358" s="812"/>
      <c r="D3358" s="812"/>
      <c r="E3358" s="813"/>
      <c r="F3358" s="812"/>
      <c r="G3358" s="812"/>
      <c r="H3358" s="965" t="str">
        <f t="array" ref="H3358">IF(ISERROR(INDEX(גיליון3!$U$15:$X$29,MATCH('דיווח פרטני'!G3358,גיליון3!$T$15:$T$29,0),MATCH('דיווח פרטני'!C3358,גיליון3!$U$14:$X$14,0)))," ", INDEX(גיליון3!$U$15:$X$29,MATCH('דיווח פרטני'!G3358,גיליון3!$T$15:$T$29,0),MATCH('דיווח פרטני'!C3358,גיליון3!$U$14:$X$14,0)))</f>
        <v xml:space="preserve"> </v>
      </c>
      <c r="I3358" s="1"/>
    </row>
    <row r="3359" spans="1:9" ht="18" customHeight="1" thickBot="1" x14ac:dyDescent="0.35">
      <c r="A3359" s="6"/>
      <c r="B3359" s="6"/>
      <c r="C3359" s="812"/>
      <c r="D3359" s="812"/>
      <c r="E3359" s="813"/>
      <c r="F3359" s="812"/>
      <c r="G3359" s="812"/>
      <c r="H3359" s="965" t="str">
        <f t="array" ref="H3359">IF(ISERROR(INDEX(גיליון3!$U$15:$X$29,MATCH('דיווח פרטני'!G3359,גיליון3!$T$15:$T$29,0),MATCH('דיווח פרטני'!C3359,גיליון3!$U$14:$X$14,0)))," ", INDEX(גיליון3!$U$15:$X$29,MATCH('דיווח פרטני'!G3359,גיליון3!$T$15:$T$29,0),MATCH('דיווח פרטני'!C3359,גיליון3!$U$14:$X$14,0)))</f>
        <v xml:space="preserve"> </v>
      </c>
      <c r="I3359" s="1"/>
    </row>
    <row r="3360" spans="1:9" ht="18" customHeight="1" thickBot="1" x14ac:dyDescent="0.35">
      <c r="A3360" s="6"/>
      <c r="B3360" s="6"/>
      <c r="C3360" s="812"/>
      <c r="D3360" s="812"/>
      <c r="E3360" s="813"/>
      <c r="F3360" s="812"/>
      <c r="G3360" s="812"/>
      <c r="H3360" s="965" t="str">
        <f t="array" ref="H3360">IF(ISERROR(INDEX(גיליון3!$U$15:$X$29,MATCH('דיווח פרטני'!G3360,גיליון3!$T$15:$T$29,0),MATCH('דיווח פרטני'!C3360,גיליון3!$U$14:$X$14,0)))," ", INDEX(גיליון3!$U$15:$X$29,MATCH('דיווח פרטני'!G3360,גיליון3!$T$15:$T$29,0),MATCH('דיווח פרטני'!C3360,גיליון3!$U$14:$X$14,0)))</f>
        <v xml:space="preserve"> </v>
      </c>
      <c r="I3360" s="1"/>
    </row>
    <row r="3361" spans="1:9" ht="18" customHeight="1" thickBot="1" x14ac:dyDescent="0.35">
      <c r="A3361" s="6"/>
      <c r="B3361" s="6"/>
      <c r="C3361" s="812"/>
      <c r="D3361" s="812"/>
      <c r="E3361" s="813"/>
      <c r="F3361" s="812"/>
      <c r="G3361" s="812"/>
      <c r="H3361" s="965" t="str">
        <f t="array" ref="H3361">IF(ISERROR(INDEX(גיליון3!$U$15:$X$29,MATCH('דיווח פרטני'!G3361,גיליון3!$T$15:$T$29,0),MATCH('דיווח פרטני'!C3361,גיליון3!$U$14:$X$14,0)))," ", INDEX(גיליון3!$U$15:$X$29,MATCH('דיווח פרטני'!G3361,גיליון3!$T$15:$T$29,0),MATCH('דיווח פרטני'!C3361,גיליון3!$U$14:$X$14,0)))</f>
        <v xml:space="preserve"> </v>
      </c>
      <c r="I3361" s="1"/>
    </row>
    <row r="3362" spans="1:9" ht="18" customHeight="1" thickBot="1" x14ac:dyDescent="0.35">
      <c r="A3362" s="6"/>
      <c r="B3362" s="6"/>
      <c r="C3362" s="812"/>
      <c r="D3362" s="812"/>
      <c r="E3362" s="813"/>
      <c r="F3362" s="812"/>
      <c r="G3362" s="812"/>
      <c r="H3362" s="965" t="str">
        <f t="array" ref="H3362">IF(ISERROR(INDEX(גיליון3!$U$15:$X$29,MATCH('דיווח פרטני'!G3362,גיליון3!$T$15:$T$29,0),MATCH('דיווח פרטני'!C3362,גיליון3!$U$14:$X$14,0)))," ", INDEX(גיליון3!$U$15:$X$29,MATCH('דיווח פרטני'!G3362,גיליון3!$T$15:$T$29,0),MATCH('דיווח פרטני'!C3362,גיליון3!$U$14:$X$14,0)))</f>
        <v xml:space="preserve"> </v>
      </c>
      <c r="I3362" s="1"/>
    </row>
    <row r="3363" spans="1:9" ht="18" customHeight="1" thickBot="1" x14ac:dyDescent="0.35">
      <c r="A3363" s="6"/>
      <c r="B3363" s="6"/>
      <c r="C3363" s="812"/>
      <c r="D3363" s="812"/>
      <c r="E3363" s="813"/>
      <c r="F3363" s="812"/>
      <c r="G3363" s="812"/>
      <c r="H3363" s="965" t="str">
        <f t="array" ref="H3363">IF(ISERROR(INDEX(גיליון3!$U$15:$X$29,MATCH('דיווח פרטני'!G3363,גיליון3!$T$15:$T$29,0),MATCH('דיווח פרטני'!C3363,גיליון3!$U$14:$X$14,0)))," ", INDEX(גיליון3!$U$15:$X$29,MATCH('דיווח פרטני'!G3363,גיליון3!$T$15:$T$29,0),MATCH('דיווח פרטני'!C3363,גיליון3!$U$14:$X$14,0)))</f>
        <v xml:space="preserve"> </v>
      </c>
      <c r="I3363" s="1"/>
    </row>
    <row r="3364" spans="1:9" ht="18" customHeight="1" thickBot="1" x14ac:dyDescent="0.35">
      <c r="A3364" s="6"/>
      <c r="B3364" s="6"/>
      <c r="C3364" s="812"/>
      <c r="D3364" s="812"/>
      <c r="E3364" s="813"/>
      <c r="F3364" s="812"/>
      <c r="G3364" s="812"/>
      <c r="H3364" s="965" t="str">
        <f t="array" ref="H3364">IF(ISERROR(INDEX(גיליון3!$U$15:$X$29,MATCH('דיווח פרטני'!G3364,גיליון3!$T$15:$T$29,0),MATCH('דיווח פרטני'!C3364,גיליון3!$U$14:$X$14,0)))," ", INDEX(גיליון3!$U$15:$X$29,MATCH('דיווח פרטני'!G3364,גיליון3!$T$15:$T$29,0),MATCH('דיווח פרטני'!C3364,גיליון3!$U$14:$X$14,0)))</f>
        <v xml:space="preserve"> </v>
      </c>
      <c r="I3364" s="1"/>
    </row>
    <row r="3365" spans="1:9" ht="18" customHeight="1" thickBot="1" x14ac:dyDescent="0.35">
      <c r="A3365" s="6"/>
      <c r="B3365" s="6"/>
      <c r="C3365" s="812"/>
      <c r="D3365" s="812"/>
      <c r="E3365" s="813"/>
      <c r="F3365" s="812"/>
      <c r="G3365" s="812"/>
      <c r="H3365" s="965" t="str">
        <f t="array" ref="H3365">IF(ISERROR(INDEX(גיליון3!$U$15:$X$29,MATCH('דיווח פרטני'!G3365,גיליון3!$T$15:$T$29,0),MATCH('דיווח פרטני'!C3365,גיליון3!$U$14:$X$14,0)))," ", INDEX(גיליון3!$U$15:$X$29,MATCH('דיווח פרטני'!G3365,גיליון3!$T$15:$T$29,0),MATCH('דיווח פרטני'!C3365,גיליון3!$U$14:$X$14,0)))</f>
        <v xml:space="preserve"> </v>
      </c>
      <c r="I3365" s="1"/>
    </row>
    <row r="3366" spans="1:9" ht="18" customHeight="1" thickBot="1" x14ac:dyDescent="0.35">
      <c r="A3366" s="6"/>
      <c r="B3366" s="6"/>
      <c r="C3366" s="812"/>
      <c r="D3366" s="812"/>
      <c r="E3366" s="813"/>
      <c r="F3366" s="812"/>
      <c r="G3366" s="812"/>
      <c r="H3366" s="965" t="str">
        <f t="array" ref="H3366">IF(ISERROR(INDEX(גיליון3!$U$15:$X$29,MATCH('דיווח פרטני'!G3366,גיליון3!$T$15:$T$29,0),MATCH('דיווח פרטני'!C3366,גיליון3!$U$14:$X$14,0)))," ", INDEX(גיליון3!$U$15:$X$29,MATCH('דיווח פרטני'!G3366,גיליון3!$T$15:$T$29,0),MATCH('דיווח פרטני'!C3366,גיליון3!$U$14:$X$14,0)))</f>
        <v xml:space="preserve"> </v>
      </c>
      <c r="I3366" s="1"/>
    </row>
    <row r="3367" spans="1:9" ht="18" customHeight="1" thickBot="1" x14ac:dyDescent="0.35">
      <c r="A3367" s="6"/>
      <c r="B3367" s="6"/>
      <c r="C3367" s="812"/>
      <c r="D3367" s="812"/>
      <c r="E3367" s="813"/>
      <c r="F3367" s="812"/>
      <c r="G3367" s="812"/>
      <c r="H3367" s="965" t="str">
        <f t="array" ref="H3367">IF(ISERROR(INDEX(גיליון3!$U$15:$X$29,MATCH('דיווח פרטני'!G3367,גיליון3!$T$15:$T$29,0),MATCH('דיווח פרטני'!C3367,גיליון3!$U$14:$X$14,0)))," ", INDEX(גיליון3!$U$15:$X$29,MATCH('דיווח פרטני'!G3367,גיליון3!$T$15:$T$29,0),MATCH('דיווח פרטני'!C3367,גיליון3!$U$14:$X$14,0)))</f>
        <v xml:space="preserve"> </v>
      </c>
      <c r="I3367" s="1"/>
    </row>
    <row r="3368" spans="1:9" ht="18" customHeight="1" thickBot="1" x14ac:dyDescent="0.35">
      <c r="A3368" s="6"/>
      <c r="B3368" s="6"/>
      <c r="C3368" s="812"/>
      <c r="D3368" s="812"/>
      <c r="E3368" s="813"/>
      <c r="F3368" s="812"/>
      <c r="G3368" s="812"/>
      <c r="H3368" s="965" t="str">
        <f t="array" ref="H3368">IF(ISERROR(INDEX(גיליון3!$U$15:$X$29,MATCH('דיווח פרטני'!G3368,גיליון3!$T$15:$T$29,0),MATCH('דיווח פרטני'!C3368,גיליון3!$U$14:$X$14,0)))," ", INDEX(גיליון3!$U$15:$X$29,MATCH('דיווח פרטני'!G3368,גיליון3!$T$15:$T$29,0),MATCH('דיווח פרטני'!C3368,גיליון3!$U$14:$X$14,0)))</f>
        <v xml:space="preserve"> </v>
      </c>
      <c r="I3368" s="1"/>
    </row>
    <row r="3369" spans="1:9" ht="18" customHeight="1" thickBot="1" x14ac:dyDescent="0.35">
      <c r="A3369" s="6"/>
      <c r="B3369" s="6"/>
      <c r="C3369" s="812"/>
      <c r="D3369" s="812"/>
      <c r="E3369" s="813"/>
      <c r="F3369" s="812"/>
      <c r="G3369" s="812"/>
      <c r="H3369" s="965" t="str">
        <f t="array" ref="H3369">IF(ISERROR(INDEX(גיליון3!$U$15:$X$29,MATCH('דיווח פרטני'!G3369,גיליון3!$T$15:$T$29,0),MATCH('דיווח פרטני'!C3369,גיליון3!$U$14:$X$14,0)))," ", INDEX(גיליון3!$U$15:$X$29,MATCH('דיווח פרטני'!G3369,גיליון3!$T$15:$T$29,0),MATCH('דיווח פרטני'!C3369,גיליון3!$U$14:$X$14,0)))</f>
        <v xml:space="preserve"> </v>
      </c>
      <c r="I3369" s="1"/>
    </row>
    <row r="3370" spans="1:9" ht="18" customHeight="1" thickBot="1" x14ac:dyDescent="0.35">
      <c r="A3370" s="6"/>
      <c r="B3370" s="6"/>
      <c r="C3370" s="812"/>
      <c r="D3370" s="812"/>
      <c r="E3370" s="813"/>
      <c r="F3370" s="812"/>
      <c r="G3370" s="812"/>
      <c r="H3370" s="965" t="str">
        <f t="array" ref="H3370">IF(ISERROR(INDEX(גיליון3!$U$15:$X$29,MATCH('דיווח פרטני'!G3370,גיליון3!$T$15:$T$29,0),MATCH('דיווח פרטני'!C3370,גיליון3!$U$14:$X$14,0)))," ", INDEX(גיליון3!$U$15:$X$29,MATCH('דיווח פרטני'!G3370,גיליון3!$T$15:$T$29,0),MATCH('דיווח פרטני'!C3370,גיליון3!$U$14:$X$14,0)))</f>
        <v xml:space="preserve"> </v>
      </c>
      <c r="I3370" s="1"/>
    </row>
    <row r="3371" spans="1:9" ht="18" customHeight="1" thickBot="1" x14ac:dyDescent="0.35">
      <c r="A3371" s="6"/>
      <c r="B3371" s="6"/>
      <c r="C3371" s="812"/>
      <c r="D3371" s="812"/>
      <c r="E3371" s="813"/>
      <c r="F3371" s="812"/>
      <c r="G3371" s="812"/>
      <c r="H3371" s="965" t="str">
        <f t="array" ref="H3371">IF(ISERROR(INDEX(גיליון3!$U$15:$X$29,MATCH('דיווח פרטני'!G3371,גיליון3!$T$15:$T$29,0),MATCH('דיווח פרטני'!C3371,גיליון3!$U$14:$X$14,0)))," ", INDEX(גיליון3!$U$15:$X$29,MATCH('דיווח פרטני'!G3371,גיליון3!$T$15:$T$29,0),MATCH('דיווח פרטני'!C3371,גיליון3!$U$14:$X$14,0)))</f>
        <v xml:space="preserve"> </v>
      </c>
      <c r="I3371" s="1"/>
    </row>
    <row r="3372" spans="1:9" ht="18" customHeight="1" thickBot="1" x14ac:dyDescent="0.35">
      <c r="A3372" s="6"/>
      <c r="B3372" s="6"/>
      <c r="C3372" s="812"/>
      <c r="D3372" s="812"/>
      <c r="E3372" s="813"/>
      <c r="F3372" s="812"/>
      <c r="G3372" s="812"/>
      <c r="H3372" s="965" t="str">
        <f t="array" ref="H3372">IF(ISERROR(INDEX(גיליון3!$U$15:$X$29,MATCH('דיווח פרטני'!G3372,גיליון3!$T$15:$T$29,0),MATCH('דיווח פרטני'!C3372,גיליון3!$U$14:$X$14,0)))," ", INDEX(גיליון3!$U$15:$X$29,MATCH('דיווח פרטני'!G3372,גיליון3!$T$15:$T$29,0),MATCH('דיווח פרטני'!C3372,גיליון3!$U$14:$X$14,0)))</f>
        <v xml:space="preserve"> </v>
      </c>
      <c r="I3372" s="1"/>
    </row>
    <row r="3373" spans="1:9" ht="18" customHeight="1" thickBot="1" x14ac:dyDescent="0.35">
      <c r="A3373" s="6"/>
      <c r="B3373" s="6"/>
      <c r="C3373" s="812"/>
      <c r="D3373" s="812"/>
      <c r="E3373" s="813"/>
      <c r="F3373" s="812"/>
      <c r="G3373" s="812"/>
      <c r="H3373" s="965" t="str">
        <f t="array" ref="H3373">IF(ISERROR(INDEX(גיליון3!$U$15:$X$29,MATCH('דיווח פרטני'!G3373,גיליון3!$T$15:$T$29,0),MATCH('דיווח פרטני'!C3373,גיליון3!$U$14:$X$14,0)))," ", INDEX(גיליון3!$U$15:$X$29,MATCH('דיווח פרטני'!G3373,גיליון3!$T$15:$T$29,0),MATCH('דיווח פרטני'!C3373,גיליון3!$U$14:$X$14,0)))</f>
        <v xml:space="preserve"> </v>
      </c>
      <c r="I3373" s="1"/>
    </row>
    <row r="3374" spans="1:9" ht="18" customHeight="1" thickBot="1" x14ac:dyDescent="0.35">
      <c r="A3374" s="6"/>
      <c r="B3374" s="6"/>
      <c r="C3374" s="812"/>
      <c r="D3374" s="812"/>
      <c r="E3374" s="813"/>
      <c r="F3374" s="812"/>
      <c r="G3374" s="812"/>
      <c r="H3374" s="965" t="str">
        <f t="array" ref="H3374">IF(ISERROR(INDEX(גיליון3!$U$15:$X$29,MATCH('דיווח פרטני'!G3374,גיליון3!$T$15:$T$29,0),MATCH('דיווח פרטני'!C3374,גיליון3!$U$14:$X$14,0)))," ", INDEX(גיליון3!$U$15:$X$29,MATCH('דיווח פרטני'!G3374,גיליון3!$T$15:$T$29,0),MATCH('דיווח פרטני'!C3374,גיליון3!$U$14:$X$14,0)))</f>
        <v xml:space="preserve"> </v>
      </c>
      <c r="I3374" s="1"/>
    </row>
    <row r="3375" spans="1:9" ht="18" customHeight="1" thickBot="1" x14ac:dyDescent="0.35">
      <c r="A3375" s="6"/>
      <c r="B3375" s="6"/>
      <c r="C3375" s="812"/>
      <c r="D3375" s="812"/>
      <c r="E3375" s="813"/>
      <c r="F3375" s="812"/>
      <c r="G3375" s="812"/>
      <c r="H3375" s="965" t="str">
        <f t="array" ref="H3375">IF(ISERROR(INDEX(גיליון3!$U$15:$X$29,MATCH('דיווח פרטני'!G3375,גיליון3!$T$15:$T$29,0),MATCH('דיווח פרטני'!C3375,גיליון3!$U$14:$X$14,0)))," ", INDEX(גיליון3!$U$15:$X$29,MATCH('דיווח פרטני'!G3375,גיליון3!$T$15:$T$29,0),MATCH('דיווח פרטני'!C3375,גיליון3!$U$14:$X$14,0)))</f>
        <v xml:space="preserve"> </v>
      </c>
      <c r="I3375" s="1"/>
    </row>
    <row r="3376" spans="1:9" ht="18" customHeight="1" thickBot="1" x14ac:dyDescent="0.35">
      <c r="A3376" s="6"/>
      <c r="B3376" s="6"/>
      <c r="C3376" s="812"/>
      <c r="D3376" s="812"/>
      <c r="E3376" s="813"/>
      <c r="F3376" s="812"/>
      <c r="G3376" s="812"/>
      <c r="H3376" s="965" t="str">
        <f t="array" ref="H3376">IF(ISERROR(INDEX(גיליון3!$U$15:$X$29,MATCH('דיווח פרטני'!G3376,גיליון3!$T$15:$T$29,0),MATCH('דיווח פרטני'!C3376,גיליון3!$U$14:$X$14,0)))," ", INDEX(גיליון3!$U$15:$X$29,MATCH('דיווח פרטני'!G3376,גיליון3!$T$15:$T$29,0),MATCH('דיווח פרטני'!C3376,גיליון3!$U$14:$X$14,0)))</f>
        <v xml:space="preserve"> </v>
      </c>
      <c r="I3376" s="1"/>
    </row>
    <row r="3377" spans="1:9" ht="18" customHeight="1" thickBot="1" x14ac:dyDescent="0.35">
      <c r="A3377" s="6"/>
      <c r="B3377" s="6"/>
      <c r="C3377" s="812"/>
      <c r="D3377" s="812"/>
      <c r="E3377" s="813"/>
      <c r="F3377" s="812"/>
      <c r="G3377" s="812"/>
      <c r="H3377" s="965" t="str">
        <f t="array" ref="H3377">IF(ISERROR(INDEX(גיליון3!$U$15:$X$29,MATCH('דיווח פרטני'!G3377,גיליון3!$T$15:$T$29,0),MATCH('דיווח פרטני'!C3377,גיליון3!$U$14:$X$14,0)))," ", INDEX(גיליון3!$U$15:$X$29,MATCH('דיווח פרטני'!G3377,גיליון3!$T$15:$T$29,0),MATCH('דיווח פרטני'!C3377,גיליון3!$U$14:$X$14,0)))</f>
        <v xml:space="preserve"> </v>
      </c>
      <c r="I3377" s="1"/>
    </row>
    <row r="3378" spans="1:9" ht="18" customHeight="1" thickBot="1" x14ac:dyDescent="0.35">
      <c r="A3378" s="6"/>
      <c r="B3378" s="6"/>
      <c r="C3378" s="812"/>
      <c r="D3378" s="812"/>
      <c r="E3378" s="813"/>
      <c r="F3378" s="812"/>
      <c r="G3378" s="812"/>
      <c r="H3378" s="965" t="str">
        <f t="array" ref="H3378">IF(ISERROR(INDEX(גיליון3!$U$15:$X$29,MATCH('דיווח פרטני'!G3378,גיליון3!$T$15:$T$29,0),MATCH('דיווח פרטני'!C3378,גיליון3!$U$14:$X$14,0)))," ", INDEX(גיליון3!$U$15:$X$29,MATCH('דיווח פרטני'!G3378,גיליון3!$T$15:$T$29,0),MATCH('דיווח פרטני'!C3378,גיליון3!$U$14:$X$14,0)))</f>
        <v xml:space="preserve"> </v>
      </c>
      <c r="I3378" s="1"/>
    </row>
    <row r="3379" spans="1:9" ht="18" customHeight="1" thickBot="1" x14ac:dyDescent="0.35">
      <c r="A3379" s="6"/>
      <c r="B3379" s="6"/>
      <c r="C3379" s="812"/>
      <c r="D3379" s="812"/>
      <c r="E3379" s="813"/>
      <c r="F3379" s="812"/>
      <c r="G3379" s="812"/>
      <c r="H3379" s="965" t="str">
        <f t="array" ref="H3379">IF(ISERROR(INDEX(גיליון3!$U$15:$X$29,MATCH('דיווח פרטני'!G3379,גיליון3!$T$15:$T$29,0),MATCH('דיווח פרטני'!C3379,גיליון3!$U$14:$X$14,0)))," ", INDEX(גיליון3!$U$15:$X$29,MATCH('דיווח פרטני'!G3379,גיליון3!$T$15:$T$29,0),MATCH('דיווח פרטני'!C3379,גיליון3!$U$14:$X$14,0)))</f>
        <v xml:space="preserve"> </v>
      </c>
      <c r="I3379" s="1"/>
    </row>
    <row r="3380" spans="1:9" ht="18" customHeight="1" thickBot="1" x14ac:dyDescent="0.35">
      <c r="A3380" s="6"/>
      <c r="B3380" s="6"/>
      <c r="C3380" s="812"/>
      <c r="D3380" s="812"/>
      <c r="E3380" s="813"/>
      <c r="F3380" s="812"/>
      <c r="G3380" s="812"/>
      <c r="H3380" s="965" t="str">
        <f t="array" ref="H3380">IF(ISERROR(INDEX(גיליון3!$U$15:$X$29,MATCH('דיווח פרטני'!G3380,גיליון3!$T$15:$T$29,0),MATCH('דיווח פרטני'!C3380,גיליון3!$U$14:$X$14,0)))," ", INDEX(גיליון3!$U$15:$X$29,MATCH('דיווח פרטני'!G3380,גיליון3!$T$15:$T$29,0),MATCH('דיווח פרטני'!C3380,גיליון3!$U$14:$X$14,0)))</f>
        <v xml:space="preserve"> </v>
      </c>
      <c r="I3380" s="1"/>
    </row>
    <row r="3381" spans="1:9" ht="18" customHeight="1" thickBot="1" x14ac:dyDescent="0.35">
      <c r="A3381" s="6"/>
      <c r="B3381" s="6"/>
      <c r="C3381" s="812"/>
      <c r="D3381" s="812"/>
      <c r="E3381" s="813"/>
      <c r="F3381" s="812"/>
      <c r="G3381" s="812"/>
      <c r="H3381" s="965" t="str">
        <f t="array" ref="H3381">IF(ISERROR(INDEX(גיליון3!$U$15:$X$29,MATCH('דיווח פרטני'!G3381,גיליון3!$T$15:$T$29,0),MATCH('דיווח פרטני'!C3381,גיליון3!$U$14:$X$14,0)))," ", INDEX(גיליון3!$U$15:$X$29,MATCH('דיווח פרטני'!G3381,גיליון3!$T$15:$T$29,0),MATCH('דיווח פרטני'!C3381,גיליון3!$U$14:$X$14,0)))</f>
        <v xml:space="preserve"> </v>
      </c>
      <c r="I3381" s="1"/>
    </row>
    <row r="3382" spans="1:9" ht="18" customHeight="1" thickBot="1" x14ac:dyDescent="0.35">
      <c r="A3382" s="6"/>
      <c r="B3382" s="6"/>
      <c r="C3382" s="812"/>
      <c r="D3382" s="812"/>
      <c r="E3382" s="813"/>
      <c r="F3382" s="812"/>
      <c r="G3382" s="812"/>
      <c r="H3382" s="965" t="str">
        <f t="array" ref="H3382">IF(ISERROR(INDEX(גיליון3!$U$15:$X$29,MATCH('דיווח פרטני'!G3382,גיליון3!$T$15:$T$29,0),MATCH('דיווח פרטני'!C3382,גיליון3!$U$14:$X$14,0)))," ", INDEX(גיליון3!$U$15:$X$29,MATCH('דיווח פרטני'!G3382,גיליון3!$T$15:$T$29,0),MATCH('דיווח פרטני'!C3382,גיליון3!$U$14:$X$14,0)))</f>
        <v xml:space="preserve"> </v>
      </c>
      <c r="I3382" s="1"/>
    </row>
    <row r="3383" spans="1:9" ht="18" customHeight="1" thickBot="1" x14ac:dyDescent="0.35">
      <c r="A3383" s="6"/>
      <c r="B3383" s="6"/>
      <c r="C3383" s="812"/>
      <c r="D3383" s="812"/>
      <c r="E3383" s="813"/>
      <c r="F3383" s="812"/>
      <c r="G3383" s="812"/>
      <c r="H3383" s="965" t="str">
        <f t="array" ref="H3383">IF(ISERROR(INDEX(גיליון3!$U$15:$X$29,MATCH('דיווח פרטני'!G3383,גיליון3!$T$15:$T$29,0),MATCH('דיווח פרטני'!C3383,גיליון3!$U$14:$X$14,0)))," ", INDEX(גיליון3!$U$15:$X$29,MATCH('דיווח פרטני'!G3383,גיליון3!$T$15:$T$29,0),MATCH('דיווח פרטני'!C3383,גיליון3!$U$14:$X$14,0)))</f>
        <v xml:space="preserve"> </v>
      </c>
      <c r="I3383" s="1"/>
    </row>
    <row r="3384" spans="1:9" ht="18" customHeight="1" thickBot="1" x14ac:dyDescent="0.35">
      <c r="A3384" s="6"/>
      <c r="B3384" s="6"/>
      <c r="C3384" s="812"/>
      <c r="D3384" s="812"/>
      <c r="E3384" s="813"/>
      <c r="F3384" s="812"/>
      <c r="G3384" s="812"/>
      <c r="H3384" s="965" t="str">
        <f t="array" ref="H3384">IF(ISERROR(INDEX(גיליון3!$U$15:$X$29,MATCH('דיווח פרטני'!G3384,גיליון3!$T$15:$T$29,0),MATCH('דיווח פרטני'!C3384,גיליון3!$U$14:$X$14,0)))," ", INDEX(גיליון3!$U$15:$X$29,MATCH('דיווח פרטני'!G3384,גיליון3!$T$15:$T$29,0),MATCH('דיווח פרטני'!C3384,גיליון3!$U$14:$X$14,0)))</f>
        <v xml:space="preserve"> </v>
      </c>
      <c r="I3384" s="1"/>
    </row>
    <row r="3385" spans="1:9" ht="18" customHeight="1" thickBot="1" x14ac:dyDescent="0.35">
      <c r="A3385" s="6"/>
      <c r="B3385" s="6"/>
      <c r="C3385" s="812"/>
      <c r="D3385" s="812"/>
      <c r="E3385" s="813"/>
      <c r="F3385" s="812"/>
      <c r="G3385" s="812"/>
      <c r="H3385" s="965" t="str">
        <f t="array" ref="H3385">IF(ISERROR(INDEX(גיליון3!$U$15:$X$29,MATCH('דיווח פרטני'!G3385,גיליון3!$T$15:$T$29,0),MATCH('דיווח פרטני'!C3385,גיליון3!$U$14:$X$14,0)))," ", INDEX(גיליון3!$U$15:$X$29,MATCH('דיווח פרטני'!G3385,גיליון3!$T$15:$T$29,0),MATCH('דיווח פרטני'!C3385,גיליון3!$U$14:$X$14,0)))</f>
        <v xml:space="preserve"> </v>
      </c>
      <c r="I3385" s="1"/>
    </row>
    <row r="3386" spans="1:9" ht="18" customHeight="1" thickBot="1" x14ac:dyDescent="0.35">
      <c r="A3386" s="6"/>
      <c r="B3386" s="6"/>
      <c r="C3386" s="812"/>
      <c r="D3386" s="812"/>
      <c r="E3386" s="813"/>
      <c r="F3386" s="812"/>
      <c r="G3386" s="812"/>
      <c r="H3386" s="965" t="str">
        <f t="array" ref="H3386">IF(ISERROR(INDEX(גיליון3!$U$15:$X$29,MATCH('דיווח פרטני'!G3386,גיליון3!$T$15:$T$29,0),MATCH('דיווח פרטני'!C3386,גיליון3!$U$14:$X$14,0)))," ", INDEX(גיליון3!$U$15:$X$29,MATCH('דיווח פרטני'!G3386,גיליון3!$T$15:$T$29,0),MATCH('דיווח פרטני'!C3386,גיליון3!$U$14:$X$14,0)))</f>
        <v xml:space="preserve"> </v>
      </c>
      <c r="I3386" s="1"/>
    </row>
    <row r="3387" spans="1:9" ht="18" customHeight="1" thickBot="1" x14ac:dyDescent="0.35">
      <c r="A3387" s="6"/>
      <c r="B3387" s="6"/>
      <c r="C3387" s="812"/>
      <c r="D3387" s="812"/>
      <c r="E3387" s="813"/>
      <c r="F3387" s="812"/>
      <c r="G3387" s="812"/>
      <c r="H3387" s="965" t="str">
        <f t="array" ref="H3387">IF(ISERROR(INDEX(גיליון3!$U$15:$X$29,MATCH('דיווח פרטני'!G3387,גיליון3!$T$15:$T$29,0),MATCH('דיווח פרטני'!C3387,גיליון3!$U$14:$X$14,0)))," ", INDEX(גיליון3!$U$15:$X$29,MATCH('דיווח פרטני'!G3387,גיליון3!$T$15:$T$29,0),MATCH('דיווח פרטני'!C3387,גיליון3!$U$14:$X$14,0)))</f>
        <v xml:space="preserve"> </v>
      </c>
      <c r="I3387" s="1"/>
    </row>
    <row r="3388" spans="1:9" ht="18" customHeight="1" thickBot="1" x14ac:dyDescent="0.35">
      <c r="A3388" s="6"/>
      <c r="B3388" s="6"/>
      <c r="C3388" s="812"/>
      <c r="D3388" s="812"/>
      <c r="E3388" s="813"/>
      <c r="F3388" s="812"/>
      <c r="G3388" s="812"/>
      <c r="H3388" s="965" t="str">
        <f t="array" ref="H3388">IF(ISERROR(INDEX(גיליון3!$U$15:$X$29,MATCH('דיווח פרטני'!G3388,גיליון3!$T$15:$T$29,0),MATCH('דיווח פרטני'!C3388,גיליון3!$U$14:$X$14,0)))," ", INDEX(גיליון3!$U$15:$X$29,MATCH('דיווח פרטני'!G3388,גיליון3!$T$15:$T$29,0),MATCH('דיווח פרטני'!C3388,גיליון3!$U$14:$X$14,0)))</f>
        <v xml:space="preserve"> </v>
      </c>
      <c r="I3388" s="1"/>
    </row>
    <row r="3389" spans="1:9" ht="18" customHeight="1" thickBot="1" x14ac:dyDescent="0.35">
      <c r="A3389" s="6"/>
      <c r="B3389" s="6"/>
      <c r="C3389" s="812"/>
      <c r="D3389" s="812"/>
      <c r="E3389" s="813"/>
      <c r="F3389" s="812"/>
      <c r="G3389" s="812"/>
      <c r="H3389" s="965" t="str">
        <f t="array" ref="H3389">IF(ISERROR(INDEX(גיליון3!$U$15:$X$29,MATCH('דיווח פרטני'!G3389,גיליון3!$T$15:$T$29,0),MATCH('דיווח פרטני'!C3389,גיליון3!$U$14:$X$14,0)))," ", INDEX(גיליון3!$U$15:$X$29,MATCH('דיווח פרטני'!G3389,גיליון3!$T$15:$T$29,0),MATCH('דיווח פרטני'!C3389,גיליון3!$U$14:$X$14,0)))</f>
        <v xml:space="preserve"> </v>
      </c>
      <c r="I3389" s="1"/>
    </row>
    <row r="3390" spans="1:9" ht="18" customHeight="1" thickBot="1" x14ac:dyDescent="0.35">
      <c r="A3390" s="6"/>
      <c r="B3390" s="6"/>
      <c r="C3390" s="812"/>
      <c r="D3390" s="812"/>
      <c r="E3390" s="813"/>
      <c r="F3390" s="812"/>
      <c r="G3390" s="812"/>
      <c r="H3390" s="965" t="str">
        <f t="array" ref="H3390">IF(ISERROR(INDEX(גיליון3!$U$15:$X$29,MATCH('דיווח פרטני'!G3390,גיליון3!$T$15:$T$29,0),MATCH('דיווח פרטני'!C3390,גיליון3!$U$14:$X$14,0)))," ", INDEX(גיליון3!$U$15:$X$29,MATCH('דיווח פרטני'!G3390,גיליון3!$T$15:$T$29,0),MATCH('דיווח פרטני'!C3390,גיליון3!$U$14:$X$14,0)))</f>
        <v xml:space="preserve"> </v>
      </c>
      <c r="I3390" s="1"/>
    </row>
    <row r="3391" spans="1:9" ht="18" customHeight="1" thickBot="1" x14ac:dyDescent="0.35">
      <c r="A3391" s="6"/>
      <c r="B3391" s="6"/>
      <c r="C3391" s="812"/>
      <c r="D3391" s="812"/>
      <c r="E3391" s="813"/>
      <c r="F3391" s="812"/>
      <c r="G3391" s="812"/>
      <c r="H3391" s="965" t="str">
        <f t="array" ref="H3391">IF(ISERROR(INDEX(גיליון3!$U$15:$X$29,MATCH('דיווח פרטני'!G3391,גיליון3!$T$15:$T$29,0),MATCH('דיווח פרטני'!C3391,גיליון3!$U$14:$X$14,0)))," ", INDEX(גיליון3!$U$15:$X$29,MATCH('דיווח פרטני'!G3391,גיליון3!$T$15:$T$29,0),MATCH('דיווח פרטני'!C3391,גיליון3!$U$14:$X$14,0)))</f>
        <v xml:space="preserve"> </v>
      </c>
      <c r="I3391" s="1"/>
    </row>
    <row r="3392" spans="1:9" ht="18" customHeight="1" thickBot="1" x14ac:dyDescent="0.35">
      <c r="A3392" s="6"/>
      <c r="B3392" s="6"/>
      <c r="C3392" s="812"/>
      <c r="D3392" s="812"/>
      <c r="E3392" s="813"/>
      <c r="F3392" s="812"/>
      <c r="G3392" s="812"/>
      <c r="H3392" s="965" t="str">
        <f t="array" ref="H3392">IF(ISERROR(INDEX(גיליון3!$U$15:$X$29,MATCH('דיווח פרטני'!G3392,גיליון3!$T$15:$T$29,0),MATCH('דיווח פרטני'!C3392,גיליון3!$U$14:$X$14,0)))," ", INDEX(גיליון3!$U$15:$X$29,MATCH('דיווח פרטני'!G3392,גיליון3!$T$15:$T$29,0),MATCH('דיווח פרטני'!C3392,גיליון3!$U$14:$X$14,0)))</f>
        <v xml:space="preserve"> </v>
      </c>
      <c r="I3392" s="1"/>
    </row>
    <row r="3393" spans="1:9" ht="18" customHeight="1" thickBot="1" x14ac:dyDescent="0.35">
      <c r="A3393" s="6"/>
      <c r="B3393" s="6"/>
      <c r="C3393" s="812"/>
      <c r="D3393" s="812"/>
      <c r="E3393" s="813"/>
      <c r="F3393" s="812"/>
      <c r="G3393" s="812"/>
      <c r="H3393" s="965" t="str">
        <f t="array" ref="H3393">IF(ISERROR(INDEX(גיליון3!$U$15:$X$29,MATCH('דיווח פרטני'!G3393,גיליון3!$T$15:$T$29,0),MATCH('דיווח פרטני'!C3393,גיליון3!$U$14:$X$14,0)))," ", INDEX(גיליון3!$U$15:$X$29,MATCH('דיווח פרטני'!G3393,גיליון3!$T$15:$T$29,0),MATCH('דיווח פרטני'!C3393,גיליון3!$U$14:$X$14,0)))</f>
        <v xml:space="preserve"> </v>
      </c>
      <c r="I3393" s="1"/>
    </row>
    <row r="3394" spans="1:9" ht="18" customHeight="1" thickBot="1" x14ac:dyDescent="0.35">
      <c r="A3394" s="6"/>
      <c r="B3394" s="6"/>
      <c r="C3394" s="812"/>
      <c r="D3394" s="812"/>
      <c r="E3394" s="813"/>
      <c r="F3394" s="812"/>
      <c r="G3394" s="812"/>
      <c r="H3394" s="965" t="str">
        <f t="array" ref="H3394">IF(ISERROR(INDEX(גיליון3!$U$15:$X$29,MATCH('דיווח פרטני'!G3394,גיליון3!$T$15:$T$29,0),MATCH('דיווח פרטני'!C3394,גיליון3!$U$14:$X$14,0)))," ", INDEX(גיליון3!$U$15:$X$29,MATCH('דיווח פרטני'!G3394,גיליון3!$T$15:$T$29,0),MATCH('דיווח פרטני'!C3394,גיליון3!$U$14:$X$14,0)))</f>
        <v xml:space="preserve"> </v>
      </c>
      <c r="I3394" s="1"/>
    </row>
    <row r="3395" spans="1:9" ht="18" customHeight="1" thickBot="1" x14ac:dyDescent="0.35">
      <c r="A3395" s="6"/>
      <c r="B3395" s="6"/>
      <c r="C3395" s="812"/>
      <c r="D3395" s="812"/>
      <c r="E3395" s="813"/>
      <c r="F3395" s="812"/>
      <c r="G3395" s="812"/>
      <c r="H3395" s="965" t="str">
        <f t="array" ref="H3395">IF(ISERROR(INDEX(גיליון3!$U$15:$X$29,MATCH('דיווח פרטני'!G3395,גיליון3!$T$15:$T$29,0),MATCH('דיווח פרטני'!C3395,גיליון3!$U$14:$X$14,0)))," ", INDEX(גיליון3!$U$15:$X$29,MATCH('דיווח פרטני'!G3395,גיליון3!$T$15:$T$29,0),MATCH('דיווח פרטני'!C3395,גיליון3!$U$14:$X$14,0)))</f>
        <v xml:space="preserve"> </v>
      </c>
      <c r="I3395" s="1"/>
    </row>
    <row r="3396" spans="1:9" ht="18" customHeight="1" thickBot="1" x14ac:dyDescent="0.35">
      <c r="A3396" s="6"/>
      <c r="B3396" s="6"/>
      <c r="C3396" s="812"/>
      <c r="D3396" s="812"/>
      <c r="E3396" s="813"/>
      <c r="F3396" s="812"/>
      <c r="G3396" s="812"/>
      <c r="H3396" s="965" t="str">
        <f t="array" ref="H3396">IF(ISERROR(INDEX(גיליון3!$U$15:$X$29,MATCH('דיווח פרטני'!G3396,גיליון3!$T$15:$T$29,0),MATCH('דיווח פרטני'!C3396,גיליון3!$U$14:$X$14,0)))," ", INDEX(גיליון3!$U$15:$X$29,MATCH('דיווח פרטני'!G3396,גיליון3!$T$15:$T$29,0),MATCH('דיווח פרטני'!C3396,גיליון3!$U$14:$X$14,0)))</f>
        <v xml:space="preserve"> </v>
      </c>
      <c r="I3396" s="1"/>
    </row>
    <row r="3397" spans="1:9" ht="18" customHeight="1" thickBot="1" x14ac:dyDescent="0.35">
      <c r="A3397" s="6"/>
      <c r="B3397" s="6"/>
      <c r="C3397" s="812"/>
      <c r="D3397" s="812"/>
      <c r="E3397" s="813"/>
      <c r="F3397" s="812"/>
      <c r="G3397" s="812"/>
      <c r="H3397" s="965" t="str">
        <f t="array" ref="H3397">IF(ISERROR(INDEX(גיליון3!$U$15:$X$29,MATCH('דיווח פרטני'!G3397,גיליון3!$T$15:$T$29,0),MATCH('דיווח פרטני'!C3397,גיליון3!$U$14:$X$14,0)))," ", INDEX(גיליון3!$U$15:$X$29,MATCH('דיווח פרטני'!G3397,גיליון3!$T$15:$T$29,0),MATCH('דיווח פרטני'!C3397,גיליון3!$U$14:$X$14,0)))</f>
        <v xml:space="preserve"> </v>
      </c>
      <c r="I3397" s="1"/>
    </row>
    <row r="3398" spans="1:9" ht="18" customHeight="1" thickBot="1" x14ac:dyDescent="0.35">
      <c r="A3398" s="6"/>
      <c r="B3398" s="6"/>
      <c r="C3398" s="812"/>
      <c r="D3398" s="812"/>
      <c r="E3398" s="813"/>
      <c r="F3398" s="812"/>
      <c r="G3398" s="812"/>
      <c r="H3398" s="965" t="str">
        <f t="array" ref="H3398">IF(ISERROR(INDEX(גיליון3!$U$15:$X$29,MATCH('דיווח פרטני'!G3398,גיליון3!$T$15:$T$29,0),MATCH('דיווח פרטני'!C3398,גיליון3!$U$14:$X$14,0)))," ", INDEX(גיליון3!$U$15:$X$29,MATCH('דיווח פרטני'!G3398,גיליון3!$T$15:$T$29,0),MATCH('דיווח פרטני'!C3398,גיליון3!$U$14:$X$14,0)))</f>
        <v xml:space="preserve"> </v>
      </c>
      <c r="I3398" s="1"/>
    </row>
    <row r="3399" spans="1:9" ht="18" customHeight="1" thickBot="1" x14ac:dyDescent="0.35">
      <c r="A3399" s="6"/>
      <c r="B3399" s="6"/>
      <c r="C3399" s="812"/>
      <c r="D3399" s="812"/>
      <c r="E3399" s="813"/>
      <c r="F3399" s="812"/>
      <c r="G3399" s="812"/>
      <c r="H3399" s="965" t="str">
        <f t="array" ref="H3399">IF(ISERROR(INDEX(גיליון3!$U$15:$X$29,MATCH('דיווח פרטני'!G3399,גיליון3!$T$15:$T$29,0),MATCH('דיווח פרטני'!C3399,גיליון3!$U$14:$X$14,0)))," ", INDEX(גיליון3!$U$15:$X$29,MATCH('דיווח פרטני'!G3399,גיליון3!$T$15:$T$29,0),MATCH('דיווח פרטני'!C3399,גיליון3!$U$14:$X$14,0)))</f>
        <v xml:space="preserve"> </v>
      </c>
      <c r="I3399" s="1"/>
    </row>
    <row r="3400" spans="1:9" ht="18" customHeight="1" thickBot="1" x14ac:dyDescent="0.35">
      <c r="A3400" s="6"/>
      <c r="B3400" s="6"/>
      <c r="C3400" s="812"/>
      <c r="D3400" s="812"/>
      <c r="E3400" s="813"/>
      <c r="F3400" s="812"/>
      <c r="G3400" s="812"/>
      <c r="H3400" s="965" t="str">
        <f t="array" ref="H3400">IF(ISERROR(INDEX(גיליון3!$U$15:$X$29,MATCH('דיווח פרטני'!G3400,גיליון3!$T$15:$T$29,0),MATCH('דיווח פרטני'!C3400,גיליון3!$U$14:$X$14,0)))," ", INDEX(גיליון3!$U$15:$X$29,MATCH('דיווח פרטני'!G3400,גיליון3!$T$15:$T$29,0),MATCH('דיווח פרטני'!C3400,גיליון3!$U$14:$X$14,0)))</f>
        <v xml:space="preserve"> </v>
      </c>
      <c r="I3400" s="1"/>
    </row>
    <row r="3401" spans="1:9" ht="18" customHeight="1" thickBot="1" x14ac:dyDescent="0.35">
      <c r="A3401" s="6"/>
      <c r="B3401" s="6"/>
      <c r="C3401" s="812"/>
      <c r="D3401" s="812"/>
      <c r="E3401" s="813"/>
      <c r="F3401" s="812"/>
      <c r="G3401" s="812"/>
      <c r="H3401" s="965" t="str">
        <f t="array" ref="H3401">IF(ISERROR(INDEX(גיליון3!$U$15:$X$29,MATCH('דיווח פרטני'!G3401,גיליון3!$T$15:$T$29,0),MATCH('דיווח פרטני'!C3401,גיליון3!$U$14:$X$14,0)))," ", INDEX(גיליון3!$U$15:$X$29,MATCH('דיווח פרטני'!G3401,גיליון3!$T$15:$T$29,0),MATCH('דיווח פרטני'!C3401,גיליון3!$U$14:$X$14,0)))</f>
        <v xml:space="preserve"> </v>
      </c>
      <c r="I3401" s="1"/>
    </row>
    <row r="3402" spans="1:9" ht="18" customHeight="1" thickBot="1" x14ac:dyDescent="0.35">
      <c r="A3402" s="6"/>
      <c r="B3402" s="6"/>
      <c r="C3402" s="812"/>
      <c r="D3402" s="812"/>
      <c r="E3402" s="813"/>
      <c r="F3402" s="812"/>
      <c r="G3402" s="812"/>
      <c r="H3402" s="965" t="str">
        <f t="array" ref="H3402">IF(ISERROR(INDEX(גיליון3!$U$15:$X$29,MATCH('דיווח פרטני'!G3402,גיליון3!$T$15:$T$29,0),MATCH('דיווח פרטני'!C3402,גיליון3!$U$14:$X$14,0)))," ", INDEX(גיליון3!$U$15:$X$29,MATCH('דיווח פרטני'!G3402,גיליון3!$T$15:$T$29,0),MATCH('דיווח פרטני'!C3402,גיליון3!$U$14:$X$14,0)))</f>
        <v xml:space="preserve"> </v>
      </c>
      <c r="I3402" s="1"/>
    </row>
    <row r="3403" spans="1:9" ht="18" customHeight="1" thickBot="1" x14ac:dyDescent="0.35">
      <c r="A3403" s="6"/>
      <c r="B3403" s="6"/>
      <c r="C3403" s="812"/>
      <c r="D3403" s="812"/>
      <c r="E3403" s="813"/>
      <c r="F3403" s="812"/>
      <c r="G3403" s="812"/>
      <c r="H3403" s="965" t="str">
        <f t="array" ref="H3403">IF(ISERROR(INDEX(גיליון3!$U$15:$X$29,MATCH('דיווח פרטני'!G3403,גיליון3!$T$15:$T$29,0),MATCH('דיווח פרטני'!C3403,גיליון3!$U$14:$X$14,0)))," ", INDEX(גיליון3!$U$15:$X$29,MATCH('דיווח פרטני'!G3403,גיליון3!$T$15:$T$29,0),MATCH('דיווח פרטני'!C3403,גיליון3!$U$14:$X$14,0)))</f>
        <v xml:space="preserve"> </v>
      </c>
      <c r="I3403" s="1"/>
    </row>
    <row r="3404" spans="1:9" ht="18" customHeight="1" thickBot="1" x14ac:dyDescent="0.35">
      <c r="A3404" s="6"/>
      <c r="B3404" s="6"/>
      <c r="C3404" s="812"/>
      <c r="D3404" s="812"/>
      <c r="E3404" s="813"/>
      <c r="F3404" s="812"/>
      <c r="G3404" s="812"/>
      <c r="H3404" s="965" t="str">
        <f t="array" ref="H3404">IF(ISERROR(INDEX(גיליון3!$U$15:$X$29,MATCH('דיווח פרטני'!G3404,גיליון3!$T$15:$T$29,0),MATCH('דיווח פרטני'!C3404,גיליון3!$U$14:$X$14,0)))," ", INDEX(גיליון3!$U$15:$X$29,MATCH('דיווח פרטני'!G3404,גיליון3!$T$15:$T$29,0),MATCH('דיווח פרטני'!C3404,גיליון3!$U$14:$X$14,0)))</f>
        <v xml:space="preserve"> </v>
      </c>
      <c r="I3404" s="1"/>
    </row>
    <row r="3405" spans="1:9" ht="18" customHeight="1" thickBot="1" x14ac:dyDescent="0.35">
      <c r="A3405" s="6"/>
      <c r="B3405" s="6"/>
      <c r="C3405" s="812"/>
      <c r="D3405" s="812"/>
      <c r="E3405" s="813"/>
      <c r="F3405" s="812"/>
      <c r="G3405" s="812"/>
      <c r="H3405" s="965" t="str">
        <f t="array" ref="H3405">IF(ISERROR(INDEX(גיליון3!$U$15:$X$29,MATCH('דיווח פרטני'!G3405,גיליון3!$T$15:$T$29,0),MATCH('דיווח פרטני'!C3405,גיליון3!$U$14:$X$14,0)))," ", INDEX(גיליון3!$U$15:$X$29,MATCH('דיווח פרטני'!G3405,גיליון3!$T$15:$T$29,0),MATCH('דיווח פרטני'!C3405,גיליון3!$U$14:$X$14,0)))</f>
        <v xml:space="preserve"> </v>
      </c>
      <c r="I3405" s="1"/>
    </row>
    <row r="3406" spans="1:9" ht="18" customHeight="1" thickBot="1" x14ac:dyDescent="0.35">
      <c r="A3406" s="6"/>
      <c r="B3406" s="6"/>
      <c r="C3406" s="812"/>
      <c r="D3406" s="812"/>
      <c r="E3406" s="813"/>
      <c r="F3406" s="812"/>
      <c r="G3406" s="812"/>
      <c r="H3406" s="965" t="str">
        <f t="array" ref="H3406">IF(ISERROR(INDEX(גיליון3!$U$15:$X$29,MATCH('דיווח פרטני'!G3406,גיליון3!$T$15:$T$29,0),MATCH('דיווח פרטני'!C3406,גיליון3!$U$14:$X$14,0)))," ", INDEX(גיליון3!$U$15:$X$29,MATCH('דיווח פרטני'!G3406,גיליון3!$T$15:$T$29,0),MATCH('דיווח פרטני'!C3406,גיליון3!$U$14:$X$14,0)))</f>
        <v xml:space="preserve"> </v>
      </c>
      <c r="I3406" s="1"/>
    </row>
    <row r="3407" spans="1:9" ht="18" customHeight="1" thickBot="1" x14ac:dyDescent="0.35">
      <c r="A3407" s="6"/>
      <c r="B3407" s="6"/>
      <c r="C3407" s="812"/>
      <c r="D3407" s="812"/>
      <c r="E3407" s="813"/>
      <c r="F3407" s="812"/>
      <c r="G3407" s="812"/>
      <c r="H3407" s="965" t="str">
        <f t="array" ref="H3407">IF(ISERROR(INDEX(גיליון3!$U$15:$X$29,MATCH('דיווח פרטני'!G3407,גיליון3!$T$15:$T$29,0),MATCH('דיווח פרטני'!C3407,גיליון3!$U$14:$X$14,0)))," ", INDEX(גיליון3!$U$15:$X$29,MATCH('דיווח פרטני'!G3407,גיליון3!$T$15:$T$29,0),MATCH('דיווח פרטני'!C3407,גיליון3!$U$14:$X$14,0)))</f>
        <v xml:space="preserve"> </v>
      </c>
      <c r="I3407" s="1"/>
    </row>
    <row r="3408" spans="1:9" ht="18" customHeight="1" thickBot="1" x14ac:dyDescent="0.35">
      <c r="A3408" s="6"/>
      <c r="B3408" s="6"/>
      <c r="C3408" s="812"/>
      <c r="D3408" s="812"/>
      <c r="E3408" s="813"/>
      <c r="F3408" s="812"/>
      <c r="G3408" s="812"/>
      <c r="H3408" s="965" t="str">
        <f t="array" ref="H3408">IF(ISERROR(INDEX(גיליון3!$U$15:$X$29,MATCH('דיווח פרטני'!G3408,גיליון3!$T$15:$T$29,0),MATCH('דיווח פרטני'!C3408,גיליון3!$U$14:$X$14,0)))," ", INDEX(גיליון3!$U$15:$X$29,MATCH('דיווח פרטני'!G3408,גיליון3!$T$15:$T$29,0),MATCH('דיווח פרטני'!C3408,גיליון3!$U$14:$X$14,0)))</f>
        <v xml:space="preserve"> </v>
      </c>
      <c r="I3408" s="1"/>
    </row>
    <row r="3409" spans="1:9" ht="18" customHeight="1" thickBot="1" x14ac:dyDescent="0.35">
      <c r="A3409" s="6"/>
      <c r="B3409" s="6"/>
      <c r="C3409" s="812"/>
      <c r="D3409" s="812"/>
      <c r="E3409" s="813"/>
      <c r="F3409" s="812"/>
      <c r="G3409" s="812"/>
      <c r="H3409" s="965" t="str">
        <f t="array" ref="H3409">IF(ISERROR(INDEX(גיליון3!$U$15:$X$29,MATCH('דיווח פרטני'!G3409,גיליון3!$T$15:$T$29,0),MATCH('דיווח פרטני'!C3409,גיליון3!$U$14:$X$14,0)))," ", INDEX(גיליון3!$U$15:$X$29,MATCH('דיווח פרטני'!G3409,גיליון3!$T$15:$T$29,0),MATCH('דיווח פרטני'!C3409,גיליון3!$U$14:$X$14,0)))</f>
        <v xml:space="preserve"> </v>
      </c>
      <c r="I3409" s="1"/>
    </row>
    <row r="3410" spans="1:9" ht="18" customHeight="1" thickBot="1" x14ac:dyDescent="0.35">
      <c r="A3410" s="6"/>
      <c r="B3410" s="6"/>
      <c r="C3410" s="812"/>
      <c r="D3410" s="812"/>
      <c r="E3410" s="813"/>
      <c r="F3410" s="812"/>
      <c r="G3410" s="812"/>
      <c r="H3410" s="965" t="str">
        <f t="array" ref="H3410">IF(ISERROR(INDEX(גיליון3!$U$15:$X$29,MATCH('דיווח פרטני'!G3410,גיליון3!$T$15:$T$29,0),MATCH('דיווח פרטני'!C3410,גיליון3!$U$14:$X$14,0)))," ", INDEX(גיליון3!$U$15:$X$29,MATCH('דיווח פרטני'!G3410,גיליון3!$T$15:$T$29,0),MATCH('דיווח פרטני'!C3410,גיליון3!$U$14:$X$14,0)))</f>
        <v xml:space="preserve"> </v>
      </c>
      <c r="I3410" s="1"/>
    </row>
    <row r="3411" spans="1:9" ht="18" customHeight="1" thickBot="1" x14ac:dyDescent="0.35">
      <c r="A3411" s="6"/>
      <c r="B3411" s="6"/>
      <c r="C3411" s="812"/>
      <c r="D3411" s="812"/>
      <c r="E3411" s="813"/>
      <c r="F3411" s="812"/>
      <c r="G3411" s="812"/>
      <c r="H3411" s="965" t="str">
        <f t="array" ref="H3411">IF(ISERROR(INDEX(גיליון3!$U$15:$X$29,MATCH('דיווח פרטני'!G3411,גיליון3!$T$15:$T$29,0),MATCH('דיווח פרטני'!C3411,גיליון3!$U$14:$X$14,0)))," ", INDEX(גיליון3!$U$15:$X$29,MATCH('דיווח פרטני'!G3411,גיליון3!$T$15:$T$29,0),MATCH('דיווח פרטני'!C3411,גיליון3!$U$14:$X$14,0)))</f>
        <v xml:space="preserve"> </v>
      </c>
      <c r="I3411" s="1"/>
    </row>
    <row r="3412" spans="1:9" ht="18" customHeight="1" thickBot="1" x14ac:dyDescent="0.35">
      <c r="A3412" s="6"/>
      <c r="B3412" s="6"/>
      <c r="C3412" s="812"/>
      <c r="D3412" s="812"/>
      <c r="E3412" s="813"/>
      <c r="F3412" s="812"/>
      <c r="G3412" s="812"/>
      <c r="H3412" s="965" t="str">
        <f t="array" ref="H3412">IF(ISERROR(INDEX(גיליון3!$U$15:$X$29,MATCH('דיווח פרטני'!G3412,גיליון3!$T$15:$T$29,0),MATCH('דיווח פרטני'!C3412,גיליון3!$U$14:$X$14,0)))," ", INDEX(גיליון3!$U$15:$X$29,MATCH('דיווח פרטני'!G3412,גיליון3!$T$15:$T$29,0),MATCH('דיווח פרטני'!C3412,גיליון3!$U$14:$X$14,0)))</f>
        <v xml:space="preserve"> </v>
      </c>
      <c r="I3412" s="1"/>
    </row>
    <row r="3413" spans="1:9" ht="18" customHeight="1" thickBot="1" x14ac:dyDescent="0.35">
      <c r="A3413" s="6"/>
      <c r="B3413" s="6"/>
      <c r="C3413" s="812"/>
      <c r="D3413" s="812"/>
      <c r="E3413" s="813"/>
      <c r="F3413" s="812"/>
      <c r="G3413" s="812"/>
      <c r="H3413" s="965" t="str">
        <f t="array" ref="H3413">IF(ISERROR(INDEX(גיליון3!$U$15:$X$29,MATCH('דיווח פרטני'!G3413,גיליון3!$T$15:$T$29,0),MATCH('דיווח פרטני'!C3413,גיליון3!$U$14:$X$14,0)))," ", INDEX(גיליון3!$U$15:$X$29,MATCH('דיווח פרטני'!G3413,גיליון3!$T$15:$T$29,0),MATCH('דיווח פרטני'!C3413,גיליון3!$U$14:$X$14,0)))</f>
        <v xml:space="preserve"> </v>
      </c>
      <c r="I3413" s="1"/>
    </row>
    <row r="3414" spans="1:9" ht="18" customHeight="1" thickBot="1" x14ac:dyDescent="0.35">
      <c r="A3414" s="6"/>
      <c r="B3414" s="6"/>
      <c r="C3414" s="812"/>
      <c r="D3414" s="812"/>
      <c r="E3414" s="813"/>
      <c r="F3414" s="812"/>
      <c r="G3414" s="812"/>
      <c r="H3414" s="965" t="str">
        <f t="array" ref="H3414">IF(ISERROR(INDEX(גיליון3!$U$15:$X$29,MATCH('דיווח פרטני'!G3414,גיליון3!$T$15:$T$29,0),MATCH('דיווח פרטני'!C3414,גיליון3!$U$14:$X$14,0)))," ", INDEX(גיליון3!$U$15:$X$29,MATCH('דיווח פרטני'!G3414,גיליון3!$T$15:$T$29,0),MATCH('דיווח פרטני'!C3414,גיליון3!$U$14:$X$14,0)))</f>
        <v xml:space="preserve"> </v>
      </c>
      <c r="I3414" s="1"/>
    </row>
    <row r="3415" spans="1:9" ht="18" customHeight="1" thickBot="1" x14ac:dyDescent="0.35">
      <c r="A3415" s="6"/>
      <c r="B3415" s="6"/>
      <c r="C3415" s="812"/>
      <c r="D3415" s="812"/>
      <c r="E3415" s="813"/>
      <c r="F3415" s="812"/>
      <c r="G3415" s="812"/>
      <c r="H3415" s="965" t="str">
        <f t="array" ref="H3415">IF(ISERROR(INDEX(גיליון3!$U$15:$X$29,MATCH('דיווח פרטני'!G3415,גיליון3!$T$15:$T$29,0),MATCH('דיווח פרטני'!C3415,גיליון3!$U$14:$X$14,0)))," ", INDEX(גיליון3!$U$15:$X$29,MATCH('דיווח פרטני'!G3415,גיליון3!$T$15:$T$29,0),MATCH('דיווח פרטני'!C3415,גיליון3!$U$14:$X$14,0)))</f>
        <v xml:space="preserve"> </v>
      </c>
      <c r="I3415" s="1"/>
    </row>
    <row r="3416" spans="1:9" ht="18" customHeight="1" thickBot="1" x14ac:dyDescent="0.35">
      <c r="A3416" s="6"/>
      <c r="B3416" s="6"/>
      <c r="C3416" s="812"/>
      <c r="D3416" s="812"/>
      <c r="E3416" s="813"/>
      <c r="F3416" s="812"/>
      <c r="G3416" s="812"/>
      <c r="H3416" s="965" t="str">
        <f t="array" ref="H3416">IF(ISERROR(INDEX(גיליון3!$U$15:$X$29,MATCH('דיווח פרטני'!G3416,גיליון3!$T$15:$T$29,0),MATCH('דיווח פרטני'!C3416,גיליון3!$U$14:$X$14,0)))," ", INDEX(גיליון3!$U$15:$X$29,MATCH('דיווח פרטני'!G3416,גיליון3!$T$15:$T$29,0),MATCH('דיווח פרטני'!C3416,גיליון3!$U$14:$X$14,0)))</f>
        <v xml:space="preserve"> </v>
      </c>
      <c r="I3416" s="1"/>
    </row>
    <row r="3417" spans="1:9" ht="18" customHeight="1" thickBot="1" x14ac:dyDescent="0.35">
      <c r="A3417" s="6"/>
      <c r="B3417" s="6"/>
      <c r="C3417" s="812"/>
      <c r="D3417" s="812"/>
      <c r="E3417" s="813"/>
      <c r="F3417" s="812"/>
      <c r="G3417" s="812"/>
      <c r="H3417" s="965" t="str">
        <f t="array" ref="H3417">IF(ISERROR(INDEX(גיליון3!$U$15:$X$29,MATCH('דיווח פרטני'!G3417,גיליון3!$T$15:$T$29,0),MATCH('דיווח פרטני'!C3417,גיליון3!$U$14:$X$14,0)))," ", INDEX(גיליון3!$U$15:$X$29,MATCH('דיווח פרטני'!G3417,גיליון3!$T$15:$T$29,0),MATCH('דיווח פרטני'!C3417,גיליון3!$U$14:$X$14,0)))</f>
        <v xml:space="preserve"> </v>
      </c>
      <c r="I3417" s="1"/>
    </row>
    <row r="3418" spans="1:9" ht="18" customHeight="1" thickBot="1" x14ac:dyDescent="0.35">
      <c r="A3418" s="6"/>
      <c r="B3418" s="6"/>
      <c r="C3418" s="812"/>
      <c r="D3418" s="812"/>
      <c r="E3418" s="813"/>
      <c r="F3418" s="812"/>
      <c r="G3418" s="812"/>
      <c r="H3418" s="965" t="str">
        <f t="array" ref="H3418">IF(ISERROR(INDEX(גיליון3!$U$15:$X$29,MATCH('דיווח פרטני'!G3418,גיליון3!$T$15:$T$29,0),MATCH('דיווח פרטני'!C3418,גיליון3!$U$14:$X$14,0)))," ", INDEX(גיליון3!$U$15:$X$29,MATCH('דיווח פרטני'!G3418,גיליון3!$T$15:$T$29,0),MATCH('דיווח פרטני'!C3418,גיליון3!$U$14:$X$14,0)))</f>
        <v xml:space="preserve"> </v>
      </c>
      <c r="I3418" s="1"/>
    </row>
    <row r="3419" spans="1:9" ht="18" customHeight="1" thickBot="1" x14ac:dyDescent="0.35">
      <c r="A3419" s="6"/>
      <c r="B3419" s="6"/>
      <c r="C3419" s="812"/>
      <c r="D3419" s="812"/>
      <c r="E3419" s="813"/>
      <c r="F3419" s="812"/>
      <c r="G3419" s="812"/>
      <c r="H3419" s="965" t="str">
        <f t="array" ref="H3419">IF(ISERROR(INDEX(גיליון3!$U$15:$X$29,MATCH('דיווח פרטני'!G3419,גיליון3!$T$15:$T$29,0),MATCH('דיווח פרטני'!C3419,גיליון3!$U$14:$X$14,0)))," ", INDEX(גיליון3!$U$15:$X$29,MATCH('דיווח פרטני'!G3419,גיליון3!$T$15:$T$29,0),MATCH('דיווח פרטני'!C3419,גיליון3!$U$14:$X$14,0)))</f>
        <v xml:space="preserve"> </v>
      </c>
      <c r="I3419" s="1"/>
    </row>
    <row r="3420" spans="1:9" ht="18" customHeight="1" thickBot="1" x14ac:dyDescent="0.35">
      <c r="A3420" s="6"/>
      <c r="B3420" s="6"/>
      <c r="C3420" s="812"/>
      <c r="D3420" s="812"/>
      <c r="E3420" s="813"/>
      <c r="F3420" s="812"/>
      <c r="G3420" s="812"/>
      <c r="H3420" s="965" t="str">
        <f t="array" ref="H3420">IF(ISERROR(INDEX(גיליון3!$U$15:$X$29,MATCH('דיווח פרטני'!G3420,גיליון3!$T$15:$T$29,0),MATCH('דיווח פרטני'!C3420,גיליון3!$U$14:$X$14,0)))," ", INDEX(גיליון3!$U$15:$X$29,MATCH('דיווח פרטני'!G3420,גיליון3!$T$15:$T$29,0),MATCH('דיווח פרטני'!C3420,גיליון3!$U$14:$X$14,0)))</f>
        <v xml:space="preserve"> </v>
      </c>
      <c r="I3420" s="1"/>
    </row>
    <row r="3421" spans="1:9" ht="18" customHeight="1" thickBot="1" x14ac:dyDescent="0.35">
      <c r="A3421" s="6"/>
      <c r="B3421" s="6"/>
      <c r="C3421" s="812"/>
      <c r="D3421" s="812"/>
      <c r="E3421" s="813"/>
      <c r="F3421" s="812"/>
      <c r="G3421" s="812"/>
      <c r="H3421" s="965" t="str">
        <f t="array" ref="H3421">IF(ISERROR(INDEX(גיליון3!$U$15:$X$29,MATCH('דיווח פרטני'!G3421,גיליון3!$T$15:$T$29,0),MATCH('דיווח פרטני'!C3421,גיליון3!$U$14:$X$14,0)))," ", INDEX(גיליון3!$U$15:$X$29,MATCH('דיווח פרטני'!G3421,גיליון3!$T$15:$T$29,0),MATCH('דיווח פרטני'!C3421,גיליון3!$U$14:$X$14,0)))</f>
        <v xml:space="preserve"> </v>
      </c>
      <c r="I3421" s="1"/>
    </row>
    <row r="3422" spans="1:9" ht="18" customHeight="1" thickBot="1" x14ac:dyDescent="0.35">
      <c r="A3422" s="6"/>
      <c r="B3422" s="6"/>
      <c r="C3422" s="812"/>
      <c r="D3422" s="812"/>
      <c r="E3422" s="813"/>
      <c r="F3422" s="812"/>
      <c r="G3422" s="812"/>
      <c r="H3422" s="965" t="str">
        <f t="array" ref="H3422">IF(ISERROR(INDEX(גיליון3!$U$15:$X$29,MATCH('דיווח פרטני'!G3422,גיליון3!$T$15:$T$29,0),MATCH('דיווח פרטני'!C3422,גיליון3!$U$14:$X$14,0)))," ", INDEX(גיליון3!$U$15:$X$29,MATCH('דיווח פרטני'!G3422,גיליון3!$T$15:$T$29,0),MATCH('דיווח פרטני'!C3422,גיליון3!$U$14:$X$14,0)))</f>
        <v xml:space="preserve"> </v>
      </c>
      <c r="I3422" s="1"/>
    </row>
    <row r="3423" spans="1:9" ht="18" customHeight="1" thickBot="1" x14ac:dyDescent="0.35">
      <c r="A3423" s="6"/>
      <c r="B3423" s="6"/>
      <c r="C3423" s="812"/>
      <c r="D3423" s="812"/>
      <c r="E3423" s="813"/>
      <c r="F3423" s="812"/>
      <c r="G3423" s="812"/>
      <c r="H3423" s="965" t="str">
        <f t="array" ref="H3423">IF(ISERROR(INDEX(גיליון3!$U$15:$X$29,MATCH('דיווח פרטני'!G3423,גיליון3!$T$15:$T$29,0),MATCH('דיווח פרטני'!C3423,גיליון3!$U$14:$X$14,0)))," ", INDEX(גיליון3!$U$15:$X$29,MATCH('דיווח פרטני'!G3423,גיליון3!$T$15:$T$29,0),MATCH('דיווח פרטני'!C3423,גיליון3!$U$14:$X$14,0)))</f>
        <v xml:space="preserve"> </v>
      </c>
      <c r="I3423" s="1"/>
    </row>
    <row r="3424" spans="1:9" ht="18" customHeight="1" thickBot="1" x14ac:dyDescent="0.35">
      <c r="A3424" s="6"/>
      <c r="B3424" s="6"/>
      <c r="C3424" s="812"/>
      <c r="D3424" s="812"/>
      <c r="E3424" s="813"/>
      <c r="F3424" s="812"/>
      <c r="G3424" s="812"/>
      <c r="H3424" s="965" t="str">
        <f t="array" ref="H3424">IF(ISERROR(INDEX(גיליון3!$U$15:$X$29,MATCH('דיווח פרטני'!G3424,גיליון3!$T$15:$T$29,0),MATCH('דיווח פרטני'!C3424,גיליון3!$U$14:$X$14,0)))," ", INDEX(גיליון3!$U$15:$X$29,MATCH('דיווח פרטני'!G3424,גיליון3!$T$15:$T$29,0),MATCH('דיווח פרטני'!C3424,גיליון3!$U$14:$X$14,0)))</f>
        <v xml:space="preserve"> </v>
      </c>
      <c r="I3424" s="1"/>
    </row>
    <row r="3425" spans="1:9" ht="18" customHeight="1" thickBot="1" x14ac:dyDescent="0.35">
      <c r="A3425" s="6"/>
      <c r="B3425" s="6"/>
      <c r="C3425" s="812"/>
      <c r="D3425" s="812"/>
      <c r="E3425" s="813"/>
      <c r="F3425" s="812"/>
      <c r="G3425" s="812"/>
      <c r="H3425" s="965" t="str">
        <f t="array" ref="H3425">IF(ISERROR(INDEX(גיליון3!$U$15:$X$29,MATCH('דיווח פרטני'!G3425,גיליון3!$T$15:$T$29,0),MATCH('דיווח פרטני'!C3425,גיליון3!$U$14:$X$14,0)))," ", INDEX(גיליון3!$U$15:$X$29,MATCH('דיווח פרטני'!G3425,גיליון3!$T$15:$T$29,0),MATCH('דיווח פרטני'!C3425,גיליון3!$U$14:$X$14,0)))</f>
        <v xml:space="preserve"> </v>
      </c>
      <c r="I3425" s="1"/>
    </row>
    <row r="3426" spans="1:9" ht="18" customHeight="1" thickBot="1" x14ac:dyDescent="0.35">
      <c r="A3426" s="6"/>
      <c r="B3426" s="6"/>
      <c r="C3426" s="812"/>
      <c r="D3426" s="812"/>
      <c r="E3426" s="813"/>
      <c r="F3426" s="812"/>
      <c r="G3426" s="812"/>
      <c r="H3426" s="965" t="str">
        <f t="array" ref="H3426">IF(ISERROR(INDEX(גיליון3!$U$15:$X$29,MATCH('דיווח פרטני'!G3426,גיליון3!$T$15:$T$29,0),MATCH('דיווח פרטני'!C3426,גיליון3!$U$14:$X$14,0)))," ", INDEX(גיליון3!$U$15:$X$29,MATCH('דיווח פרטני'!G3426,גיליון3!$T$15:$T$29,0),MATCH('דיווח פרטני'!C3426,גיליון3!$U$14:$X$14,0)))</f>
        <v xml:space="preserve"> </v>
      </c>
      <c r="I3426" s="1"/>
    </row>
    <row r="3427" spans="1:9" ht="18" customHeight="1" thickBot="1" x14ac:dyDescent="0.35">
      <c r="A3427" s="6"/>
      <c r="B3427" s="6"/>
      <c r="C3427" s="812"/>
      <c r="D3427" s="812"/>
      <c r="E3427" s="813"/>
      <c r="F3427" s="812"/>
      <c r="G3427" s="812"/>
      <c r="H3427" s="965" t="str">
        <f t="array" ref="H3427">IF(ISERROR(INDEX(גיליון3!$U$15:$X$29,MATCH('דיווח פרטני'!G3427,גיליון3!$T$15:$T$29,0),MATCH('דיווח פרטני'!C3427,גיליון3!$U$14:$X$14,0)))," ", INDEX(גיליון3!$U$15:$X$29,MATCH('דיווח פרטני'!G3427,גיליון3!$T$15:$T$29,0),MATCH('דיווח פרטני'!C3427,גיליון3!$U$14:$X$14,0)))</f>
        <v xml:space="preserve"> </v>
      </c>
      <c r="I3427" s="1"/>
    </row>
    <row r="3428" spans="1:9" ht="18" customHeight="1" thickBot="1" x14ac:dyDescent="0.35">
      <c r="A3428" s="6"/>
      <c r="B3428" s="6"/>
      <c r="C3428" s="812"/>
      <c r="D3428" s="812"/>
      <c r="E3428" s="813"/>
      <c r="F3428" s="812"/>
      <c r="G3428" s="812"/>
      <c r="H3428" s="965" t="str">
        <f t="array" ref="H3428">IF(ISERROR(INDEX(גיליון3!$U$15:$X$29,MATCH('דיווח פרטני'!G3428,גיליון3!$T$15:$T$29,0),MATCH('דיווח פרטני'!C3428,גיליון3!$U$14:$X$14,0)))," ", INDEX(גיליון3!$U$15:$X$29,MATCH('דיווח פרטני'!G3428,גיליון3!$T$15:$T$29,0),MATCH('דיווח פרטני'!C3428,גיליון3!$U$14:$X$14,0)))</f>
        <v xml:space="preserve"> </v>
      </c>
      <c r="I3428" s="1"/>
    </row>
    <row r="3429" spans="1:9" ht="18" customHeight="1" thickBot="1" x14ac:dyDescent="0.35">
      <c r="A3429" s="6"/>
      <c r="B3429" s="6"/>
      <c r="C3429" s="812"/>
      <c r="D3429" s="812"/>
      <c r="E3429" s="813"/>
      <c r="F3429" s="812"/>
      <c r="G3429" s="812"/>
      <c r="H3429" s="965" t="str">
        <f t="array" ref="H3429">IF(ISERROR(INDEX(גיליון3!$U$15:$X$29,MATCH('דיווח פרטני'!G3429,גיליון3!$T$15:$T$29,0),MATCH('דיווח פרטני'!C3429,גיליון3!$U$14:$X$14,0)))," ", INDEX(גיליון3!$U$15:$X$29,MATCH('דיווח פרטני'!G3429,גיליון3!$T$15:$T$29,0),MATCH('דיווח פרטני'!C3429,גיליון3!$U$14:$X$14,0)))</f>
        <v xml:space="preserve"> </v>
      </c>
      <c r="I3429" s="1"/>
    </row>
    <row r="3430" spans="1:9" ht="18" customHeight="1" thickBot="1" x14ac:dyDescent="0.35">
      <c r="A3430" s="6"/>
      <c r="B3430" s="6"/>
      <c r="C3430" s="812"/>
      <c r="D3430" s="812"/>
      <c r="E3430" s="813"/>
      <c r="F3430" s="812"/>
      <c r="G3430" s="812"/>
      <c r="H3430" s="965" t="str">
        <f t="array" ref="H3430">IF(ISERROR(INDEX(גיליון3!$U$15:$X$29,MATCH('דיווח פרטני'!G3430,גיליון3!$T$15:$T$29,0),MATCH('דיווח פרטני'!C3430,גיליון3!$U$14:$X$14,0)))," ", INDEX(גיליון3!$U$15:$X$29,MATCH('דיווח פרטני'!G3430,גיליון3!$T$15:$T$29,0),MATCH('דיווח פרטני'!C3430,גיליון3!$U$14:$X$14,0)))</f>
        <v xml:space="preserve"> </v>
      </c>
      <c r="I3430" s="1"/>
    </row>
    <row r="3431" spans="1:9" ht="18" customHeight="1" thickBot="1" x14ac:dyDescent="0.35">
      <c r="A3431" s="6"/>
      <c r="B3431" s="6"/>
      <c r="C3431" s="812"/>
      <c r="D3431" s="812"/>
      <c r="E3431" s="813"/>
      <c r="F3431" s="812"/>
      <c r="G3431" s="812"/>
      <c r="H3431" s="965" t="str">
        <f t="array" ref="H3431">IF(ISERROR(INDEX(גיליון3!$U$15:$X$29,MATCH('דיווח פרטני'!G3431,גיליון3!$T$15:$T$29,0),MATCH('דיווח פרטני'!C3431,גיליון3!$U$14:$X$14,0)))," ", INDEX(גיליון3!$U$15:$X$29,MATCH('דיווח פרטני'!G3431,גיליון3!$T$15:$T$29,0),MATCH('דיווח פרטני'!C3431,גיליון3!$U$14:$X$14,0)))</f>
        <v xml:space="preserve"> </v>
      </c>
      <c r="I3431" s="1"/>
    </row>
    <row r="3432" spans="1:9" ht="18" customHeight="1" thickBot="1" x14ac:dyDescent="0.35">
      <c r="A3432" s="6"/>
      <c r="B3432" s="6"/>
      <c r="C3432" s="812"/>
      <c r="D3432" s="812"/>
      <c r="E3432" s="813"/>
      <c r="F3432" s="812"/>
      <c r="G3432" s="812"/>
      <c r="H3432" s="965" t="str">
        <f t="array" ref="H3432">IF(ISERROR(INDEX(גיליון3!$U$15:$X$29,MATCH('דיווח פרטני'!G3432,גיליון3!$T$15:$T$29,0),MATCH('דיווח פרטני'!C3432,גיליון3!$U$14:$X$14,0)))," ", INDEX(גיליון3!$U$15:$X$29,MATCH('דיווח פרטני'!G3432,גיליון3!$T$15:$T$29,0),MATCH('דיווח פרטני'!C3432,גיליון3!$U$14:$X$14,0)))</f>
        <v xml:space="preserve"> </v>
      </c>
      <c r="I3432" s="1"/>
    </row>
    <row r="3433" spans="1:9" ht="18" customHeight="1" thickBot="1" x14ac:dyDescent="0.35">
      <c r="A3433" s="6"/>
      <c r="B3433" s="6"/>
      <c r="C3433" s="812"/>
      <c r="D3433" s="812"/>
      <c r="E3433" s="813"/>
      <c r="F3433" s="812"/>
      <c r="G3433" s="812"/>
      <c r="H3433" s="965" t="str">
        <f t="array" ref="H3433">IF(ISERROR(INDEX(גיליון3!$U$15:$X$29,MATCH('דיווח פרטני'!G3433,גיליון3!$T$15:$T$29,0),MATCH('דיווח פרטני'!C3433,גיליון3!$U$14:$X$14,0)))," ", INDEX(גיליון3!$U$15:$X$29,MATCH('דיווח פרטני'!G3433,גיליון3!$T$15:$T$29,0),MATCH('דיווח פרטני'!C3433,גיליון3!$U$14:$X$14,0)))</f>
        <v xml:space="preserve"> </v>
      </c>
      <c r="I3433" s="1"/>
    </row>
    <row r="3434" spans="1:9" ht="18" customHeight="1" thickBot="1" x14ac:dyDescent="0.35">
      <c r="A3434" s="6"/>
      <c r="B3434" s="6"/>
      <c r="C3434" s="812"/>
      <c r="D3434" s="812"/>
      <c r="E3434" s="813"/>
      <c r="F3434" s="812"/>
      <c r="G3434" s="812"/>
      <c r="H3434" s="965" t="str">
        <f t="array" ref="H3434">IF(ISERROR(INDEX(גיליון3!$U$15:$X$29,MATCH('דיווח פרטני'!G3434,גיליון3!$T$15:$T$29,0),MATCH('דיווח פרטני'!C3434,גיליון3!$U$14:$X$14,0)))," ", INDEX(גיליון3!$U$15:$X$29,MATCH('דיווח פרטני'!G3434,גיליון3!$T$15:$T$29,0),MATCH('דיווח פרטני'!C3434,גיליון3!$U$14:$X$14,0)))</f>
        <v xml:space="preserve"> </v>
      </c>
      <c r="I3434" s="1"/>
    </row>
    <row r="3435" spans="1:9" ht="18" customHeight="1" thickBot="1" x14ac:dyDescent="0.35">
      <c r="A3435" s="6"/>
      <c r="B3435" s="6"/>
      <c r="C3435" s="812"/>
      <c r="D3435" s="812"/>
      <c r="E3435" s="813"/>
      <c r="F3435" s="812"/>
      <c r="G3435" s="812"/>
      <c r="H3435" s="965" t="str">
        <f t="array" ref="H3435">IF(ISERROR(INDEX(גיליון3!$U$15:$X$29,MATCH('דיווח פרטני'!G3435,גיליון3!$T$15:$T$29,0),MATCH('דיווח פרטני'!C3435,גיליון3!$U$14:$X$14,0)))," ", INDEX(גיליון3!$U$15:$X$29,MATCH('דיווח פרטני'!G3435,גיליון3!$T$15:$T$29,0),MATCH('דיווח פרטני'!C3435,גיליון3!$U$14:$X$14,0)))</f>
        <v xml:space="preserve"> </v>
      </c>
      <c r="I3435" s="1"/>
    </row>
    <row r="3436" spans="1:9" ht="18" customHeight="1" thickBot="1" x14ac:dyDescent="0.35">
      <c r="A3436" s="6"/>
      <c r="B3436" s="6"/>
      <c r="C3436" s="812"/>
      <c r="D3436" s="812"/>
      <c r="E3436" s="813"/>
      <c r="F3436" s="812"/>
      <c r="G3436" s="812"/>
      <c r="H3436" s="965" t="str">
        <f t="array" ref="H3436">IF(ISERROR(INDEX(גיליון3!$U$15:$X$29,MATCH('דיווח פרטני'!G3436,גיליון3!$T$15:$T$29,0),MATCH('דיווח פרטני'!C3436,גיליון3!$U$14:$X$14,0)))," ", INDEX(גיליון3!$U$15:$X$29,MATCH('דיווח פרטני'!G3436,גיליון3!$T$15:$T$29,0),MATCH('דיווח פרטני'!C3436,גיליון3!$U$14:$X$14,0)))</f>
        <v xml:space="preserve"> </v>
      </c>
      <c r="I3436" s="1"/>
    </row>
    <row r="3437" spans="1:9" ht="18" customHeight="1" thickBot="1" x14ac:dyDescent="0.35">
      <c r="A3437" s="6"/>
      <c r="B3437" s="6"/>
      <c r="C3437" s="812"/>
      <c r="D3437" s="812"/>
      <c r="E3437" s="813"/>
      <c r="F3437" s="812"/>
      <c r="G3437" s="812"/>
      <c r="H3437" s="965" t="str">
        <f t="array" ref="H3437">IF(ISERROR(INDEX(גיליון3!$U$15:$X$29,MATCH('דיווח פרטני'!G3437,גיליון3!$T$15:$T$29,0),MATCH('דיווח פרטני'!C3437,גיליון3!$U$14:$X$14,0)))," ", INDEX(גיליון3!$U$15:$X$29,MATCH('דיווח פרטני'!G3437,גיליון3!$T$15:$T$29,0),MATCH('דיווח פרטני'!C3437,גיליון3!$U$14:$X$14,0)))</f>
        <v xml:space="preserve"> </v>
      </c>
      <c r="I3437" s="1"/>
    </row>
    <row r="3438" spans="1:9" ht="18" customHeight="1" thickBot="1" x14ac:dyDescent="0.35">
      <c r="A3438" s="6"/>
      <c r="B3438" s="6"/>
      <c r="C3438" s="812"/>
      <c r="D3438" s="812"/>
      <c r="E3438" s="813"/>
      <c r="F3438" s="812"/>
      <c r="G3438" s="812"/>
      <c r="H3438" s="965" t="str">
        <f t="array" ref="H3438">IF(ISERROR(INDEX(גיליון3!$U$15:$X$29,MATCH('דיווח פרטני'!G3438,גיליון3!$T$15:$T$29,0),MATCH('דיווח פרטני'!C3438,גיליון3!$U$14:$X$14,0)))," ", INDEX(גיליון3!$U$15:$X$29,MATCH('דיווח פרטני'!G3438,גיליון3!$T$15:$T$29,0),MATCH('דיווח פרטני'!C3438,גיליון3!$U$14:$X$14,0)))</f>
        <v xml:space="preserve"> </v>
      </c>
      <c r="I3438" s="1"/>
    </row>
    <row r="3439" spans="1:9" ht="18" customHeight="1" thickBot="1" x14ac:dyDescent="0.35">
      <c r="A3439" s="6"/>
      <c r="B3439" s="6"/>
      <c r="C3439" s="812"/>
      <c r="D3439" s="812"/>
      <c r="E3439" s="813"/>
      <c r="F3439" s="812"/>
      <c r="G3439" s="812"/>
      <c r="H3439" s="965" t="str">
        <f t="array" ref="H3439">IF(ISERROR(INDEX(גיליון3!$U$15:$X$29,MATCH('דיווח פרטני'!G3439,גיליון3!$T$15:$T$29,0),MATCH('דיווח פרטני'!C3439,גיליון3!$U$14:$X$14,0)))," ", INDEX(גיליון3!$U$15:$X$29,MATCH('דיווח פרטני'!G3439,גיליון3!$T$15:$T$29,0),MATCH('דיווח פרטני'!C3439,גיליון3!$U$14:$X$14,0)))</f>
        <v xml:space="preserve"> </v>
      </c>
      <c r="I3439" s="1"/>
    </row>
    <row r="3440" spans="1:9" ht="18" customHeight="1" thickBot="1" x14ac:dyDescent="0.35">
      <c r="A3440" s="6"/>
      <c r="B3440" s="6"/>
      <c r="C3440" s="812"/>
      <c r="D3440" s="812"/>
      <c r="E3440" s="813"/>
      <c r="F3440" s="812"/>
      <c r="G3440" s="812"/>
      <c r="H3440" s="965" t="str">
        <f t="array" ref="H3440">IF(ISERROR(INDEX(גיליון3!$U$15:$X$29,MATCH('דיווח פרטני'!G3440,גיליון3!$T$15:$T$29,0),MATCH('דיווח פרטני'!C3440,גיליון3!$U$14:$X$14,0)))," ", INDEX(גיליון3!$U$15:$X$29,MATCH('דיווח פרטני'!G3440,גיליון3!$T$15:$T$29,0),MATCH('דיווח פרטני'!C3440,גיליון3!$U$14:$X$14,0)))</f>
        <v xml:space="preserve"> </v>
      </c>
      <c r="I3440" s="1"/>
    </row>
    <row r="3441" spans="1:9" ht="18" customHeight="1" thickBot="1" x14ac:dyDescent="0.35">
      <c r="A3441" s="6"/>
      <c r="B3441" s="6"/>
      <c r="C3441" s="812"/>
      <c r="D3441" s="812"/>
      <c r="E3441" s="813"/>
      <c r="F3441" s="812"/>
      <c r="G3441" s="812"/>
      <c r="H3441" s="965" t="str">
        <f t="array" ref="H3441">IF(ISERROR(INDEX(גיליון3!$U$15:$X$29,MATCH('דיווח פרטני'!G3441,גיליון3!$T$15:$T$29,0),MATCH('דיווח פרטני'!C3441,גיליון3!$U$14:$X$14,0)))," ", INDEX(גיליון3!$U$15:$X$29,MATCH('דיווח פרטני'!G3441,גיליון3!$T$15:$T$29,0),MATCH('דיווח פרטני'!C3441,גיליון3!$U$14:$X$14,0)))</f>
        <v xml:space="preserve"> </v>
      </c>
      <c r="I3441" s="1"/>
    </row>
    <row r="3442" spans="1:9" ht="18" customHeight="1" thickBot="1" x14ac:dyDescent="0.35">
      <c r="A3442" s="6"/>
      <c r="B3442" s="6"/>
      <c r="C3442" s="812"/>
      <c r="D3442" s="812"/>
      <c r="E3442" s="813"/>
      <c r="F3442" s="812"/>
      <c r="G3442" s="812"/>
      <c r="H3442" s="965" t="str">
        <f t="array" ref="H3442">IF(ISERROR(INDEX(גיליון3!$U$15:$X$29,MATCH('דיווח פרטני'!G3442,גיליון3!$T$15:$T$29,0),MATCH('דיווח פרטני'!C3442,גיליון3!$U$14:$X$14,0)))," ", INDEX(גיליון3!$U$15:$X$29,MATCH('דיווח פרטני'!G3442,גיליון3!$T$15:$T$29,0),MATCH('דיווח פרטני'!C3442,גיליון3!$U$14:$X$14,0)))</f>
        <v xml:space="preserve"> </v>
      </c>
      <c r="I3442" s="1"/>
    </row>
    <row r="3443" spans="1:9" ht="18" customHeight="1" thickBot="1" x14ac:dyDescent="0.35">
      <c r="A3443" s="6"/>
      <c r="B3443" s="6"/>
      <c r="C3443" s="812"/>
      <c r="D3443" s="812"/>
      <c r="E3443" s="813"/>
      <c r="F3443" s="812"/>
      <c r="G3443" s="812"/>
      <c r="H3443" s="965" t="str">
        <f t="array" ref="H3443">IF(ISERROR(INDEX(גיליון3!$U$15:$X$29,MATCH('דיווח פרטני'!G3443,גיליון3!$T$15:$T$29,0),MATCH('דיווח פרטני'!C3443,גיליון3!$U$14:$X$14,0)))," ", INDEX(גיליון3!$U$15:$X$29,MATCH('דיווח פרטני'!G3443,גיליון3!$T$15:$T$29,0),MATCH('דיווח פרטני'!C3443,גיליון3!$U$14:$X$14,0)))</f>
        <v xml:space="preserve"> </v>
      </c>
      <c r="I3443" s="1"/>
    </row>
    <row r="3444" spans="1:9" ht="18" customHeight="1" thickBot="1" x14ac:dyDescent="0.35">
      <c r="A3444" s="6"/>
      <c r="B3444" s="6"/>
      <c r="C3444" s="812"/>
      <c r="D3444" s="812"/>
      <c r="E3444" s="813"/>
      <c r="F3444" s="812"/>
      <c r="G3444" s="812"/>
      <c r="H3444" s="965" t="str">
        <f t="array" ref="H3444">IF(ISERROR(INDEX(גיליון3!$U$15:$X$29,MATCH('דיווח פרטני'!G3444,גיליון3!$T$15:$T$29,0),MATCH('דיווח פרטני'!C3444,גיליון3!$U$14:$X$14,0)))," ", INDEX(גיליון3!$U$15:$X$29,MATCH('דיווח פרטני'!G3444,גיליון3!$T$15:$T$29,0),MATCH('דיווח פרטני'!C3444,גיליון3!$U$14:$X$14,0)))</f>
        <v xml:space="preserve"> </v>
      </c>
      <c r="I3444" s="1"/>
    </row>
    <row r="3445" spans="1:9" ht="18" customHeight="1" thickBot="1" x14ac:dyDescent="0.35">
      <c r="A3445" s="6"/>
      <c r="B3445" s="6"/>
      <c r="C3445" s="812"/>
      <c r="D3445" s="812"/>
      <c r="E3445" s="813"/>
      <c r="F3445" s="812"/>
      <c r="G3445" s="812"/>
      <c r="H3445" s="965" t="str">
        <f t="array" ref="H3445">IF(ISERROR(INDEX(גיליון3!$U$15:$X$29,MATCH('דיווח פרטני'!G3445,גיליון3!$T$15:$T$29,0),MATCH('דיווח פרטני'!C3445,גיליון3!$U$14:$X$14,0)))," ", INDEX(גיליון3!$U$15:$X$29,MATCH('דיווח פרטני'!G3445,גיליון3!$T$15:$T$29,0),MATCH('דיווח פרטני'!C3445,גיליון3!$U$14:$X$14,0)))</f>
        <v xml:space="preserve"> </v>
      </c>
      <c r="I3445" s="1"/>
    </row>
    <row r="3446" spans="1:9" ht="18" customHeight="1" thickBot="1" x14ac:dyDescent="0.35">
      <c r="A3446" s="6"/>
      <c r="B3446" s="6"/>
      <c r="C3446" s="812"/>
      <c r="D3446" s="812"/>
      <c r="E3446" s="813"/>
      <c r="F3446" s="812"/>
      <c r="G3446" s="812"/>
      <c r="H3446" s="965" t="str">
        <f t="array" ref="H3446">IF(ISERROR(INDEX(גיליון3!$U$15:$X$29,MATCH('דיווח פרטני'!G3446,גיליון3!$T$15:$T$29,0),MATCH('דיווח פרטני'!C3446,גיליון3!$U$14:$X$14,0)))," ", INDEX(גיליון3!$U$15:$X$29,MATCH('דיווח פרטני'!G3446,גיליון3!$T$15:$T$29,0),MATCH('דיווח פרטני'!C3446,גיליון3!$U$14:$X$14,0)))</f>
        <v xml:space="preserve"> </v>
      </c>
      <c r="I3446" s="1"/>
    </row>
    <row r="3447" spans="1:9" ht="18" customHeight="1" thickBot="1" x14ac:dyDescent="0.35">
      <c r="A3447" s="6"/>
      <c r="B3447" s="6"/>
      <c r="C3447" s="812"/>
      <c r="D3447" s="812"/>
      <c r="E3447" s="813"/>
      <c r="F3447" s="812"/>
      <c r="G3447" s="812"/>
      <c r="H3447" s="965" t="str">
        <f t="array" ref="H3447">IF(ISERROR(INDEX(גיליון3!$U$15:$X$29,MATCH('דיווח פרטני'!G3447,גיליון3!$T$15:$T$29,0),MATCH('דיווח פרטני'!C3447,גיליון3!$U$14:$X$14,0)))," ", INDEX(גיליון3!$U$15:$X$29,MATCH('דיווח פרטני'!G3447,גיליון3!$T$15:$T$29,0),MATCH('דיווח פרטני'!C3447,גיליון3!$U$14:$X$14,0)))</f>
        <v xml:space="preserve"> </v>
      </c>
      <c r="I3447" s="1"/>
    </row>
    <row r="3448" spans="1:9" ht="18" customHeight="1" thickBot="1" x14ac:dyDescent="0.35">
      <c r="A3448" s="6"/>
      <c r="B3448" s="6"/>
      <c r="C3448" s="812"/>
      <c r="D3448" s="812"/>
      <c r="E3448" s="813"/>
      <c r="F3448" s="812"/>
      <c r="G3448" s="812"/>
      <c r="H3448" s="965" t="str">
        <f t="array" ref="H3448">IF(ISERROR(INDEX(גיליון3!$U$15:$X$29,MATCH('דיווח פרטני'!G3448,גיליון3!$T$15:$T$29,0),MATCH('דיווח פרטני'!C3448,גיליון3!$U$14:$X$14,0)))," ", INDEX(גיליון3!$U$15:$X$29,MATCH('דיווח פרטני'!G3448,גיליון3!$T$15:$T$29,0),MATCH('דיווח פרטני'!C3448,גיליון3!$U$14:$X$14,0)))</f>
        <v xml:space="preserve"> </v>
      </c>
      <c r="I3448" s="1"/>
    </row>
    <row r="3449" spans="1:9" ht="18" customHeight="1" thickBot="1" x14ac:dyDescent="0.35">
      <c r="A3449" s="6"/>
      <c r="B3449" s="6"/>
      <c r="C3449" s="812"/>
      <c r="D3449" s="812"/>
      <c r="E3449" s="813"/>
      <c r="F3449" s="812"/>
      <c r="G3449" s="812"/>
      <c r="H3449" s="965" t="str">
        <f t="array" ref="H3449">IF(ISERROR(INDEX(גיליון3!$U$15:$X$29,MATCH('דיווח פרטני'!G3449,גיליון3!$T$15:$T$29,0),MATCH('דיווח פרטני'!C3449,גיליון3!$U$14:$X$14,0)))," ", INDEX(גיליון3!$U$15:$X$29,MATCH('דיווח פרטני'!G3449,גיליון3!$T$15:$T$29,0),MATCH('דיווח פרטני'!C3449,גיליון3!$U$14:$X$14,0)))</f>
        <v xml:space="preserve"> </v>
      </c>
      <c r="I3449" s="1"/>
    </row>
    <row r="3450" spans="1:9" ht="18" customHeight="1" thickBot="1" x14ac:dyDescent="0.35">
      <c r="A3450" s="6"/>
      <c r="B3450" s="6"/>
      <c r="C3450" s="812"/>
      <c r="D3450" s="812"/>
      <c r="E3450" s="813"/>
      <c r="F3450" s="812"/>
      <c r="G3450" s="812"/>
      <c r="H3450" s="965" t="str">
        <f t="array" ref="H3450">IF(ISERROR(INDEX(גיליון3!$U$15:$X$29,MATCH('דיווח פרטני'!G3450,גיליון3!$T$15:$T$29,0),MATCH('דיווח פרטני'!C3450,גיליון3!$U$14:$X$14,0)))," ", INDEX(גיליון3!$U$15:$X$29,MATCH('דיווח פרטני'!G3450,גיליון3!$T$15:$T$29,0),MATCH('דיווח פרטני'!C3450,גיליון3!$U$14:$X$14,0)))</f>
        <v xml:space="preserve"> </v>
      </c>
      <c r="I3450" s="1"/>
    </row>
    <row r="3451" spans="1:9" ht="18" customHeight="1" thickBot="1" x14ac:dyDescent="0.35">
      <c r="A3451" s="6"/>
      <c r="B3451" s="6"/>
      <c r="C3451" s="812"/>
      <c r="D3451" s="812"/>
      <c r="E3451" s="813"/>
      <c r="F3451" s="812"/>
      <c r="G3451" s="812"/>
      <c r="H3451" s="965" t="str">
        <f t="array" ref="H3451">IF(ISERROR(INDEX(גיליון3!$U$15:$X$29,MATCH('דיווח פרטני'!G3451,גיליון3!$T$15:$T$29,0),MATCH('דיווח פרטני'!C3451,גיליון3!$U$14:$X$14,0)))," ", INDEX(גיליון3!$U$15:$X$29,MATCH('דיווח פרטני'!G3451,גיליון3!$T$15:$T$29,0),MATCH('דיווח פרטני'!C3451,גיליון3!$U$14:$X$14,0)))</f>
        <v xml:space="preserve"> </v>
      </c>
      <c r="I3451" s="1"/>
    </row>
    <row r="3452" spans="1:9" ht="18" customHeight="1" thickBot="1" x14ac:dyDescent="0.35">
      <c r="A3452" s="6"/>
      <c r="B3452" s="6"/>
      <c r="C3452" s="812"/>
      <c r="D3452" s="812"/>
      <c r="E3452" s="813"/>
      <c r="F3452" s="812"/>
      <c r="G3452" s="812"/>
      <c r="H3452" s="965" t="str">
        <f t="array" ref="H3452">IF(ISERROR(INDEX(גיליון3!$U$15:$X$29,MATCH('דיווח פרטני'!G3452,גיליון3!$T$15:$T$29,0),MATCH('דיווח פרטני'!C3452,גיליון3!$U$14:$X$14,0)))," ", INDEX(גיליון3!$U$15:$X$29,MATCH('דיווח פרטני'!G3452,גיליון3!$T$15:$T$29,0),MATCH('דיווח פרטני'!C3452,גיליון3!$U$14:$X$14,0)))</f>
        <v xml:space="preserve"> </v>
      </c>
      <c r="I3452" s="1"/>
    </row>
    <row r="3453" spans="1:9" ht="18" customHeight="1" thickBot="1" x14ac:dyDescent="0.35">
      <c r="A3453" s="6"/>
      <c r="B3453" s="6"/>
      <c r="C3453" s="812"/>
      <c r="D3453" s="812"/>
      <c r="E3453" s="813"/>
      <c r="F3453" s="812"/>
      <c r="G3453" s="812"/>
      <c r="H3453" s="965" t="str">
        <f t="array" ref="H3453">IF(ISERROR(INDEX(גיליון3!$U$15:$X$29,MATCH('דיווח פרטני'!G3453,גיליון3!$T$15:$T$29,0),MATCH('דיווח פרטני'!C3453,גיליון3!$U$14:$X$14,0)))," ", INDEX(גיליון3!$U$15:$X$29,MATCH('דיווח פרטני'!G3453,גיליון3!$T$15:$T$29,0),MATCH('דיווח פרטני'!C3453,גיליון3!$U$14:$X$14,0)))</f>
        <v xml:space="preserve"> </v>
      </c>
      <c r="I3453" s="1"/>
    </row>
    <row r="3454" spans="1:9" ht="18" customHeight="1" thickBot="1" x14ac:dyDescent="0.35">
      <c r="A3454" s="6"/>
      <c r="B3454" s="6"/>
      <c r="C3454" s="812"/>
      <c r="D3454" s="812"/>
      <c r="E3454" s="813"/>
      <c r="F3454" s="812"/>
      <c r="G3454" s="812"/>
      <c r="H3454" s="965" t="str">
        <f t="array" ref="H3454">IF(ISERROR(INDEX(גיליון3!$U$15:$X$29,MATCH('דיווח פרטני'!G3454,גיליון3!$T$15:$T$29,0),MATCH('דיווח פרטני'!C3454,גיליון3!$U$14:$X$14,0)))," ", INDEX(גיליון3!$U$15:$X$29,MATCH('דיווח פרטני'!G3454,גיליון3!$T$15:$T$29,0),MATCH('דיווח פרטני'!C3454,גיליון3!$U$14:$X$14,0)))</f>
        <v xml:space="preserve"> </v>
      </c>
      <c r="I3454" s="1"/>
    </row>
    <row r="3455" spans="1:9" ht="18" customHeight="1" thickBot="1" x14ac:dyDescent="0.35">
      <c r="A3455" s="6"/>
      <c r="B3455" s="6"/>
      <c r="C3455" s="812"/>
      <c r="D3455" s="812"/>
      <c r="E3455" s="813"/>
      <c r="F3455" s="812"/>
      <c r="G3455" s="812"/>
      <c r="H3455" s="965" t="str">
        <f t="array" ref="H3455">IF(ISERROR(INDEX(גיליון3!$U$15:$X$29,MATCH('דיווח פרטני'!G3455,גיליון3!$T$15:$T$29,0),MATCH('דיווח פרטני'!C3455,גיליון3!$U$14:$X$14,0)))," ", INDEX(גיליון3!$U$15:$X$29,MATCH('דיווח פרטני'!G3455,גיליון3!$T$15:$T$29,0),MATCH('דיווח פרטני'!C3455,גיליון3!$U$14:$X$14,0)))</f>
        <v xml:space="preserve"> </v>
      </c>
      <c r="I3455" s="1"/>
    </row>
    <row r="3456" spans="1:9" ht="18" customHeight="1" thickBot="1" x14ac:dyDescent="0.35">
      <c r="A3456" s="6"/>
      <c r="B3456" s="6"/>
      <c r="C3456" s="812"/>
      <c r="D3456" s="812"/>
      <c r="E3456" s="813"/>
      <c r="F3456" s="812"/>
      <c r="G3456" s="812"/>
      <c r="H3456" s="965" t="str">
        <f t="array" ref="H3456">IF(ISERROR(INDEX(גיליון3!$U$15:$X$29,MATCH('דיווח פרטני'!G3456,גיליון3!$T$15:$T$29,0),MATCH('דיווח פרטני'!C3456,גיליון3!$U$14:$X$14,0)))," ", INDEX(גיליון3!$U$15:$X$29,MATCH('דיווח פרטני'!G3456,גיליון3!$T$15:$T$29,0),MATCH('דיווח פרטני'!C3456,גיליון3!$U$14:$X$14,0)))</f>
        <v xml:space="preserve"> </v>
      </c>
      <c r="I3456" s="1"/>
    </row>
    <row r="3457" spans="1:9" ht="18" customHeight="1" thickBot="1" x14ac:dyDescent="0.35">
      <c r="A3457" s="6"/>
      <c r="B3457" s="6"/>
      <c r="C3457" s="812"/>
      <c r="D3457" s="812"/>
      <c r="E3457" s="813"/>
      <c r="F3457" s="812"/>
      <c r="G3457" s="812"/>
      <c r="H3457" s="965" t="str">
        <f t="array" ref="H3457">IF(ISERROR(INDEX(גיליון3!$U$15:$X$29,MATCH('דיווח פרטני'!G3457,גיליון3!$T$15:$T$29,0),MATCH('דיווח פרטני'!C3457,גיליון3!$U$14:$X$14,0)))," ", INDEX(גיליון3!$U$15:$X$29,MATCH('דיווח פרטני'!G3457,גיליון3!$T$15:$T$29,0),MATCH('דיווח פרטני'!C3457,גיליון3!$U$14:$X$14,0)))</f>
        <v xml:space="preserve"> </v>
      </c>
      <c r="I3457" s="1"/>
    </row>
    <row r="3458" spans="1:9" ht="18" customHeight="1" thickBot="1" x14ac:dyDescent="0.35">
      <c r="A3458" s="6"/>
      <c r="B3458" s="6"/>
      <c r="C3458" s="812"/>
      <c r="D3458" s="812"/>
      <c r="E3458" s="813"/>
      <c r="F3458" s="812"/>
      <c r="G3458" s="812"/>
      <c r="H3458" s="965" t="str">
        <f t="array" ref="H3458">IF(ISERROR(INDEX(גיליון3!$U$15:$X$29,MATCH('דיווח פרטני'!G3458,גיליון3!$T$15:$T$29,0),MATCH('דיווח פרטני'!C3458,גיליון3!$U$14:$X$14,0)))," ", INDEX(גיליון3!$U$15:$X$29,MATCH('דיווח פרטני'!G3458,גיליון3!$T$15:$T$29,0),MATCH('דיווח פרטני'!C3458,גיליון3!$U$14:$X$14,0)))</f>
        <v xml:space="preserve"> </v>
      </c>
      <c r="I3458" s="1"/>
    </row>
    <row r="3459" spans="1:9" ht="18" customHeight="1" thickBot="1" x14ac:dyDescent="0.35">
      <c r="A3459" s="6"/>
      <c r="B3459" s="6"/>
      <c r="C3459" s="812"/>
      <c r="D3459" s="812"/>
      <c r="E3459" s="813"/>
      <c r="F3459" s="812"/>
      <c r="G3459" s="812"/>
      <c r="H3459" s="965" t="str">
        <f t="array" ref="H3459">IF(ISERROR(INDEX(גיליון3!$U$15:$X$29,MATCH('דיווח פרטני'!G3459,גיליון3!$T$15:$T$29,0),MATCH('דיווח פרטני'!C3459,גיליון3!$U$14:$X$14,0)))," ", INDEX(גיליון3!$U$15:$X$29,MATCH('דיווח פרטני'!G3459,גיליון3!$T$15:$T$29,0),MATCH('דיווח פרטני'!C3459,גיליון3!$U$14:$X$14,0)))</f>
        <v xml:space="preserve"> </v>
      </c>
      <c r="I3459" s="1"/>
    </row>
    <row r="3460" spans="1:9" ht="18" customHeight="1" thickBot="1" x14ac:dyDescent="0.35">
      <c r="A3460" s="6"/>
      <c r="B3460" s="6"/>
      <c r="C3460" s="812"/>
      <c r="D3460" s="812"/>
      <c r="E3460" s="813"/>
      <c r="F3460" s="812"/>
      <c r="G3460" s="812"/>
      <c r="H3460" s="965" t="str">
        <f t="array" ref="H3460">IF(ISERROR(INDEX(גיליון3!$U$15:$X$29,MATCH('דיווח פרטני'!G3460,גיליון3!$T$15:$T$29,0),MATCH('דיווח פרטני'!C3460,גיליון3!$U$14:$X$14,0)))," ", INDEX(גיליון3!$U$15:$X$29,MATCH('דיווח פרטני'!G3460,גיליון3!$T$15:$T$29,0),MATCH('דיווח פרטני'!C3460,גיליון3!$U$14:$X$14,0)))</f>
        <v xml:space="preserve"> </v>
      </c>
      <c r="I3460" s="1"/>
    </row>
    <row r="3461" spans="1:9" ht="18" customHeight="1" thickBot="1" x14ac:dyDescent="0.35">
      <c r="A3461" s="6"/>
      <c r="B3461" s="6"/>
      <c r="C3461" s="812"/>
      <c r="D3461" s="812"/>
      <c r="E3461" s="813"/>
      <c r="F3461" s="812"/>
      <c r="G3461" s="812"/>
      <c r="H3461" s="965" t="str">
        <f t="array" ref="H3461">IF(ISERROR(INDEX(גיליון3!$U$15:$X$29,MATCH('דיווח פרטני'!G3461,גיליון3!$T$15:$T$29,0),MATCH('דיווח פרטני'!C3461,גיליון3!$U$14:$X$14,0)))," ", INDEX(גיליון3!$U$15:$X$29,MATCH('דיווח פרטני'!G3461,גיליון3!$T$15:$T$29,0),MATCH('דיווח פרטני'!C3461,גיליון3!$U$14:$X$14,0)))</f>
        <v xml:space="preserve"> </v>
      </c>
      <c r="I3461" s="1"/>
    </row>
    <row r="3462" spans="1:9" ht="18" customHeight="1" thickBot="1" x14ac:dyDescent="0.35">
      <c r="A3462" s="6"/>
      <c r="B3462" s="6"/>
      <c r="C3462" s="812"/>
      <c r="D3462" s="812"/>
      <c r="E3462" s="813"/>
      <c r="F3462" s="812"/>
      <c r="G3462" s="812"/>
      <c r="H3462" s="965" t="str">
        <f t="array" ref="H3462">IF(ISERROR(INDEX(גיליון3!$U$15:$X$29,MATCH('דיווח פרטני'!G3462,גיליון3!$T$15:$T$29,0),MATCH('דיווח פרטני'!C3462,גיליון3!$U$14:$X$14,0)))," ", INDEX(גיליון3!$U$15:$X$29,MATCH('דיווח פרטני'!G3462,גיליון3!$T$15:$T$29,0),MATCH('דיווח פרטני'!C3462,גיליון3!$U$14:$X$14,0)))</f>
        <v xml:space="preserve"> </v>
      </c>
      <c r="I3462" s="1"/>
    </row>
    <row r="3463" spans="1:9" ht="18" customHeight="1" thickBot="1" x14ac:dyDescent="0.35">
      <c r="A3463" s="6"/>
      <c r="B3463" s="6"/>
      <c r="C3463" s="812"/>
      <c r="D3463" s="812"/>
      <c r="E3463" s="813"/>
      <c r="F3463" s="812"/>
      <c r="G3463" s="812"/>
      <c r="H3463" s="965" t="str">
        <f t="array" ref="H3463">IF(ISERROR(INDEX(גיליון3!$U$15:$X$29,MATCH('דיווח פרטני'!G3463,גיליון3!$T$15:$T$29,0),MATCH('דיווח פרטני'!C3463,גיליון3!$U$14:$X$14,0)))," ", INDEX(גיליון3!$U$15:$X$29,MATCH('דיווח פרטני'!G3463,גיליון3!$T$15:$T$29,0),MATCH('דיווח פרטני'!C3463,גיליון3!$U$14:$X$14,0)))</f>
        <v xml:space="preserve"> </v>
      </c>
      <c r="I3463" s="1"/>
    </row>
    <row r="3464" spans="1:9" ht="18" customHeight="1" thickBot="1" x14ac:dyDescent="0.35">
      <c r="A3464" s="6"/>
      <c r="B3464" s="6"/>
      <c r="C3464" s="812"/>
      <c r="D3464" s="812"/>
      <c r="E3464" s="813"/>
      <c r="F3464" s="812"/>
      <c r="G3464" s="812"/>
      <c r="H3464" s="965" t="str">
        <f t="array" ref="H3464">IF(ISERROR(INDEX(גיליון3!$U$15:$X$29,MATCH('דיווח פרטני'!G3464,גיליון3!$T$15:$T$29,0),MATCH('דיווח פרטני'!C3464,גיליון3!$U$14:$X$14,0)))," ", INDEX(גיליון3!$U$15:$X$29,MATCH('דיווח פרטני'!G3464,גיליון3!$T$15:$T$29,0),MATCH('דיווח פרטני'!C3464,גיליון3!$U$14:$X$14,0)))</f>
        <v xml:space="preserve"> </v>
      </c>
      <c r="I3464" s="1"/>
    </row>
    <row r="3465" spans="1:9" ht="18" customHeight="1" thickBot="1" x14ac:dyDescent="0.35">
      <c r="A3465" s="6"/>
      <c r="B3465" s="6"/>
      <c r="C3465" s="812"/>
      <c r="D3465" s="812"/>
      <c r="E3465" s="813"/>
      <c r="F3465" s="812"/>
      <c r="G3465" s="812"/>
      <c r="H3465" s="965" t="str">
        <f t="array" ref="H3465">IF(ISERROR(INDEX(גיליון3!$U$15:$X$29,MATCH('דיווח פרטני'!G3465,גיליון3!$T$15:$T$29,0),MATCH('דיווח פרטני'!C3465,גיליון3!$U$14:$X$14,0)))," ", INDEX(גיליון3!$U$15:$X$29,MATCH('דיווח פרטני'!G3465,גיליון3!$T$15:$T$29,0),MATCH('דיווח פרטני'!C3465,גיליון3!$U$14:$X$14,0)))</f>
        <v xml:space="preserve"> </v>
      </c>
      <c r="I3465" s="1"/>
    </row>
    <row r="3466" spans="1:9" ht="18" customHeight="1" thickBot="1" x14ac:dyDescent="0.35">
      <c r="A3466" s="6"/>
      <c r="B3466" s="6"/>
      <c r="C3466" s="812"/>
      <c r="D3466" s="812"/>
      <c r="E3466" s="813"/>
      <c r="F3466" s="812"/>
      <c r="G3466" s="812"/>
      <c r="H3466" s="965" t="str">
        <f t="array" ref="H3466">IF(ISERROR(INDEX(גיליון3!$U$15:$X$29,MATCH('דיווח פרטני'!G3466,גיליון3!$T$15:$T$29,0),MATCH('דיווח פרטני'!C3466,גיליון3!$U$14:$X$14,0)))," ", INDEX(גיליון3!$U$15:$X$29,MATCH('דיווח פרטני'!G3466,גיליון3!$T$15:$T$29,0),MATCH('דיווח פרטני'!C3466,גיליון3!$U$14:$X$14,0)))</f>
        <v xml:space="preserve"> </v>
      </c>
      <c r="I3466" s="1"/>
    </row>
    <row r="3467" spans="1:9" ht="18" customHeight="1" thickBot="1" x14ac:dyDescent="0.35">
      <c r="A3467" s="6"/>
      <c r="B3467" s="6"/>
      <c r="C3467" s="812"/>
      <c r="D3467" s="812"/>
      <c r="E3467" s="813"/>
      <c r="F3467" s="812"/>
      <c r="G3467" s="812"/>
      <c r="H3467" s="965" t="str">
        <f t="array" ref="H3467">IF(ISERROR(INDEX(גיליון3!$U$15:$X$29,MATCH('דיווח פרטני'!G3467,גיליון3!$T$15:$T$29,0),MATCH('דיווח פרטני'!C3467,גיליון3!$U$14:$X$14,0)))," ", INDEX(גיליון3!$U$15:$X$29,MATCH('דיווח פרטני'!G3467,גיליון3!$T$15:$T$29,0),MATCH('דיווח פרטני'!C3467,גיליון3!$U$14:$X$14,0)))</f>
        <v xml:space="preserve"> </v>
      </c>
      <c r="I3467" s="1"/>
    </row>
    <row r="3468" spans="1:9" ht="18" customHeight="1" thickBot="1" x14ac:dyDescent="0.35">
      <c r="A3468" s="6"/>
      <c r="B3468" s="6"/>
      <c r="C3468" s="812"/>
      <c r="D3468" s="812"/>
      <c r="E3468" s="813"/>
      <c r="F3468" s="812"/>
      <c r="G3468" s="812"/>
      <c r="H3468" s="965" t="str">
        <f t="array" ref="H3468">IF(ISERROR(INDEX(גיליון3!$U$15:$X$29,MATCH('דיווח פרטני'!G3468,גיליון3!$T$15:$T$29,0),MATCH('דיווח פרטני'!C3468,גיליון3!$U$14:$X$14,0)))," ", INDEX(גיליון3!$U$15:$X$29,MATCH('דיווח פרטני'!G3468,גיליון3!$T$15:$T$29,0),MATCH('דיווח פרטני'!C3468,גיליון3!$U$14:$X$14,0)))</f>
        <v xml:space="preserve"> </v>
      </c>
      <c r="I3468" s="1"/>
    </row>
    <row r="3469" spans="1:9" ht="18" customHeight="1" thickBot="1" x14ac:dyDescent="0.35">
      <c r="A3469" s="6"/>
      <c r="B3469" s="6"/>
      <c r="C3469" s="812"/>
      <c r="D3469" s="812"/>
      <c r="E3469" s="813"/>
      <c r="F3469" s="812"/>
      <c r="G3469" s="812"/>
      <c r="H3469" s="965" t="str">
        <f t="array" ref="H3469">IF(ISERROR(INDEX(גיליון3!$U$15:$X$29,MATCH('דיווח פרטני'!G3469,גיליון3!$T$15:$T$29,0),MATCH('דיווח פרטני'!C3469,גיליון3!$U$14:$X$14,0)))," ", INDEX(גיליון3!$U$15:$X$29,MATCH('דיווח פרטני'!G3469,גיליון3!$T$15:$T$29,0),MATCH('דיווח פרטני'!C3469,גיליון3!$U$14:$X$14,0)))</f>
        <v xml:space="preserve"> </v>
      </c>
      <c r="I3469" s="1"/>
    </row>
    <row r="3470" spans="1:9" ht="18" customHeight="1" thickBot="1" x14ac:dyDescent="0.35">
      <c r="A3470" s="6"/>
      <c r="B3470" s="6"/>
      <c r="C3470" s="812"/>
      <c r="D3470" s="812"/>
      <c r="E3470" s="813"/>
      <c r="F3470" s="812"/>
      <c r="G3470" s="812"/>
      <c r="H3470" s="965" t="str">
        <f t="array" ref="H3470">IF(ISERROR(INDEX(גיליון3!$U$15:$X$29,MATCH('דיווח פרטני'!G3470,גיליון3!$T$15:$T$29,0),MATCH('דיווח פרטני'!C3470,גיליון3!$U$14:$X$14,0)))," ", INDEX(גיליון3!$U$15:$X$29,MATCH('דיווח פרטני'!G3470,גיליון3!$T$15:$T$29,0),MATCH('דיווח פרטני'!C3470,גיליון3!$U$14:$X$14,0)))</f>
        <v xml:space="preserve"> </v>
      </c>
      <c r="I3470" s="1"/>
    </row>
    <row r="3471" spans="1:9" ht="18" customHeight="1" thickBot="1" x14ac:dyDescent="0.35">
      <c r="A3471" s="6"/>
      <c r="B3471" s="6"/>
      <c r="C3471" s="812"/>
      <c r="D3471" s="812"/>
      <c r="E3471" s="813"/>
      <c r="F3471" s="812"/>
      <c r="G3471" s="812"/>
      <c r="H3471" s="965" t="str">
        <f t="array" ref="H3471">IF(ISERROR(INDEX(גיליון3!$U$15:$X$29,MATCH('דיווח פרטני'!G3471,גיליון3!$T$15:$T$29,0),MATCH('דיווח פרטני'!C3471,גיליון3!$U$14:$X$14,0)))," ", INDEX(גיליון3!$U$15:$X$29,MATCH('דיווח פרטני'!G3471,גיליון3!$T$15:$T$29,0),MATCH('דיווח פרטני'!C3471,גיליון3!$U$14:$X$14,0)))</f>
        <v xml:space="preserve"> </v>
      </c>
      <c r="I3471" s="1"/>
    </row>
    <row r="3472" spans="1:9" ht="18" customHeight="1" thickBot="1" x14ac:dyDescent="0.35">
      <c r="A3472" s="6"/>
      <c r="B3472" s="6"/>
      <c r="C3472" s="812"/>
      <c r="D3472" s="812"/>
      <c r="E3472" s="813"/>
      <c r="F3472" s="812"/>
      <c r="G3472" s="812"/>
      <c r="H3472" s="965" t="str">
        <f t="array" ref="H3472">IF(ISERROR(INDEX(גיליון3!$U$15:$X$29,MATCH('דיווח פרטני'!G3472,גיליון3!$T$15:$T$29,0),MATCH('דיווח פרטני'!C3472,גיליון3!$U$14:$X$14,0)))," ", INDEX(גיליון3!$U$15:$X$29,MATCH('דיווח פרטני'!G3472,גיליון3!$T$15:$T$29,0),MATCH('דיווח פרטני'!C3472,גיליון3!$U$14:$X$14,0)))</f>
        <v xml:space="preserve"> </v>
      </c>
      <c r="I3472" s="1"/>
    </row>
    <row r="3473" spans="1:9" ht="18" customHeight="1" thickBot="1" x14ac:dyDescent="0.35">
      <c r="A3473" s="6"/>
      <c r="B3473" s="6"/>
      <c r="C3473" s="812"/>
      <c r="D3473" s="812"/>
      <c r="E3473" s="813"/>
      <c r="F3473" s="812"/>
      <c r="G3473" s="812"/>
      <c r="H3473" s="965" t="str">
        <f t="array" ref="H3473">IF(ISERROR(INDEX(גיליון3!$U$15:$X$29,MATCH('דיווח פרטני'!G3473,גיליון3!$T$15:$T$29,0),MATCH('דיווח פרטני'!C3473,גיליון3!$U$14:$X$14,0)))," ", INDEX(גיליון3!$U$15:$X$29,MATCH('דיווח פרטני'!G3473,גיליון3!$T$15:$T$29,0),MATCH('דיווח פרטני'!C3473,גיליון3!$U$14:$X$14,0)))</f>
        <v xml:space="preserve"> </v>
      </c>
      <c r="I3473" s="1"/>
    </row>
    <row r="3474" spans="1:9" ht="18" customHeight="1" thickBot="1" x14ac:dyDescent="0.35">
      <c r="A3474" s="6"/>
      <c r="B3474" s="6"/>
      <c r="C3474" s="812"/>
      <c r="D3474" s="812"/>
      <c r="E3474" s="813"/>
      <c r="F3474" s="812"/>
      <c r="G3474" s="812"/>
      <c r="H3474" s="965" t="str">
        <f t="array" ref="H3474">IF(ISERROR(INDEX(גיליון3!$U$15:$X$29,MATCH('דיווח פרטני'!G3474,גיליון3!$T$15:$T$29,0),MATCH('דיווח פרטני'!C3474,גיליון3!$U$14:$X$14,0)))," ", INDEX(גיליון3!$U$15:$X$29,MATCH('דיווח פרטני'!G3474,גיליון3!$T$15:$T$29,0),MATCH('דיווח פרטני'!C3474,גיליון3!$U$14:$X$14,0)))</f>
        <v xml:space="preserve"> </v>
      </c>
      <c r="I3474" s="1"/>
    </row>
    <row r="3475" spans="1:9" ht="18" customHeight="1" thickBot="1" x14ac:dyDescent="0.35">
      <c r="A3475" s="6"/>
      <c r="B3475" s="6"/>
      <c r="C3475" s="812"/>
      <c r="D3475" s="812"/>
      <c r="E3475" s="813"/>
      <c r="F3475" s="812"/>
      <c r="G3475" s="812"/>
      <c r="H3475" s="965" t="str">
        <f t="array" ref="H3475">IF(ISERROR(INDEX(גיליון3!$U$15:$X$29,MATCH('דיווח פרטני'!G3475,גיליון3!$T$15:$T$29,0),MATCH('דיווח פרטני'!C3475,גיליון3!$U$14:$X$14,0)))," ", INDEX(גיליון3!$U$15:$X$29,MATCH('דיווח פרטני'!G3475,גיליון3!$T$15:$T$29,0),MATCH('דיווח פרטני'!C3475,גיליון3!$U$14:$X$14,0)))</f>
        <v xml:space="preserve"> </v>
      </c>
      <c r="I3475" s="1"/>
    </row>
    <row r="3476" spans="1:9" ht="18" customHeight="1" thickBot="1" x14ac:dyDescent="0.35">
      <c r="A3476" s="6"/>
      <c r="B3476" s="6"/>
      <c r="C3476" s="812"/>
      <c r="D3476" s="812"/>
      <c r="E3476" s="813"/>
      <c r="F3476" s="812"/>
      <c r="G3476" s="812"/>
      <c r="H3476" s="965" t="str">
        <f t="array" ref="H3476">IF(ISERROR(INDEX(גיליון3!$U$15:$X$29,MATCH('דיווח פרטני'!G3476,גיליון3!$T$15:$T$29,0),MATCH('דיווח פרטני'!C3476,גיליון3!$U$14:$X$14,0)))," ", INDEX(גיליון3!$U$15:$X$29,MATCH('דיווח פרטני'!G3476,גיליון3!$T$15:$T$29,0),MATCH('דיווח פרטני'!C3476,גיליון3!$U$14:$X$14,0)))</f>
        <v xml:space="preserve"> </v>
      </c>
      <c r="I3476" s="1"/>
    </row>
    <row r="3477" spans="1:9" ht="18" customHeight="1" thickBot="1" x14ac:dyDescent="0.35">
      <c r="A3477" s="6"/>
      <c r="B3477" s="6"/>
      <c r="C3477" s="812"/>
      <c r="D3477" s="812"/>
      <c r="E3477" s="813"/>
      <c r="F3477" s="812"/>
      <c r="G3477" s="812"/>
      <c r="H3477" s="965" t="str">
        <f t="array" ref="H3477">IF(ISERROR(INDEX(גיליון3!$U$15:$X$29,MATCH('דיווח פרטני'!G3477,גיליון3!$T$15:$T$29,0),MATCH('דיווח פרטני'!C3477,גיליון3!$U$14:$X$14,0)))," ", INDEX(גיליון3!$U$15:$X$29,MATCH('דיווח פרטני'!G3477,גיליון3!$T$15:$T$29,0),MATCH('דיווח פרטני'!C3477,גיליון3!$U$14:$X$14,0)))</f>
        <v xml:space="preserve"> </v>
      </c>
      <c r="I3477" s="1"/>
    </row>
    <row r="3478" spans="1:9" ht="18" customHeight="1" thickBot="1" x14ac:dyDescent="0.35">
      <c r="A3478" s="6"/>
      <c r="B3478" s="6"/>
      <c r="C3478" s="812"/>
      <c r="D3478" s="812"/>
      <c r="E3478" s="813"/>
      <c r="F3478" s="812"/>
      <c r="G3478" s="812"/>
      <c r="H3478" s="965" t="str">
        <f t="array" ref="H3478">IF(ISERROR(INDEX(גיליון3!$U$15:$X$29,MATCH('דיווח פרטני'!G3478,גיליון3!$T$15:$T$29,0),MATCH('דיווח פרטני'!C3478,גיליון3!$U$14:$X$14,0)))," ", INDEX(גיליון3!$U$15:$X$29,MATCH('דיווח פרטני'!G3478,גיליון3!$T$15:$T$29,0),MATCH('דיווח פרטני'!C3478,גיליון3!$U$14:$X$14,0)))</f>
        <v xml:space="preserve"> </v>
      </c>
      <c r="I3478" s="1"/>
    </row>
    <row r="3479" spans="1:9" ht="18" customHeight="1" thickBot="1" x14ac:dyDescent="0.35">
      <c r="A3479" s="6"/>
      <c r="B3479" s="6"/>
      <c r="C3479" s="812"/>
      <c r="D3479" s="812"/>
      <c r="E3479" s="813"/>
      <c r="F3479" s="812"/>
      <c r="G3479" s="812"/>
      <c r="H3479" s="965" t="str">
        <f t="array" ref="H3479">IF(ISERROR(INDEX(גיליון3!$U$15:$X$29,MATCH('דיווח פרטני'!G3479,גיליון3!$T$15:$T$29,0),MATCH('דיווח פרטני'!C3479,גיליון3!$U$14:$X$14,0)))," ", INDEX(גיליון3!$U$15:$X$29,MATCH('דיווח פרטני'!G3479,גיליון3!$T$15:$T$29,0),MATCH('דיווח פרטני'!C3479,גיליון3!$U$14:$X$14,0)))</f>
        <v xml:space="preserve"> </v>
      </c>
      <c r="I3479" s="1"/>
    </row>
    <row r="3480" spans="1:9" ht="18" customHeight="1" thickBot="1" x14ac:dyDescent="0.35">
      <c r="A3480" s="6"/>
      <c r="B3480" s="6"/>
      <c r="C3480" s="812"/>
      <c r="D3480" s="812"/>
      <c r="E3480" s="813"/>
      <c r="F3480" s="812"/>
      <c r="G3480" s="812"/>
      <c r="H3480" s="965" t="str">
        <f t="array" ref="H3480">IF(ISERROR(INDEX(גיליון3!$U$15:$X$29,MATCH('דיווח פרטני'!G3480,גיליון3!$T$15:$T$29,0),MATCH('דיווח פרטני'!C3480,גיליון3!$U$14:$X$14,0)))," ", INDEX(גיליון3!$U$15:$X$29,MATCH('דיווח פרטני'!G3480,גיליון3!$T$15:$T$29,0),MATCH('דיווח פרטני'!C3480,גיליון3!$U$14:$X$14,0)))</f>
        <v xml:space="preserve"> </v>
      </c>
      <c r="I3480" s="1"/>
    </row>
    <row r="3481" spans="1:9" ht="18" customHeight="1" thickBot="1" x14ac:dyDescent="0.35">
      <c r="A3481" s="6"/>
      <c r="B3481" s="6"/>
      <c r="C3481" s="812"/>
      <c r="D3481" s="812"/>
      <c r="E3481" s="813"/>
      <c r="F3481" s="812"/>
      <c r="G3481" s="812"/>
      <c r="H3481" s="965" t="str">
        <f t="array" ref="H3481">IF(ISERROR(INDEX(גיליון3!$U$15:$X$29,MATCH('דיווח פרטני'!G3481,גיליון3!$T$15:$T$29,0),MATCH('דיווח פרטני'!C3481,גיליון3!$U$14:$X$14,0)))," ", INDEX(גיליון3!$U$15:$X$29,MATCH('דיווח פרטני'!G3481,גיליון3!$T$15:$T$29,0),MATCH('דיווח פרטני'!C3481,גיליון3!$U$14:$X$14,0)))</f>
        <v xml:space="preserve"> </v>
      </c>
      <c r="I3481" s="1"/>
    </row>
    <row r="3482" spans="1:9" ht="18" customHeight="1" thickBot="1" x14ac:dyDescent="0.35">
      <c r="A3482" s="6"/>
      <c r="B3482" s="6"/>
      <c r="C3482" s="812"/>
      <c r="D3482" s="812"/>
      <c r="E3482" s="813"/>
      <c r="F3482" s="812"/>
      <c r="G3482" s="812"/>
      <c r="H3482" s="965" t="str">
        <f t="array" ref="H3482">IF(ISERROR(INDEX(גיליון3!$U$15:$X$29,MATCH('דיווח פרטני'!G3482,גיליון3!$T$15:$T$29,0),MATCH('דיווח פרטני'!C3482,גיליון3!$U$14:$X$14,0)))," ", INDEX(גיליון3!$U$15:$X$29,MATCH('דיווח פרטני'!G3482,גיליון3!$T$15:$T$29,0),MATCH('דיווח פרטני'!C3482,גיליון3!$U$14:$X$14,0)))</f>
        <v xml:space="preserve"> </v>
      </c>
      <c r="I3482" s="1"/>
    </row>
    <row r="3483" spans="1:9" ht="18" customHeight="1" thickBot="1" x14ac:dyDescent="0.35">
      <c r="A3483" s="6"/>
      <c r="B3483" s="6"/>
      <c r="C3483" s="812"/>
      <c r="D3483" s="812"/>
      <c r="E3483" s="813"/>
      <c r="F3483" s="812"/>
      <c r="G3483" s="812"/>
      <c r="H3483" s="965" t="str">
        <f t="array" ref="H3483">IF(ISERROR(INDEX(גיליון3!$U$15:$X$29,MATCH('דיווח פרטני'!G3483,גיליון3!$T$15:$T$29,0),MATCH('דיווח פרטני'!C3483,גיליון3!$U$14:$X$14,0)))," ", INDEX(גיליון3!$U$15:$X$29,MATCH('דיווח פרטני'!G3483,גיליון3!$T$15:$T$29,0),MATCH('דיווח פרטני'!C3483,גיליון3!$U$14:$X$14,0)))</f>
        <v xml:space="preserve"> </v>
      </c>
      <c r="I3483" s="1"/>
    </row>
    <row r="3484" spans="1:9" ht="18" customHeight="1" thickBot="1" x14ac:dyDescent="0.35">
      <c r="A3484" s="6"/>
      <c r="B3484" s="6"/>
      <c r="C3484" s="812"/>
      <c r="D3484" s="812"/>
      <c r="E3484" s="813"/>
      <c r="F3484" s="812"/>
      <c r="G3484" s="812"/>
      <c r="H3484" s="965" t="str">
        <f t="array" ref="H3484">IF(ISERROR(INDEX(גיליון3!$U$15:$X$29,MATCH('דיווח פרטני'!G3484,גיליון3!$T$15:$T$29,0),MATCH('דיווח פרטני'!C3484,גיליון3!$U$14:$X$14,0)))," ", INDEX(גיליון3!$U$15:$X$29,MATCH('דיווח פרטני'!G3484,גיליון3!$T$15:$T$29,0),MATCH('דיווח פרטני'!C3484,גיליון3!$U$14:$X$14,0)))</f>
        <v xml:space="preserve"> </v>
      </c>
      <c r="I3484" s="1"/>
    </row>
    <row r="3485" spans="1:9" ht="18" customHeight="1" thickBot="1" x14ac:dyDescent="0.35">
      <c r="A3485" s="6"/>
      <c r="B3485" s="6"/>
      <c r="C3485" s="812"/>
      <c r="D3485" s="812"/>
      <c r="E3485" s="813"/>
      <c r="F3485" s="812"/>
      <c r="G3485" s="812"/>
      <c r="H3485" s="965" t="str">
        <f t="array" ref="H3485">IF(ISERROR(INDEX(גיליון3!$U$15:$X$29,MATCH('דיווח פרטני'!G3485,גיליון3!$T$15:$T$29,0),MATCH('דיווח פרטני'!C3485,גיליון3!$U$14:$X$14,0)))," ", INDEX(גיליון3!$U$15:$X$29,MATCH('דיווח פרטני'!G3485,גיליון3!$T$15:$T$29,0),MATCH('דיווח פרטני'!C3485,גיליון3!$U$14:$X$14,0)))</f>
        <v xml:space="preserve"> </v>
      </c>
      <c r="I3485" s="1"/>
    </row>
    <row r="3486" spans="1:9" ht="18" customHeight="1" thickBot="1" x14ac:dyDescent="0.35">
      <c r="A3486" s="6"/>
      <c r="B3486" s="6"/>
      <c r="C3486" s="812"/>
      <c r="D3486" s="812"/>
      <c r="E3486" s="813"/>
      <c r="F3486" s="812"/>
      <c r="G3486" s="812"/>
      <c r="H3486" s="965" t="str">
        <f t="array" ref="H3486">IF(ISERROR(INDEX(גיליון3!$U$15:$X$29,MATCH('דיווח פרטני'!G3486,גיליון3!$T$15:$T$29,0),MATCH('דיווח פרטני'!C3486,גיליון3!$U$14:$X$14,0)))," ", INDEX(גיליון3!$U$15:$X$29,MATCH('דיווח פרטני'!G3486,גיליון3!$T$15:$T$29,0),MATCH('דיווח פרטני'!C3486,גיליון3!$U$14:$X$14,0)))</f>
        <v xml:space="preserve"> </v>
      </c>
      <c r="I3486" s="1"/>
    </row>
    <row r="3487" spans="1:9" ht="18" customHeight="1" thickBot="1" x14ac:dyDescent="0.35">
      <c r="A3487" s="6"/>
      <c r="B3487" s="6"/>
      <c r="C3487" s="812"/>
      <c r="D3487" s="812"/>
      <c r="E3487" s="813"/>
      <c r="F3487" s="812"/>
      <c r="G3487" s="812"/>
      <c r="H3487" s="965" t="str">
        <f t="array" ref="H3487">IF(ISERROR(INDEX(גיליון3!$U$15:$X$29,MATCH('דיווח פרטני'!G3487,גיליון3!$T$15:$T$29,0),MATCH('דיווח פרטני'!C3487,גיליון3!$U$14:$X$14,0)))," ", INDEX(גיליון3!$U$15:$X$29,MATCH('דיווח פרטני'!G3487,גיליון3!$T$15:$T$29,0),MATCH('דיווח פרטני'!C3487,גיליון3!$U$14:$X$14,0)))</f>
        <v xml:space="preserve"> </v>
      </c>
      <c r="I3487" s="1"/>
    </row>
    <row r="3488" spans="1:9" ht="18" customHeight="1" thickBot="1" x14ac:dyDescent="0.35">
      <c r="A3488" s="6"/>
      <c r="B3488" s="6"/>
      <c r="C3488" s="812"/>
      <c r="D3488" s="812"/>
      <c r="E3488" s="813"/>
      <c r="F3488" s="812"/>
      <c r="G3488" s="812"/>
      <c r="H3488" s="965" t="str">
        <f t="array" ref="H3488">IF(ISERROR(INDEX(גיליון3!$U$15:$X$29,MATCH('דיווח פרטני'!G3488,גיליון3!$T$15:$T$29,0),MATCH('דיווח פרטני'!C3488,גיליון3!$U$14:$X$14,0)))," ", INDEX(גיליון3!$U$15:$X$29,MATCH('דיווח פרטני'!G3488,גיליון3!$T$15:$T$29,0),MATCH('דיווח פרטני'!C3488,גיליון3!$U$14:$X$14,0)))</f>
        <v xml:space="preserve"> </v>
      </c>
      <c r="I3488" s="1"/>
    </row>
    <row r="3489" spans="1:9" ht="18" customHeight="1" thickBot="1" x14ac:dyDescent="0.35">
      <c r="A3489" s="6"/>
      <c r="B3489" s="6"/>
      <c r="C3489" s="812"/>
      <c r="D3489" s="812"/>
      <c r="E3489" s="813"/>
      <c r="F3489" s="812"/>
      <c r="G3489" s="812"/>
      <c r="H3489" s="965" t="str">
        <f t="array" ref="H3489">IF(ISERROR(INDEX(גיליון3!$U$15:$X$29,MATCH('דיווח פרטני'!G3489,גיליון3!$T$15:$T$29,0),MATCH('דיווח פרטני'!C3489,גיליון3!$U$14:$X$14,0)))," ", INDEX(גיליון3!$U$15:$X$29,MATCH('דיווח פרטני'!G3489,גיליון3!$T$15:$T$29,0),MATCH('דיווח פרטני'!C3489,גיליון3!$U$14:$X$14,0)))</f>
        <v xml:space="preserve"> </v>
      </c>
      <c r="I3489" s="1"/>
    </row>
    <row r="3490" spans="1:9" ht="18" customHeight="1" thickBot="1" x14ac:dyDescent="0.35">
      <c r="A3490" s="6"/>
      <c r="B3490" s="6"/>
      <c r="C3490" s="812"/>
      <c r="D3490" s="812"/>
      <c r="E3490" s="813"/>
      <c r="F3490" s="812"/>
      <c r="G3490" s="812"/>
      <c r="H3490" s="965" t="str">
        <f t="array" ref="H3490">IF(ISERROR(INDEX(גיליון3!$U$15:$X$29,MATCH('דיווח פרטני'!G3490,גיליון3!$T$15:$T$29,0),MATCH('דיווח פרטני'!C3490,גיליון3!$U$14:$X$14,0)))," ", INDEX(גיליון3!$U$15:$X$29,MATCH('דיווח פרטני'!G3490,גיליון3!$T$15:$T$29,0),MATCH('דיווח פרטני'!C3490,גיליון3!$U$14:$X$14,0)))</f>
        <v xml:space="preserve"> </v>
      </c>
      <c r="I3490" s="1"/>
    </row>
    <row r="3491" spans="1:9" ht="18" customHeight="1" thickBot="1" x14ac:dyDescent="0.35">
      <c r="A3491" s="6"/>
      <c r="B3491" s="6"/>
      <c r="C3491" s="812"/>
      <c r="D3491" s="812"/>
      <c r="E3491" s="813"/>
      <c r="F3491" s="812"/>
      <c r="G3491" s="812"/>
      <c r="H3491" s="965" t="str">
        <f t="array" ref="H3491">IF(ISERROR(INDEX(גיליון3!$U$15:$X$29,MATCH('דיווח פרטני'!G3491,גיליון3!$T$15:$T$29,0),MATCH('דיווח פרטני'!C3491,גיליון3!$U$14:$X$14,0)))," ", INDEX(גיליון3!$U$15:$X$29,MATCH('דיווח פרטני'!G3491,גיליון3!$T$15:$T$29,0),MATCH('דיווח פרטני'!C3491,גיליון3!$U$14:$X$14,0)))</f>
        <v xml:space="preserve"> </v>
      </c>
      <c r="I3491" s="1"/>
    </row>
    <row r="3492" spans="1:9" ht="18" customHeight="1" thickBot="1" x14ac:dyDescent="0.35">
      <c r="A3492" s="6"/>
      <c r="B3492" s="6"/>
      <c r="C3492" s="812"/>
      <c r="D3492" s="812"/>
      <c r="E3492" s="813"/>
      <c r="F3492" s="812"/>
      <c r="G3492" s="812"/>
      <c r="H3492" s="965" t="str">
        <f t="array" ref="H3492">IF(ISERROR(INDEX(גיליון3!$U$15:$X$29,MATCH('דיווח פרטני'!G3492,גיליון3!$T$15:$T$29,0),MATCH('דיווח פרטני'!C3492,גיליון3!$U$14:$X$14,0)))," ", INDEX(גיליון3!$U$15:$X$29,MATCH('דיווח פרטני'!G3492,גיליון3!$T$15:$T$29,0),MATCH('דיווח פרטני'!C3492,גיליון3!$U$14:$X$14,0)))</f>
        <v xml:space="preserve"> </v>
      </c>
      <c r="I3492" s="1"/>
    </row>
    <row r="3493" spans="1:9" ht="18" customHeight="1" thickBot="1" x14ac:dyDescent="0.35">
      <c r="A3493" s="6"/>
      <c r="B3493" s="6"/>
      <c r="C3493" s="812"/>
      <c r="D3493" s="812"/>
      <c r="E3493" s="813"/>
      <c r="F3493" s="812"/>
      <c r="G3493" s="812"/>
      <c r="H3493" s="965" t="str">
        <f t="array" ref="H3493">IF(ISERROR(INDEX(גיליון3!$U$15:$X$29,MATCH('דיווח פרטני'!G3493,גיליון3!$T$15:$T$29,0),MATCH('דיווח פרטני'!C3493,גיליון3!$U$14:$X$14,0)))," ", INDEX(גיליון3!$U$15:$X$29,MATCH('דיווח פרטני'!G3493,גיליון3!$T$15:$T$29,0),MATCH('דיווח פרטני'!C3493,גיליון3!$U$14:$X$14,0)))</f>
        <v xml:space="preserve"> </v>
      </c>
      <c r="I3493" s="880"/>
    </row>
    <row r="3494" spans="1:9" ht="18" customHeight="1" thickBot="1" x14ac:dyDescent="0.35">
      <c r="A3494" s="6"/>
      <c r="B3494" s="6"/>
      <c r="C3494" s="812"/>
      <c r="D3494" s="812"/>
      <c r="E3494" s="813"/>
      <c r="F3494" s="812"/>
      <c r="G3494" s="812"/>
      <c r="H3494" s="965" t="str">
        <f t="array" ref="H3494">IF(ISERROR(INDEX(גיליון3!$U$15:$X$29,MATCH('דיווח פרטני'!G3494,גיליון3!$T$15:$T$29,0),MATCH('דיווח פרטני'!C3494,גיליון3!$U$14:$X$14,0)))," ", INDEX(גיליון3!$U$15:$X$29,MATCH('דיווח פרטני'!G3494,גיליון3!$T$15:$T$29,0),MATCH('דיווח פרטני'!C3494,גיליון3!$U$14:$X$14,0)))</f>
        <v xml:space="preserve"> </v>
      </c>
      <c r="I3494" s="880"/>
    </row>
    <row r="3495" spans="1:9" ht="18" customHeight="1" thickBot="1" x14ac:dyDescent="0.35">
      <c r="A3495" s="6"/>
      <c r="B3495" s="6"/>
      <c r="C3495" s="812"/>
      <c r="D3495" s="812"/>
      <c r="E3495" s="813"/>
      <c r="F3495" s="812"/>
      <c r="G3495" s="812"/>
      <c r="H3495" s="965" t="str">
        <f t="array" ref="H3495">IF(ISERROR(INDEX(גיליון3!$U$15:$X$29,MATCH('דיווח פרטני'!G3495,גיליון3!$T$15:$T$29,0),MATCH('דיווח פרטני'!C3495,גיליון3!$U$14:$X$14,0)))," ", INDEX(גיליון3!$U$15:$X$29,MATCH('דיווח פרטני'!G3495,גיליון3!$T$15:$T$29,0),MATCH('דיווח פרטני'!C3495,גיליון3!$U$14:$X$14,0)))</f>
        <v xml:space="preserve"> </v>
      </c>
      <c r="I3495" s="880"/>
    </row>
    <row r="3496" spans="1:9" ht="18" customHeight="1" thickBot="1" x14ac:dyDescent="0.35">
      <c r="A3496" s="6"/>
      <c r="B3496" s="6"/>
      <c r="C3496" s="812"/>
      <c r="D3496" s="812"/>
      <c r="E3496" s="813"/>
      <c r="F3496" s="812"/>
      <c r="G3496" s="812"/>
      <c r="H3496" s="965" t="str">
        <f t="array" ref="H3496">IF(ISERROR(INDEX(גיליון3!$U$15:$X$29,MATCH('דיווח פרטני'!G3496,גיליון3!$T$15:$T$29,0),MATCH('דיווח פרטני'!C3496,גיליון3!$U$14:$X$14,0)))," ", INDEX(גיליון3!$U$15:$X$29,MATCH('דיווח פרטני'!G3496,גיליון3!$T$15:$T$29,0),MATCH('דיווח פרטני'!C3496,גיליון3!$U$14:$X$14,0)))</f>
        <v xml:space="preserve"> </v>
      </c>
      <c r="I3496" s="880"/>
    </row>
    <row r="3497" spans="1:9" ht="18" customHeight="1" thickBot="1" x14ac:dyDescent="0.35">
      <c r="A3497" s="6"/>
      <c r="B3497" s="6"/>
      <c r="C3497" s="812"/>
      <c r="D3497" s="812"/>
      <c r="E3497" s="813"/>
      <c r="F3497" s="812"/>
      <c r="G3497" s="812"/>
      <c r="H3497" s="965" t="str">
        <f t="array" ref="H3497">IF(ISERROR(INDEX(גיליון3!$U$15:$X$29,MATCH('דיווח פרטני'!G3497,גיליון3!$T$15:$T$29,0),MATCH('דיווח פרטני'!C3497,גיליון3!$U$14:$X$14,0)))," ", INDEX(גיליון3!$U$15:$X$29,MATCH('דיווח פרטני'!G3497,גיליון3!$T$15:$T$29,0),MATCH('דיווח פרטני'!C3497,גיליון3!$U$14:$X$14,0)))</f>
        <v xml:space="preserve"> </v>
      </c>
      <c r="I3497" s="880"/>
    </row>
    <row r="3498" spans="1:9" ht="18" customHeight="1" thickBot="1" x14ac:dyDescent="0.35">
      <c r="A3498" s="6"/>
      <c r="B3498" s="6"/>
      <c r="C3498" s="812"/>
      <c r="D3498" s="812"/>
      <c r="E3498" s="813"/>
      <c r="F3498" s="812"/>
      <c r="G3498" s="812"/>
      <c r="H3498" s="965" t="str">
        <f t="array" ref="H3498">IF(ISERROR(INDEX(גיליון3!$U$15:$X$29,MATCH('דיווח פרטני'!G3498,גיליון3!$T$15:$T$29,0),MATCH('דיווח פרטני'!C3498,גיליון3!$U$14:$X$14,0)))," ", INDEX(גיליון3!$U$15:$X$29,MATCH('דיווח פרטני'!G3498,גיליון3!$T$15:$T$29,0),MATCH('דיווח פרטני'!C3498,גיליון3!$U$14:$X$14,0)))</f>
        <v xml:space="preserve"> </v>
      </c>
      <c r="I3498" s="880"/>
    </row>
    <row r="3499" spans="1:9" ht="18" customHeight="1" thickBot="1" x14ac:dyDescent="0.35">
      <c r="A3499" s="6"/>
      <c r="B3499" s="6"/>
      <c r="C3499" s="812"/>
      <c r="D3499" s="812"/>
      <c r="E3499" s="813"/>
      <c r="F3499" s="812"/>
      <c r="G3499" s="812"/>
      <c r="H3499" s="965" t="str">
        <f t="array" ref="H3499">IF(ISERROR(INDEX(גיליון3!$U$15:$X$29,MATCH('דיווח פרטני'!G3499,גיליון3!$T$15:$T$29,0),MATCH('דיווח פרטני'!C3499,גיליון3!$U$14:$X$14,0)))," ", INDEX(גיליון3!$U$15:$X$29,MATCH('דיווח פרטני'!G3499,גיליון3!$T$15:$T$29,0),MATCH('דיווח פרטני'!C3499,גיליון3!$U$14:$X$14,0)))</f>
        <v xml:space="preserve"> </v>
      </c>
      <c r="I3499" s="880"/>
    </row>
    <row r="3500" spans="1:9" ht="18" customHeight="1" thickBot="1" x14ac:dyDescent="0.35">
      <c r="A3500" s="6"/>
      <c r="B3500" s="6"/>
      <c r="C3500" s="812"/>
      <c r="D3500" s="812"/>
      <c r="E3500" s="813"/>
      <c r="F3500" s="812"/>
      <c r="G3500" s="812"/>
      <c r="H3500" s="965" t="str">
        <f t="array" ref="H3500">IF(ISERROR(INDEX(גיליון3!$U$15:$X$29,MATCH('דיווח פרטני'!G3500,גיליון3!$T$15:$T$29,0),MATCH('דיווח פרטני'!C3500,גיליון3!$U$14:$X$14,0)))," ", INDEX(גיליון3!$U$15:$X$29,MATCH('דיווח פרטני'!G3500,גיליון3!$T$15:$T$29,0),MATCH('דיווח פרטני'!C3500,גיליון3!$U$14:$X$14,0)))</f>
        <v xml:space="preserve"> </v>
      </c>
      <c r="I3500" s="880"/>
    </row>
    <row r="3501" spans="1:9" ht="18" customHeight="1" thickBot="1" x14ac:dyDescent="0.35">
      <c r="A3501" s="6"/>
      <c r="B3501" s="6"/>
      <c r="C3501" s="812"/>
      <c r="D3501" s="812"/>
      <c r="E3501" s="813"/>
      <c r="F3501" s="812"/>
      <c r="G3501" s="812"/>
      <c r="H3501" s="965" t="str">
        <f t="array" ref="H3501">IF(ISERROR(INDEX(גיליון3!$U$15:$X$29,MATCH('דיווח פרטני'!G3501,גיליון3!$T$15:$T$29,0),MATCH('דיווח פרטני'!C3501,גיליון3!$U$14:$X$14,0)))," ", INDEX(גיליון3!$U$15:$X$29,MATCH('דיווח פרטני'!G3501,גיליון3!$T$15:$T$29,0),MATCH('דיווח פרטני'!C3501,גיליון3!$U$14:$X$14,0)))</f>
        <v xml:space="preserve"> </v>
      </c>
      <c r="I3501" s="880"/>
    </row>
    <row r="3502" spans="1:9" ht="18" customHeight="1" thickBot="1" x14ac:dyDescent="0.35">
      <c r="A3502" s="6"/>
      <c r="B3502" s="6"/>
      <c r="C3502" s="812"/>
      <c r="D3502" s="812"/>
      <c r="E3502" s="813"/>
      <c r="F3502" s="812"/>
      <c r="G3502" s="812"/>
      <c r="H3502" s="965" t="str">
        <f t="array" ref="H3502">IF(ISERROR(INDEX(גיליון3!$U$15:$X$29,MATCH('דיווח פרטני'!G3502,גיליון3!$T$15:$T$29,0),MATCH('דיווח פרטני'!C3502,גיליון3!$U$14:$X$14,0)))," ", INDEX(גיליון3!$U$15:$X$29,MATCH('דיווח פרטני'!G3502,גיליון3!$T$15:$T$29,0),MATCH('דיווח פרטני'!C3502,גיליון3!$U$14:$X$14,0)))</f>
        <v xml:space="preserve"> </v>
      </c>
      <c r="I3502" s="880"/>
    </row>
    <row r="3503" spans="1:9" ht="18" customHeight="1" thickBot="1" x14ac:dyDescent="0.35">
      <c r="A3503" s="6"/>
      <c r="B3503" s="6"/>
      <c r="C3503" s="812"/>
      <c r="D3503" s="812"/>
      <c r="E3503" s="813"/>
      <c r="F3503" s="812"/>
      <c r="G3503" s="812"/>
      <c r="H3503" s="965" t="str">
        <f t="array" ref="H3503">IF(ISERROR(INDEX(גיליון3!$U$15:$X$29,MATCH('דיווח פרטני'!G3503,גיליון3!$T$15:$T$29,0),MATCH('דיווח פרטני'!C3503,גיליון3!$U$14:$X$14,0)))," ", INDEX(גיליון3!$U$15:$X$29,MATCH('דיווח פרטני'!G3503,גיליון3!$T$15:$T$29,0),MATCH('דיווח פרטני'!C3503,גיליון3!$U$14:$X$14,0)))</f>
        <v xml:space="preserve"> </v>
      </c>
      <c r="I3503" s="880"/>
    </row>
    <row r="3504" spans="1:9" ht="18" customHeight="1" thickBot="1" x14ac:dyDescent="0.35">
      <c r="A3504" s="6"/>
      <c r="B3504" s="6"/>
      <c r="C3504" s="812"/>
      <c r="D3504" s="812"/>
      <c r="E3504" s="813"/>
      <c r="F3504" s="812"/>
      <c r="G3504" s="812"/>
      <c r="H3504" s="965" t="str">
        <f t="array" ref="H3504">IF(ISERROR(INDEX(גיליון3!$U$15:$X$29,MATCH('דיווח פרטני'!G3504,גיליון3!$T$15:$T$29,0),MATCH('דיווח פרטני'!C3504,גיליון3!$U$14:$X$14,0)))," ", INDEX(גיליון3!$U$15:$X$29,MATCH('דיווח פרטני'!G3504,גיליון3!$T$15:$T$29,0),MATCH('דיווח פרטני'!C3504,גיליון3!$U$14:$X$14,0)))</f>
        <v xml:space="preserve"> </v>
      </c>
      <c r="I3504" s="880"/>
    </row>
    <row r="3505" spans="1:9" ht="18" customHeight="1" thickBot="1" x14ac:dyDescent="0.35">
      <c r="A3505" s="6"/>
      <c r="B3505" s="6"/>
      <c r="C3505" s="812"/>
      <c r="D3505" s="812"/>
      <c r="E3505" s="813"/>
      <c r="F3505" s="812"/>
      <c r="G3505" s="812"/>
      <c r="H3505" s="965" t="str">
        <f t="array" ref="H3505">IF(ISERROR(INDEX(גיליון3!$U$15:$X$29,MATCH('דיווח פרטני'!G3505,גיליון3!$T$15:$T$29,0),MATCH('דיווח פרטני'!C3505,גיליון3!$U$14:$X$14,0)))," ", INDEX(גיליון3!$U$15:$X$29,MATCH('דיווח פרטני'!G3505,גיליון3!$T$15:$T$29,0),MATCH('דיווח פרטני'!C3505,גיליון3!$U$14:$X$14,0)))</f>
        <v xml:space="preserve"> </v>
      </c>
      <c r="I3505" s="880"/>
    </row>
    <row r="3506" spans="1:9" ht="18" customHeight="1" thickBot="1" x14ac:dyDescent="0.35">
      <c r="A3506" s="6"/>
      <c r="B3506" s="6"/>
      <c r="C3506" s="812"/>
      <c r="D3506" s="812"/>
      <c r="E3506" s="813"/>
      <c r="F3506" s="812"/>
      <c r="G3506" s="812"/>
      <c r="H3506" s="965" t="str">
        <f t="array" ref="H3506">IF(ISERROR(INDEX(גיליון3!$U$15:$X$29,MATCH('דיווח פרטני'!G3506,גיליון3!$T$15:$T$29,0),MATCH('דיווח פרטני'!C3506,גיליון3!$U$14:$X$14,0)))," ", INDEX(גיליון3!$U$15:$X$29,MATCH('דיווח פרטני'!G3506,גיליון3!$T$15:$T$29,0),MATCH('דיווח פרטני'!C3506,גיליון3!$U$14:$X$14,0)))</f>
        <v xml:space="preserve"> </v>
      </c>
      <c r="I3506" s="880"/>
    </row>
    <row r="3507" spans="1:9" ht="18" customHeight="1" thickBot="1" x14ac:dyDescent="0.35">
      <c r="A3507" s="6"/>
      <c r="B3507" s="6"/>
      <c r="C3507" s="812"/>
      <c r="D3507" s="812"/>
      <c r="E3507" s="813"/>
      <c r="F3507" s="812"/>
      <c r="G3507" s="812"/>
      <c r="H3507" s="965" t="str">
        <f t="array" ref="H3507">IF(ISERROR(INDEX(גיליון3!$U$15:$X$29,MATCH('דיווח פרטני'!G3507,גיליון3!$T$15:$T$29,0),MATCH('דיווח פרטני'!C3507,גיליון3!$U$14:$X$14,0)))," ", INDEX(גיליון3!$U$15:$X$29,MATCH('דיווח פרטני'!G3507,גיליון3!$T$15:$T$29,0),MATCH('דיווח פרטני'!C3507,גיליון3!$U$14:$X$14,0)))</f>
        <v xml:space="preserve"> </v>
      </c>
      <c r="I3507" s="880"/>
    </row>
    <row r="3508" spans="1:9" ht="18" customHeight="1" thickBot="1" x14ac:dyDescent="0.35">
      <c r="A3508" s="6"/>
      <c r="B3508" s="6"/>
      <c r="C3508" s="812"/>
      <c r="D3508" s="812"/>
      <c r="E3508" s="813"/>
      <c r="F3508" s="812"/>
      <c r="G3508" s="812"/>
      <c r="H3508" s="965" t="str">
        <f t="array" ref="H3508">IF(ISERROR(INDEX(גיליון3!$U$15:$X$29,MATCH('דיווח פרטני'!G3508,גיליון3!$T$15:$T$29,0),MATCH('דיווח פרטני'!C3508,גיליון3!$U$14:$X$14,0)))," ", INDEX(גיליון3!$U$15:$X$29,MATCH('דיווח פרטני'!G3508,גיליון3!$T$15:$T$29,0),MATCH('דיווח פרטני'!C3508,גיליון3!$U$14:$X$14,0)))</f>
        <v xml:space="preserve"> </v>
      </c>
      <c r="I3508" s="880"/>
    </row>
    <row r="3509" spans="1:9" ht="18" customHeight="1" thickBot="1" x14ac:dyDescent="0.35">
      <c r="A3509" s="6"/>
      <c r="B3509" s="6"/>
      <c r="C3509" s="812"/>
      <c r="D3509" s="812"/>
      <c r="E3509" s="813"/>
      <c r="F3509" s="812"/>
      <c r="G3509" s="812"/>
      <c r="H3509" s="965" t="str">
        <f t="array" ref="H3509">IF(ISERROR(INDEX(גיליון3!$U$15:$X$29,MATCH('דיווח פרטני'!G3509,גיליון3!$T$15:$T$29,0),MATCH('דיווח פרטני'!C3509,גיליון3!$U$14:$X$14,0)))," ", INDEX(גיליון3!$U$15:$X$29,MATCH('דיווח פרטני'!G3509,גיליון3!$T$15:$T$29,0),MATCH('דיווח פרטני'!C3509,גיליון3!$U$14:$X$14,0)))</f>
        <v xml:space="preserve"> </v>
      </c>
      <c r="I3509" s="880"/>
    </row>
    <row r="3510" spans="1:9" ht="18" customHeight="1" thickBot="1" x14ac:dyDescent="0.35">
      <c r="A3510" s="6"/>
      <c r="B3510" s="6"/>
      <c r="C3510" s="812"/>
      <c r="D3510" s="812"/>
      <c r="E3510" s="813"/>
      <c r="F3510" s="812"/>
      <c r="G3510" s="812"/>
      <c r="H3510" s="965" t="str">
        <f t="array" ref="H3510">IF(ISERROR(INDEX(גיליון3!$U$15:$X$29,MATCH('דיווח פרטני'!G3510,גיליון3!$T$15:$T$29,0),MATCH('דיווח פרטני'!C3510,גיליון3!$U$14:$X$14,0)))," ", INDEX(גיליון3!$U$15:$X$29,MATCH('דיווח פרטני'!G3510,גיליון3!$T$15:$T$29,0),MATCH('דיווח פרטני'!C3510,גיליון3!$U$14:$X$14,0)))</f>
        <v xml:space="preserve"> </v>
      </c>
      <c r="I3510" s="880"/>
    </row>
    <row r="3511" spans="1:9" ht="18" customHeight="1" thickBot="1" x14ac:dyDescent="0.35">
      <c r="A3511" s="6"/>
      <c r="B3511" s="6"/>
      <c r="C3511" s="812"/>
      <c r="D3511" s="812"/>
      <c r="E3511" s="813"/>
      <c r="F3511" s="812"/>
      <c r="G3511" s="812"/>
      <c r="H3511" s="965" t="str">
        <f t="array" ref="H3511">IF(ISERROR(INDEX(גיליון3!$U$15:$X$29,MATCH('דיווח פרטני'!G3511,גיליון3!$T$15:$T$29,0),MATCH('דיווח פרטני'!C3511,גיליון3!$U$14:$X$14,0)))," ", INDEX(גיליון3!$U$15:$X$29,MATCH('דיווח פרטני'!G3511,גיליון3!$T$15:$T$29,0),MATCH('דיווח פרטני'!C3511,גיליון3!$U$14:$X$14,0)))</f>
        <v xml:space="preserve"> </v>
      </c>
      <c r="I3511" s="880"/>
    </row>
    <row r="3512" spans="1:9" ht="18" customHeight="1" thickBot="1" x14ac:dyDescent="0.35">
      <c r="A3512" s="6"/>
      <c r="B3512" s="6"/>
      <c r="C3512" s="812"/>
      <c r="D3512" s="812"/>
      <c r="E3512" s="813"/>
      <c r="F3512" s="812"/>
      <c r="G3512" s="812"/>
      <c r="H3512" s="965" t="str">
        <f t="array" ref="H3512">IF(ISERROR(INDEX(גיליון3!$U$15:$X$29,MATCH('דיווח פרטני'!G3512,גיליון3!$T$15:$T$29,0),MATCH('דיווח פרטני'!C3512,גיליון3!$U$14:$X$14,0)))," ", INDEX(גיליון3!$U$15:$X$29,MATCH('דיווח פרטני'!G3512,גיליון3!$T$15:$T$29,0),MATCH('דיווח פרטני'!C3512,גיליון3!$U$14:$X$14,0)))</f>
        <v xml:space="preserve"> </v>
      </c>
      <c r="I3512" s="880"/>
    </row>
    <row r="3513" spans="1:9" ht="18" customHeight="1" thickBot="1" x14ac:dyDescent="0.35">
      <c r="A3513" s="6"/>
      <c r="B3513" s="6"/>
      <c r="C3513" s="812"/>
      <c r="D3513" s="812"/>
      <c r="E3513" s="813"/>
      <c r="F3513" s="812"/>
      <c r="G3513" s="812"/>
      <c r="H3513" s="965" t="str">
        <f t="array" ref="H3513">IF(ISERROR(INDEX(גיליון3!$U$15:$X$29,MATCH('דיווח פרטני'!G3513,גיליון3!$T$15:$T$29,0),MATCH('דיווח פרטני'!C3513,גיליון3!$U$14:$X$14,0)))," ", INDEX(גיליון3!$U$15:$X$29,MATCH('דיווח פרטני'!G3513,גיליון3!$T$15:$T$29,0),MATCH('דיווח פרטני'!C3513,גיליון3!$U$14:$X$14,0)))</f>
        <v xml:space="preserve"> </v>
      </c>
      <c r="I3513" s="880"/>
    </row>
    <row r="3514" spans="1:9" ht="18" customHeight="1" thickBot="1" x14ac:dyDescent="0.35">
      <c r="A3514" s="6"/>
      <c r="B3514" s="6"/>
      <c r="C3514" s="812"/>
      <c r="D3514" s="812"/>
      <c r="E3514" s="813"/>
      <c r="F3514" s="812"/>
      <c r="G3514" s="812"/>
      <c r="H3514" s="965" t="str">
        <f t="array" ref="H3514">IF(ISERROR(INDEX(גיליון3!$U$15:$X$29,MATCH('דיווח פרטני'!G3514,גיליון3!$T$15:$T$29,0),MATCH('דיווח פרטני'!C3514,גיליון3!$U$14:$X$14,0)))," ", INDEX(גיליון3!$U$15:$X$29,MATCH('דיווח פרטני'!G3514,גיליון3!$T$15:$T$29,0),MATCH('דיווח פרטני'!C3514,גיליון3!$U$14:$X$14,0)))</f>
        <v xml:space="preserve"> </v>
      </c>
      <c r="I3514" s="880"/>
    </row>
    <row r="3515" spans="1:9" ht="18" customHeight="1" thickBot="1" x14ac:dyDescent="0.35">
      <c r="A3515" s="6"/>
      <c r="B3515" s="6"/>
      <c r="C3515" s="812"/>
      <c r="D3515" s="812"/>
      <c r="E3515" s="813"/>
      <c r="F3515" s="812"/>
      <c r="G3515" s="812"/>
      <c r="H3515" s="965" t="str">
        <f t="array" ref="H3515">IF(ISERROR(INDEX(גיליון3!$U$15:$X$29,MATCH('דיווח פרטני'!G3515,גיליון3!$T$15:$T$29,0),MATCH('דיווח פרטני'!C3515,גיליון3!$U$14:$X$14,0)))," ", INDEX(גיליון3!$U$15:$X$29,MATCH('דיווח פרטני'!G3515,גיליון3!$T$15:$T$29,0),MATCH('דיווח פרטני'!C3515,גיליון3!$U$14:$X$14,0)))</f>
        <v xml:space="preserve"> </v>
      </c>
      <c r="I3515" s="880"/>
    </row>
    <row r="3516" spans="1:9" ht="18" customHeight="1" thickBot="1" x14ac:dyDescent="0.35">
      <c r="A3516" s="6"/>
      <c r="B3516" s="6"/>
      <c r="C3516" s="812"/>
      <c r="D3516" s="812"/>
      <c r="E3516" s="813"/>
      <c r="F3516" s="812"/>
      <c r="G3516" s="812"/>
      <c r="H3516" s="965" t="str">
        <f t="array" ref="H3516">IF(ISERROR(INDEX(גיליון3!$U$15:$X$29,MATCH('דיווח פרטני'!G3516,גיליון3!$T$15:$T$29,0),MATCH('דיווח פרטני'!C3516,גיליון3!$U$14:$X$14,0)))," ", INDEX(גיליון3!$U$15:$X$29,MATCH('דיווח פרטני'!G3516,גיליון3!$T$15:$T$29,0),MATCH('דיווח פרטני'!C3516,גיליון3!$U$14:$X$14,0)))</f>
        <v xml:space="preserve"> </v>
      </c>
      <c r="I3516" s="880"/>
    </row>
    <row r="3517" spans="1:9" ht="18" customHeight="1" thickBot="1" x14ac:dyDescent="0.35">
      <c r="A3517" s="6"/>
      <c r="B3517" s="6"/>
      <c r="C3517" s="812"/>
      <c r="D3517" s="812"/>
      <c r="E3517" s="813"/>
      <c r="F3517" s="812"/>
      <c r="G3517" s="812"/>
      <c r="H3517" s="965" t="str">
        <f t="array" ref="H3517">IF(ISERROR(INDEX(גיליון3!$U$15:$X$29,MATCH('דיווח פרטני'!G3517,גיליון3!$T$15:$T$29,0),MATCH('דיווח פרטני'!C3517,גיליון3!$U$14:$X$14,0)))," ", INDEX(גיליון3!$U$15:$X$29,MATCH('דיווח פרטני'!G3517,גיליון3!$T$15:$T$29,0),MATCH('דיווח פרטני'!C3517,גיליון3!$U$14:$X$14,0)))</f>
        <v xml:space="preserve"> </v>
      </c>
      <c r="I3517" s="880"/>
    </row>
    <row r="3518" spans="1:9" ht="18" customHeight="1" thickBot="1" x14ac:dyDescent="0.35">
      <c r="A3518" s="6"/>
      <c r="B3518" s="6"/>
      <c r="C3518" s="812"/>
      <c r="D3518" s="812"/>
      <c r="E3518" s="813"/>
      <c r="F3518" s="812"/>
      <c r="G3518" s="812"/>
      <c r="H3518" s="965" t="str">
        <f t="array" ref="H3518">IF(ISERROR(INDEX(גיליון3!$U$15:$X$29,MATCH('דיווח פרטני'!G3518,גיליון3!$T$15:$T$29,0),MATCH('דיווח פרטני'!C3518,גיליון3!$U$14:$X$14,0)))," ", INDEX(גיליון3!$U$15:$X$29,MATCH('דיווח פרטני'!G3518,גיליון3!$T$15:$T$29,0),MATCH('דיווח פרטני'!C3518,גיליון3!$U$14:$X$14,0)))</f>
        <v xml:space="preserve"> </v>
      </c>
      <c r="I3518" s="880"/>
    </row>
    <row r="3519" spans="1:9" ht="18" customHeight="1" thickBot="1" x14ac:dyDescent="0.35">
      <c r="A3519" s="6"/>
      <c r="B3519" s="6"/>
      <c r="C3519" s="812"/>
      <c r="D3519" s="812"/>
      <c r="E3519" s="813"/>
      <c r="F3519" s="812"/>
      <c r="G3519" s="812"/>
      <c r="H3519" s="965" t="str">
        <f t="array" ref="H3519">IF(ISERROR(INDEX(גיליון3!$U$15:$X$29,MATCH('דיווח פרטני'!G3519,גיליון3!$T$15:$T$29,0),MATCH('דיווח פרטני'!C3519,גיליון3!$U$14:$X$14,0)))," ", INDEX(גיליון3!$U$15:$X$29,MATCH('דיווח פרטני'!G3519,גיליון3!$T$15:$T$29,0),MATCH('דיווח פרטני'!C3519,גיליון3!$U$14:$X$14,0)))</f>
        <v xml:space="preserve"> </v>
      </c>
      <c r="I3519" s="880"/>
    </row>
    <row r="3520" spans="1:9" ht="18" customHeight="1" thickBot="1" x14ac:dyDescent="0.35">
      <c r="A3520" s="6"/>
      <c r="B3520" s="6"/>
      <c r="C3520" s="812"/>
      <c r="D3520" s="812"/>
      <c r="E3520" s="813"/>
      <c r="F3520" s="812"/>
      <c r="G3520" s="812"/>
      <c r="H3520" s="965" t="str">
        <f t="array" ref="H3520">IF(ISERROR(INDEX(גיליון3!$U$15:$X$29,MATCH('דיווח פרטני'!G3520,גיליון3!$T$15:$T$29,0),MATCH('דיווח פרטני'!C3520,גיליון3!$U$14:$X$14,0)))," ", INDEX(גיליון3!$U$15:$X$29,MATCH('דיווח פרטני'!G3520,גיליון3!$T$15:$T$29,0),MATCH('דיווח פרטני'!C3520,גיליון3!$U$14:$X$14,0)))</f>
        <v xml:space="preserve"> </v>
      </c>
      <c r="I3520" s="880"/>
    </row>
    <row r="3521" spans="1:9" ht="18" customHeight="1" thickBot="1" x14ac:dyDescent="0.35">
      <c r="A3521" s="6"/>
      <c r="B3521" s="6"/>
      <c r="C3521" s="812"/>
      <c r="D3521" s="812"/>
      <c r="E3521" s="813"/>
      <c r="F3521" s="812"/>
      <c r="G3521" s="812"/>
      <c r="H3521" s="965" t="str">
        <f t="array" ref="H3521">IF(ISERROR(INDEX(גיליון3!$U$15:$X$29,MATCH('דיווח פרטני'!G3521,גיליון3!$T$15:$T$29,0),MATCH('דיווח פרטני'!C3521,גיליון3!$U$14:$X$14,0)))," ", INDEX(גיליון3!$U$15:$X$29,MATCH('דיווח פרטני'!G3521,גיליון3!$T$15:$T$29,0),MATCH('דיווח פרטני'!C3521,גיליון3!$U$14:$X$14,0)))</f>
        <v xml:space="preserve"> </v>
      </c>
      <c r="I3521" s="880"/>
    </row>
    <row r="3522" spans="1:9" ht="18" customHeight="1" thickBot="1" x14ac:dyDescent="0.35">
      <c r="A3522" s="6"/>
      <c r="B3522" s="6"/>
      <c r="C3522" s="812"/>
      <c r="D3522" s="812"/>
      <c r="E3522" s="813"/>
      <c r="F3522" s="812"/>
      <c r="G3522" s="812"/>
      <c r="H3522" s="965" t="str">
        <f t="array" ref="H3522">IF(ISERROR(INDEX(גיליון3!$U$15:$X$29,MATCH('דיווח פרטני'!G3522,גיליון3!$T$15:$T$29,0),MATCH('דיווח פרטני'!C3522,גיליון3!$U$14:$X$14,0)))," ", INDEX(גיליון3!$U$15:$X$29,MATCH('דיווח פרטני'!G3522,גיליון3!$T$15:$T$29,0),MATCH('דיווח פרטני'!C3522,גיליון3!$U$14:$X$14,0)))</f>
        <v xml:space="preserve"> </v>
      </c>
      <c r="I3522" s="880"/>
    </row>
    <row r="3523" spans="1:9" ht="18" customHeight="1" thickBot="1" x14ac:dyDescent="0.35">
      <c r="A3523" s="6"/>
      <c r="B3523" s="6"/>
      <c r="C3523" s="812"/>
      <c r="D3523" s="812"/>
      <c r="E3523" s="813"/>
      <c r="F3523" s="812"/>
      <c r="G3523" s="812"/>
      <c r="H3523" s="965" t="str">
        <f t="array" ref="H3523">IF(ISERROR(INDEX(גיליון3!$U$15:$X$29,MATCH('דיווח פרטני'!G3523,גיליון3!$T$15:$T$29,0),MATCH('דיווח פרטני'!C3523,גיליון3!$U$14:$X$14,0)))," ", INDEX(גיליון3!$U$15:$X$29,MATCH('דיווח פרטני'!G3523,גיליון3!$T$15:$T$29,0),MATCH('דיווח פרטני'!C3523,גיליון3!$U$14:$X$14,0)))</f>
        <v xml:space="preserve"> </v>
      </c>
      <c r="I3523" s="880"/>
    </row>
    <row r="3524" spans="1:9" ht="18" customHeight="1" thickBot="1" x14ac:dyDescent="0.35">
      <c r="A3524" s="6"/>
      <c r="B3524" s="6"/>
      <c r="C3524" s="812"/>
      <c r="D3524" s="812"/>
      <c r="E3524" s="813"/>
      <c r="F3524" s="812"/>
      <c r="G3524" s="812"/>
      <c r="H3524" s="965" t="str">
        <f t="array" ref="H3524">IF(ISERROR(INDEX(גיליון3!$U$15:$X$29,MATCH('דיווח פרטני'!G3524,גיליון3!$T$15:$T$29,0),MATCH('דיווח פרטני'!C3524,גיליון3!$U$14:$X$14,0)))," ", INDEX(גיליון3!$U$15:$X$29,MATCH('דיווח פרטני'!G3524,גיליון3!$T$15:$T$29,0),MATCH('דיווח פרטני'!C3524,גיליון3!$U$14:$X$14,0)))</f>
        <v xml:space="preserve"> </v>
      </c>
      <c r="I3524" s="880"/>
    </row>
    <row r="3525" spans="1:9" ht="18" customHeight="1" thickBot="1" x14ac:dyDescent="0.35">
      <c r="A3525" s="6"/>
      <c r="B3525" s="6"/>
      <c r="C3525" s="812"/>
      <c r="D3525" s="812"/>
      <c r="E3525" s="813"/>
      <c r="F3525" s="812"/>
      <c r="G3525" s="812"/>
      <c r="H3525" s="965" t="str">
        <f t="array" ref="H3525">IF(ISERROR(INDEX(גיליון3!$U$15:$X$29,MATCH('דיווח פרטני'!G3525,גיליון3!$T$15:$T$29,0),MATCH('דיווח פרטני'!C3525,גיליון3!$U$14:$X$14,0)))," ", INDEX(גיליון3!$U$15:$X$29,MATCH('דיווח פרטני'!G3525,גיליון3!$T$15:$T$29,0),MATCH('דיווח פרטני'!C3525,גיליון3!$U$14:$X$14,0)))</f>
        <v xml:space="preserve"> </v>
      </c>
      <c r="I3525" s="880"/>
    </row>
    <row r="3526" spans="1:9" ht="18" customHeight="1" thickBot="1" x14ac:dyDescent="0.35">
      <c r="A3526" s="6"/>
      <c r="B3526" s="6"/>
      <c r="C3526" s="812"/>
      <c r="D3526" s="812"/>
      <c r="E3526" s="813"/>
      <c r="F3526" s="812"/>
      <c r="G3526" s="812"/>
      <c r="H3526" s="965" t="str">
        <f t="array" ref="H3526">IF(ISERROR(INDEX(גיליון3!$U$15:$X$29,MATCH('דיווח פרטני'!G3526,גיליון3!$T$15:$T$29,0),MATCH('דיווח פרטני'!C3526,גיליון3!$U$14:$X$14,0)))," ", INDEX(גיליון3!$U$15:$X$29,MATCH('דיווח פרטני'!G3526,גיליון3!$T$15:$T$29,0),MATCH('דיווח פרטני'!C3526,גיליון3!$U$14:$X$14,0)))</f>
        <v xml:space="preserve"> </v>
      </c>
      <c r="I3526" s="880"/>
    </row>
    <row r="3527" spans="1:9" ht="18" customHeight="1" thickBot="1" x14ac:dyDescent="0.35">
      <c r="A3527" s="6"/>
      <c r="B3527" s="6"/>
      <c r="C3527" s="812"/>
      <c r="D3527" s="812"/>
      <c r="E3527" s="813"/>
      <c r="F3527" s="812"/>
      <c r="G3527" s="812"/>
      <c r="H3527" s="965" t="str">
        <f t="array" ref="H3527">IF(ISERROR(INDEX(גיליון3!$U$15:$X$29,MATCH('דיווח פרטני'!G3527,גיליון3!$T$15:$T$29,0),MATCH('דיווח פרטני'!C3527,גיליון3!$U$14:$X$14,0)))," ", INDEX(גיליון3!$U$15:$X$29,MATCH('דיווח פרטני'!G3527,גיליון3!$T$15:$T$29,0),MATCH('דיווח פרטני'!C3527,גיליון3!$U$14:$X$14,0)))</f>
        <v xml:space="preserve"> </v>
      </c>
      <c r="I3527" s="880"/>
    </row>
    <row r="3528" spans="1:9" ht="18" customHeight="1" thickBot="1" x14ac:dyDescent="0.35">
      <c r="A3528" s="6"/>
      <c r="B3528" s="6"/>
      <c r="C3528" s="812"/>
      <c r="D3528" s="812"/>
      <c r="E3528" s="813"/>
      <c r="F3528" s="812"/>
      <c r="G3528" s="812"/>
      <c r="H3528" s="965" t="str">
        <f t="array" ref="H3528">IF(ISERROR(INDEX(גיליון3!$U$15:$X$29,MATCH('דיווח פרטני'!G3528,גיליון3!$T$15:$T$29,0),MATCH('דיווח פרטני'!C3528,גיליון3!$U$14:$X$14,0)))," ", INDEX(גיליון3!$U$15:$X$29,MATCH('דיווח פרטני'!G3528,גיליון3!$T$15:$T$29,0),MATCH('דיווח פרטני'!C3528,גיליון3!$U$14:$X$14,0)))</f>
        <v xml:space="preserve"> </v>
      </c>
      <c r="I3528" s="880"/>
    </row>
    <row r="3529" spans="1:9" ht="18" customHeight="1" thickBot="1" x14ac:dyDescent="0.35">
      <c r="A3529" s="6"/>
      <c r="B3529" s="6"/>
      <c r="C3529" s="812"/>
      <c r="D3529" s="812"/>
      <c r="E3529" s="813"/>
      <c r="F3529" s="812"/>
      <c r="G3529" s="812"/>
      <c r="H3529" s="965" t="str">
        <f t="array" ref="H3529">IF(ISERROR(INDEX(גיליון3!$U$15:$X$29,MATCH('דיווח פרטני'!G3529,גיליון3!$T$15:$T$29,0),MATCH('דיווח פרטני'!C3529,גיליון3!$U$14:$X$14,0)))," ", INDEX(גיליון3!$U$15:$X$29,MATCH('דיווח פרטני'!G3529,גיליון3!$T$15:$T$29,0),MATCH('דיווח פרטני'!C3529,גיליון3!$U$14:$X$14,0)))</f>
        <v xml:space="preserve"> </v>
      </c>
      <c r="I3529" s="880"/>
    </row>
    <row r="3530" spans="1:9" ht="18" customHeight="1" thickBot="1" x14ac:dyDescent="0.35">
      <c r="A3530" s="6"/>
      <c r="B3530" s="6"/>
      <c r="C3530" s="812"/>
      <c r="D3530" s="812"/>
      <c r="E3530" s="813"/>
      <c r="F3530" s="812"/>
      <c r="G3530" s="812"/>
      <c r="H3530" s="965" t="str">
        <f t="array" ref="H3530">IF(ISERROR(INDEX(גיליון3!$U$15:$X$29,MATCH('דיווח פרטני'!G3530,גיליון3!$T$15:$T$29,0),MATCH('דיווח פרטני'!C3530,גיליון3!$U$14:$X$14,0)))," ", INDEX(גיליון3!$U$15:$X$29,MATCH('דיווח פרטני'!G3530,גיליון3!$T$15:$T$29,0),MATCH('דיווח פרטני'!C3530,גיליון3!$U$14:$X$14,0)))</f>
        <v xml:space="preserve"> </v>
      </c>
      <c r="I3530" s="880"/>
    </row>
    <row r="3531" spans="1:9" ht="18" customHeight="1" thickBot="1" x14ac:dyDescent="0.35">
      <c r="A3531" s="6"/>
      <c r="B3531" s="6"/>
      <c r="C3531" s="812"/>
      <c r="D3531" s="812"/>
      <c r="E3531" s="813"/>
      <c r="F3531" s="812"/>
      <c r="G3531" s="812"/>
      <c r="H3531" s="965" t="str">
        <f t="array" ref="H3531">IF(ISERROR(INDEX(גיליון3!$U$15:$X$29,MATCH('דיווח פרטני'!G3531,גיליון3!$T$15:$T$29,0),MATCH('דיווח פרטני'!C3531,גיליון3!$U$14:$X$14,0)))," ", INDEX(גיליון3!$U$15:$X$29,MATCH('דיווח פרטני'!G3531,גיליון3!$T$15:$T$29,0),MATCH('דיווח פרטני'!C3531,גיליון3!$U$14:$X$14,0)))</f>
        <v xml:space="preserve"> </v>
      </c>
      <c r="I3531" s="880"/>
    </row>
    <row r="3532" spans="1:9" ht="18" customHeight="1" thickBot="1" x14ac:dyDescent="0.35">
      <c r="A3532" s="6"/>
      <c r="B3532" s="6"/>
      <c r="C3532" s="812"/>
      <c r="D3532" s="812"/>
      <c r="E3532" s="813"/>
      <c r="F3532" s="812"/>
      <c r="G3532" s="812"/>
      <c r="H3532" s="965" t="str">
        <f t="array" ref="H3532">IF(ISERROR(INDEX(גיליון3!$U$15:$X$29,MATCH('דיווח פרטני'!G3532,גיליון3!$T$15:$T$29,0),MATCH('דיווח פרטני'!C3532,גיליון3!$U$14:$X$14,0)))," ", INDEX(גיליון3!$U$15:$X$29,MATCH('דיווח פרטני'!G3532,גיליון3!$T$15:$T$29,0),MATCH('דיווח פרטני'!C3532,גיליון3!$U$14:$X$14,0)))</f>
        <v xml:space="preserve"> </v>
      </c>
      <c r="I3532" s="880"/>
    </row>
    <row r="3533" spans="1:9" ht="18" customHeight="1" thickBot="1" x14ac:dyDescent="0.35">
      <c r="A3533" s="6"/>
      <c r="B3533" s="6"/>
      <c r="C3533" s="812"/>
      <c r="D3533" s="812"/>
      <c r="E3533" s="813"/>
      <c r="F3533" s="812"/>
      <c r="G3533" s="812"/>
      <c r="H3533" s="965" t="str">
        <f t="array" ref="H3533">IF(ISERROR(INDEX(גיליון3!$U$15:$X$29,MATCH('דיווח פרטני'!G3533,גיליון3!$T$15:$T$29,0),MATCH('דיווח פרטני'!C3533,גיליון3!$U$14:$X$14,0)))," ", INDEX(גיליון3!$U$15:$X$29,MATCH('דיווח פרטני'!G3533,גיליון3!$T$15:$T$29,0),MATCH('דיווח פרטני'!C3533,גיליון3!$U$14:$X$14,0)))</f>
        <v xml:space="preserve"> </v>
      </c>
      <c r="I3533" s="880"/>
    </row>
    <row r="3534" spans="1:9" ht="18" customHeight="1" thickBot="1" x14ac:dyDescent="0.35">
      <c r="A3534" s="6"/>
      <c r="B3534" s="6"/>
      <c r="C3534" s="812"/>
      <c r="D3534" s="812"/>
      <c r="E3534" s="813"/>
      <c r="F3534" s="812"/>
      <c r="G3534" s="812"/>
      <c r="H3534" s="965" t="str">
        <f t="array" ref="H3534">IF(ISERROR(INDEX(גיליון3!$U$15:$X$29,MATCH('דיווח פרטני'!G3534,גיליון3!$T$15:$T$29,0),MATCH('דיווח פרטני'!C3534,גיליון3!$U$14:$X$14,0)))," ", INDEX(גיליון3!$U$15:$X$29,MATCH('דיווח פרטני'!G3534,גיליון3!$T$15:$T$29,0),MATCH('דיווח פרטני'!C3534,גיליון3!$U$14:$X$14,0)))</f>
        <v xml:space="preserve"> </v>
      </c>
      <c r="I3534" s="880"/>
    </row>
    <row r="3535" spans="1:9" ht="18" customHeight="1" thickBot="1" x14ac:dyDescent="0.35">
      <c r="A3535" s="6"/>
      <c r="B3535" s="6"/>
      <c r="C3535" s="812"/>
      <c r="D3535" s="812"/>
      <c r="E3535" s="813"/>
      <c r="F3535" s="812"/>
      <c r="G3535" s="812"/>
      <c r="H3535" s="965" t="str">
        <f t="array" ref="H3535">IF(ISERROR(INDEX(גיליון3!$U$15:$X$29,MATCH('דיווח פרטני'!G3535,גיליון3!$T$15:$T$29,0),MATCH('דיווח פרטני'!C3535,גיליון3!$U$14:$X$14,0)))," ", INDEX(גיליון3!$U$15:$X$29,MATCH('דיווח פרטני'!G3535,גיליון3!$T$15:$T$29,0),MATCH('דיווח פרטני'!C3535,גיליון3!$U$14:$X$14,0)))</f>
        <v xml:space="preserve"> </v>
      </c>
      <c r="I3535" s="880"/>
    </row>
    <row r="3536" spans="1:9" ht="18" customHeight="1" thickBot="1" x14ac:dyDescent="0.35">
      <c r="A3536" s="6"/>
      <c r="B3536" s="6"/>
      <c r="C3536" s="812"/>
      <c r="D3536" s="812"/>
      <c r="E3536" s="813"/>
      <c r="F3536" s="812"/>
      <c r="G3536" s="812"/>
      <c r="H3536" s="965" t="str">
        <f t="array" ref="H3536">IF(ISERROR(INDEX(גיליון3!$U$15:$X$29,MATCH('דיווח פרטני'!G3536,גיליון3!$T$15:$T$29,0),MATCH('דיווח פרטני'!C3536,גיליון3!$U$14:$X$14,0)))," ", INDEX(גיליון3!$U$15:$X$29,MATCH('דיווח פרטני'!G3536,גיליון3!$T$15:$T$29,0),MATCH('דיווח פרטני'!C3536,גיליון3!$U$14:$X$14,0)))</f>
        <v xml:space="preserve"> </v>
      </c>
      <c r="I3536" s="880"/>
    </row>
    <row r="3537" spans="1:9" ht="18" customHeight="1" thickBot="1" x14ac:dyDescent="0.35">
      <c r="A3537" s="6"/>
      <c r="B3537" s="6"/>
      <c r="C3537" s="812"/>
      <c r="D3537" s="812"/>
      <c r="E3537" s="813"/>
      <c r="F3537" s="812"/>
      <c r="G3537" s="812"/>
      <c r="H3537" s="965" t="str">
        <f t="array" ref="H3537">IF(ISERROR(INDEX(גיליון3!$U$15:$X$29,MATCH('דיווח פרטני'!G3537,גיליון3!$T$15:$T$29,0),MATCH('דיווח פרטני'!C3537,גיליון3!$U$14:$X$14,0)))," ", INDEX(גיליון3!$U$15:$X$29,MATCH('דיווח פרטני'!G3537,גיליון3!$T$15:$T$29,0),MATCH('דיווח פרטני'!C3537,גיליון3!$U$14:$X$14,0)))</f>
        <v xml:space="preserve"> </v>
      </c>
      <c r="I3537" s="880"/>
    </row>
    <row r="3538" spans="1:9" ht="15" customHeight="1" thickBot="1" x14ac:dyDescent="0.35">
      <c r="A3538" s="6"/>
      <c r="B3538" s="6"/>
      <c r="C3538" s="812"/>
      <c r="D3538" s="812"/>
      <c r="E3538" s="813"/>
      <c r="F3538" s="812"/>
      <c r="G3538" s="812"/>
      <c r="H3538" s="965" t="str">
        <f t="array" ref="H3538">IF(ISERROR(INDEX(גיליון3!$U$15:$X$29,MATCH('דיווח פרטני'!G3538,גיליון3!$T$15:$T$29,0),MATCH('דיווח פרטני'!C3538,גיליון3!$U$14:$X$14,0)))," ", INDEX(גיליון3!$U$15:$X$29,MATCH('דיווח פרטני'!G3538,גיליון3!$T$15:$T$29,0),MATCH('דיווח פרטני'!C3538,גיליון3!$U$14:$X$14,0)))</f>
        <v xml:space="preserve"> </v>
      </c>
      <c r="I3538" s="880"/>
    </row>
    <row r="3539" spans="1:9" ht="15" customHeight="1" thickBot="1" x14ac:dyDescent="0.35">
      <c r="A3539" s="6"/>
      <c r="B3539" s="6"/>
      <c r="C3539" s="812"/>
      <c r="D3539" s="812"/>
      <c r="E3539" s="813"/>
      <c r="F3539" s="812"/>
      <c r="G3539" s="812"/>
      <c r="H3539" s="965" t="str">
        <f t="array" ref="H3539">IF(ISERROR(INDEX(גיליון3!$U$15:$X$29,MATCH('דיווח פרטני'!G3539,גיליון3!$T$15:$T$29,0),MATCH('דיווח פרטני'!C3539,גיליון3!$U$14:$X$14,0)))," ", INDEX(גיליון3!$U$15:$X$29,MATCH('דיווח פרטני'!G3539,גיליון3!$T$15:$T$29,0),MATCH('דיווח פרטני'!C3539,גיליון3!$U$14:$X$14,0)))</f>
        <v xml:space="preserve"> </v>
      </c>
      <c r="I3539" s="880"/>
    </row>
    <row r="3540" spans="1:9" ht="15" customHeight="1" thickBot="1" x14ac:dyDescent="0.35">
      <c r="A3540" s="6"/>
      <c r="B3540" s="6"/>
      <c r="C3540" s="812"/>
      <c r="D3540" s="812"/>
      <c r="E3540" s="813"/>
      <c r="F3540" s="812"/>
      <c r="G3540" s="812"/>
      <c r="H3540" s="965" t="str">
        <f t="array" ref="H3540">IF(ISERROR(INDEX(גיליון3!$U$15:$X$29,MATCH('דיווח פרטני'!G3540,גיליון3!$T$15:$T$29,0),MATCH('דיווח פרטני'!C3540,גיליון3!$U$14:$X$14,0)))," ", INDEX(גיליון3!$U$15:$X$29,MATCH('דיווח פרטני'!G3540,גיליון3!$T$15:$T$29,0),MATCH('דיווח פרטני'!C3540,גיליון3!$U$14:$X$14,0)))</f>
        <v xml:space="preserve"> </v>
      </c>
      <c r="I3540" s="880"/>
    </row>
    <row r="3541" spans="1:9" ht="15" customHeight="1" thickBot="1" x14ac:dyDescent="0.35">
      <c r="A3541" s="6"/>
      <c r="B3541" s="6"/>
      <c r="C3541" s="812"/>
      <c r="D3541" s="812"/>
      <c r="E3541" s="813"/>
      <c r="F3541" s="812"/>
      <c r="G3541" s="812"/>
      <c r="H3541" s="965" t="str">
        <f t="array" ref="H3541">IF(ISERROR(INDEX(גיליון3!$U$15:$X$29,MATCH('דיווח פרטני'!G3541,גיליון3!$T$15:$T$29,0),MATCH('דיווח פרטני'!C3541,גיליון3!$U$14:$X$14,0)))," ", INDEX(גיליון3!$U$15:$X$29,MATCH('דיווח פרטני'!G3541,גיליון3!$T$15:$T$29,0),MATCH('דיווח פרטני'!C3541,גיליון3!$U$14:$X$14,0)))</f>
        <v xml:space="preserve"> </v>
      </c>
      <c r="I3541" s="880"/>
    </row>
    <row r="3542" spans="1:9" ht="15" customHeight="1" thickBot="1" x14ac:dyDescent="0.35">
      <c r="A3542" s="6"/>
      <c r="B3542" s="6"/>
      <c r="C3542" s="812"/>
      <c r="D3542" s="812"/>
      <c r="E3542" s="813"/>
      <c r="F3542" s="812"/>
      <c r="G3542" s="812"/>
      <c r="H3542" s="965" t="str">
        <f t="array" ref="H3542">IF(ISERROR(INDEX(גיליון3!$U$15:$X$29,MATCH('דיווח פרטני'!G3542,גיליון3!$T$15:$T$29,0),MATCH('דיווח פרטני'!C3542,גיליון3!$U$14:$X$14,0)))," ", INDEX(גיליון3!$U$15:$X$29,MATCH('דיווח פרטני'!G3542,גיליון3!$T$15:$T$29,0),MATCH('דיווח פרטני'!C3542,גיליון3!$U$14:$X$14,0)))</f>
        <v xml:space="preserve"> </v>
      </c>
      <c r="I3542" s="880"/>
    </row>
    <row r="3543" spans="1:9" ht="15" customHeight="1" thickBot="1" x14ac:dyDescent="0.35">
      <c r="A3543" s="6"/>
      <c r="B3543" s="6"/>
      <c r="C3543" s="812"/>
      <c r="D3543" s="812"/>
      <c r="E3543" s="813"/>
      <c r="F3543" s="812"/>
      <c r="G3543" s="812"/>
      <c r="H3543" s="965" t="str">
        <f t="array" ref="H3543">IF(ISERROR(INDEX(גיליון3!$U$15:$X$29,MATCH('דיווח פרטני'!G3543,גיליון3!$T$15:$T$29,0),MATCH('דיווח פרטני'!C3543,גיליון3!$U$14:$X$14,0)))," ", INDEX(גיליון3!$U$15:$X$29,MATCH('דיווח פרטני'!G3543,גיליון3!$T$15:$T$29,0),MATCH('דיווח פרטני'!C3543,גיליון3!$U$14:$X$14,0)))</f>
        <v xml:space="preserve"> </v>
      </c>
      <c r="I3543" s="880"/>
    </row>
    <row r="3544" spans="1:9" ht="15" customHeight="1" thickBot="1" x14ac:dyDescent="0.35">
      <c r="A3544" s="6"/>
      <c r="B3544" s="6"/>
      <c r="C3544" s="812"/>
      <c r="D3544" s="812"/>
      <c r="E3544" s="813"/>
      <c r="F3544" s="812"/>
      <c r="G3544" s="812"/>
      <c r="H3544" s="965" t="str">
        <f t="array" ref="H3544">IF(ISERROR(INDEX(גיליון3!$U$15:$X$29,MATCH('דיווח פרטני'!G3544,גיליון3!$T$15:$T$29,0),MATCH('דיווח פרטני'!C3544,גיליון3!$U$14:$X$14,0)))," ", INDEX(גיליון3!$U$15:$X$29,MATCH('דיווח פרטני'!G3544,גיליון3!$T$15:$T$29,0),MATCH('דיווח פרטני'!C3544,גיליון3!$U$14:$X$14,0)))</f>
        <v xml:space="preserve"> </v>
      </c>
      <c r="I3544" s="880"/>
    </row>
    <row r="3545" spans="1:9" ht="15" customHeight="1" thickBot="1" x14ac:dyDescent="0.35">
      <c r="A3545" s="6"/>
      <c r="B3545" s="6"/>
      <c r="C3545" s="812"/>
      <c r="D3545" s="812"/>
      <c r="E3545" s="813"/>
      <c r="F3545" s="812"/>
      <c r="G3545" s="812"/>
      <c r="H3545" s="965" t="str">
        <f t="array" ref="H3545">IF(ISERROR(INDEX(גיליון3!$U$15:$X$29,MATCH('דיווח פרטני'!G3545,גיליון3!$T$15:$T$29,0),MATCH('דיווח פרטני'!C3545,גיליון3!$U$14:$X$14,0)))," ", INDEX(גיליון3!$U$15:$X$29,MATCH('דיווח פרטני'!G3545,גיליון3!$T$15:$T$29,0),MATCH('דיווח פרטני'!C3545,גיליון3!$U$14:$X$14,0)))</f>
        <v xml:space="preserve"> </v>
      </c>
      <c r="I3545" s="880"/>
    </row>
    <row r="3546" spans="1:9" ht="15" customHeight="1" thickBot="1" x14ac:dyDescent="0.35">
      <c r="A3546" s="6"/>
      <c r="B3546" s="6"/>
      <c r="C3546" s="812"/>
      <c r="D3546" s="812"/>
      <c r="E3546" s="813"/>
      <c r="F3546" s="812"/>
      <c r="G3546" s="812"/>
      <c r="H3546" s="965" t="str">
        <f t="array" ref="H3546">IF(ISERROR(INDEX(גיליון3!$U$15:$X$29,MATCH('דיווח פרטני'!G3546,גיליון3!$T$15:$T$29,0),MATCH('דיווח פרטני'!C3546,גיליון3!$U$14:$X$14,0)))," ", INDEX(גיליון3!$U$15:$X$29,MATCH('דיווח פרטני'!G3546,גיליון3!$T$15:$T$29,0),MATCH('דיווח פרטני'!C3546,גיליון3!$U$14:$X$14,0)))</f>
        <v xml:space="preserve"> </v>
      </c>
      <c r="I3546" s="880"/>
    </row>
    <row r="3547" spans="1:9" ht="15" customHeight="1" thickBot="1" x14ac:dyDescent="0.35">
      <c r="A3547" s="6"/>
      <c r="B3547" s="6"/>
      <c r="C3547" s="812"/>
      <c r="D3547" s="812"/>
      <c r="E3547" s="813"/>
      <c r="F3547" s="812"/>
      <c r="G3547" s="812"/>
      <c r="H3547" s="965" t="str">
        <f t="array" ref="H3547">IF(ISERROR(INDEX(גיליון3!$U$15:$X$29,MATCH('דיווח פרטני'!G3547,גיליון3!$T$15:$T$29,0),MATCH('דיווח פרטני'!C3547,גיליון3!$U$14:$X$14,0)))," ", INDEX(גיליון3!$U$15:$X$29,MATCH('דיווח פרטני'!G3547,גיליון3!$T$15:$T$29,0),MATCH('דיווח פרטני'!C3547,גיליון3!$U$14:$X$14,0)))</f>
        <v xml:space="preserve"> </v>
      </c>
      <c r="I3547" s="880"/>
    </row>
    <row r="3548" spans="1:9" ht="15" customHeight="1" thickBot="1" x14ac:dyDescent="0.35">
      <c r="A3548" s="6"/>
      <c r="B3548" s="6"/>
      <c r="C3548" s="812"/>
      <c r="D3548" s="812"/>
      <c r="E3548" s="813"/>
      <c r="F3548" s="812"/>
      <c r="G3548" s="812"/>
      <c r="H3548" s="965" t="str">
        <f t="array" ref="H3548">IF(ISERROR(INDEX(גיליון3!$U$15:$X$29,MATCH('דיווח פרטני'!G3548,גיליון3!$T$15:$T$29,0),MATCH('דיווח פרטני'!C3548,גיליון3!$U$14:$X$14,0)))," ", INDEX(גיליון3!$U$15:$X$29,MATCH('דיווח פרטני'!G3548,גיליון3!$T$15:$T$29,0),MATCH('דיווח פרטני'!C3548,גיליון3!$U$14:$X$14,0)))</f>
        <v xml:space="preserve"> </v>
      </c>
      <c r="I3548" s="880"/>
    </row>
    <row r="3549" spans="1:9" ht="15" customHeight="1" thickBot="1" x14ac:dyDescent="0.35">
      <c r="A3549" s="6"/>
      <c r="B3549" s="6"/>
      <c r="C3549" s="812"/>
      <c r="D3549" s="812"/>
      <c r="E3549" s="813"/>
      <c r="F3549" s="812"/>
      <c r="G3549" s="812"/>
      <c r="H3549" s="965" t="str">
        <f t="array" ref="H3549">IF(ISERROR(INDEX(גיליון3!$U$15:$X$29,MATCH('דיווח פרטני'!G3549,גיליון3!$T$15:$T$29,0),MATCH('דיווח פרטני'!C3549,גיליון3!$U$14:$X$14,0)))," ", INDEX(גיליון3!$U$15:$X$29,MATCH('דיווח פרטני'!G3549,גיליון3!$T$15:$T$29,0),MATCH('דיווח פרטני'!C3549,גיליון3!$U$14:$X$14,0)))</f>
        <v xml:space="preserve"> </v>
      </c>
      <c r="I3549" s="880"/>
    </row>
    <row r="3550" spans="1:9" ht="15" customHeight="1" thickBot="1" x14ac:dyDescent="0.35">
      <c r="A3550" s="6"/>
      <c r="B3550" s="6"/>
      <c r="C3550" s="812"/>
      <c r="D3550" s="812"/>
      <c r="E3550" s="813"/>
      <c r="F3550" s="812"/>
      <c r="G3550" s="812"/>
      <c r="H3550" s="965" t="str">
        <f t="array" ref="H3550">IF(ISERROR(INDEX(גיליון3!$U$15:$X$29,MATCH('דיווח פרטני'!G3550,גיליון3!$T$15:$T$29,0),MATCH('דיווח פרטני'!C3550,גיליון3!$U$14:$X$14,0)))," ", INDEX(גיליון3!$U$15:$X$29,MATCH('דיווח פרטני'!G3550,גיליון3!$T$15:$T$29,0),MATCH('דיווח פרטני'!C3550,גיליון3!$U$14:$X$14,0)))</f>
        <v xml:space="preserve"> </v>
      </c>
      <c r="I3550" s="880"/>
    </row>
    <row r="3551" spans="1:9" ht="15" customHeight="1" thickBot="1" x14ac:dyDescent="0.35">
      <c r="A3551" s="6"/>
      <c r="B3551" s="6"/>
      <c r="C3551" s="812"/>
      <c r="D3551" s="812"/>
      <c r="E3551" s="813"/>
      <c r="F3551" s="812"/>
      <c r="G3551" s="812"/>
      <c r="H3551" s="965" t="str">
        <f t="array" ref="H3551">IF(ISERROR(INDEX(גיליון3!$U$15:$X$29,MATCH('דיווח פרטני'!G3551,גיליון3!$T$15:$T$29,0),MATCH('דיווח פרטני'!C3551,גיליון3!$U$14:$X$14,0)))," ", INDEX(גיליון3!$U$15:$X$29,MATCH('דיווח פרטני'!G3551,גיליון3!$T$15:$T$29,0),MATCH('דיווח פרטני'!C3551,גיליון3!$U$14:$X$14,0)))</f>
        <v xml:space="preserve"> </v>
      </c>
      <c r="I3551" s="880"/>
    </row>
    <row r="3552" spans="1:9" ht="15" customHeight="1" thickBot="1" x14ac:dyDescent="0.35">
      <c r="A3552" s="6"/>
      <c r="B3552" s="6"/>
      <c r="C3552" s="812"/>
      <c r="D3552" s="812"/>
      <c r="E3552" s="813"/>
      <c r="F3552" s="812"/>
      <c r="G3552" s="812"/>
      <c r="H3552" s="965" t="str">
        <f t="array" ref="H3552">IF(ISERROR(INDEX(גיליון3!$U$15:$X$29,MATCH('דיווח פרטני'!G3552,גיליון3!$T$15:$T$29,0),MATCH('דיווח פרטני'!C3552,גיליון3!$U$14:$X$14,0)))," ", INDEX(גיליון3!$U$15:$X$29,MATCH('דיווח פרטני'!G3552,גיליון3!$T$15:$T$29,0),MATCH('דיווח פרטני'!C3552,גיליון3!$U$14:$X$14,0)))</f>
        <v xml:space="preserve"> </v>
      </c>
      <c r="I3552" s="880"/>
    </row>
    <row r="3553" spans="1:9" ht="15" customHeight="1" thickBot="1" x14ac:dyDescent="0.35">
      <c r="A3553" s="6"/>
      <c r="B3553" s="6"/>
      <c r="C3553" s="812"/>
      <c r="D3553" s="812"/>
      <c r="E3553" s="813"/>
      <c r="F3553" s="812"/>
      <c r="G3553" s="812"/>
      <c r="H3553" s="965" t="str">
        <f t="array" ref="H3553">IF(ISERROR(INDEX(גיליון3!$U$15:$X$29,MATCH('דיווח פרטני'!G3553,גיליון3!$T$15:$T$29,0),MATCH('דיווח פרטני'!C3553,גיליון3!$U$14:$X$14,0)))," ", INDEX(גיליון3!$U$15:$X$29,MATCH('דיווח פרטני'!G3553,גיליון3!$T$15:$T$29,0),MATCH('דיווח פרטני'!C3553,גיליון3!$U$14:$X$14,0)))</f>
        <v xml:space="preserve"> </v>
      </c>
      <c r="I3553" s="880"/>
    </row>
    <row r="3554" spans="1:9" ht="15" customHeight="1" thickBot="1" x14ac:dyDescent="0.35">
      <c r="A3554" s="6"/>
      <c r="B3554" s="6"/>
      <c r="C3554" s="812"/>
      <c r="D3554" s="812"/>
      <c r="E3554" s="813"/>
      <c r="F3554" s="812"/>
      <c r="G3554" s="812"/>
      <c r="H3554" s="965" t="str">
        <f t="array" ref="H3554">IF(ISERROR(INDEX(גיליון3!$U$15:$X$29,MATCH('דיווח פרטני'!G3554,גיליון3!$T$15:$T$29,0),MATCH('דיווח פרטני'!C3554,גיליון3!$U$14:$X$14,0)))," ", INDEX(גיליון3!$U$15:$X$29,MATCH('דיווח פרטני'!G3554,גיליון3!$T$15:$T$29,0),MATCH('דיווח פרטני'!C3554,גיליון3!$U$14:$X$14,0)))</f>
        <v xml:space="preserve"> </v>
      </c>
      <c r="I3554" s="880"/>
    </row>
    <row r="3555" spans="1:9" ht="15" customHeight="1" thickBot="1" x14ac:dyDescent="0.35">
      <c r="A3555" s="6"/>
      <c r="B3555" s="6"/>
      <c r="C3555" s="812"/>
      <c r="D3555" s="812"/>
      <c r="E3555" s="813"/>
      <c r="F3555" s="812"/>
      <c r="G3555" s="812"/>
      <c r="H3555" s="965" t="str">
        <f t="array" ref="H3555">IF(ISERROR(INDEX(גיליון3!$U$15:$X$29,MATCH('דיווח פרטני'!G3555,גיליון3!$T$15:$T$29,0),MATCH('דיווח פרטני'!C3555,גיליון3!$U$14:$X$14,0)))," ", INDEX(גיליון3!$U$15:$X$29,MATCH('דיווח פרטני'!G3555,גיליון3!$T$15:$T$29,0),MATCH('דיווח פרטני'!C3555,גיליון3!$U$14:$X$14,0)))</f>
        <v xml:space="preserve"> </v>
      </c>
      <c r="I3555" s="880"/>
    </row>
    <row r="3556" spans="1:9" ht="15" customHeight="1" thickBot="1" x14ac:dyDescent="0.35">
      <c r="A3556" s="6"/>
      <c r="B3556" s="6"/>
      <c r="C3556" s="812"/>
      <c r="D3556" s="812"/>
      <c r="E3556" s="813"/>
      <c r="F3556" s="812"/>
      <c r="G3556" s="812"/>
      <c r="H3556" s="965" t="str">
        <f t="array" ref="H3556">IF(ISERROR(INDEX(גיליון3!$U$15:$X$29,MATCH('דיווח פרטני'!G3556,גיליון3!$T$15:$T$29,0),MATCH('דיווח פרטני'!C3556,גיליון3!$U$14:$X$14,0)))," ", INDEX(גיליון3!$U$15:$X$29,MATCH('דיווח פרטני'!G3556,גיליון3!$T$15:$T$29,0),MATCH('דיווח פרטני'!C3556,גיליון3!$U$14:$X$14,0)))</f>
        <v xml:space="preserve"> </v>
      </c>
      <c r="I3556" s="880"/>
    </row>
    <row r="3557" spans="1:9" ht="15" customHeight="1" thickBot="1" x14ac:dyDescent="0.35">
      <c r="A3557" s="6"/>
      <c r="B3557" s="6"/>
      <c r="C3557" s="812"/>
      <c r="D3557" s="812"/>
      <c r="E3557" s="813"/>
      <c r="F3557" s="812"/>
      <c r="G3557" s="812"/>
      <c r="H3557" s="965" t="str">
        <f t="array" ref="H3557">IF(ISERROR(INDEX(גיליון3!$U$15:$X$29,MATCH('דיווח פרטני'!G3557,גיליון3!$T$15:$T$29,0),MATCH('דיווח פרטני'!C3557,גיליון3!$U$14:$X$14,0)))," ", INDEX(גיליון3!$U$15:$X$29,MATCH('דיווח פרטני'!G3557,גיליון3!$T$15:$T$29,0),MATCH('דיווח פרטני'!C3557,גיליון3!$U$14:$X$14,0)))</f>
        <v xml:space="preserve"> </v>
      </c>
      <c r="I3557" s="880"/>
    </row>
    <row r="3558" spans="1:9" ht="15" customHeight="1" thickBot="1" x14ac:dyDescent="0.35">
      <c r="A3558" s="6"/>
      <c r="B3558" s="6"/>
      <c r="C3558" s="812"/>
      <c r="D3558" s="812"/>
      <c r="E3558" s="813"/>
      <c r="F3558" s="812"/>
      <c r="G3558" s="812"/>
      <c r="H3558" s="965" t="str">
        <f t="array" ref="H3558">IF(ISERROR(INDEX(גיליון3!$U$15:$X$29,MATCH('דיווח פרטני'!G3558,גיליון3!$T$15:$T$29,0),MATCH('דיווח פרטני'!C3558,גיליון3!$U$14:$X$14,0)))," ", INDEX(גיליון3!$U$15:$X$29,MATCH('דיווח פרטני'!G3558,גיליון3!$T$15:$T$29,0),MATCH('דיווח פרטני'!C3558,גיליון3!$U$14:$X$14,0)))</f>
        <v xml:space="preserve"> </v>
      </c>
      <c r="I3558" s="880"/>
    </row>
    <row r="3559" spans="1:9" ht="15" customHeight="1" thickBot="1" x14ac:dyDescent="0.35">
      <c r="A3559" s="6"/>
      <c r="B3559" s="6"/>
      <c r="C3559" s="812"/>
      <c r="D3559" s="812"/>
      <c r="E3559" s="813"/>
      <c r="F3559" s="812"/>
      <c r="G3559" s="812"/>
      <c r="H3559" s="965" t="str">
        <f t="array" ref="H3559">IF(ISERROR(INDEX(גיליון3!$U$15:$X$29,MATCH('דיווח פרטני'!G3559,גיליון3!$T$15:$T$29,0),MATCH('דיווח פרטני'!C3559,גיליון3!$U$14:$X$14,0)))," ", INDEX(גיליון3!$U$15:$X$29,MATCH('דיווח פרטני'!G3559,גיליון3!$T$15:$T$29,0),MATCH('דיווח פרטני'!C3559,גיליון3!$U$14:$X$14,0)))</f>
        <v xml:space="preserve"> </v>
      </c>
      <c r="I3559" s="880"/>
    </row>
    <row r="3560" spans="1:9" ht="15" customHeight="1" thickBot="1" x14ac:dyDescent="0.35">
      <c r="A3560" s="6"/>
      <c r="B3560" s="6"/>
      <c r="C3560" s="812"/>
      <c r="D3560" s="812"/>
      <c r="E3560" s="813"/>
      <c r="F3560" s="812"/>
      <c r="G3560" s="812"/>
      <c r="H3560" s="965" t="str">
        <f t="array" ref="H3560">IF(ISERROR(INDEX(גיליון3!$U$15:$X$29,MATCH('דיווח פרטני'!G3560,גיליון3!$T$15:$T$29,0),MATCH('דיווח פרטני'!C3560,גיליון3!$U$14:$X$14,0)))," ", INDEX(גיליון3!$U$15:$X$29,MATCH('דיווח פרטני'!G3560,גיליון3!$T$15:$T$29,0),MATCH('דיווח פרטני'!C3560,גיליון3!$U$14:$X$14,0)))</f>
        <v xml:space="preserve"> </v>
      </c>
      <c r="I3560" s="880"/>
    </row>
    <row r="3561" spans="1:9" ht="15" customHeight="1" thickBot="1" x14ac:dyDescent="0.35">
      <c r="A3561" s="6"/>
      <c r="B3561" s="6"/>
      <c r="C3561" s="812"/>
      <c r="D3561" s="812"/>
      <c r="E3561" s="813"/>
      <c r="F3561" s="812"/>
      <c r="G3561" s="812"/>
      <c r="H3561" s="965" t="str">
        <f t="array" ref="H3561">IF(ISERROR(INDEX(גיליון3!$U$15:$X$29,MATCH('דיווח פרטני'!G3561,גיליון3!$T$15:$T$29,0),MATCH('דיווח פרטני'!C3561,גיליון3!$U$14:$X$14,0)))," ", INDEX(גיליון3!$U$15:$X$29,MATCH('דיווח פרטני'!G3561,גיליון3!$T$15:$T$29,0),MATCH('דיווח פרטני'!C3561,גיליון3!$U$14:$X$14,0)))</f>
        <v xml:space="preserve"> </v>
      </c>
      <c r="I3561" s="880"/>
    </row>
    <row r="3562" spans="1:9" ht="15" customHeight="1" thickBot="1" x14ac:dyDescent="0.35">
      <c r="A3562" s="6"/>
      <c r="B3562" s="6"/>
      <c r="C3562" s="812"/>
      <c r="D3562" s="812"/>
      <c r="E3562" s="813"/>
      <c r="F3562" s="812"/>
      <c r="G3562" s="812"/>
      <c r="H3562" s="965" t="str">
        <f t="array" ref="H3562">IF(ISERROR(INDEX(גיליון3!$U$15:$X$29,MATCH('דיווח פרטני'!G3562,גיליון3!$T$15:$T$29,0),MATCH('דיווח פרטני'!C3562,גיליון3!$U$14:$X$14,0)))," ", INDEX(גיליון3!$U$15:$X$29,MATCH('דיווח פרטני'!G3562,גיליון3!$T$15:$T$29,0),MATCH('דיווח פרטני'!C3562,גיליון3!$U$14:$X$14,0)))</f>
        <v xml:space="preserve"> </v>
      </c>
      <c r="I3562" s="880"/>
    </row>
    <row r="3563" spans="1:9" ht="15" customHeight="1" thickBot="1" x14ac:dyDescent="0.35">
      <c r="A3563" s="6"/>
      <c r="B3563" s="6"/>
      <c r="C3563" s="812"/>
      <c r="D3563" s="812"/>
      <c r="E3563" s="813"/>
      <c r="F3563" s="812"/>
      <c r="G3563" s="812"/>
      <c r="H3563" s="965" t="str">
        <f t="array" ref="H3563">IF(ISERROR(INDEX(גיליון3!$U$15:$X$29,MATCH('דיווח פרטני'!G3563,גיליון3!$T$15:$T$29,0),MATCH('דיווח פרטני'!C3563,גיליון3!$U$14:$X$14,0)))," ", INDEX(גיליון3!$U$15:$X$29,MATCH('דיווח פרטני'!G3563,גיליון3!$T$15:$T$29,0),MATCH('דיווח פרטני'!C3563,גיליון3!$U$14:$X$14,0)))</f>
        <v xml:space="preserve"> </v>
      </c>
      <c r="I3563" s="880"/>
    </row>
    <row r="3564" spans="1:9" ht="15" customHeight="1" thickBot="1" x14ac:dyDescent="0.35">
      <c r="A3564" s="6"/>
      <c r="B3564" s="6"/>
      <c r="C3564" s="812"/>
      <c r="D3564" s="812"/>
      <c r="E3564" s="813"/>
      <c r="F3564" s="812"/>
      <c r="G3564" s="812"/>
      <c r="H3564" s="965" t="str">
        <f t="array" ref="H3564">IF(ISERROR(INDEX(גיליון3!$U$15:$X$29,MATCH('דיווח פרטני'!G3564,גיליון3!$T$15:$T$29,0),MATCH('דיווח פרטני'!C3564,גיליון3!$U$14:$X$14,0)))," ", INDEX(גיליון3!$U$15:$X$29,MATCH('דיווח פרטני'!G3564,גיליון3!$T$15:$T$29,0),MATCH('דיווח פרטני'!C3564,גיליון3!$U$14:$X$14,0)))</f>
        <v xml:space="preserve"> </v>
      </c>
      <c r="I3564" s="880"/>
    </row>
    <row r="3565" spans="1:9" ht="15" customHeight="1" thickBot="1" x14ac:dyDescent="0.35">
      <c r="A3565" s="6"/>
      <c r="B3565" s="6"/>
      <c r="C3565" s="812"/>
      <c r="D3565" s="812"/>
      <c r="E3565" s="813"/>
      <c r="F3565" s="812"/>
      <c r="G3565" s="812"/>
      <c r="H3565" s="965" t="str">
        <f t="array" ref="H3565">IF(ISERROR(INDEX(גיליון3!$U$15:$X$29,MATCH('דיווח פרטני'!G3565,גיליון3!$T$15:$T$29,0),MATCH('דיווח פרטני'!C3565,גיליון3!$U$14:$X$14,0)))," ", INDEX(גיליון3!$U$15:$X$29,MATCH('דיווח פרטני'!G3565,גיליון3!$T$15:$T$29,0),MATCH('דיווח פרטני'!C3565,גיליון3!$U$14:$X$14,0)))</f>
        <v xml:space="preserve"> </v>
      </c>
      <c r="I3565" s="880"/>
    </row>
    <row r="3566" spans="1:9" ht="15" customHeight="1" thickBot="1" x14ac:dyDescent="0.35">
      <c r="A3566" s="6"/>
      <c r="B3566" s="6"/>
      <c r="C3566" s="812"/>
      <c r="D3566" s="812"/>
      <c r="E3566" s="813"/>
      <c r="F3566" s="812"/>
      <c r="G3566" s="812"/>
      <c r="H3566" s="965" t="str">
        <f t="array" ref="H3566">IF(ISERROR(INDEX(גיליון3!$U$15:$X$29,MATCH('דיווח פרטני'!G3566,גיליון3!$T$15:$T$29,0),MATCH('דיווח פרטני'!C3566,גיליון3!$U$14:$X$14,0)))," ", INDEX(גיליון3!$U$15:$X$29,MATCH('דיווח פרטני'!G3566,גיליון3!$T$15:$T$29,0),MATCH('דיווח פרטני'!C3566,גיליון3!$U$14:$X$14,0)))</f>
        <v xml:space="preserve"> </v>
      </c>
      <c r="I3566" s="880"/>
    </row>
    <row r="3567" spans="1:9" ht="15" customHeight="1" thickBot="1" x14ac:dyDescent="0.35">
      <c r="A3567" s="6"/>
      <c r="B3567" s="6"/>
      <c r="C3567" s="812"/>
      <c r="D3567" s="812"/>
      <c r="E3567" s="813"/>
      <c r="F3567" s="812"/>
      <c r="G3567" s="812"/>
      <c r="H3567" s="965" t="str">
        <f t="array" ref="H3567">IF(ISERROR(INDEX(גיליון3!$U$15:$X$29,MATCH('דיווח פרטני'!G3567,גיליון3!$T$15:$T$29,0),MATCH('דיווח פרטני'!C3567,גיליון3!$U$14:$X$14,0)))," ", INDEX(גיליון3!$U$15:$X$29,MATCH('דיווח פרטני'!G3567,גיליון3!$T$15:$T$29,0),MATCH('דיווח פרטני'!C3567,גיליון3!$U$14:$X$14,0)))</f>
        <v xml:space="preserve"> </v>
      </c>
      <c r="I3567" s="880"/>
    </row>
    <row r="3568" spans="1:9" ht="15" customHeight="1" thickBot="1" x14ac:dyDescent="0.35">
      <c r="A3568" s="6"/>
      <c r="B3568" s="6"/>
      <c r="C3568" s="812"/>
      <c r="D3568" s="812"/>
      <c r="E3568" s="813"/>
      <c r="F3568" s="812"/>
      <c r="G3568" s="812"/>
      <c r="H3568" s="965" t="str">
        <f t="array" ref="H3568">IF(ISERROR(INDEX(גיליון3!$U$15:$X$29,MATCH('דיווח פרטני'!G3568,גיליון3!$T$15:$T$29,0),MATCH('דיווח פרטני'!C3568,גיליון3!$U$14:$X$14,0)))," ", INDEX(גיליון3!$U$15:$X$29,MATCH('דיווח פרטני'!G3568,גיליון3!$T$15:$T$29,0),MATCH('דיווח פרטני'!C3568,גיליון3!$U$14:$X$14,0)))</f>
        <v xml:space="preserve"> </v>
      </c>
      <c r="I3568" s="880"/>
    </row>
    <row r="3569" spans="1:9" ht="15" customHeight="1" thickBot="1" x14ac:dyDescent="0.35">
      <c r="A3569" s="6"/>
      <c r="B3569" s="6"/>
      <c r="C3569" s="812"/>
      <c r="D3569" s="812"/>
      <c r="E3569" s="813"/>
      <c r="F3569" s="812"/>
      <c r="G3569" s="812"/>
      <c r="H3569" s="965" t="str">
        <f t="array" ref="H3569">IF(ISERROR(INDEX(גיליון3!$U$15:$X$29,MATCH('דיווח פרטני'!G3569,גיליון3!$T$15:$T$29,0),MATCH('דיווח פרטני'!C3569,גיליון3!$U$14:$X$14,0)))," ", INDEX(גיליון3!$U$15:$X$29,MATCH('דיווח פרטני'!G3569,גיליון3!$T$15:$T$29,0),MATCH('דיווח פרטני'!C3569,גיליון3!$U$14:$X$14,0)))</f>
        <v xml:space="preserve"> </v>
      </c>
      <c r="I3569" s="880"/>
    </row>
    <row r="3570" spans="1:9" ht="15" customHeight="1" thickBot="1" x14ac:dyDescent="0.35">
      <c r="A3570" s="6"/>
      <c r="B3570" s="6"/>
      <c r="C3570" s="812"/>
      <c r="D3570" s="812"/>
      <c r="E3570" s="813"/>
      <c r="F3570" s="812"/>
      <c r="G3570" s="812"/>
      <c r="H3570" s="965" t="str">
        <f t="array" ref="H3570">IF(ISERROR(INDEX(גיליון3!$U$15:$X$29,MATCH('דיווח פרטני'!G3570,גיליון3!$T$15:$T$29,0),MATCH('דיווח פרטני'!C3570,גיליון3!$U$14:$X$14,0)))," ", INDEX(גיליון3!$U$15:$X$29,MATCH('דיווח פרטני'!G3570,גיליון3!$T$15:$T$29,0),MATCH('דיווח פרטני'!C3570,גיליון3!$U$14:$X$14,0)))</f>
        <v xml:space="preserve"> </v>
      </c>
      <c r="I3570" s="880"/>
    </row>
    <row r="3571" spans="1:9" ht="15" customHeight="1" thickBot="1" x14ac:dyDescent="0.35">
      <c r="A3571" s="6"/>
      <c r="B3571" s="6"/>
      <c r="C3571" s="812"/>
      <c r="D3571" s="812"/>
      <c r="E3571" s="813"/>
      <c r="F3571" s="812"/>
      <c r="G3571" s="812"/>
      <c r="H3571" s="965" t="str">
        <f t="array" ref="H3571">IF(ISERROR(INDEX(גיליון3!$U$15:$X$29,MATCH('דיווח פרטני'!G3571,גיליון3!$T$15:$T$29,0),MATCH('דיווח פרטני'!C3571,גיליון3!$U$14:$X$14,0)))," ", INDEX(גיליון3!$U$15:$X$29,MATCH('דיווח פרטני'!G3571,גיליון3!$T$15:$T$29,0),MATCH('דיווח פרטני'!C3571,גיליון3!$U$14:$X$14,0)))</f>
        <v xml:space="preserve"> </v>
      </c>
      <c r="I3571" s="880"/>
    </row>
    <row r="3572" spans="1:9" ht="15" customHeight="1" thickBot="1" x14ac:dyDescent="0.35">
      <c r="A3572" s="6"/>
      <c r="B3572" s="6"/>
      <c r="C3572" s="812"/>
      <c r="D3572" s="812"/>
      <c r="E3572" s="813"/>
      <c r="F3572" s="812"/>
      <c r="G3572" s="812"/>
      <c r="H3572" s="965" t="str">
        <f t="array" ref="H3572">IF(ISERROR(INDEX(גיליון3!$U$15:$X$29,MATCH('דיווח פרטני'!G3572,גיליון3!$T$15:$T$29,0),MATCH('דיווח פרטני'!C3572,גיליון3!$U$14:$X$14,0)))," ", INDEX(גיליון3!$U$15:$X$29,MATCH('דיווח פרטני'!G3572,גיליון3!$T$15:$T$29,0),MATCH('דיווח פרטני'!C3572,גיליון3!$U$14:$X$14,0)))</f>
        <v xml:space="preserve"> </v>
      </c>
      <c r="I3572" s="880"/>
    </row>
    <row r="3573" spans="1:9" ht="15" customHeight="1" thickBot="1" x14ac:dyDescent="0.35">
      <c r="A3573" s="6"/>
      <c r="B3573" s="6"/>
      <c r="C3573" s="812"/>
      <c r="D3573" s="812"/>
      <c r="E3573" s="813"/>
      <c r="F3573" s="812"/>
      <c r="G3573" s="812"/>
      <c r="H3573" s="965" t="str">
        <f t="array" ref="H3573">IF(ISERROR(INDEX(גיליון3!$U$15:$X$29,MATCH('דיווח פרטני'!G3573,גיליון3!$T$15:$T$29,0),MATCH('דיווח פרטני'!C3573,גיליון3!$U$14:$X$14,0)))," ", INDEX(גיליון3!$U$15:$X$29,MATCH('דיווח פרטני'!G3573,גיליון3!$T$15:$T$29,0),MATCH('דיווח פרטני'!C3573,גיליון3!$U$14:$X$14,0)))</f>
        <v xml:space="preserve"> </v>
      </c>
      <c r="I3573" s="880"/>
    </row>
    <row r="3574" spans="1:9" ht="15" customHeight="1" thickBot="1" x14ac:dyDescent="0.35">
      <c r="A3574" s="6"/>
      <c r="B3574" s="6"/>
      <c r="C3574" s="812"/>
      <c r="D3574" s="812"/>
      <c r="E3574" s="813"/>
      <c r="F3574" s="812"/>
      <c r="G3574" s="812"/>
      <c r="H3574" s="965" t="str">
        <f t="array" ref="H3574">IF(ISERROR(INDEX(גיליון3!$U$15:$X$29,MATCH('דיווח פרטני'!G3574,גיליון3!$T$15:$T$29,0),MATCH('דיווח פרטני'!C3574,גיליון3!$U$14:$X$14,0)))," ", INDEX(גיליון3!$U$15:$X$29,MATCH('דיווח פרטני'!G3574,גיליון3!$T$15:$T$29,0),MATCH('דיווח פרטני'!C3574,גיליון3!$U$14:$X$14,0)))</f>
        <v xml:space="preserve"> </v>
      </c>
      <c r="I3574" s="880"/>
    </row>
    <row r="3575" spans="1:9" ht="15" customHeight="1" thickBot="1" x14ac:dyDescent="0.35">
      <c r="A3575" s="6"/>
      <c r="B3575" s="6"/>
      <c r="C3575" s="812"/>
      <c r="D3575" s="812"/>
      <c r="E3575" s="813"/>
      <c r="F3575" s="812"/>
      <c r="G3575" s="812"/>
      <c r="H3575" s="965" t="str">
        <f t="array" ref="H3575">IF(ISERROR(INDEX(גיליון3!$U$15:$X$29,MATCH('דיווח פרטני'!G3575,גיליון3!$T$15:$T$29,0),MATCH('דיווח פרטני'!C3575,גיליון3!$U$14:$X$14,0)))," ", INDEX(גיליון3!$U$15:$X$29,MATCH('דיווח פרטני'!G3575,גיליון3!$T$15:$T$29,0),MATCH('דיווח פרטני'!C3575,גיליון3!$U$14:$X$14,0)))</f>
        <v xml:space="preserve"> </v>
      </c>
      <c r="I3575" s="880"/>
    </row>
    <row r="3576" spans="1:9" ht="15" customHeight="1" thickBot="1" x14ac:dyDescent="0.35">
      <c r="A3576" s="6"/>
      <c r="B3576" s="6"/>
      <c r="C3576" s="812"/>
      <c r="D3576" s="812"/>
      <c r="E3576" s="813"/>
      <c r="F3576" s="812"/>
      <c r="G3576" s="812"/>
      <c r="H3576" s="965" t="str">
        <f t="array" ref="H3576">IF(ISERROR(INDEX(גיליון3!$U$15:$X$29,MATCH('דיווח פרטני'!G3576,גיליון3!$T$15:$T$29,0),MATCH('דיווח פרטני'!C3576,גיליון3!$U$14:$X$14,0)))," ", INDEX(גיליון3!$U$15:$X$29,MATCH('דיווח פרטני'!G3576,גיליון3!$T$15:$T$29,0),MATCH('דיווח פרטני'!C3576,גיליון3!$U$14:$X$14,0)))</f>
        <v xml:space="preserve"> </v>
      </c>
      <c r="I3576" s="880"/>
    </row>
    <row r="3577" spans="1:9" ht="15" customHeight="1" thickBot="1" x14ac:dyDescent="0.35">
      <c r="A3577" s="6"/>
      <c r="B3577" s="6"/>
      <c r="C3577" s="812"/>
      <c r="D3577" s="812"/>
      <c r="E3577" s="813"/>
      <c r="F3577" s="812"/>
      <c r="G3577" s="812"/>
      <c r="H3577" s="965" t="str">
        <f t="array" ref="H3577">IF(ISERROR(INDEX(גיליון3!$U$15:$X$29,MATCH('דיווח פרטני'!G3577,גיליון3!$T$15:$T$29,0),MATCH('דיווח פרטני'!C3577,גיליון3!$U$14:$X$14,0)))," ", INDEX(גיליון3!$U$15:$X$29,MATCH('דיווח פרטני'!G3577,גיליון3!$T$15:$T$29,0),MATCH('דיווח פרטני'!C3577,גיליון3!$U$14:$X$14,0)))</f>
        <v xml:space="preserve"> </v>
      </c>
      <c r="I3577" s="880"/>
    </row>
    <row r="3578" spans="1:9" ht="15" customHeight="1" thickBot="1" x14ac:dyDescent="0.35">
      <c r="A3578" s="6"/>
      <c r="B3578" s="6"/>
      <c r="C3578" s="812"/>
      <c r="D3578" s="812"/>
      <c r="E3578" s="813"/>
      <c r="F3578" s="812"/>
      <c r="G3578" s="812"/>
      <c r="H3578" s="965" t="str">
        <f t="array" ref="H3578">IF(ISERROR(INDEX(גיליון3!$U$15:$X$29,MATCH('דיווח פרטני'!G3578,גיליון3!$T$15:$T$29,0),MATCH('דיווח פרטני'!C3578,גיליון3!$U$14:$X$14,0)))," ", INDEX(גיליון3!$U$15:$X$29,MATCH('דיווח פרטני'!G3578,גיליון3!$T$15:$T$29,0),MATCH('דיווח פרטני'!C3578,גיליון3!$U$14:$X$14,0)))</f>
        <v xml:space="preserve"> </v>
      </c>
      <c r="I3578" s="880"/>
    </row>
    <row r="3579" spans="1:9" ht="15" customHeight="1" thickBot="1" x14ac:dyDescent="0.35">
      <c r="A3579" s="6"/>
      <c r="B3579" s="6"/>
      <c r="C3579" s="812"/>
      <c r="D3579" s="812"/>
      <c r="E3579" s="813"/>
      <c r="F3579" s="812"/>
      <c r="G3579" s="812"/>
      <c r="H3579" s="965" t="str">
        <f t="array" ref="H3579">IF(ISERROR(INDEX(גיליון3!$U$15:$X$29,MATCH('דיווח פרטני'!G3579,גיליון3!$T$15:$T$29,0),MATCH('דיווח פרטני'!C3579,גיליון3!$U$14:$X$14,0)))," ", INDEX(גיליון3!$U$15:$X$29,MATCH('דיווח פרטני'!G3579,גיליון3!$T$15:$T$29,0),MATCH('דיווח פרטני'!C3579,גיליון3!$U$14:$X$14,0)))</f>
        <v xml:space="preserve"> </v>
      </c>
      <c r="I3579" s="880"/>
    </row>
    <row r="3580" spans="1:9" ht="15" customHeight="1" thickBot="1" x14ac:dyDescent="0.35">
      <c r="A3580" s="6"/>
      <c r="B3580" s="6"/>
      <c r="C3580" s="812"/>
      <c r="D3580" s="812"/>
      <c r="E3580" s="813"/>
      <c r="F3580" s="812"/>
      <c r="G3580" s="812"/>
      <c r="H3580" s="965" t="str">
        <f t="array" ref="H3580">IF(ISERROR(INDEX(גיליון3!$U$15:$X$29,MATCH('דיווח פרטני'!G3580,גיליון3!$T$15:$T$29,0),MATCH('דיווח פרטני'!C3580,גיליון3!$U$14:$X$14,0)))," ", INDEX(גיליון3!$U$15:$X$29,MATCH('דיווח פרטני'!G3580,גיליון3!$T$15:$T$29,0),MATCH('דיווח פרטני'!C3580,גיליון3!$U$14:$X$14,0)))</f>
        <v xml:space="preserve"> </v>
      </c>
      <c r="I3580" s="880"/>
    </row>
    <row r="3581" spans="1:9" ht="15" customHeight="1" thickBot="1" x14ac:dyDescent="0.35">
      <c r="A3581" s="6"/>
      <c r="B3581" s="6"/>
      <c r="C3581" s="812"/>
      <c r="D3581" s="812"/>
      <c r="E3581" s="813"/>
      <c r="F3581" s="812"/>
      <c r="G3581" s="812"/>
      <c r="H3581" s="965" t="str">
        <f t="array" ref="H3581">IF(ISERROR(INDEX(גיליון3!$U$15:$X$29,MATCH('דיווח פרטני'!G3581,גיליון3!$T$15:$T$29,0),MATCH('דיווח פרטני'!C3581,גיליון3!$U$14:$X$14,0)))," ", INDEX(גיליון3!$U$15:$X$29,MATCH('דיווח פרטני'!G3581,גיליון3!$T$15:$T$29,0),MATCH('דיווח פרטני'!C3581,גיליון3!$U$14:$X$14,0)))</f>
        <v xml:space="preserve"> </v>
      </c>
      <c r="I3581" s="880"/>
    </row>
    <row r="3582" spans="1:9" ht="15" customHeight="1" thickBot="1" x14ac:dyDescent="0.35">
      <c r="A3582" s="6"/>
      <c r="B3582" s="6"/>
      <c r="C3582" s="812"/>
      <c r="D3582" s="812"/>
      <c r="E3582" s="813"/>
      <c r="F3582" s="812"/>
      <c r="G3582" s="812"/>
      <c r="H3582" s="965" t="str">
        <f t="array" ref="H3582">IF(ISERROR(INDEX(גיליון3!$U$15:$X$29,MATCH('דיווח פרטני'!G3582,גיליון3!$T$15:$T$29,0),MATCH('דיווח פרטני'!C3582,גיליון3!$U$14:$X$14,0)))," ", INDEX(גיליון3!$U$15:$X$29,MATCH('דיווח פרטני'!G3582,גיליון3!$T$15:$T$29,0),MATCH('דיווח פרטני'!C3582,גיליון3!$U$14:$X$14,0)))</f>
        <v xml:space="preserve"> </v>
      </c>
      <c r="I3582" s="880"/>
    </row>
    <row r="3583" spans="1:9" ht="15" customHeight="1" thickBot="1" x14ac:dyDescent="0.35">
      <c r="A3583" s="6"/>
      <c r="B3583" s="6"/>
      <c r="C3583" s="812"/>
      <c r="D3583" s="812"/>
      <c r="E3583" s="813"/>
      <c r="F3583" s="812"/>
      <c r="G3583" s="812"/>
      <c r="H3583" s="965" t="str">
        <f t="array" ref="H3583">IF(ISERROR(INDEX(גיליון3!$U$15:$X$29,MATCH('דיווח פרטני'!G3583,גיליון3!$T$15:$T$29,0),MATCH('דיווח פרטני'!C3583,גיליון3!$U$14:$X$14,0)))," ", INDEX(גיליון3!$U$15:$X$29,MATCH('דיווח פרטני'!G3583,גיליון3!$T$15:$T$29,0),MATCH('דיווח פרטני'!C3583,גיליון3!$U$14:$X$14,0)))</f>
        <v xml:space="preserve"> </v>
      </c>
      <c r="I3583" s="880"/>
    </row>
    <row r="3584" spans="1:9" ht="15" customHeight="1" thickBot="1" x14ac:dyDescent="0.35">
      <c r="A3584" s="6"/>
      <c r="B3584" s="6"/>
      <c r="C3584" s="812"/>
      <c r="D3584" s="812"/>
      <c r="E3584" s="813"/>
      <c r="F3584" s="812"/>
      <c r="G3584" s="812"/>
      <c r="H3584" s="965" t="str">
        <f t="array" ref="H3584">IF(ISERROR(INDEX(גיליון3!$U$15:$X$29,MATCH('דיווח פרטני'!G3584,גיליון3!$T$15:$T$29,0),MATCH('דיווח פרטני'!C3584,גיליון3!$U$14:$X$14,0)))," ", INDEX(גיליון3!$U$15:$X$29,MATCH('דיווח פרטני'!G3584,גיליון3!$T$15:$T$29,0),MATCH('דיווח פרטני'!C3584,גיליון3!$U$14:$X$14,0)))</f>
        <v xml:space="preserve"> </v>
      </c>
      <c r="I3584" s="880"/>
    </row>
    <row r="3585" spans="1:9" ht="15" customHeight="1" thickBot="1" x14ac:dyDescent="0.35">
      <c r="A3585" s="6"/>
      <c r="B3585" s="6"/>
      <c r="C3585" s="812"/>
      <c r="D3585" s="812"/>
      <c r="E3585" s="813"/>
      <c r="F3585" s="812"/>
      <c r="G3585" s="812"/>
      <c r="H3585" s="965" t="str">
        <f t="array" ref="H3585">IF(ISERROR(INDEX(גיליון3!$U$15:$X$29,MATCH('דיווח פרטני'!G3585,גיליון3!$T$15:$T$29,0),MATCH('דיווח פרטני'!C3585,גיליון3!$U$14:$X$14,0)))," ", INDEX(גיליון3!$U$15:$X$29,MATCH('דיווח פרטני'!G3585,גיליון3!$T$15:$T$29,0),MATCH('דיווח פרטני'!C3585,גיליון3!$U$14:$X$14,0)))</f>
        <v xml:space="preserve"> </v>
      </c>
      <c r="I3585" s="880"/>
    </row>
    <row r="3586" spans="1:9" ht="15" customHeight="1" thickBot="1" x14ac:dyDescent="0.35">
      <c r="A3586" s="6"/>
      <c r="B3586" s="6"/>
      <c r="C3586" s="812"/>
      <c r="D3586" s="812"/>
      <c r="E3586" s="813"/>
      <c r="F3586" s="812"/>
      <c r="G3586" s="812"/>
      <c r="H3586" s="965" t="str">
        <f t="array" ref="H3586">IF(ISERROR(INDEX(גיליון3!$U$15:$X$29,MATCH('דיווח פרטני'!G3586,גיליון3!$T$15:$T$29,0),MATCH('דיווח פרטני'!C3586,גיליון3!$U$14:$X$14,0)))," ", INDEX(גיליון3!$U$15:$X$29,MATCH('דיווח פרטני'!G3586,גיליון3!$T$15:$T$29,0),MATCH('דיווח פרטני'!C3586,גיליון3!$U$14:$X$14,0)))</f>
        <v xml:space="preserve"> </v>
      </c>
      <c r="I3586" s="880"/>
    </row>
    <row r="3587" spans="1:9" ht="15" customHeight="1" thickBot="1" x14ac:dyDescent="0.35">
      <c r="A3587" s="6"/>
      <c r="B3587" s="6"/>
      <c r="C3587" s="812"/>
      <c r="D3587" s="812"/>
      <c r="E3587" s="813"/>
      <c r="F3587" s="812"/>
      <c r="G3587" s="812"/>
      <c r="H3587" s="965" t="str">
        <f t="array" ref="H3587">IF(ISERROR(INDEX(גיליון3!$U$15:$X$29,MATCH('דיווח פרטני'!G3587,גיליון3!$T$15:$T$29,0),MATCH('דיווח פרטני'!C3587,גיליון3!$U$14:$X$14,0)))," ", INDEX(גיליון3!$U$15:$X$29,MATCH('דיווח פרטני'!G3587,גיליון3!$T$15:$T$29,0),MATCH('דיווח פרטני'!C3587,גיליון3!$U$14:$X$14,0)))</f>
        <v xml:space="preserve"> </v>
      </c>
      <c r="I3587" s="880"/>
    </row>
    <row r="3588" spans="1:9" ht="15" customHeight="1" thickBot="1" x14ac:dyDescent="0.35">
      <c r="A3588" s="6"/>
      <c r="B3588" s="6"/>
      <c r="C3588" s="812"/>
      <c r="D3588" s="812"/>
      <c r="E3588" s="813"/>
      <c r="F3588" s="812"/>
      <c r="G3588" s="812"/>
      <c r="H3588" s="965" t="str">
        <f t="array" ref="H3588">IF(ISERROR(INDEX(גיליון3!$U$15:$X$29,MATCH('דיווח פרטני'!G3588,גיליון3!$T$15:$T$29,0),MATCH('דיווח פרטני'!C3588,גיליון3!$U$14:$X$14,0)))," ", INDEX(גיליון3!$U$15:$X$29,MATCH('דיווח פרטני'!G3588,גיליון3!$T$15:$T$29,0),MATCH('דיווח פרטני'!C3588,גיליון3!$U$14:$X$14,0)))</f>
        <v xml:space="preserve"> </v>
      </c>
      <c r="I3588" s="880"/>
    </row>
    <row r="3589" spans="1:9" ht="15" customHeight="1" thickBot="1" x14ac:dyDescent="0.35">
      <c r="A3589" s="6"/>
      <c r="B3589" s="6"/>
      <c r="C3589" s="812"/>
      <c r="D3589" s="812"/>
      <c r="E3589" s="813"/>
      <c r="F3589" s="812"/>
      <c r="G3589" s="812"/>
      <c r="H3589" s="965" t="str">
        <f t="array" ref="H3589">IF(ISERROR(INDEX(גיליון3!$U$15:$X$29,MATCH('דיווח פרטני'!G3589,גיליון3!$T$15:$T$29,0),MATCH('דיווח פרטני'!C3589,גיליון3!$U$14:$X$14,0)))," ", INDEX(גיליון3!$U$15:$X$29,MATCH('דיווח פרטני'!G3589,גיליון3!$T$15:$T$29,0),MATCH('דיווח פרטני'!C3589,גיליון3!$U$14:$X$14,0)))</f>
        <v xml:space="preserve"> </v>
      </c>
      <c r="I3589" s="880"/>
    </row>
    <row r="3590" spans="1:9" ht="15" customHeight="1" thickBot="1" x14ac:dyDescent="0.35">
      <c r="A3590" s="6"/>
      <c r="B3590" s="6"/>
      <c r="C3590" s="812"/>
      <c r="D3590" s="812"/>
      <c r="E3590" s="813"/>
      <c r="F3590" s="812"/>
      <c r="G3590" s="812"/>
      <c r="H3590" s="965" t="str">
        <f t="array" ref="H3590">IF(ISERROR(INDEX(גיליון3!$U$15:$X$29,MATCH('דיווח פרטני'!G3590,גיליון3!$T$15:$T$29,0),MATCH('דיווח פרטני'!C3590,גיליון3!$U$14:$X$14,0)))," ", INDEX(גיליון3!$U$15:$X$29,MATCH('דיווח פרטני'!G3590,גיליון3!$T$15:$T$29,0),MATCH('דיווח פרטני'!C3590,גיליון3!$U$14:$X$14,0)))</f>
        <v xml:space="preserve"> </v>
      </c>
      <c r="I3590" s="880"/>
    </row>
    <row r="3591" spans="1:9" ht="15" customHeight="1" thickBot="1" x14ac:dyDescent="0.35">
      <c r="A3591" s="6"/>
      <c r="B3591" s="6"/>
      <c r="C3591" s="812"/>
      <c r="D3591" s="812"/>
      <c r="E3591" s="813"/>
      <c r="F3591" s="812"/>
      <c r="G3591" s="812"/>
      <c r="H3591" s="965" t="str">
        <f t="array" ref="H3591">IF(ISERROR(INDEX(גיליון3!$U$15:$X$29,MATCH('דיווח פרטני'!G3591,גיליון3!$T$15:$T$29,0),MATCH('דיווח פרטני'!C3591,גיליון3!$U$14:$X$14,0)))," ", INDEX(גיליון3!$U$15:$X$29,MATCH('דיווח פרטני'!G3591,גיליון3!$T$15:$T$29,0),MATCH('דיווח פרטני'!C3591,גיליון3!$U$14:$X$14,0)))</f>
        <v xml:space="preserve"> </v>
      </c>
      <c r="I3591" s="880"/>
    </row>
    <row r="3592" spans="1:9" ht="15" customHeight="1" thickBot="1" x14ac:dyDescent="0.35">
      <c r="A3592" s="6"/>
      <c r="B3592" s="6"/>
      <c r="C3592" s="812"/>
      <c r="D3592" s="812"/>
      <c r="E3592" s="813"/>
      <c r="F3592" s="812"/>
      <c r="G3592" s="812"/>
      <c r="H3592" s="965" t="str">
        <f t="array" ref="H3592">IF(ISERROR(INDEX(גיליון3!$U$15:$X$29,MATCH('דיווח פרטני'!G3592,גיליון3!$T$15:$T$29,0),MATCH('דיווח פרטני'!C3592,גיליון3!$U$14:$X$14,0)))," ", INDEX(גיליון3!$U$15:$X$29,MATCH('דיווח פרטני'!G3592,גיליון3!$T$15:$T$29,0),MATCH('דיווח פרטני'!C3592,גיליון3!$U$14:$X$14,0)))</f>
        <v xml:space="preserve"> </v>
      </c>
      <c r="I3592" s="880"/>
    </row>
    <row r="3593" spans="1:9" ht="15" customHeight="1" thickBot="1" x14ac:dyDescent="0.35">
      <c r="A3593" s="6"/>
      <c r="B3593" s="6"/>
      <c r="C3593" s="812"/>
      <c r="D3593" s="812"/>
      <c r="E3593" s="813"/>
      <c r="F3593" s="812"/>
      <c r="G3593" s="812"/>
      <c r="H3593" s="965" t="str">
        <f t="array" ref="H3593">IF(ISERROR(INDEX(גיליון3!$U$15:$X$29,MATCH('דיווח פרטני'!G3593,גיליון3!$T$15:$T$29,0),MATCH('דיווח פרטני'!C3593,גיליון3!$U$14:$X$14,0)))," ", INDEX(גיליון3!$U$15:$X$29,MATCH('דיווח פרטני'!G3593,גיליון3!$T$15:$T$29,0),MATCH('דיווח פרטני'!C3593,גיליון3!$U$14:$X$14,0)))</f>
        <v xml:space="preserve"> </v>
      </c>
      <c r="I3593" s="880"/>
    </row>
    <row r="3594" spans="1:9" ht="15" customHeight="1" thickBot="1" x14ac:dyDescent="0.35">
      <c r="A3594" s="6"/>
      <c r="B3594" s="6"/>
      <c r="C3594" s="812"/>
      <c r="D3594" s="812"/>
      <c r="E3594" s="813"/>
      <c r="F3594" s="812"/>
      <c r="G3594" s="812"/>
      <c r="H3594" s="965" t="str">
        <f t="array" ref="H3594">IF(ISERROR(INDEX(גיליון3!$U$15:$X$29,MATCH('דיווח פרטני'!G3594,גיליון3!$T$15:$T$29,0),MATCH('דיווח פרטני'!C3594,גיליון3!$U$14:$X$14,0)))," ", INDEX(גיליון3!$U$15:$X$29,MATCH('דיווח פרטני'!G3594,גיליון3!$T$15:$T$29,0),MATCH('דיווח פרטני'!C3594,גיליון3!$U$14:$X$14,0)))</f>
        <v xml:space="preserve"> </v>
      </c>
      <c r="I3594" s="880"/>
    </row>
    <row r="3595" spans="1:9" ht="15" customHeight="1" thickBot="1" x14ac:dyDescent="0.35">
      <c r="A3595" s="6"/>
      <c r="B3595" s="6"/>
      <c r="C3595" s="812"/>
      <c r="D3595" s="812"/>
      <c r="E3595" s="813"/>
      <c r="F3595" s="812"/>
      <c r="G3595" s="812"/>
      <c r="H3595" s="965" t="str">
        <f t="array" ref="H3595">IF(ISERROR(INDEX(גיליון3!$U$15:$X$29,MATCH('דיווח פרטני'!G3595,גיליון3!$T$15:$T$29,0),MATCH('דיווח פרטני'!C3595,גיליון3!$U$14:$X$14,0)))," ", INDEX(גיליון3!$U$15:$X$29,MATCH('דיווח פרטני'!G3595,גיליון3!$T$15:$T$29,0),MATCH('דיווח פרטני'!C3595,גיליון3!$U$14:$X$14,0)))</f>
        <v xml:space="preserve"> </v>
      </c>
      <c r="I3595" s="880"/>
    </row>
    <row r="3596" spans="1:9" ht="15" customHeight="1" thickBot="1" x14ac:dyDescent="0.35">
      <c r="A3596" s="6"/>
      <c r="B3596" s="6"/>
      <c r="C3596" s="812"/>
      <c r="D3596" s="812"/>
      <c r="E3596" s="813"/>
      <c r="F3596" s="812"/>
      <c r="G3596" s="812"/>
      <c r="H3596" s="965" t="str">
        <f t="array" ref="H3596">IF(ISERROR(INDEX(גיליון3!$U$15:$X$29,MATCH('דיווח פרטני'!G3596,גיליון3!$T$15:$T$29,0),MATCH('דיווח פרטני'!C3596,גיליון3!$U$14:$X$14,0)))," ", INDEX(גיליון3!$U$15:$X$29,MATCH('דיווח פרטני'!G3596,גיליון3!$T$15:$T$29,0),MATCH('דיווח פרטני'!C3596,גיליון3!$U$14:$X$14,0)))</f>
        <v xml:space="preserve"> </v>
      </c>
      <c r="I3596" s="880"/>
    </row>
    <row r="3597" spans="1:9" ht="15" customHeight="1" thickBot="1" x14ac:dyDescent="0.35">
      <c r="A3597" s="6"/>
      <c r="B3597" s="6"/>
      <c r="C3597" s="812"/>
      <c r="D3597" s="812"/>
      <c r="E3597" s="813"/>
      <c r="F3597" s="812"/>
      <c r="G3597" s="812"/>
      <c r="H3597" s="965" t="str">
        <f t="array" ref="H3597">IF(ISERROR(INDEX(גיליון3!$U$15:$X$29,MATCH('דיווח פרטני'!G3597,גיליון3!$T$15:$T$29,0),MATCH('דיווח פרטני'!C3597,גיליון3!$U$14:$X$14,0)))," ", INDEX(גיליון3!$U$15:$X$29,MATCH('דיווח פרטני'!G3597,גיליון3!$T$15:$T$29,0),MATCH('דיווח פרטני'!C3597,גיליון3!$U$14:$X$14,0)))</f>
        <v xml:space="preserve"> </v>
      </c>
      <c r="I3597" s="880"/>
    </row>
    <row r="3598" spans="1:9" ht="15" customHeight="1" thickBot="1" x14ac:dyDescent="0.35">
      <c r="A3598" s="6"/>
      <c r="B3598" s="6"/>
      <c r="C3598" s="812"/>
      <c r="D3598" s="812"/>
      <c r="E3598" s="813"/>
      <c r="F3598" s="812"/>
      <c r="G3598" s="812"/>
      <c r="H3598" s="965" t="str">
        <f t="array" ref="H3598">IF(ISERROR(INDEX(גיליון3!$U$15:$X$29,MATCH('דיווח פרטני'!G3598,גיליון3!$T$15:$T$29,0),MATCH('דיווח פרטני'!C3598,גיליון3!$U$14:$X$14,0)))," ", INDEX(גיליון3!$U$15:$X$29,MATCH('דיווח פרטני'!G3598,גיליון3!$T$15:$T$29,0),MATCH('דיווח פרטני'!C3598,גיליון3!$U$14:$X$14,0)))</f>
        <v xml:space="preserve"> </v>
      </c>
      <c r="I3598" s="880"/>
    </row>
    <row r="3599" spans="1:9" ht="15" customHeight="1" thickBot="1" x14ac:dyDescent="0.35">
      <c r="A3599" s="6"/>
      <c r="B3599" s="6"/>
      <c r="C3599" s="812"/>
      <c r="D3599" s="812"/>
      <c r="E3599" s="813"/>
      <c r="F3599" s="812"/>
      <c r="G3599" s="812"/>
      <c r="H3599" s="965" t="str">
        <f t="array" ref="H3599">IF(ISERROR(INDEX(גיליון3!$U$15:$X$29,MATCH('דיווח פרטני'!G3599,גיליון3!$T$15:$T$29,0),MATCH('דיווח פרטני'!C3599,גיליון3!$U$14:$X$14,0)))," ", INDEX(גיליון3!$U$15:$X$29,MATCH('דיווח פרטני'!G3599,גיליון3!$T$15:$T$29,0),MATCH('דיווח פרטני'!C3599,גיליון3!$U$14:$X$14,0)))</f>
        <v xml:space="preserve"> </v>
      </c>
      <c r="I3599" s="880"/>
    </row>
    <row r="3600" spans="1:9" ht="15" customHeight="1" thickBot="1" x14ac:dyDescent="0.35">
      <c r="A3600" s="6"/>
      <c r="B3600" s="6"/>
      <c r="C3600" s="812"/>
      <c r="D3600" s="812"/>
      <c r="E3600" s="813"/>
      <c r="F3600" s="812"/>
      <c r="G3600" s="812"/>
      <c r="H3600" s="965" t="str">
        <f t="array" ref="H3600">IF(ISERROR(INDEX(גיליון3!$U$15:$X$29,MATCH('דיווח פרטני'!G3600,גיליון3!$T$15:$T$29,0),MATCH('דיווח פרטני'!C3600,גיליון3!$U$14:$X$14,0)))," ", INDEX(גיליון3!$U$15:$X$29,MATCH('דיווח פרטני'!G3600,גיליון3!$T$15:$T$29,0),MATCH('דיווח פרטני'!C3600,גיליון3!$U$14:$X$14,0)))</f>
        <v xml:space="preserve"> </v>
      </c>
      <c r="I3600" s="880"/>
    </row>
    <row r="3601" spans="1:9" ht="15" customHeight="1" thickBot="1" x14ac:dyDescent="0.35">
      <c r="A3601" s="6"/>
      <c r="B3601" s="6"/>
      <c r="C3601" s="812"/>
      <c r="D3601" s="812"/>
      <c r="E3601" s="813"/>
      <c r="F3601" s="812"/>
      <c r="G3601" s="812"/>
      <c r="H3601" s="965" t="str">
        <f t="array" ref="H3601">IF(ISERROR(INDEX(גיליון3!$U$15:$X$29,MATCH('דיווח פרטני'!G3601,גיליון3!$T$15:$T$29,0),MATCH('דיווח פרטני'!C3601,גיליון3!$U$14:$X$14,0)))," ", INDEX(גיליון3!$U$15:$X$29,MATCH('דיווח פרטני'!G3601,גיליון3!$T$15:$T$29,0),MATCH('דיווח פרטני'!C3601,גיליון3!$U$14:$X$14,0)))</f>
        <v xml:space="preserve"> </v>
      </c>
      <c r="I3601" s="880"/>
    </row>
    <row r="3602" spans="1:9" ht="15" customHeight="1" thickBot="1" x14ac:dyDescent="0.35">
      <c r="A3602" s="6"/>
      <c r="B3602" s="6"/>
      <c r="C3602" s="812"/>
      <c r="D3602" s="812"/>
      <c r="E3602" s="813"/>
      <c r="F3602" s="812"/>
      <c r="G3602" s="812"/>
      <c r="H3602" s="965" t="str">
        <f t="array" ref="H3602">IF(ISERROR(INDEX(גיליון3!$U$15:$X$29,MATCH('דיווח פרטני'!G3602,גיליון3!$T$15:$T$29,0),MATCH('דיווח פרטני'!C3602,גיליון3!$U$14:$X$14,0)))," ", INDEX(גיליון3!$U$15:$X$29,MATCH('דיווח פרטני'!G3602,גיליון3!$T$15:$T$29,0),MATCH('דיווח פרטני'!C3602,גיליון3!$U$14:$X$14,0)))</f>
        <v xml:space="preserve"> </v>
      </c>
      <c r="I3602" s="880"/>
    </row>
    <row r="3603" spans="1:9" ht="15" customHeight="1" thickBot="1" x14ac:dyDescent="0.35">
      <c r="A3603" s="6"/>
      <c r="B3603" s="6"/>
      <c r="C3603" s="812"/>
      <c r="D3603" s="812"/>
      <c r="E3603" s="813"/>
      <c r="F3603" s="812"/>
      <c r="G3603" s="812"/>
      <c r="H3603" s="965" t="str">
        <f t="array" ref="H3603">IF(ISERROR(INDEX(גיליון3!$U$15:$X$29,MATCH('דיווח פרטני'!G3603,גיליון3!$T$15:$T$29,0),MATCH('דיווח פרטני'!C3603,גיליון3!$U$14:$X$14,0)))," ", INDEX(גיליון3!$U$15:$X$29,MATCH('דיווח פרטני'!G3603,גיליון3!$T$15:$T$29,0),MATCH('דיווח פרטני'!C3603,גיליון3!$U$14:$X$14,0)))</f>
        <v xml:space="preserve"> </v>
      </c>
      <c r="I3603" s="880"/>
    </row>
    <row r="3604" spans="1:9" ht="15" customHeight="1" thickBot="1" x14ac:dyDescent="0.35">
      <c r="A3604" s="6"/>
      <c r="B3604" s="6"/>
      <c r="C3604" s="812"/>
      <c r="D3604" s="812"/>
      <c r="E3604" s="813"/>
      <c r="F3604" s="812"/>
      <c r="G3604" s="812"/>
      <c r="H3604" s="965" t="str">
        <f t="array" ref="H3604">IF(ISERROR(INDEX(גיליון3!$U$15:$X$29,MATCH('דיווח פרטני'!G3604,גיליון3!$T$15:$T$29,0),MATCH('דיווח פרטני'!C3604,גיליון3!$U$14:$X$14,0)))," ", INDEX(גיליון3!$U$15:$X$29,MATCH('דיווח פרטני'!G3604,גיליון3!$T$15:$T$29,0),MATCH('דיווח פרטני'!C3604,גיליון3!$U$14:$X$14,0)))</f>
        <v xml:space="preserve"> </v>
      </c>
      <c r="I3604" s="880"/>
    </row>
    <row r="3605" spans="1:9" ht="15" customHeight="1" thickBot="1" x14ac:dyDescent="0.35">
      <c r="A3605" s="6"/>
      <c r="B3605" s="6"/>
      <c r="C3605" s="812"/>
      <c r="D3605" s="812"/>
      <c r="E3605" s="813"/>
      <c r="F3605" s="812"/>
      <c r="G3605" s="812"/>
      <c r="H3605" s="965" t="str">
        <f t="array" ref="H3605">IF(ISERROR(INDEX(גיליון3!$U$15:$X$29,MATCH('דיווח פרטני'!G3605,גיליון3!$T$15:$T$29,0),MATCH('דיווח פרטני'!C3605,גיליון3!$U$14:$X$14,0)))," ", INDEX(גיליון3!$U$15:$X$29,MATCH('דיווח פרטני'!G3605,גיליון3!$T$15:$T$29,0),MATCH('דיווח פרטני'!C3605,גיליון3!$U$14:$X$14,0)))</f>
        <v xml:space="preserve"> </v>
      </c>
      <c r="I3605" s="880"/>
    </row>
    <row r="3606" spans="1:9" ht="15" customHeight="1" thickBot="1" x14ac:dyDescent="0.35">
      <c r="A3606" s="6"/>
      <c r="B3606" s="6"/>
      <c r="C3606" s="812"/>
      <c r="D3606" s="812"/>
      <c r="E3606" s="813"/>
      <c r="F3606" s="812"/>
      <c r="G3606" s="812"/>
      <c r="H3606" s="965" t="str">
        <f t="array" ref="H3606">IF(ISERROR(INDEX(גיליון3!$U$15:$X$29,MATCH('דיווח פרטני'!G3606,גיליון3!$T$15:$T$29,0),MATCH('דיווח פרטני'!C3606,גיליון3!$U$14:$X$14,0)))," ", INDEX(גיליון3!$U$15:$X$29,MATCH('דיווח פרטני'!G3606,גיליון3!$T$15:$T$29,0),MATCH('דיווח פרטני'!C3606,גיליון3!$U$14:$X$14,0)))</f>
        <v xml:space="preserve"> </v>
      </c>
      <c r="I3606" s="880"/>
    </row>
    <row r="3607" spans="1:9" ht="15" customHeight="1" thickBot="1" x14ac:dyDescent="0.35">
      <c r="A3607" s="6"/>
      <c r="B3607" s="6"/>
      <c r="C3607" s="812"/>
      <c r="D3607" s="812"/>
      <c r="E3607" s="813"/>
      <c r="F3607" s="812"/>
      <c r="G3607" s="812"/>
      <c r="H3607" s="965" t="str">
        <f t="array" ref="H3607">IF(ISERROR(INDEX(גיליון3!$U$15:$X$29,MATCH('דיווח פרטני'!G3607,גיליון3!$T$15:$T$29,0),MATCH('דיווח פרטני'!C3607,גיליון3!$U$14:$X$14,0)))," ", INDEX(גיליון3!$U$15:$X$29,MATCH('דיווח פרטני'!G3607,גיליון3!$T$15:$T$29,0),MATCH('דיווח פרטני'!C3607,גיליון3!$U$14:$X$14,0)))</f>
        <v xml:space="preserve"> </v>
      </c>
      <c r="I3607" s="880"/>
    </row>
    <row r="3608" spans="1:9" ht="15" customHeight="1" thickBot="1" x14ac:dyDescent="0.35">
      <c r="A3608" s="6"/>
      <c r="B3608" s="6"/>
      <c r="C3608" s="812"/>
      <c r="D3608" s="812"/>
      <c r="E3608" s="813"/>
      <c r="F3608" s="812"/>
      <c r="G3608" s="812"/>
      <c r="H3608" s="965" t="str">
        <f t="array" ref="H3608">IF(ISERROR(INDEX(גיליון3!$U$15:$X$29,MATCH('דיווח פרטני'!G3608,גיליון3!$T$15:$T$29,0),MATCH('דיווח פרטני'!C3608,גיליון3!$U$14:$X$14,0)))," ", INDEX(גיליון3!$U$15:$X$29,MATCH('דיווח פרטני'!G3608,גיליון3!$T$15:$T$29,0),MATCH('דיווח פרטני'!C3608,גיליון3!$U$14:$X$14,0)))</f>
        <v xml:space="preserve"> </v>
      </c>
      <c r="I3608" s="880"/>
    </row>
    <row r="3609" spans="1:9" ht="15" customHeight="1" thickBot="1" x14ac:dyDescent="0.35">
      <c r="A3609" s="6"/>
      <c r="B3609" s="6"/>
      <c r="C3609" s="812"/>
      <c r="D3609" s="812"/>
      <c r="E3609" s="813"/>
      <c r="F3609" s="812"/>
      <c r="G3609" s="812"/>
      <c r="H3609" s="965" t="str">
        <f t="array" ref="H3609">IF(ISERROR(INDEX(גיליון3!$U$15:$X$29,MATCH('דיווח פרטני'!G3609,גיליון3!$T$15:$T$29,0),MATCH('דיווח פרטני'!C3609,גיליון3!$U$14:$X$14,0)))," ", INDEX(גיליון3!$U$15:$X$29,MATCH('דיווח פרטני'!G3609,גיליון3!$T$15:$T$29,0),MATCH('דיווח פרטני'!C3609,גיליון3!$U$14:$X$14,0)))</f>
        <v xml:space="preserve"> </v>
      </c>
      <c r="I3609" s="880"/>
    </row>
    <row r="3610" spans="1:9" ht="15" customHeight="1" thickBot="1" x14ac:dyDescent="0.35">
      <c r="A3610" s="6"/>
      <c r="B3610" s="6"/>
      <c r="C3610" s="812"/>
      <c r="D3610" s="812"/>
      <c r="E3610" s="813"/>
      <c r="F3610" s="812"/>
      <c r="G3610" s="812"/>
      <c r="H3610" s="965" t="str">
        <f t="array" ref="H3610">IF(ISERROR(INDEX(גיליון3!$U$15:$X$29,MATCH('דיווח פרטני'!G3610,גיליון3!$T$15:$T$29,0),MATCH('דיווח פרטני'!C3610,גיליון3!$U$14:$X$14,0)))," ", INDEX(גיליון3!$U$15:$X$29,MATCH('דיווח פרטני'!G3610,גיליון3!$T$15:$T$29,0),MATCH('דיווח פרטני'!C3610,גיליון3!$U$14:$X$14,0)))</f>
        <v xml:space="preserve"> </v>
      </c>
      <c r="I3610" s="880"/>
    </row>
    <row r="3611" spans="1:9" ht="15" customHeight="1" thickBot="1" x14ac:dyDescent="0.35">
      <c r="A3611" s="6"/>
      <c r="B3611" s="6"/>
      <c r="C3611" s="812"/>
      <c r="D3611" s="812"/>
      <c r="E3611" s="813"/>
      <c r="F3611" s="812"/>
      <c r="G3611" s="812"/>
      <c r="H3611" s="965" t="str">
        <f t="array" ref="H3611">IF(ISERROR(INDEX(גיליון3!$U$15:$X$29,MATCH('דיווח פרטני'!G3611,גיליון3!$T$15:$T$29,0),MATCH('דיווח פרטני'!C3611,גיליון3!$U$14:$X$14,0)))," ", INDEX(גיליון3!$U$15:$X$29,MATCH('דיווח פרטני'!G3611,גיליון3!$T$15:$T$29,0),MATCH('דיווח פרטני'!C3611,גיליון3!$U$14:$X$14,0)))</f>
        <v xml:space="preserve"> </v>
      </c>
      <c r="I3611" s="880"/>
    </row>
    <row r="3612" spans="1:9" ht="15" customHeight="1" thickBot="1" x14ac:dyDescent="0.35">
      <c r="A3612" s="6"/>
      <c r="B3612" s="6"/>
      <c r="C3612" s="812"/>
      <c r="D3612" s="812"/>
      <c r="E3612" s="813"/>
      <c r="F3612" s="812"/>
      <c r="G3612" s="812"/>
      <c r="H3612" s="965" t="str">
        <f t="array" ref="H3612">IF(ISERROR(INDEX(גיליון3!$U$15:$X$29,MATCH('דיווח פרטני'!G3612,גיליון3!$T$15:$T$29,0),MATCH('דיווח פרטני'!C3612,גיליון3!$U$14:$X$14,0)))," ", INDEX(גיליון3!$U$15:$X$29,MATCH('דיווח פרטני'!G3612,גיליון3!$T$15:$T$29,0),MATCH('דיווח פרטני'!C3612,גיליון3!$U$14:$X$14,0)))</f>
        <v xml:space="preserve"> </v>
      </c>
      <c r="I3612" s="880"/>
    </row>
    <row r="3613" spans="1:9" ht="15" customHeight="1" thickBot="1" x14ac:dyDescent="0.35">
      <c r="A3613" s="6"/>
      <c r="B3613" s="6"/>
      <c r="C3613" s="812"/>
      <c r="D3613" s="812"/>
      <c r="E3613" s="813"/>
      <c r="F3613" s="812"/>
      <c r="G3613" s="812"/>
      <c r="H3613" s="965" t="str">
        <f t="array" ref="H3613">IF(ISERROR(INDEX(גיליון3!$U$15:$X$29,MATCH('דיווח פרטני'!G3613,גיליון3!$T$15:$T$29,0),MATCH('דיווח פרטני'!C3613,גיליון3!$U$14:$X$14,0)))," ", INDEX(גיליון3!$U$15:$X$29,MATCH('דיווח פרטני'!G3613,גיליון3!$T$15:$T$29,0),MATCH('דיווח פרטני'!C3613,גיליון3!$U$14:$X$14,0)))</f>
        <v xml:space="preserve"> </v>
      </c>
      <c r="I3613" s="880"/>
    </row>
    <row r="3614" spans="1:9" ht="15" customHeight="1" thickBot="1" x14ac:dyDescent="0.35">
      <c r="A3614" s="6"/>
      <c r="B3614" s="6"/>
      <c r="C3614" s="812"/>
      <c r="D3614" s="812"/>
      <c r="E3614" s="813"/>
      <c r="F3614" s="812"/>
      <c r="G3614" s="812"/>
      <c r="H3614" s="965" t="str">
        <f t="array" ref="H3614">IF(ISERROR(INDEX(גיליון3!$U$15:$X$29,MATCH('דיווח פרטני'!G3614,גיליון3!$T$15:$T$29,0),MATCH('דיווח פרטני'!C3614,גיליון3!$U$14:$X$14,0)))," ", INDEX(גיליון3!$U$15:$X$29,MATCH('דיווח פרטני'!G3614,גיליון3!$T$15:$T$29,0),MATCH('דיווח פרטני'!C3614,גיליון3!$U$14:$X$14,0)))</f>
        <v xml:space="preserve"> </v>
      </c>
      <c r="I3614" s="880"/>
    </row>
    <row r="3615" spans="1:9" ht="15" customHeight="1" thickBot="1" x14ac:dyDescent="0.35">
      <c r="A3615" s="6"/>
      <c r="B3615" s="6"/>
      <c r="C3615" s="812"/>
      <c r="D3615" s="812"/>
      <c r="E3615" s="813"/>
      <c r="F3615" s="812"/>
      <c r="G3615" s="812"/>
      <c r="H3615" s="965" t="str">
        <f t="array" ref="H3615">IF(ISERROR(INDEX(גיליון3!$U$15:$X$29,MATCH('דיווח פרטני'!G3615,גיליון3!$T$15:$T$29,0),MATCH('דיווח פרטני'!C3615,גיליון3!$U$14:$X$14,0)))," ", INDEX(גיליון3!$U$15:$X$29,MATCH('דיווח פרטני'!G3615,גיליון3!$T$15:$T$29,0),MATCH('דיווח פרטני'!C3615,גיליון3!$U$14:$X$14,0)))</f>
        <v xml:space="preserve"> </v>
      </c>
      <c r="I3615" s="880"/>
    </row>
    <row r="3616" spans="1:9" ht="15" customHeight="1" thickBot="1" x14ac:dyDescent="0.35">
      <c r="A3616" s="6"/>
      <c r="B3616" s="6"/>
      <c r="C3616" s="812"/>
      <c r="D3616" s="812"/>
      <c r="E3616" s="813"/>
      <c r="F3616" s="812"/>
      <c r="G3616" s="812"/>
      <c r="H3616" s="965" t="str">
        <f t="array" ref="H3616">IF(ISERROR(INDEX(גיליון3!$U$15:$X$29,MATCH('דיווח פרטני'!G3616,גיליון3!$T$15:$T$29,0),MATCH('דיווח פרטני'!C3616,גיליון3!$U$14:$X$14,0)))," ", INDEX(גיליון3!$U$15:$X$29,MATCH('דיווח פרטני'!G3616,גיליון3!$T$15:$T$29,0),MATCH('דיווח פרטני'!C3616,גיליון3!$U$14:$X$14,0)))</f>
        <v xml:space="preserve"> </v>
      </c>
      <c r="I3616" s="880"/>
    </row>
    <row r="3617" spans="1:9" ht="15" customHeight="1" thickBot="1" x14ac:dyDescent="0.35">
      <c r="A3617" s="6"/>
      <c r="B3617" s="6"/>
      <c r="C3617" s="812"/>
      <c r="D3617" s="812"/>
      <c r="E3617" s="813"/>
      <c r="F3617" s="812"/>
      <c r="G3617" s="812"/>
      <c r="H3617" s="965" t="str">
        <f t="array" ref="H3617">IF(ISERROR(INDEX(גיליון3!$U$15:$X$29,MATCH('דיווח פרטני'!G3617,גיליון3!$T$15:$T$29,0),MATCH('דיווח פרטני'!C3617,גיליון3!$U$14:$X$14,0)))," ", INDEX(גיליון3!$U$15:$X$29,MATCH('דיווח פרטני'!G3617,גיליון3!$T$15:$T$29,0),MATCH('דיווח פרטני'!C3617,גיליון3!$U$14:$X$14,0)))</f>
        <v xml:space="preserve"> </v>
      </c>
      <c r="I3617" s="880"/>
    </row>
    <row r="3618" spans="1:9" ht="15" customHeight="1" thickBot="1" x14ac:dyDescent="0.35">
      <c r="A3618" s="6"/>
      <c r="B3618" s="6"/>
      <c r="C3618" s="812"/>
      <c r="D3618" s="812"/>
      <c r="E3618" s="813"/>
      <c r="F3618" s="812"/>
      <c r="G3618" s="812"/>
      <c r="H3618" s="965" t="str">
        <f t="array" ref="H3618">IF(ISERROR(INDEX(גיליון3!$U$15:$X$29,MATCH('דיווח פרטני'!G3618,גיליון3!$T$15:$T$29,0),MATCH('דיווח פרטני'!C3618,גיליון3!$U$14:$X$14,0)))," ", INDEX(גיליון3!$U$15:$X$29,MATCH('דיווח פרטני'!G3618,גיליון3!$T$15:$T$29,0),MATCH('דיווח פרטני'!C3618,גיליון3!$U$14:$X$14,0)))</f>
        <v xml:space="preserve"> </v>
      </c>
      <c r="I3618" s="880"/>
    </row>
    <row r="3619" spans="1:9" ht="15" customHeight="1" thickBot="1" x14ac:dyDescent="0.35">
      <c r="A3619" s="6"/>
      <c r="B3619" s="6"/>
      <c r="C3619" s="812"/>
      <c r="D3619" s="812"/>
      <c r="E3619" s="813"/>
      <c r="F3619" s="812"/>
      <c r="G3619" s="812"/>
      <c r="H3619" s="965" t="str">
        <f t="array" ref="H3619">IF(ISERROR(INDEX(גיליון3!$U$15:$X$29,MATCH('דיווח פרטני'!G3619,גיליון3!$T$15:$T$29,0),MATCH('דיווח פרטני'!C3619,גיליון3!$U$14:$X$14,0)))," ", INDEX(גיליון3!$U$15:$X$29,MATCH('דיווח פרטני'!G3619,גיליון3!$T$15:$T$29,0),MATCH('דיווח פרטני'!C3619,גיליון3!$U$14:$X$14,0)))</f>
        <v xml:space="preserve"> </v>
      </c>
      <c r="I3619" s="880"/>
    </row>
    <row r="3620" spans="1:9" ht="15" customHeight="1" thickBot="1" x14ac:dyDescent="0.35">
      <c r="A3620" s="6"/>
      <c r="B3620" s="6"/>
      <c r="C3620" s="812"/>
      <c r="D3620" s="812"/>
      <c r="E3620" s="813"/>
      <c r="F3620" s="812"/>
      <c r="G3620" s="812"/>
      <c r="H3620" s="965" t="str">
        <f t="array" ref="H3620">IF(ISERROR(INDEX(גיליון3!$U$15:$X$29,MATCH('דיווח פרטני'!G3620,גיליון3!$T$15:$T$29,0),MATCH('דיווח פרטני'!C3620,גיליון3!$U$14:$X$14,0)))," ", INDEX(גיליון3!$U$15:$X$29,MATCH('דיווח פרטני'!G3620,גיליון3!$T$15:$T$29,0),MATCH('דיווח פרטני'!C3620,גיליון3!$U$14:$X$14,0)))</f>
        <v xml:space="preserve"> </v>
      </c>
      <c r="I3620" s="880"/>
    </row>
    <row r="3621" spans="1:9" ht="15" customHeight="1" thickBot="1" x14ac:dyDescent="0.35">
      <c r="A3621" s="6"/>
      <c r="B3621" s="6"/>
      <c r="C3621" s="812"/>
      <c r="D3621" s="812"/>
      <c r="E3621" s="813"/>
      <c r="F3621" s="812"/>
      <c r="G3621" s="812"/>
      <c r="H3621" s="965" t="str">
        <f t="array" ref="H3621">IF(ISERROR(INDEX(גיליון3!$U$15:$X$29,MATCH('דיווח פרטני'!G3621,גיליון3!$T$15:$T$29,0),MATCH('דיווח פרטני'!C3621,גיליון3!$U$14:$X$14,0)))," ", INDEX(גיליון3!$U$15:$X$29,MATCH('דיווח פרטני'!G3621,גיליון3!$T$15:$T$29,0),MATCH('דיווח פרטני'!C3621,גיליון3!$U$14:$X$14,0)))</f>
        <v xml:space="preserve"> </v>
      </c>
      <c r="I3621" s="880"/>
    </row>
    <row r="3622" spans="1:9" ht="15" customHeight="1" thickBot="1" x14ac:dyDescent="0.35">
      <c r="A3622" s="6"/>
      <c r="B3622" s="6"/>
      <c r="C3622" s="812"/>
      <c r="D3622" s="812"/>
      <c r="E3622" s="813"/>
      <c r="F3622" s="812"/>
      <c r="G3622" s="812"/>
      <c r="H3622" s="965" t="str">
        <f t="array" ref="H3622">IF(ISERROR(INDEX(גיליון3!$U$15:$X$29,MATCH('דיווח פרטני'!G3622,גיליון3!$T$15:$T$29,0),MATCH('דיווח פרטני'!C3622,גיליון3!$U$14:$X$14,0)))," ", INDEX(גיליון3!$U$15:$X$29,MATCH('דיווח פרטני'!G3622,גיליון3!$T$15:$T$29,0),MATCH('דיווח פרטני'!C3622,גיליון3!$U$14:$X$14,0)))</f>
        <v xml:space="preserve"> </v>
      </c>
      <c r="I3622" s="880"/>
    </row>
    <row r="3623" spans="1:9" ht="15" customHeight="1" thickBot="1" x14ac:dyDescent="0.35">
      <c r="A3623" s="6"/>
      <c r="B3623" s="6"/>
      <c r="C3623" s="812"/>
      <c r="D3623" s="812"/>
      <c r="E3623" s="813"/>
      <c r="F3623" s="812"/>
      <c r="G3623" s="812"/>
      <c r="H3623" s="965" t="str">
        <f t="array" ref="H3623">IF(ISERROR(INDEX(גיליון3!$U$15:$X$29,MATCH('דיווח פרטני'!G3623,גיליון3!$T$15:$T$29,0),MATCH('דיווח פרטני'!C3623,גיליון3!$U$14:$X$14,0)))," ", INDEX(גיליון3!$U$15:$X$29,MATCH('דיווח פרטני'!G3623,גיליון3!$T$15:$T$29,0),MATCH('דיווח פרטני'!C3623,גיליון3!$U$14:$X$14,0)))</f>
        <v xml:space="preserve"> </v>
      </c>
      <c r="I3623" s="880"/>
    </row>
    <row r="3624" spans="1:9" ht="15" customHeight="1" thickBot="1" x14ac:dyDescent="0.35">
      <c r="A3624" s="6"/>
      <c r="B3624" s="6"/>
      <c r="C3624" s="812"/>
      <c r="D3624" s="812"/>
      <c r="E3624" s="813"/>
      <c r="F3624" s="812"/>
      <c r="G3624" s="812"/>
      <c r="H3624" s="965" t="str">
        <f t="array" ref="H3624">IF(ISERROR(INDEX(גיליון3!$U$15:$X$29,MATCH('דיווח פרטני'!G3624,גיליון3!$T$15:$T$29,0),MATCH('דיווח פרטני'!C3624,גיליון3!$U$14:$X$14,0)))," ", INDEX(גיליון3!$U$15:$X$29,MATCH('דיווח פרטני'!G3624,גיליון3!$T$15:$T$29,0),MATCH('דיווח פרטני'!C3624,גיליון3!$U$14:$X$14,0)))</f>
        <v xml:space="preserve"> </v>
      </c>
      <c r="I3624" s="880"/>
    </row>
    <row r="3625" spans="1:9" ht="15" customHeight="1" thickBot="1" x14ac:dyDescent="0.35">
      <c r="A3625" s="6"/>
      <c r="B3625" s="6"/>
      <c r="C3625" s="812"/>
      <c r="D3625" s="812"/>
      <c r="E3625" s="813"/>
      <c r="F3625" s="812"/>
      <c r="G3625" s="812"/>
      <c r="H3625" s="965" t="str">
        <f t="array" ref="H3625">IF(ISERROR(INDEX(גיליון3!$U$15:$X$29,MATCH('דיווח פרטני'!G3625,גיליון3!$T$15:$T$29,0),MATCH('דיווח פרטני'!C3625,גיליון3!$U$14:$X$14,0)))," ", INDEX(גיליון3!$U$15:$X$29,MATCH('דיווח פרטני'!G3625,גיליון3!$T$15:$T$29,0),MATCH('דיווח פרטני'!C3625,גיליון3!$U$14:$X$14,0)))</f>
        <v xml:space="preserve"> </v>
      </c>
      <c r="I3625" s="880"/>
    </row>
    <row r="3626" spans="1:9" ht="15" customHeight="1" thickBot="1" x14ac:dyDescent="0.35">
      <c r="A3626" s="6"/>
      <c r="B3626" s="6"/>
      <c r="C3626" s="812"/>
      <c r="D3626" s="812"/>
      <c r="E3626" s="813"/>
      <c r="F3626" s="812"/>
      <c r="G3626" s="812"/>
      <c r="H3626" s="965" t="str">
        <f t="array" ref="H3626">IF(ISERROR(INDEX(גיליון3!$U$15:$X$29,MATCH('דיווח פרטני'!G3626,גיליון3!$T$15:$T$29,0),MATCH('דיווח פרטני'!C3626,גיליון3!$U$14:$X$14,0)))," ", INDEX(גיליון3!$U$15:$X$29,MATCH('דיווח פרטני'!G3626,גיליון3!$T$15:$T$29,0),MATCH('דיווח פרטני'!C3626,גיליון3!$U$14:$X$14,0)))</f>
        <v xml:space="preserve"> </v>
      </c>
      <c r="I3626" s="880"/>
    </row>
    <row r="3627" spans="1:9" ht="15" customHeight="1" thickBot="1" x14ac:dyDescent="0.35">
      <c r="A3627" s="6"/>
      <c r="B3627" s="6"/>
      <c r="C3627" s="812"/>
      <c r="D3627" s="812"/>
      <c r="E3627" s="813"/>
      <c r="F3627" s="812"/>
      <c r="G3627" s="812"/>
      <c r="H3627" s="965" t="str">
        <f t="array" ref="H3627">IF(ISERROR(INDEX(גיליון3!$U$15:$X$29,MATCH('דיווח פרטני'!G3627,גיליון3!$T$15:$T$29,0),MATCH('דיווח פרטני'!C3627,גיליון3!$U$14:$X$14,0)))," ", INDEX(גיליון3!$U$15:$X$29,MATCH('דיווח פרטני'!G3627,גיליון3!$T$15:$T$29,0),MATCH('דיווח פרטני'!C3627,גיליון3!$U$14:$X$14,0)))</f>
        <v xml:space="preserve"> </v>
      </c>
      <c r="I3627" s="880"/>
    </row>
    <row r="3628" spans="1:9" ht="15" customHeight="1" thickBot="1" x14ac:dyDescent="0.35">
      <c r="A3628" s="6"/>
      <c r="B3628" s="6"/>
      <c r="C3628" s="812"/>
      <c r="D3628" s="812"/>
      <c r="E3628" s="813"/>
      <c r="F3628" s="812"/>
      <c r="G3628" s="812"/>
      <c r="H3628" s="965" t="str">
        <f t="array" ref="H3628">IF(ISERROR(INDEX(גיליון3!$U$15:$X$29,MATCH('דיווח פרטני'!G3628,גיליון3!$T$15:$T$29,0),MATCH('דיווח פרטני'!C3628,גיליון3!$U$14:$X$14,0)))," ", INDEX(גיליון3!$U$15:$X$29,MATCH('דיווח פרטני'!G3628,גיליון3!$T$15:$T$29,0),MATCH('דיווח פרטני'!C3628,גיליון3!$U$14:$X$14,0)))</f>
        <v xml:space="preserve"> </v>
      </c>
      <c r="I3628" s="880"/>
    </row>
    <row r="3629" spans="1:9" ht="15" customHeight="1" thickBot="1" x14ac:dyDescent="0.35">
      <c r="A3629" s="6"/>
      <c r="B3629" s="6"/>
      <c r="C3629" s="812"/>
      <c r="D3629" s="812"/>
      <c r="E3629" s="813"/>
      <c r="F3629" s="812"/>
      <c r="G3629" s="812"/>
      <c r="H3629" s="965" t="str">
        <f t="array" ref="H3629">IF(ISERROR(INDEX(גיליון3!$U$15:$X$29,MATCH('דיווח פרטני'!G3629,גיליון3!$T$15:$T$29,0),MATCH('דיווח פרטני'!C3629,גיליון3!$U$14:$X$14,0)))," ", INDEX(גיליון3!$U$15:$X$29,MATCH('דיווח פרטני'!G3629,גיליון3!$T$15:$T$29,0),MATCH('דיווח פרטני'!C3629,גיליון3!$U$14:$X$14,0)))</f>
        <v xml:space="preserve"> </v>
      </c>
      <c r="I3629" s="880"/>
    </row>
    <row r="3630" spans="1:9" ht="15" customHeight="1" thickBot="1" x14ac:dyDescent="0.35">
      <c r="A3630" s="6"/>
      <c r="B3630" s="6"/>
      <c r="C3630" s="812"/>
      <c r="D3630" s="812"/>
      <c r="E3630" s="813"/>
      <c r="F3630" s="812"/>
      <c r="G3630" s="812"/>
      <c r="H3630" s="965" t="str">
        <f t="array" ref="H3630">IF(ISERROR(INDEX(גיליון3!$U$15:$X$29,MATCH('דיווח פרטני'!G3630,גיליון3!$T$15:$T$29,0),MATCH('דיווח פרטני'!C3630,גיליון3!$U$14:$X$14,0)))," ", INDEX(גיליון3!$U$15:$X$29,MATCH('דיווח פרטני'!G3630,גיליון3!$T$15:$T$29,0),MATCH('דיווח פרטני'!C3630,גיליון3!$U$14:$X$14,0)))</f>
        <v xml:space="preserve"> </v>
      </c>
      <c r="I3630" s="880"/>
    </row>
    <row r="3631" spans="1:9" ht="15" customHeight="1" thickBot="1" x14ac:dyDescent="0.35">
      <c r="A3631" s="6"/>
      <c r="B3631" s="6"/>
      <c r="C3631" s="812"/>
      <c r="D3631" s="812"/>
      <c r="E3631" s="813"/>
      <c r="F3631" s="812"/>
      <c r="G3631" s="812"/>
      <c r="H3631" s="965" t="str">
        <f t="array" ref="H3631">IF(ISERROR(INDEX(גיליון3!$U$15:$X$29,MATCH('דיווח פרטני'!G3631,גיליון3!$T$15:$T$29,0),MATCH('דיווח פרטני'!C3631,גיליון3!$U$14:$X$14,0)))," ", INDEX(גיליון3!$U$15:$X$29,MATCH('דיווח פרטני'!G3631,גיליון3!$T$15:$T$29,0),MATCH('דיווח פרטני'!C3631,גיליון3!$U$14:$X$14,0)))</f>
        <v xml:space="preserve"> </v>
      </c>
      <c r="I3631" s="880"/>
    </row>
    <row r="3632" spans="1:9" ht="15" customHeight="1" thickBot="1" x14ac:dyDescent="0.35">
      <c r="A3632" s="6"/>
      <c r="B3632" s="6"/>
      <c r="C3632" s="812"/>
      <c r="D3632" s="812"/>
      <c r="E3632" s="813"/>
      <c r="F3632" s="812"/>
      <c r="G3632" s="812"/>
      <c r="H3632" s="965" t="str">
        <f t="array" ref="H3632">IF(ISERROR(INDEX(גיליון3!$U$15:$X$29,MATCH('דיווח פרטני'!G3632,גיליון3!$T$15:$T$29,0),MATCH('דיווח פרטני'!C3632,גיליון3!$U$14:$X$14,0)))," ", INDEX(גיליון3!$U$15:$X$29,MATCH('דיווח פרטני'!G3632,גיליון3!$T$15:$T$29,0),MATCH('דיווח פרטני'!C3632,גיליון3!$U$14:$X$14,0)))</f>
        <v xml:space="preserve"> </v>
      </c>
      <c r="I3632" s="880"/>
    </row>
    <row r="3633" spans="1:9" ht="15" customHeight="1" thickBot="1" x14ac:dyDescent="0.35">
      <c r="A3633" s="6"/>
      <c r="B3633" s="6"/>
      <c r="C3633" s="812"/>
      <c r="D3633" s="812"/>
      <c r="E3633" s="813"/>
      <c r="F3633" s="812"/>
      <c r="G3633" s="812"/>
      <c r="H3633" s="965" t="str">
        <f t="array" ref="H3633">IF(ISERROR(INDEX(גיליון3!$U$15:$X$29,MATCH('דיווח פרטני'!G3633,גיליון3!$T$15:$T$29,0),MATCH('דיווח פרטני'!C3633,גיליון3!$U$14:$X$14,0)))," ", INDEX(גיליון3!$U$15:$X$29,MATCH('דיווח פרטני'!G3633,גיליון3!$T$15:$T$29,0),MATCH('דיווח פרטני'!C3633,גיליון3!$U$14:$X$14,0)))</f>
        <v xml:space="preserve"> </v>
      </c>
      <c r="I3633" s="880"/>
    </row>
    <row r="3634" spans="1:9" ht="15" customHeight="1" thickBot="1" x14ac:dyDescent="0.35">
      <c r="A3634" s="6"/>
      <c r="B3634" s="6"/>
      <c r="C3634" s="812"/>
      <c r="D3634" s="812"/>
      <c r="E3634" s="813"/>
      <c r="F3634" s="812"/>
      <c r="G3634" s="812"/>
      <c r="H3634" s="965" t="str">
        <f t="array" ref="H3634">IF(ISERROR(INDEX(גיליון3!$U$15:$X$29,MATCH('דיווח פרטני'!G3634,גיליון3!$T$15:$T$29,0),MATCH('דיווח פרטני'!C3634,גיליון3!$U$14:$X$14,0)))," ", INDEX(גיליון3!$U$15:$X$29,MATCH('דיווח פרטני'!G3634,גיליון3!$T$15:$T$29,0),MATCH('דיווח פרטני'!C3634,גיליון3!$U$14:$X$14,0)))</f>
        <v xml:space="preserve"> </v>
      </c>
      <c r="I3634" s="880"/>
    </row>
    <row r="3635" spans="1:9" ht="15" customHeight="1" thickBot="1" x14ac:dyDescent="0.35">
      <c r="A3635" s="6"/>
      <c r="B3635" s="6"/>
      <c r="C3635" s="812"/>
      <c r="D3635" s="812"/>
      <c r="E3635" s="813"/>
      <c r="F3635" s="812"/>
      <c r="G3635" s="812"/>
      <c r="H3635" s="965" t="str">
        <f t="array" ref="H3635">IF(ISERROR(INDEX(גיליון3!$U$15:$X$29,MATCH('דיווח פרטני'!G3635,גיליון3!$T$15:$T$29,0),MATCH('דיווח פרטני'!C3635,גיליון3!$U$14:$X$14,0)))," ", INDEX(גיליון3!$U$15:$X$29,MATCH('דיווח פרטני'!G3635,גיליון3!$T$15:$T$29,0),MATCH('דיווח פרטני'!C3635,גיליון3!$U$14:$X$14,0)))</f>
        <v xml:space="preserve"> </v>
      </c>
      <c r="I3635" s="880"/>
    </row>
    <row r="3636" spans="1:9" ht="15" customHeight="1" thickBot="1" x14ac:dyDescent="0.35">
      <c r="A3636" s="6"/>
      <c r="B3636" s="6"/>
      <c r="C3636" s="812"/>
      <c r="D3636" s="812"/>
      <c r="E3636" s="813"/>
      <c r="F3636" s="812"/>
      <c r="G3636" s="812"/>
      <c r="H3636" s="965" t="str">
        <f t="array" ref="H3636">IF(ISERROR(INDEX(גיליון3!$U$15:$X$29,MATCH('דיווח פרטני'!G3636,גיליון3!$T$15:$T$29,0),MATCH('דיווח פרטני'!C3636,גיליון3!$U$14:$X$14,0)))," ", INDEX(גיליון3!$U$15:$X$29,MATCH('דיווח פרטני'!G3636,גיליון3!$T$15:$T$29,0),MATCH('דיווח פרטני'!C3636,גיליון3!$U$14:$X$14,0)))</f>
        <v xml:space="preserve"> </v>
      </c>
      <c r="I3636" s="880"/>
    </row>
    <row r="3637" spans="1:9" ht="15" customHeight="1" thickBot="1" x14ac:dyDescent="0.35">
      <c r="A3637" s="6"/>
      <c r="B3637" s="6"/>
      <c r="C3637" s="812"/>
      <c r="D3637" s="812"/>
      <c r="E3637" s="813"/>
      <c r="F3637" s="812"/>
      <c r="G3637" s="812"/>
      <c r="H3637" s="965" t="str">
        <f t="array" ref="H3637">IF(ISERROR(INDEX(גיליון3!$U$15:$X$29,MATCH('דיווח פרטני'!G3637,גיליון3!$T$15:$T$29,0),MATCH('דיווח פרטני'!C3637,גיליון3!$U$14:$X$14,0)))," ", INDEX(גיליון3!$U$15:$X$29,MATCH('דיווח פרטני'!G3637,גיליון3!$T$15:$T$29,0),MATCH('דיווח פרטני'!C3637,גיליון3!$U$14:$X$14,0)))</f>
        <v xml:space="preserve"> </v>
      </c>
      <c r="I3637" s="880"/>
    </row>
    <row r="3638" spans="1:9" ht="15" customHeight="1" thickBot="1" x14ac:dyDescent="0.35">
      <c r="A3638" s="6"/>
      <c r="B3638" s="6"/>
      <c r="C3638" s="812"/>
      <c r="D3638" s="812"/>
      <c r="E3638" s="813"/>
      <c r="F3638" s="812"/>
      <c r="G3638" s="812"/>
      <c r="H3638" s="965" t="str">
        <f t="array" ref="H3638">IF(ISERROR(INDEX(גיליון3!$U$15:$X$29,MATCH('דיווח פרטני'!G3638,גיליון3!$T$15:$T$29,0),MATCH('דיווח פרטני'!C3638,גיליון3!$U$14:$X$14,0)))," ", INDEX(גיליון3!$U$15:$X$29,MATCH('דיווח פרטני'!G3638,גיליון3!$T$15:$T$29,0),MATCH('דיווח פרטני'!C3638,גיליון3!$U$14:$X$14,0)))</f>
        <v xml:space="preserve"> </v>
      </c>
      <c r="I3638" s="880"/>
    </row>
    <row r="3639" spans="1:9" ht="15" customHeight="1" thickBot="1" x14ac:dyDescent="0.35">
      <c r="A3639" s="6"/>
      <c r="B3639" s="6"/>
      <c r="C3639" s="812"/>
      <c r="D3639" s="812"/>
      <c r="E3639" s="813"/>
      <c r="F3639" s="812"/>
      <c r="G3639" s="812"/>
      <c r="H3639" s="965" t="str">
        <f t="array" ref="H3639">IF(ISERROR(INDEX(גיליון3!$U$15:$X$29,MATCH('דיווח פרטני'!G3639,גיליון3!$T$15:$T$29,0),MATCH('דיווח פרטני'!C3639,גיליון3!$U$14:$X$14,0)))," ", INDEX(גיליון3!$U$15:$X$29,MATCH('דיווח פרטני'!G3639,גיליון3!$T$15:$T$29,0),MATCH('דיווח פרטני'!C3639,גיליון3!$U$14:$X$14,0)))</f>
        <v xml:space="preserve"> </v>
      </c>
      <c r="I3639" s="880"/>
    </row>
    <row r="3640" spans="1:9" ht="15" customHeight="1" thickBot="1" x14ac:dyDescent="0.35">
      <c r="A3640" s="6"/>
      <c r="B3640" s="6"/>
      <c r="C3640" s="812"/>
      <c r="D3640" s="812"/>
      <c r="E3640" s="813"/>
      <c r="F3640" s="812"/>
      <c r="G3640" s="812"/>
      <c r="H3640" s="965" t="str">
        <f t="array" ref="H3640">IF(ISERROR(INDEX(גיליון3!$U$15:$X$29,MATCH('דיווח פרטני'!G3640,גיליון3!$T$15:$T$29,0),MATCH('דיווח פרטני'!C3640,גיליון3!$U$14:$X$14,0)))," ", INDEX(גיליון3!$U$15:$X$29,MATCH('דיווח פרטני'!G3640,גיליון3!$T$15:$T$29,0),MATCH('דיווח פרטני'!C3640,גיליון3!$U$14:$X$14,0)))</f>
        <v xml:space="preserve"> </v>
      </c>
      <c r="I3640" s="880"/>
    </row>
    <row r="3641" spans="1:9" ht="15" customHeight="1" thickBot="1" x14ac:dyDescent="0.35">
      <c r="A3641" s="6"/>
      <c r="B3641" s="6"/>
      <c r="C3641" s="812"/>
      <c r="D3641" s="812"/>
      <c r="E3641" s="813"/>
      <c r="F3641" s="812"/>
      <c r="G3641" s="812"/>
      <c r="H3641" s="965" t="str">
        <f t="array" ref="H3641">IF(ISERROR(INDEX(גיליון3!$U$15:$X$29,MATCH('דיווח פרטני'!G3641,גיליון3!$T$15:$T$29,0),MATCH('דיווח פרטני'!C3641,גיליון3!$U$14:$X$14,0)))," ", INDEX(גיליון3!$U$15:$X$29,MATCH('דיווח פרטני'!G3641,גיליון3!$T$15:$T$29,0),MATCH('דיווח פרטני'!C3641,גיליון3!$U$14:$X$14,0)))</f>
        <v xml:space="preserve"> </v>
      </c>
      <c r="I3641" s="880"/>
    </row>
    <row r="3642" spans="1:9" ht="15" customHeight="1" thickBot="1" x14ac:dyDescent="0.35">
      <c r="A3642" s="6"/>
      <c r="B3642" s="6"/>
      <c r="C3642" s="812"/>
      <c r="D3642" s="812"/>
      <c r="E3642" s="813"/>
      <c r="F3642" s="812"/>
      <c r="G3642" s="812"/>
      <c r="H3642" s="965" t="str">
        <f t="array" ref="H3642">IF(ISERROR(INDEX(גיליון3!$U$15:$X$29,MATCH('דיווח פרטני'!G3642,גיליון3!$T$15:$T$29,0),MATCH('דיווח פרטני'!C3642,גיליון3!$U$14:$X$14,0)))," ", INDEX(גיליון3!$U$15:$X$29,MATCH('דיווח פרטני'!G3642,גיליון3!$T$15:$T$29,0),MATCH('דיווח פרטני'!C3642,גיליון3!$U$14:$X$14,0)))</f>
        <v xml:space="preserve"> </v>
      </c>
      <c r="I3642" s="880"/>
    </row>
    <row r="3643" spans="1:9" ht="15" customHeight="1" thickBot="1" x14ac:dyDescent="0.35">
      <c r="A3643" s="6"/>
      <c r="B3643" s="6"/>
      <c r="C3643" s="812"/>
      <c r="D3643" s="812"/>
      <c r="E3643" s="813"/>
      <c r="F3643" s="812"/>
      <c r="G3643" s="812"/>
      <c r="H3643" s="965" t="str">
        <f t="array" ref="H3643">IF(ISERROR(INDEX(גיליון3!$U$15:$X$29,MATCH('דיווח פרטני'!G3643,גיליון3!$T$15:$T$29,0),MATCH('דיווח פרטני'!C3643,גיליון3!$U$14:$X$14,0)))," ", INDEX(גיליון3!$U$15:$X$29,MATCH('דיווח פרטני'!G3643,גיליון3!$T$15:$T$29,0),MATCH('דיווח פרטני'!C3643,גיליון3!$U$14:$X$14,0)))</f>
        <v xml:space="preserve"> </v>
      </c>
      <c r="I3643" s="880"/>
    </row>
    <row r="3644" spans="1:9" ht="15" customHeight="1" thickBot="1" x14ac:dyDescent="0.35">
      <c r="A3644" s="6"/>
      <c r="B3644" s="6"/>
      <c r="C3644" s="812"/>
      <c r="D3644" s="812"/>
      <c r="E3644" s="813"/>
      <c r="F3644" s="812"/>
      <c r="G3644" s="812"/>
      <c r="H3644" s="965" t="str">
        <f t="array" ref="H3644">IF(ISERROR(INDEX(גיליון3!$U$15:$X$29,MATCH('דיווח פרטני'!G3644,גיליון3!$T$15:$T$29,0),MATCH('דיווח פרטני'!C3644,גיליון3!$U$14:$X$14,0)))," ", INDEX(גיליון3!$U$15:$X$29,MATCH('דיווח פרטני'!G3644,גיליון3!$T$15:$T$29,0),MATCH('דיווח פרטני'!C3644,גיליון3!$U$14:$X$14,0)))</f>
        <v xml:space="preserve"> </v>
      </c>
      <c r="I3644" s="880"/>
    </row>
    <row r="3645" spans="1:9" ht="15" customHeight="1" thickBot="1" x14ac:dyDescent="0.35">
      <c r="A3645" s="6"/>
      <c r="B3645" s="6"/>
      <c r="C3645" s="812"/>
      <c r="D3645" s="812"/>
      <c r="E3645" s="813"/>
      <c r="F3645" s="812"/>
      <c r="G3645" s="812"/>
      <c r="H3645" s="965" t="str">
        <f t="array" ref="H3645">IF(ISERROR(INDEX(גיליון3!$U$15:$X$29,MATCH('דיווח פרטני'!G3645,גיליון3!$T$15:$T$29,0),MATCH('דיווח פרטני'!C3645,גיליון3!$U$14:$X$14,0)))," ", INDEX(גיליון3!$U$15:$X$29,MATCH('דיווח פרטני'!G3645,גיליון3!$T$15:$T$29,0),MATCH('דיווח פרטני'!C3645,גיליון3!$U$14:$X$14,0)))</f>
        <v xml:space="preserve"> </v>
      </c>
      <c r="I3645" s="880"/>
    </row>
    <row r="3646" spans="1:9" ht="15" customHeight="1" thickBot="1" x14ac:dyDescent="0.35">
      <c r="A3646" s="6"/>
      <c r="B3646" s="6"/>
      <c r="C3646" s="812"/>
      <c r="D3646" s="812"/>
      <c r="E3646" s="813"/>
      <c r="F3646" s="812"/>
      <c r="G3646" s="812"/>
      <c r="H3646" s="965" t="str">
        <f t="array" ref="H3646">IF(ISERROR(INDEX(גיליון3!$U$15:$X$29,MATCH('דיווח פרטני'!G3646,גיליון3!$T$15:$T$29,0),MATCH('דיווח פרטני'!C3646,גיליון3!$U$14:$X$14,0)))," ", INDEX(גיליון3!$U$15:$X$29,MATCH('דיווח פרטני'!G3646,גיליון3!$T$15:$T$29,0),MATCH('דיווח פרטני'!C3646,גיליון3!$U$14:$X$14,0)))</f>
        <v xml:space="preserve"> </v>
      </c>
      <c r="I3646" s="880"/>
    </row>
    <row r="3647" spans="1:9" ht="15" customHeight="1" thickBot="1" x14ac:dyDescent="0.35">
      <c r="A3647" s="6"/>
      <c r="B3647" s="6"/>
      <c r="C3647" s="812"/>
      <c r="D3647" s="812"/>
      <c r="E3647" s="813"/>
      <c r="F3647" s="812"/>
      <c r="G3647" s="812"/>
      <c r="H3647" s="965" t="str">
        <f t="array" ref="H3647">IF(ISERROR(INDEX(גיליון3!$U$15:$X$29,MATCH('דיווח פרטני'!G3647,גיליון3!$T$15:$T$29,0),MATCH('דיווח פרטני'!C3647,גיליון3!$U$14:$X$14,0)))," ", INDEX(גיליון3!$U$15:$X$29,MATCH('דיווח פרטני'!G3647,גיליון3!$T$15:$T$29,0),MATCH('דיווח פרטני'!C3647,גיליון3!$U$14:$X$14,0)))</f>
        <v xml:space="preserve"> </v>
      </c>
      <c r="I3647" s="880"/>
    </row>
    <row r="3648" spans="1:9" ht="15" customHeight="1" thickBot="1" x14ac:dyDescent="0.35">
      <c r="A3648" s="6"/>
      <c r="B3648" s="6"/>
      <c r="C3648" s="812"/>
      <c r="D3648" s="812"/>
      <c r="E3648" s="813"/>
      <c r="F3648" s="812"/>
      <c r="G3648" s="812"/>
      <c r="H3648" s="965" t="str">
        <f t="array" ref="H3648">IF(ISERROR(INDEX(גיליון3!$U$15:$X$29,MATCH('דיווח פרטני'!G3648,גיליון3!$T$15:$T$29,0),MATCH('דיווח פרטני'!C3648,גיליון3!$U$14:$X$14,0)))," ", INDEX(גיליון3!$U$15:$X$29,MATCH('דיווח פרטני'!G3648,גיליון3!$T$15:$T$29,0),MATCH('דיווח פרטני'!C3648,גיליון3!$U$14:$X$14,0)))</f>
        <v xml:space="preserve"> </v>
      </c>
      <c r="I3648" s="880"/>
    </row>
    <row r="3649" spans="1:9" ht="15" customHeight="1" thickBot="1" x14ac:dyDescent="0.35">
      <c r="A3649" s="6"/>
      <c r="B3649" s="6"/>
      <c r="C3649" s="812"/>
      <c r="D3649" s="812"/>
      <c r="E3649" s="813"/>
      <c r="F3649" s="812"/>
      <c r="G3649" s="812"/>
      <c r="H3649" s="965" t="str">
        <f t="array" ref="H3649">IF(ISERROR(INDEX(גיליון3!$U$15:$X$29,MATCH('דיווח פרטני'!G3649,גיליון3!$T$15:$T$29,0),MATCH('דיווח פרטני'!C3649,גיליון3!$U$14:$X$14,0)))," ", INDEX(גיליון3!$U$15:$X$29,MATCH('דיווח פרטני'!G3649,גיליון3!$T$15:$T$29,0),MATCH('דיווח פרטני'!C3649,גיליון3!$U$14:$X$14,0)))</f>
        <v xml:space="preserve"> </v>
      </c>
      <c r="I3649" s="880"/>
    </row>
    <row r="3650" spans="1:9" ht="15" customHeight="1" thickBot="1" x14ac:dyDescent="0.35">
      <c r="A3650" s="6"/>
      <c r="B3650" s="6"/>
      <c r="C3650" s="812"/>
      <c r="D3650" s="812"/>
      <c r="E3650" s="813"/>
      <c r="F3650" s="812"/>
      <c r="G3650" s="812"/>
      <c r="H3650" s="965" t="str">
        <f t="array" ref="H3650">IF(ISERROR(INDEX(גיליון3!$U$15:$X$29,MATCH('דיווח פרטני'!G3650,גיליון3!$T$15:$T$29,0),MATCH('דיווח פרטני'!C3650,גיליון3!$U$14:$X$14,0)))," ", INDEX(גיליון3!$U$15:$X$29,MATCH('דיווח פרטני'!G3650,גיליון3!$T$15:$T$29,0),MATCH('דיווח פרטני'!C3650,גיליון3!$U$14:$X$14,0)))</f>
        <v xml:space="preserve"> </v>
      </c>
      <c r="I3650" s="880"/>
    </row>
    <row r="3651" spans="1:9" ht="15" customHeight="1" thickBot="1" x14ac:dyDescent="0.35">
      <c r="A3651" s="6"/>
      <c r="B3651" s="6"/>
      <c r="C3651" s="812"/>
      <c r="D3651" s="812"/>
      <c r="E3651" s="813"/>
      <c r="F3651" s="812"/>
      <c r="G3651" s="812"/>
      <c r="H3651" s="965" t="str">
        <f t="array" ref="H3651">IF(ISERROR(INDEX(גיליון3!$U$15:$X$29,MATCH('דיווח פרטני'!G3651,גיליון3!$T$15:$T$29,0),MATCH('דיווח פרטני'!C3651,גיליון3!$U$14:$X$14,0)))," ", INDEX(גיליון3!$U$15:$X$29,MATCH('דיווח פרטני'!G3651,גיליון3!$T$15:$T$29,0),MATCH('דיווח פרטני'!C3651,גיליון3!$U$14:$X$14,0)))</f>
        <v xml:space="preserve"> </v>
      </c>
      <c r="I3651" s="880"/>
    </row>
    <row r="3652" spans="1:9" ht="15" customHeight="1" thickBot="1" x14ac:dyDescent="0.35">
      <c r="A3652" s="6"/>
      <c r="B3652" s="6"/>
      <c r="C3652" s="812"/>
      <c r="D3652" s="812"/>
      <c r="E3652" s="813"/>
      <c r="F3652" s="812"/>
      <c r="G3652" s="812"/>
      <c r="H3652" s="965" t="str">
        <f t="array" ref="H3652">IF(ISERROR(INDEX(גיליון3!$U$15:$X$29,MATCH('דיווח פרטני'!G3652,גיליון3!$T$15:$T$29,0),MATCH('דיווח פרטני'!C3652,גיליון3!$U$14:$X$14,0)))," ", INDEX(גיליון3!$U$15:$X$29,MATCH('דיווח פרטני'!G3652,גיליון3!$T$15:$T$29,0),MATCH('דיווח פרטני'!C3652,גיליון3!$U$14:$X$14,0)))</f>
        <v xml:space="preserve"> </v>
      </c>
      <c r="I3652" s="880"/>
    </row>
    <row r="3653" spans="1:9" ht="15" customHeight="1" thickBot="1" x14ac:dyDescent="0.35">
      <c r="A3653" s="6"/>
      <c r="B3653" s="6"/>
      <c r="C3653" s="812"/>
      <c r="D3653" s="812"/>
      <c r="E3653" s="813"/>
      <c r="F3653" s="812"/>
      <c r="G3653" s="812"/>
      <c r="H3653" s="965" t="str">
        <f t="array" ref="H3653">IF(ISERROR(INDEX(גיליון3!$U$15:$X$29,MATCH('דיווח פרטני'!G3653,גיליון3!$T$15:$T$29,0),MATCH('דיווח פרטני'!C3653,גיליון3!$U$14:$X$14,0)))," ", INDEX(גיליון3!$U$15:$X$29,MATCH('דיווח פרטני'!G3653,גיליון3!$T$15:$T$29,0),MATCH('דיווח פרטני'!C3653,גיליון3!$U$14:$X$14,0)))</f>
        <v xml:space="preserve"> </v>
      </c>
      <c r="I3653" s="880"/>
    </row>
    <row r="3654" spans="1:9" ht="15" customHeight="1" thickBot="1" x14ac:dyDescent="0.35">
      <c r="A3654" s="6"/>
      <c r="B3654" s="6"/>
      <c r="C3654" s="812"/>
      <c r="D3654" s="812"/>
      <c r="E3654" s="813"/>
      <c r="F3654" s="812"/>
      <c r="G3654" s="812"/>
      <c r="H3654" s="965" t="str">
        <f t="array" ref="H3654">IF(ISERROR(INDEX(גיליון3!$U$15:$X$29,MATCH('דיווח פרטני'!G3654,גיליון3!$T$15:$T$29,0),MATCH('דיווח פרטני'!C3654,גיליון3!$U$14:$X$14,0)))," ", INDEX(גיליון3!$U$15:$X$29,MATCH('דיווח פרטני'!G3654,גיליון3!$T$15:$T$29,0),MATCH('דיווח פרטני'!C3654,גיליון3!$U$14:$X$14,0)))</f>
        <v xml:space="preserve"> </v>
      </c>
      <c r="I3654" s="880"/>
    </row>
    <row r="3655" spans="1:9" ht="15" customHeight="1" thickBot="1" x14ac:dyDescent="0.35">
      <c r="A3655" s="6"/>
      <c r="B3655" s="6"/>
      <c r="C3655" s="812"/>
      <c r="D3655" s="812"/>
      <c r="E3655" s="813"/>
      <c r="F3655" s="812"/>
      <c r="G3655" s="812"/>
      <c r="H3655" s="965" t="str">
        <f t="array" ref="H3655">IF(ISERROR(INDEX(גיליון3!$U$15:$X$29,MATCH('דיווח פרטני'!G3655,גיליון3!$T$15:$T$29,0),MATCH('דיווח פרטני'!C3655,גיליון3!$U$14:$X$14,0)))," ", INDEX(גיליון3!$U$15:$X$29,MATCH('דיווח פרטני'!G3655,גיליון3!$T$15:$T$29,0),MATCH('דיווח פרטני'!C3655,גיליון3!$U$14:$X$14,0)))</f>
        <v xml:space="preserve"> </v>
      </c>
      <c r="I3655" s="880"/>
    </row>
    <row r="3656" spans="1:9" ht="15" customHeight="1" thickBot="1" x14ac:dyDescent="0.35">
      <c r="A3656" s="6"/>
      <c r="B3656" s="6"/>
      <c r="C3656" s="812"/>
      <c r="D3656" s="812"/>
      <c r="E3656" s="813"/>
      <c r="F3656" s="812"/>
      <c r="G3656" s="812"/>
      <c r="H3656" s="965" t="str">
        <f t="array" ref="H3656">IF(ISERROR(INDEX(גיליון3!$U$15:$X$29,MATCH('דיווח פרטני'!G3656,גיליון3!$T$15:$T$29,0),MATCH('דיווח פרטני'!C3656,גיליון3!$U$14:$X$14,0)))," ", INDEX(גיליון3!$U$15:$X$29,MATCH('דיווח פרטני'!G3656,גיליון3!$T$15:$T$29,0),MATCH('דיווח פרטני'!C3656,גיליון3!$U$14:$X$14,0)))</f>
        <v xml:space="preserve"> </v>
      </c>
      <c r="I3656" s="880"/>
    </row>
    <row r="3657" spans="1:9" ht="15" customHeight="1" thickBot="1" x14ac:dyDescent="0.35">
      <c r="A3657" s="6"/>
      <c r="B3657" s="6"/>
      <c r="C3657" s="812"/>
      <c r="D3657" s="812"/>
      <c r="E3657" s="813"/>
      <c r="F3657" s="812"/>
      <c r="G3657" s="812"/>
      <c r="H3657" s="965" t="str">
        <f t="array" ref="H3657">IF(ISERROR(INDEX(גיליון3!$U$15:$X$29,MATCH('דיווח פרטני'!G3657,גיליון3!$T$15:$T$29,0),MATCH('דיווח פרטני'!C3657,גיליון3!$U$14:$X$14,0)))," ", INDEX(גיליון3!$U$15:$X$29,MATCH('דיווח פרטני'!G3657,גיליון3!$T$15:$T$29,0),MATCH('דיווח פרטני'!C3657,גיליון3!$U$14:$X$14,0)))</f>
        <v xml:space="preserve"> </v>
      </c>
      <c r="I3657" s="880"/>
    </row>
    <row r="3658" spans="1:9" ht="15" customHeight="1" thickBot="1" x14ac:dyDescent="0.35">
      <c r="A3658" s="6"/>
      <c r="B3658" s="6"/>
      <c r="C3658" s="812"/>
      <c r="D3658" s="812"/>
      <c r="E3658" s="813"/>
      <c r="F3658" s="812"/>
      <c r="G3658" s="812"/>
      <c r="H3658" s="965" t="str">
        <f t="array" ref="H3658">IF(ISERROR(INDEX(גיליון3!$U$15:$X$29,MATCH('דיווח פרטני'!G3658,גיליון3!$T$15:$T$29,0),MATCH('דיווח פרטני'!C3658,גיליון3!$U$14:$X$14,0)))," ", INDEX(גיליון3!$U$15:$X$29,MATCH('דיווח פרטני'!G3658,גיליון3!$T$15:$T$29,0),MATCH('דיווח פרטני'!C3658,גיליון3!$U$14:$X$14,0)))</f>
        <v xml:space="preserve"> </v>
      </c>
      <c r="I3658" s="880"/>
    </row>
    <row r="3659" spans="1:9" ht="15" customHeight="1" thickBot="1" x14ac:dyDescent="0.35">
      <c r="A3659" s="6"/>
      <c r="B3659" s="6"/>
      <c r="C3659" s="812"/>
      <c r="D3659" s="812"/>
      <c r="E3659" s="813"/>
      <c r="F3659" s="812"/>
      <c r="G3659" s="812"/>
      <c r="H3659" s="965" t="str">
        <f t="array" ref="H3659">IF(ISERROR(INDEX(גיליון3!$U$15:$X$29,MATCH('דיווח פרטני'!G3659,גיליון3!$T$15:$T$29,0),MATCH('דיווח פרטני'!C3659,גיליון3!$U$14:$X$14,0)))," ", INDEX(גיליון3!$U$15:$X$29,MATCH('דיווח פרטני'!G3659,גיליון3!$T$15:$T$29,0),MATCH('דיווח פרטני'!C3659,גיליון3!$U$14:$X$14,0)))</f>
        <v xml:space="preserve"> </v>
      </c>
      <c r="I3659" s="880"/>
    </row>
    <row r="3660" spans="1:9" ht="15" customHeight="1" thickBot="1" x14ac:dyDescent="0.35">
      <c r="A3660" s="6"/>
      <c r="B3660" s="6"/>
      <c r="C3660" s="812"/>
      <c r="D3660" s="812"/>
      <c r="E3660" s="813"/>
      <c r="F3660" s="812"/>
      <c r="G3660" s="812"/>
      <c r="H3660" s="965" t="str">
        <f t="array" ref="H3660">IF(ISERROR(INDEX(גיליון3!$U$15:$X$29,MATCH('דיווח פרטני'!G3660,גיליון3!$T$15:$T$29,0),MATCH('דיווח פרטני'!C3660,גיליון3!$U$14:$X$14,0)))," ", INDEX(גיליון3!$U$15:$X$29,MATCH('דיווח פרטני'!G3660,גיליון3!$T$15:$T$29,0),MATCH('דיווח פרטני'!C3660,גיליון3!$U$14:$X$14,0)))</f>
        <v xml:space="preserve"> </v>
      </c>
      <c r="I3660" s="880"/>
    </row>
    <row r="3661" spans="1:9" ht="15" customHeight="1" thickBot="1" x14ac:dyDescent="0.35">
      <c r="A3661" s="6"/>
      <c r="B3661" s="6"/>
      <c r="C3661" s="812"/>
      <c r="D3661" s="812"/>
      <c r="E3661" s="813"/>
      <c r="F3661" s="812"/>
      <c r="G3661" s="812"/>
      <c r="H3661" s="965" t="str">
        <f t="array" ref="H3661">IF(ISERROR(INDEX(גיליון3!$U$15:$X$29,MATCH('דיווח פרטני'!G3661,גיליון3!$T$15:$T$29,0),MATCH('דיווח פרטני'!C3661,גיליון3!$U$14:$X$14,0)))," ", INDEX(גיליון3!$U$15:$X$29,MATCH('דיווח פרטני'!G3661,גיליון3!$T$15:$T$29,0),MATCH('דיווח פרטני'!C3661,גיליון3!$U$14:$X$14,0)))</f>
        <v xml:space="preserve"> </v>
      </c>
      <c r="I3661" s="880"/>
    </row>
    <row r="3662" spans="1:9" ht="15" customHeight="1" thickBot="1" x14ac:dyDescent="0.35">
      <c r="A3662" s="6"/>
      <c r="B3662" s="6"/>
      <c r="C3662" s="812"/>
      <c r="D3662" s="812"/>
      <c r="E3662" s="813"/>
      <c r="F3662" s="812"/>
      <c r="G3662" s="812"/>
      <c r="H3662" s="965" t="str">
        <f t="array" ref="H3662">IF(ISERROR(INDEX(גיליון3!$U$15:$X$29,MATCH('דיווח פרטני'!G3662,גיליון3!$T$15:$T$29,0),MATCH('דיווח פרטני'!C3662,גיליון3!$U$14:$X$14,0)))," ", INDEX(גיליון3!$U$15:$X$29,MATCH('דיווח פרטני'!G3662,גיליון3!$T$15:$T$29,0),MATCH('דיווח פרטני'!C3662,גיליון3!$U$14:$X$14,0)))</f>
        <v xml:space="preserve"> </v>
      </c>
      <c r="I3662" s="880"/>
    </row>
    <row r="3663" spans="1:9" ht="15" customHeight="1" thickBot="1" x14ac:dyDescent="0.35">
      <c r="A3663" s="6"/>
      <c r="B3663" s="6"/>
      <c r="C3663" s="812"/>
      <c r="D3663" s="812"/>
      <c r="E3663" s="813"/>
      <c r="F3663" s="812"/>
      <c r="G3663" s="812"/>
      <c r="H3663" s="965" t="str">
        <f t="array" ref="H3663">IF(ISERROR(INDEX(גיליון3!$U$15:$X$29,MATCH('דיווח פרטני'!G3663,גיליון3!$T$15:$T$29,0),MATCH('דיווח פרטני'!C3663,גיליון3!$U$14:$X$14,0)))," ", INDEX(גיליון3!$U$15:$X$29,MATCH('דיווח פרטני'!G3663,גיליון3!$T$15:$T$29,0),MATCH('דיווח פרטני'!C3663,גיליון3!$U$14:$X$14,0)))</f>
        <v xml:space="preserve"> </v>
      </c>
      <c r="I3663" s="880"/>
    </row>
    <row r="3664" spans="1:9" ht="15" customHeight="1" thickBot="1" x14ac:dyDescent="0.35">
      <c r="A3664" s="6"/>
      <c r="B3664" s="6"/>
      <c r="C3664" s="812"/>
      <c r="D3664" s="812"/>
      <c r="E3664" s="813"/>
      <c r="F3664" s="812"/>
      <c r="G3664" s="812"/>
      <c r="H3664" s="965" t="str">
        <f t="array" ref="H3664">IF(ISERROR(INDEX(גיליון3!$U$15:$X$29,MATCH('דיווח פרטני'!G3664,גיליון3!$T$15:$T$29,0),MATCH('דיווח פרטני'!C3664,גיליון3!$U$14:$X$14,0)))," ", INDEX(גיליון3!$U$15:$X$29,MATCH('דיווח פרטני'!G3664,גיליון3!$T$15:$T$29,0),MATCH('דיווח פרטני'!C3664,גיליון3!$U$14:$X$14,0)))</f>
        <v xml:space="preserve"> </v>
      </c>
      <c r="I3664" s="880"/>
    </row>
    <row r="3665" spans="1:9" ht="15" customHeight="1" thickBot="1" x14ac:dyDescent="0.35">
      <c r="A3665" s="6"/>
      <c r="B3665" s="6"/>
      <c r="C3665" s="812"/>
      <c r="D3665" s="812"/>
      <c r="E3665" s="813"/>
      <c r="F3665" s="812"/>
      <c r="G3665" s="812"/>
      <c r="H3665" s="965" t="str">
        <f t="array" ref="H3665">IF(ISERROR(INDEX(גיליון3!$U$15:$X$29,MATCH('דיווח פרטני'!G3665,גיליון3!$T$15:$T$29,0),MATCH('דיווח פרטני'!C3665,גיליון3!$U$14:$X$14,0)))," ", INDEX(גיליון3!$U$15:$X$29,MATCH('דיווח פרטני'!G3665,גיליון3!$T$15:$T$29,0),MATCH('דיווח פרטני'!C3665,גיליון3!$U$14:$X$14,0)))</f>
        <v xml:space="preserve"> </v>
      </c>
      <c r="I3665" s="880"/>
    </row>
    <row r="3666" spans="1:9" ht="15" customHeight="1" thickBot="1" x14ac:dyDescent="0.35">
      <c r="A3666" s="6"/>
      <c r="B3666" s="6"/>
      <c r="C3666" s="812"/>
      <c r="D3666" s="812"/>
      <c r="E3666" s="813"/>
      <c r="F3666" s="812"/>
      <c r="G3666" s="812"/>
      <c r="H3666" s="965" t="str">
        <f t="array" ref="H3666">IF(ISERROR(INDEX(גיליון3!$U$15:$X$29,MATCH('דיווח פרטני'!G3666,גיליון3!$T$15:$T$29,0),MATCH('דיווח פרטני'!C3666,גיליון3!$U$14:$X$14,0)))," ", INDEX(גיליון3!$U$15:$X$29,MATCH('דיווח פרטני'!G3666,גיליון3!$T$15:$T$29,0),MATCH('דיווח פרטני'!C3666,גיליון3!$U$14:$X$14,0)))</f>
        <v xml:space="preserve"> </v>
      </c>
      <c r="I3666" s="880"/>
    </row>
    <row r="3667" spans="1:9" ht="15" customHeight="1" thickBot="1" x14ac:dyDescent="0.35">
      <c r="A3667" s="6"/>
      <c r="B3667" s="6"/>
      <c r="C3667" s="812"/>
      <c r="D3667" s="812"/>
      <c r="E3667" s="813"/>
      <c r="F3667" s="812"/>
      <c r="G3667" s="812"/>
      <c r="H3667" s="965" t="str">
        <f t="array" ref="H3667">IF(ISERROR(INDEX(גיליון3!$U$15:$X$29,MATCH('דיווח פרטני'!G3667,גיליון3!$T$15:$T$29,0),MATCH('דיווח פרטני'!C3667,גיליון3!$U$14:$X$14,0)))," ", INDEX(גיליון3!$U$15:$X$29,MATCH('דיווח פרטני'!G3667,גיליון3!$T$15:$T$29,0),MATCH('דיווח פרטני'!C3667,גיליון3!$U$14:$X$14,0)))</f>
        <v xml:space="preserve"> </v>
      </c>
      <c r="I3667" s="880"/>
    </row>
    <row r="3668" spans="1:9" ht="15" customHeight="1" thickBot="1" x14ac:dyDescent="0.35">
      <c r="A3668" s="6"/>
      <c r="B3668" s="6"/>
      <c r="C3668" s="812"/>
      <c r="D3668" s="812"/>
      <c r="E3668" s="813"/>
      <c r="F3668" s="812"/>
      <c r="G3668" s="812"/>
      <c r="H3668" s="965" t="str">
        <f t="array" ref="H3668">IF(ISERROR(INDEX(גיליון3!$U$15:$X$29,MATCH('דיווח פרטני'!G3668,גיליון3!$T$15:$T$29,0),MATCH('דיווח פרטני'!C3668,גיליון3!$U$14:$X$14,0)))," ", INDEX(גיליון3!$U$15:$X$29,MATCH('דיווח פרטני'!G3668,גיליון3!$T$15:$T$29,0),MATCH('דיווח פרטני'!C3668,גיליון3!$U$14:$X$14,0)))</f>
        <v xml:space="preserve"> </v>
      </c>
      <c r="I3668" s="880"/>
    </row>
    <row r="3669" spans="1:9" ht="15" customHeight="1" thickBot="1" x14ac:dyDescent="0.35">
      <c r="A3669" s="6"/>
      <c r="B3669" s="6"/>
      <c r="C3669" s="812"/>
      <c r="D3669" s="812"/>
      <c r="E3669" s="813"/>
      <c r="F3669" s="812"/>
      <c r="G3669" s="812"/>
      <c r="H3669" s="965" t="str">
        <f t="array" ref="H3669">IF(ISERROR(INDEX(גיליון3!$U$15:$X$29,MATCH('דיווח פרטני'!G3669,גיליון3!$T$15:$T$29,0),MATCH('דיווח פרטני'!C3669,גיליון3!$U$14:$X$14,0)))," ", INDEX(גיליון3!$U$15:$X$29,MATCH('דיווח פרטני'!G3669,גיליון3!$T$15:$T$29,0),MATCH('דיווח פרטני'!C3669,גיליון3!$U$14:$X$14,0)))</f>
        <v xml:space="preserve"> </v>
      </c>
      <c r="I3669" s="880"/>
    </row>
    <row r="3670" spans="1:9" ht="15" customHeight="1" thickBot="1" x14ac:dyDescent="0.35">
      <c r="A3670" s="6"/>
      <c r="B3670" s="6"/>
      <c r="C3670" s="812"/>
      <c r="D3670" s="812"/>
      <c r="E3670" s="813"/>
      <c r="F3670" s="812"/>
      <c r="G3670" s="812"/>
      <c r="H3670" s="965" t="str">
        <f t="array" ref="H3670">IF(ISERROR(INDEX(גיליון3!$U$15:$X$29,MATCH('דיווח פרטני'!G3670,גיליון3!$T$15:$T$29,0),MATCH('דיווח פרטני'!C3670,גיליון3!$U$14:$X$14,0)))," ", INDEX(גיליון3!$U$15:$X$29,MATCH('דיווח פרטני'!G3670,גיליון3!$T$15:$T$29,0),MATCH('דיווח פרטני'!C3670,גיליון3!$U$14:$X$14,0)))</f>
        <v xml:space="preserve"> </v>
      </c>
      <c r="I3670" s="880"/>
    </row>
    <row r="3671" spans="1:9" ht="15" customHeight="1" thickBot="1" x14ac:dyDescent="0.35">
      <c r="A3671" s="6"/>
      <c r="B3671" s="6"/>
      <c r="C3671" s="812"/>
      <c r="D3671" s="812"/>
      <c r="E3671" s="813"/>
      <c r="F3671" s="812"/>
      <c r="G3671" s="812"/>
      <c r="H3671" s="965" t="str">
        <f t="array" ref="H3671">IF(ISERROR(INDEX(גיליון3!$U$15:$X$29,MATCH('דיווח פרטני'!G3671,גיליון3!$T$15:$T$29,0),MATCH('דיווח פרטני'!C3671,גיליון3!$U$14:$X$14,0)))," ", INDEX(גיליון3!$U$15:$X$29,MATCH('דיווח פרטני'!G3671,גיליון3!$T$15:$T$29,0),MATCH('דיווח פרטני'!C3671,גיליון3!$U$14:$X$14,0)))</f>
        <v xml:space="preserve"> </v>
      </c>
      <c r="I3671" s="880"/>
    </row>
    <row r="3672" spans="1:9" ht="15" customHeight="1" thickBot="1" x14ac:dyDescent="0.35">
      <c r="A3672" s="6"/>
      <c r="B3672" s="6"/>
      <c r="C3672" s="812"/>
      <c r="D3672" s="812"/>
      <c r="E3672" s="813"/>
      <c r="F3672" s="812"/>
      <c r="G3672" s="812"/>
      <c r="H3672" s="965" t="str">
        <f t="array" ref="H3672">IF(ISERROR(INDEX(גיליון3!$U$15:$X$29,MATCH('דיווח פרטני'!G3672,גיליון3!$T$15:$T$29,0),MATCH('דיווח פרטני'!C3672,גיליון3!$U$14:$X$14,0)))," ", INDEX(גיליון3!$U$15:$X$29,MATCH('דיווח פרטני'!G3672,גיליון3!$T$15:$T$29,0),MATCH('דיווח פרטני'!C3672,גיליון3!$U$14:$X$14,0)))</f>
        <v xml:space="preserve"> </v>
      </c>
      <c r="I3672" s="880"/>
    </row>
    <row r="3673" spans="1:9" ht="15" customHeight="1" thickBot="1" x14ac:dyDescent="0.35">
      <c r="A3673" s="6"/>
      <c r="B3673" s="6"/>
      <c r="C3673" s="812"/>
      <c r="D3673" s="812"/>
      <c r="E3673" s="813"/>
      <c r="F3673" s="812"/>
      <c r="G3673" s="812"/>
      <c r="H3673" s="965" t="str">
        <f t="array" ref="H3673">IF(ISERROR(INDEX(גיליון3!$U$15:$X$29,MATCH('דיווח פרטני'!G3673,גיליון3!$T$15:$T$29,0),MATCH('דיווח פרטני'!C3673,גיליון3!$U$14:$X$14,0)))," ", INDEX(גיליון3!$U$15:$X$29,MATCH('דיווח פרטני'!G3673,גיליון3!$T$15:$T$29,0),MATCH('דיווח פרטני'!C3673,גיליון3!$U$14:$X$14,0)))</f>
        <v xml:space="preserve"> </v>
      </c>
      <c r="I3673" s="880"/>
    </row>
    <row r="3674" spans="1:9" ht="15" customHeight="1" thickBot="1" x14ac:dyDescent="0.35">
      <c r="A3674" s="6"/>
      <c r="B3674" s="6"/>
      <c r="C3674" s="812"/>
      <c r="D3674" s="812"/>
      <c r="E3674" s="813"/>
      <c r="F3674" s="812"/>
      <c r="G3674" s="812"/>
      <c r="H3674" s="965" t="str">
        <f t="array" ref="H3674">IF(ISERROR(INDEX(גיליון3!$U$15:$X$29,MATCH('דיווח פרטני'!G3674,גיליון3!$T$15:$T$29,0),MATCH('דיווח פרטני'!C3674,גיליון3!$U$14:$X$14,0)))," ", INDEX(גיליון3!$U$15:$X$29,MATCH('דיווח פרטני'!G3674,גיליון3!$T$15:$T$29,0),MATCH('דיווח פרטני'!C3674,גיליון3!$U$14:$X$14,0)))</f>
        <v xml:space="preserve"> </v>
      </c>
      <c r="I3674" s="880"/>
    </row>
    <row r="3675" spans="1:9" ht="15" customHeight="1" thickBot="1" x14ac:dyDescent="0.35">
      <c r="A3675" s="6"/>
      <c r="B3675" s="6"/>
      <c r="C3675" s="812"/>
      <c r="D3675" s="812"/>
      <c r="E3675" s="813"/>
      <c r="F3675" s="812"/>
      <c r="G3675" s="812"/>
      <c r="H3675" s="965" t="str">
        <f t="array" ref="H3675">IF(ISERROR(INDEX(גיליון3!$U$15:$X$29,MATCH('דיווח פרטני'!G3675,גיליון3!$T$15:$T$29,0),MATCH('דיווח פרטני'!C3675,גיליון3!$U$14:$X$14,0)))," ", INDEX(גיליון3!$U$15:$X$29,MATCH('דיווח פרטני'!G3675,גיליון3!$T$15:$T$29,0),MATCH('דיווח פרטני'!C3675,גיליון3!$U$14:$X$14,0)))</f>
        <v xml:space="preserve"> </v>
      </c>
      <c r="I3675" s="880"/>
    </row>
    <row r="3676" spans="1:9" ht="15" customHeight="1" thickBot="1" x14ac:dyDescent="0.35">
      <c r="A3676" s="6"/>
      <c r="B3676" s="6"/>
      <c r="C3676" s="812"/>
      <c r="D3676" s="812"/>
      <c r="E3676" s="813"/>
      <c r="F3676" s="812"/>
      <c r="G3676" s="812"/>
      <c r="H3676" s="965" t="str">
        <f t="array" ref="H3676">IF(ISERROR(INDEX(גיליון3!$U$15:$X$29,MATCH('דיווח פרטני'!G3676,גיליון3!$T$15:$T$29,0),MATCH('דיווח פרטני'!C3676,גיליון3!$U$14:$X$14,0)))," ", INDEX(גיליון3!$U$15:$X$29,MATCH('דיווח פרטני'!G3676,גיליון3!$T$15:$T$29,0),MATCH('דיווח פרטני'!C3676,גיליון3!$U$14:$X$14,0)))</f>
        <v xml:space="preserve"> </v>
      </c>
      <c r="I3676" s="880"/>
    </row>
    <row r="3677" spans="1:9" ht="15" customHeight="1" thickBot="1" x14ac:dyDescent="0.35">
      <c r="A3677" s="6"/>
      <c r="B3677" s="6"/>
      <c r="C3677" s="812"/>
      <c r="D3677" s="812"/>
      <c r="E3677" s="813"/>
      <c r="F3677" s="812"/>
      <c r="G3677" s="812"/>
      <c r="H3677" s="965" t="str">
        <f t="array" ref="H3677">IF(ISERROR(INDEX(גיליון3!$U$15:$X$29,MATCH('דיווח פרטני'!G3677,גיליון3!$T$15:$T$29,0),MATCH('דיווח פרטני'!C3677,גיליון3!$U$14:$X$14,0)))," ", INDEX(גיליון3!$U$15:$X$29,MATCH('דיווח פרטני'!G3677,גיליון3!$T$15:$T$29,0),MATCH('דיווח פרטני'!C3677,גיליון3!$U$14:$X$14,0)))</f>
        <v xml:space="preserve"> </v>
      </c>
      <c r="I3677" s="880"/>
    </row>
    <row r="3678" spans="1:9" ht="15" customHeight="1" thickBot="1" x14ac:dyDescent="0.35">
      <c r="A3678" s="6"/>
      <c r="B3678" s="6"/>
      <c r="C3678" s="812"/>
      <c r="D3678" s="812"/>
      <c r="E3678" s="813"/>
      <c r="F3678" s="812"/>
      <c r="G3678" s="812"/>
      <c r="H3678" s="965" t="str">
        <f t="array" ref="H3678">IF(ISERROR(INDEX(גיליון3!$U$15:$X$29,MATCH('דיווח פרטני'!G3678,גיליון3!$T$15:$T$29,0),MATCH('דיווח פרטני'!C3678,גיליון3!$U$14:$X$14,0)))," ", INDEX(גיליון3!$U$15:$X$29,MATCH('דיווח פרטני'!G3678,גיליון3!$T$15:$T$29,0),MATCH('דיווח פרטני'!C3678,גיליון3!$U$14:$X$14,0)))</f>
        <v xml:space="preserve"> </v>
      </c>
      <c r="I3678" s="880"/>
    </row>
    <row r="3679" spans="1:9" ht="15" customHeight="1" thickBot="1" x14ac:dyDescent="0.35">
      <c r="A3679" s="6"/>
      <c r="B3679" s="6"/>
      <c r="C3679" s="812"/>
      <c r="D3679" s="812"/>
      <c r="E3679" s="813"/>
      <c r="F3679" s="812"/>
      <c r="G3679" s="812"/>
      <c r="H3679" s="965" t="str">
        <f t="array" ref="H3679">IF(ISERROR(INDEX(גיליון3!$U$15:$X$29,MATCH('דיווח פרטני'!G3679,גיליון3!$T$15:$T$29,0),MATCH('דיווח פרטני'!C3679,גיליון3!$U$14:$X$14,0)))," ", INDEX(גיליון3!$U$15:$X$29,MATCH('דיווח פרטני'!G3679,גיליון3!$T$15:$T$29,0),MATCH('דיווח פרטני'!C3679,גיליון3!$U$14:$X$14,0)))</f>
        <v xml:space="preserve"> </v>
      </c>
      <c r="I3679" s="880"/>
    </row>
    <row r="3680" spans="1:9" ht="15" customHeight="1" thickBot="1" x14ac:dyDescent="0.35">
      <c r="A3680" s="6"/>
      <c r="B3680" s="6"/>
      <c r="C3680" s="812"/>
      <c r="D3680" s="812"/>
      <c r="E3680" s="813"/>
      <c r="F3680" s="812"/>
      <c r="G3680" s="812"/>
      <c r="H3680" s="965" t="str">
        <f t="array" ref="H3680">IF(ISERROR(INDEX(גיליון3!$U$15:$X$29,MATCH('דיווח פרטני'!G3680,גיליון3!$T$15:$T$29,0),MATCH('דיווח פרטני'!C3680,גיליון3!$U$14:$X$14,0)))," ", INDEX(גיליון3!$U$15:$X$29,MATCH('דיווח פרטני'!G3680,גיליון3!$T$15:$T$29,0),MATCH('דיווח פרטני'!C3680,גיליון3!$U$14:$X$14,0)))</f>
        <v xml:space="preserve"> </v>
      </c>
      <c r="I3680" s="880"/>
    </row>
    <row r="3681" spans="1:9" ht="15" customHeight="1" thickBot="1" x14ac:dyDescent="0.35">
      <c r="A3681" s="6"/>
      <c r="B3681" s="6"/>
      <c r="C3681" s="812"/>
      <c r="D3681" s="812"/>
      <c r="E3681" s="813"/>
      <c r="F3681" s="812"/>
      <c r="G3681" s="812"/>
      <c r="H3681" s="965" t="str">
        <f t="array" ref="H3681">IF(ISERROR(INDEX(גיליון3!$U$15:$X$29,MATCH('דיווח פרטני'!G3681,גיליון3!$T$15:$T$29,0),MATCH('דיווח פרטני'!C3681,גיליון3!$U$14:$X$14,0)))," ", INDEX(גיליון3!$U$15:$X$29,MATCH('דיווח פרטני'!G3681,גיליון3!$T$15:$T$29,0),MATCH('דיווח פרטני'!C3681,גיליון3!$U$14:$X$14,0)))</f>
        <v xml:space="preserve"> </v>
      </c>
      <c r="I3681" s="880"/>
    </row>
    <row r="3682" spans="1:9" ht="15" customHeight="1" thickBot="1" x14ac:dyDescent="0.35">
      <c r="A3682" s="6"/>
      <c r="B3682" s="6"/>
      <c r="C3682" s="812"/>
      <c r="D3682" s="812"/>
      <c r="E3682" s="813"/>
      <c r="F3682" s="812"/>
      <c r="G3682" s="812"/>
      <c r="H3682" s="965" t="str">
        <f t="array" ref="H3682">IF(ISERROR(INDEX(גיליון3!$U$15:$X$29,MATCH('דיווח פרטני'!G3682,גיליון3!$T$15:$T$29,0),MATCH('דיווח פרטני'!C3682,גיליון3!$U$14:$X$14,0)))," ", INDEX(גיליון3!$U$15:$X$29,MATCH('דיווח פרטני'!G3682,גיליון3!$T$15:$T$29,0),MATCH('דיווח פרטני'!C3682,גיליון3!$U$14:$X$14,0)))</f>
        <v xml:space="preserve"> </v>
      </c>
      <c r="I3682" s="880"/>
    </row>
    <row r="3683" spans="1:9" ht="15" customHeight="1" thickBot="1" x14ac:dyDescent="0.35">
      <c r="A3683" s="6"/>
      <c r="B3683" s="6"/>
      <c r="C3683" s="812"/>
      <c r="D3683" s="812"/>
      <c r="E3683" s="813"/>
      <c r="F3683" s="812"/>
      <c r="G3683" s="812"/>
      <c r="H3683" s="965" t="str">
        <f t="array" ref="H3683">IF(ISERROR(INDEX(גיליון3!$U$15:$X$29,MATCH('דיווח פרטני'!G3683,גיליון3!$T$15:$T$29,0),MATCH('דיווח פרטני'!C3683,גיליון3!$U$14:$X$14,0)))," ", INDEX(גיליון3!$U$15:$X$29,MATCH('דיווח פרטני'!G3683,גיליון3!$T$15:$T$29,0),MATCH('דיווח פרטני'!C3683,גיליון3!$U$14:$X$14,0)))</f>
        <v xml:space="preserve"> </v>
      </c>
      <c r="I3683" s="880"/>
    </row>
    <row r="3684" spans="1:9" ht="15" customHeight="1" thickBot="1" x14ac:dyDescent="0.35">
      <c r="A3684" s="6"/>
      <c r="B3684" s="6"/>
      <c r="C3684" s="812"/>
      <c r="D3684" s="812"/>
      <c r="E3684" s="813"/>
      <c r="F3684" s="812"/>
      <c r="G3684" s="812"/>
      <c r="H3684" s="965" t="str">
        <f t="array" ref="H3684">IF(ISERROR(INDEX(גיליון3!$U$15:$X$29,MATCH('דיווח פרטני'!G3684,גיליון3!$T$15:$T$29,0),MATCH('דיווח פרטני'!C3684,גיליון3!$U$14:$X$14,0)))," ", INDEX(גיליון3!$U$15:$X$29,MATCH('דיווח פרטני'!G3684,גיליון3!$T$15:$T$29,0),MATCH('דיווח פרטני'!C3684,גיליון3!$U$14:$X$14,0)))</f>
        <v xml:space="preserve"> </v>
      </c>
      <c r="I3684" s="880"/>
    </row>
    <row r="3685" spans="1:9" ht="15" customHeight="1" thickBot="1" x14ac:dyDescent="0.35">
      <c r="A3685" s="6"/>
      <c r="B3685" s="6"/>
      <c r="C3685" s="812"/>
      <c r="D3685" s="812"/>
      <c r="E3685" s="813"/>
      <c r="F3685" s="812"/>
      <c r="G3685" s="812"/>
      <c r="H3685" s="965" t="str">
        <f t="array" ref="H3685">IF(ISERROR(INDEX(גיליון3!$U$15:$X$29,MATCH('דיווח פרטני'!G3685,גיליון3!$T$15:$T$29,0),MATCH('דיווח פרטני'!C3685,גיליון3!$U$14:$X$14,0)))," ", INDEX(גיליון3!$U$15:$X$29,MATCH('דיווח פרטני'!G3685,גיליון3!$T$15:$T$29,0),MATCH('דיווח פרטני'!C3685,גיליון3!$U$14:$X$14,0)))</f>
        <v xml:space="preserve"> </v>
      </c>
      <c r="I3685" s="880"/>
    </row>
    <row r="3686" spans="1:9" ht="15" customHeight="1" thickBot="1" x14ac:dyDescent="0.35">
      <c r="A3686" s="6"/>
      <c r="B3686" s="6"/>
      <c r="C3686" s="812"/>
      <c r="D3686" s="812"/>
      <c r="E3686" s="813"/>
      <c r="F3686" s="812"/>
      <c r="G3686" s="812"/>
      <c r="H3686" s="965" t="str">
        <f t="array" ref="H3686">IF(ISERROR(INDEX(גיליון3!$U$15:$X$29,MATCH('דיווח פרטני'!G3686,גיליון3!$T$15:$T$29,0),MATCH('דיווח פרטני'!C3686,גיליון3!$U$14:$X$14,0)))," ", INDEX(גיליון3!$U$15:$X$29,MATCH('דיווח פרטני'!G3686,גיליון3!$T$15:$T$29,0),MATCH('דיווח פרטני'!C3686,גיליון3!$U$14:$X$14,0)))</f>
        <v xml:space="preserve"> </v>
      </c>
      <c r="I3686" s="880"/>
    </row>
    <row r="3687" spans="1:9" ht="15" customHeight="1" thickBot="1" x14ac:dyDescent="0.35">
      <c r="A3687" s="6"/>
      <c r="B3687" s="6"/>
      <c r="C3687" s="812"/>
      <c r="D3687" s="812"/>
      <c r="E3687" s="813"/>
      <c r="F3687" s="812"/>
      <c r="G3687" s="812"/>
      <c r="H3687" s="965" t="str">
        <f t="array" ref="H3687">IF(ISERROR(INDEX(גיליון3!$U$15:$X$29,MATCH('דיווח פרטני'!G3687,גיליון3!$T$15:$T$29,0),MATCH('דיווח פרטני'!C3687,גיליון3!$U$14:$X$14,0)))," ", INDEX(גיליון3!$U$15:$X$29,MATCH('דיווח פרטני'!G3687,גיליון3!$T$15:$T$29,0),MATCH('דיווח פרטני'!C3687,גיליון3!$U$14:$X$14,0)))</f>
        <v xml:space="preserve"> </v>
      </c>
      <c r="I3687" s="880"/>
    </row>
    <row r="3688" spans="1:9" ht="15" customHeight="1" thickBot="1" x14ac:dyDescent="0.35">
      <c r="A3688" s="6"/>
      <c r="B3688" s="6"/>
      <c r="C3688" s="812"/>
      <c r="D3688" s="812"/>
      <c r="E3688" s="813"/>
      <c r="F3688" s="812"/>
      <c r="G3688" s="812"/>
      <c r="H3688" s="965" t="str">
        <f t="array" ref="H3688">IF(ISERROR(INDEX(גיליון3!$U$15:$X$29,MATCH('דיווח פרטני'!G3688,גיליון3!$T$15:$T$29,0),MATCH('דיווח פרטני'!C3688,גיליון3!$U$14:$X$14,0)))," ", INDEX(גיליון3!$U$15:$X$29,MATCH('דיווח פרטני'!G3688,גיליון3!$T$15:$T$29,0),MATCH('דיווח פרטני'!C3688,גיליון3!$U$14:$X$14,0)))</f>
        <v xml:space="preserve"> </v>
      </c>
      <c r="I3688" s="880"/>
    </row>
    <row r="3689" spans="1:9" ht="15" customHeight="1" thickBot="1" x14ac:dyDescent="0.35">
      <c r="A3689" s="6"/>
      <c r="B3689" s="6"/>
      <c r="C3689" s="812"/>
      <c r="D3689" s="812"/>
      <c r="E3689" s="813"/>
      <c r="F3689" s="812"/>
      <c r="G3689" s="812"/>
      <c r="H3689" s="965" t="str">
        <f t="array" ref="H3689">IF(ISERROR(INDEX(גיליון3!$U$15:$X$29,MATCH('דיווח פרטני'!G3689,גיליון3!$T$15:$T$29,0),MATCH('דיווח פרטני'!C3689,גיליון3!$U$14:$X$14,0)))," ", INDEX(גיליון3!$U$15:$X$29,MATCH('דיווח פרטני'!G3689,גיליון3!$T$15:$T$29,0),MATCH('דיווח פרטני'!C3689,גיליון3!$U$14:$X$14,0)))</f>
        <v xml:space="preserve"> </v>
      </c>
      <c r="I3689" s="880"/>
    </row>
    <row r="3690" spans="1:9" ht="15" customHeight="1" thickBot="1" x14ac:dyDescent="0.35">
      <c r="A3690" s="6"/>
      <c r="B3690" s="6"/>
      <c r="C3690" s="812"/>
      <c r="D3690" s="812"/>
      <c r="E3690" s="813"/>
      <c r="F3690" s="812"/>
      <c r="G3690" s="812"/>
      <c r="H3690" s="965" t="str">
        <f t="array" ref="H3690">IF(ISERROR(INDEX(גיליון3!$U$15:$X$29,MATCH('דיווח פרטני'!G3690,גיליון3!$T$15:$T$29,0),MATCH('דיווח פרטני'!C3690,גיליון3!$U$14:$X$14,0)))," ", INDEX(גיליון3!$U$15:$X$29,MATCH('דיווח פרטני'!G3690,גיליון3!$T$15:$T$29,0),MATCH('דיווח פרטני'!C3690,גיליון3!$U$14:$X$14,0)))</f>
        <v xml:space="preserve"> </v>
      </c>
      <c r="I3690" s="880"/>
    </row>
    <row r="3691" spans="1:9" ht="15" customHeight="1" thickBot="1" x14ac:dyDescent="0.35">
      <c r="A3691" s="6"/>
      <c r="B3691" s="6"/>
      <c r="C3691" s="812"/>
      <c r="D3691" s="812"/>
      <c r="E3691" s="813"/>
      <c r="F3691" s="812"/>
      <c r="G3691" s="812"/>
      <c r="H3691" s="965" t="str">
        <f t="array" ref="H3691">IF(ISERROR(INDEX(גיליון3!$U$15:$X$29,MATCH('דיווח פרטני'!G3691,גיליון3!$T$15:$T$29,0),MATCH('דיווח פרטני'!C3691,גיליון3!$U$14:$X$14,0)))," ", INDEX(גיליון3!$U$15:$X$29,MATCH('דיווח פרטני'!G3691,גיליון3!$T$15:$T$29,0),MATCH('דיווח פרטני'!C3691,גיליון3!$U$14:$X$14,0)))</f>
        <v xml:space="preserve"> </v>
      </c>
      <c r="I3691" s="880"/>
    </row>
    <row r="3692" spans="1:9" ht="15" customHeight="1" thickBot="1" x14ac:dyDescent="0.35">
      <c r="A3692" s="6"/>
      <c r="B3692" s="6"/>
      <c r="C3692" s="812"/>
      <c r="D3692" s="812"/>
      <c r="E3692" s="813"/>
      <c r="F3692" s="812"/>
      <c r="G3692" s="812"/>
      <c r="H3692" s="965" t="str">
        <f t="array" ref="H3692">IF(ISERROR(INDEX(גיליון3!$U$15:$X$29,MATCH('דיווח פרטני'!G3692,גיליון3!$T$15:$T$29,0),MATCH('דיווח פרטני'!C3692,גיליון3!$U$14:$X$14,0)))," ", INDEX(גיליון3!$U$15:$X$29,MATCH('דיווח פרטני'!G3692,גיליון3!$T$15:$T$29,0),MATCH('דיווח פרטני'!C3692,גיליון3!$U$14:$X$14,0)))</f>
        <v xml:space="preserve"> </v>
      </c>
      <c r="I3692" s="880"/>
    </row>
    <row r="3693" spans="1:9" ht="15" customHeight="1" thickBot="1" x14ac:dyDescent="0.35">
      <c r="A3693" s="6"/>
      <c r="B3693" s="6"/>
      <c r="C3693" s="812"/>
      <c r="D3693" s="812"/>
      <c r="E3693" s="813"/>
      <c r="F3693" s="812"/>
      <c r="G3693" s="812"/>
      <c r="H3693" s="965" t="str">
        <f t="array" ref="H3693">IF(ISERROR(INDEX(גיליון3!$U$15:$X$29,MATCH('דיווח פרטני'!G3693,גיליון3!$T$15:$T$29,0),MATCH('דיווח פרטני'!C3693,גיליון3!$U$14:$X$14,0)))," ", INDEX(גיליון3!$U$15:$X$29,MATCH('דיווח פרטני'!G3693,גיליון3!$T$15:$T$29,0),MATCH('דיווח פרטני'!C3693,גיליון3!$U$14:$X$14,0)))</f>
        <v xml:space="preserve"> </v>
      </c>
      <c r="I3693" s="880"/>
    </row>
    <row r="3694" spans="1:9" ht="15" customHeight="1" thickBot="1" x14ac:dyDescent="0.35">
      <c r="A3694" s="6"/>
      <c r="B3694" s="6"/>
      <c r="C3694" s="812"/>
      <c r="D3694" s="812"/>
      <c r="E3694" s="813"/>
      <c r="F3694" s="812"/>
      <c r="G3694" s="812"/>
      <c r="H3694" s="965" t="str">
        <f t="array" ref="H3694">IF(ISERROR(INDEX(גיליון3!$U$15:$X$29,MATCH('דיווח פרטני'!G3694,גיליון3!$T$15:$T$29,0),MATCH('דיווח פרטני'!C3694,גיליון3!$U$14:$X$14,0)))," ", INDEX(גיליון3!$U$15:$X$29,MATCH('דיווח פרטני'!G3694,גיליון3!$T$15:$T$29,0),MATCH('דיווח פרטני'!C3694,גיליון3!$U$14:$X$14,0)))</f>
        <v xml:space="preserve"> </v>
      </c>
      <c r="I3694" s="880"/>
    </row>
    <row r="3695" spans="1:9" ht="15" customHeight="1" thickBot="1" x14ac:dyDescent="0.35">
      <c r="A3695" s="6"/>
      <c r="B3695" s="6"/>
      <c r="C3695" s="812"/>
      <c r="D3695" s="812"/>
      <c r="E3695" s="813"/>
      <c r="F3695" s="812"/>
      <c r="G3695" s="812"/>
      <c r="H3695" s="965" t="str">
        <f t="array" ref="H3695">IF(ISERROR(INDEX(גיליון3!$U$15:$X$29,MATCH('דיווח פרטני'!G3695,גיליון3!$T$15:$T$29,0),MATCH('דיווח פרטני'!C3695,גיליון3!$U$14:$X$14,0)))," ", INDEX(גיליון3!$U$15:$X$29,MATCH('דיווח פרטני'!G3695,גיליון3!$T$15:$T$29,0),MATCH('דיווח פרטני'!C3695,גיליון3!$U$14:$X$14,0)))</f>
        <v xml:space="preserve"> </v>
      </c>
      <c r="I3695" s="880"/>
    </row>
    <row r="3696" spans="1:9" ht="15" customHeight="1" thickBot="1" x14ac:dyDescent="0.35">
      <c r="A3696" s="6"/>
      <c r="B3696" s="6"/>
      <c r="C3696" s="812"/>
      <c r="D3696" s="812"/>
      <c r="E3696" s="813"/>
      <c r="F3696" s="812"/>
      <c r="G3696" s="812"/>
      <c r="H3696" s="965" t="str">
        <f t="array" ref="H3696">IF(ISERROR(INDEX(גיליון3!$U$15:$X$29,MATCH('דיווח פרטני'!G3696,גיליון3!$T$15:$T$29,0),MATCH('דיווח פרטני'!C3696,גיליון3!$U$14:$X$14,0)))," ", INDEX(גיליון3!$U$15:$X$29,MATCH('דיווח פרטני'!G3696,גיליון3!$T$15:$T$29,0),MATCH('דיווח פרטני'!C3696,גיליון3!$U$14:$X$14,0)))</f>
        <v xml:space="preserve"> </v>
      </c>
      <c r="I3696" s="880"/>
    </row>
    <row r="3697" spans="1:9" ht="15" customHeight="1" thickBot="1" x14ac:dyDescent="0.35">
      <c r="A3697" s="6"/>
      <c r="B3697" s="6"/>
      <c r="C3697" s="812"/>
      <c r="D3697" s="812"/>
      <c r="E3697" s="813"/>
      <c r="F3697" s="812"/>
      <c r="G3697" s="812"/>
      <c r="H3697" s="965" t="str">
        <f t="array" ref="H3697">IF(ISERROR(INDEX(גיליון3!$U$15:$X$29,MATCH('דיווח פרטני'!G3697,גיליון3!$T$15:$T$29,0),MATCH('דיווח פרטני'!C3697,גיליון3!$U$14:$X$14,0)))," ", INDEX(גיליון3!$U$15:$X$29,MATCH('דיווח פרטני'!G3697,גיליון3!$T$15:$T$29,0),MATCH('דיווח פרטני'!C3697,גיליון3!$U$14:$X$14,0)))</f>
        <v xml:space="preserve"> </v>
      </c>
      <c r="I3697" s="880"/>
    </row>
    <row r="3698" spans="1:9" ht="15" customHeight="1" thickBot="1" x14ac:dyDescent="0.35">
      <c r="A3698" s="6"/>
      <c r="B3698" s="6"/>
      <c r="C3698" s="812"/>
      <c r="D3698" s="812"/>
      <c r="E3698" s="813"/>
      <c r="F3698" s="812"/>
      <c r="G3698" s="812"/>
      <c r="H3698" s="965" t="str">
        <f t="array" ref="H3698">IF(ISERROR(INDEX(גיליון3!$U$15:$X$29,MATCH('דיווח פרטני'!G3698,גיליון3!$T$15:$T$29,0),MATCH('דיווח פרטני'!C3698,גיליון3!$U$14:$X$14,0)))," ", INDEX(גיליון3!$U$15:$X$29,MATCH('דיווח פרטני'!G3698,גיליון3!$T$15:$T$29,0),MATCH('דיווח פרטני'!C3698,גיליון3!$U$14:$X$14,0)))</f>
        <v xml:space="preserve"> </v>
      </c>
      <c r="I3698" s="880"/>
    </row>
    <row r="3699" spans="1:9" ht="15" customHeight="1" thickBot="1" x14ac:dyDescent="0.35">
      <c r="A3699" s="6"/>
      <c r="B3699" s="6"/>
      <c r="C3699" s="812"/>
      <c r="D3699" s="812"/>
      <c r="E3699" s="813"/>
      <c r="F3699" s="812"/>
      <c r="G3699" s="812"/>
      <c r="H3699" s="965" t="str">
        <f t="array" ref="H3699">IF(ISERROR(INDEX(גיליון3!$U$15:$X$29,MATCH('דיווח פרטני'!G3699,גיליון3!$T$15:$T$29,0),MATCH('דיווח פרטני'!C3699,גיליון3!$U$14:$X$14,0)))," ", INDEX(גיליון3!$U$15:$X$29,MATCH('דיווח פרטני'!G3699,גיליון3!$T$15:$T$29,0),MATCH('דיווח פרטני'!C3699,גיליון3!$U$14:$X$14,0)))</f>
        <v xml:space="preserve"> </v>
      </c>
      <c r="I3699" s="880"/>
    </row>
    <row r="3700" spans="1:9" ht="15" customHeight="1" thickBot="1" x14ac:dyDescent="0.35">
      <c r="A3700" s="6"/>
      <c r="B3700" s="6"/>
      <c r="C3700" s="812"/>
      <c r="D3700" s="812"/>
      <c r="E3700" s="813"/>
      <c r="F3700" s="812"/>
      <c r="G3700" s="812"/>
      <c r="H3700" s="965" t="str">
        <f t="array" ref="H3700">IF(ISERROR(INDEX(גיליון3!$U$15:$X$29,MATCH('דיווח פרטני'!G3700,גיליון3!$T$15:$T$29,0),MATCH('דיווח פרטני'!C3700,גיליון3!$U$14:$X$14,0)))," ", INDEX(גיליון3!$U$15:$X$29,MATCH('דיווח פרטני'!G3700,גיליון3!$T$15:$T$29,0),MATCH('דיווח פרטני'!C3700,גיליון3!$U$14:$X$14,0)))</f>
        <v xml:space="preserve"> </v>
      </c>
      <c r="I3700" s="880"/>
    </row>
    <row r="3701" spans="1:9" ht="15" customHeight="1" thickBot="1" x14ac:dyDescent="0.35">
      <c r="A3701" s="6"/>
      <c r="B3701" s="6"/>
      <c r="C3701" s="812"/>
      <c r="D3701" s="812"/>
      <c r="E3701" s="813"/>
      <c r="F3701" s="812"/>
      <c r="G3701" s="812"/>
      <c r="H3701" s="965" t="str">
        <f t="array" ref="H3701">IF(ISERROR(INDEX(גיליון3!$U$15:$X$29,MATCH('דיווח פרטני'!G3701,גיליון3!$T$15:$T$29,0),MATCH('דיווח פרטני'!C3701,גיליון3!$U$14:$X$14,0)))," ", INDEX(גיליון3!$U$15:$X$29,MATCH('דיווח פרטני'!G3701,גיליון3!$T$15:$T$29,0),MATCH('דיווח פרטני'!C3701,גיליון3!$U$14:$X$14,0)))</f>
        <v xml:space="preserve"> </v>
      </c>
      <c r="I3701" s="880"/>
    </row>
    <row r="3702" spans="1:9" ht="15" customHeight="1" thickBot="1" x14ac:dyDescent="0.35">
      <c r="A3702" s="6"/>
      <c r="B3702" s="6"/>
      <c r="C3702" s="812"/>
      <c r="D3702" s="812"/>
      <c r="E3702" s="813"/>
      <c r="F3702" s="812"/>
      <c r="G3702" s="812"/>
      <c r="H3702" s="965" t="str">
        <f t="array" ref="H3702">IF(ISERROR(INDEX(גיליון3!$U$15:$X$29,MATCH('דיווח פרטני'!G3702,גיליון3!$T$15:$T$29,0),MATCH('דיווח פרטני'!C3702,גיליון3!$U$14:$X$14,0)))," ", INDEX(גיליון3!$U$15:$X$29,MATCH('דיווח פרטני'!G3702,גיליון3!$T$15:$T$29,0),MATCH('דיווח פרטני'!C3702,גיליון3!$U$14:$X$14,0)))</f>
        <v xml:space="preserve"> </v>
      </c>
      <c r="I3702" s="880"/>
    </row>
    <row r="3703" spans="1:9" ht="15" customHeight="1" thickBot="1" x14ac:dyDescent="0.35">
      <c r="A3703" s="6"/>
      <c r="B3703" s="6"/>
      <c r="C3703" s="812"/>
      <c r="D3703" s="812"/>
      <c r="E3703" s="813"/>
      <c r="F3703" s="812"/>
      <c r="G3703" s="812"/>
      <c r="H3703" s="965" t="str">
        <f t="array" ref="H3703">IF(ISERROR(INDEX(גיליון3!$U$15:$X$29,MATCH('דיווח פרטני'!G3703,גיליון3!$T$15:$T$29,0),MATCH('דיווח פרטני'!C3703,גיליון3!$U$14:$X$14,0)))," ", INDEX(גיליון3!$U$15:$X$29,MATCH('דיווח פרטני'!G3703,גיליון3!$T$15:$T$29,0),MATCH('דיווח פרטני'!C3703,גיליון3!$U$14:$X$14,0)))</f>
        <v xml:space="preserve"> </v>
      </c>
      <c r="I3703" s="880"/>
    </row>
    <row r="3704" spans="1:9" ht="15" customHeight="1" thickBot="1" x14ac:dyDescent="0.35">
      <c r="A3704" s="6"/>
      <c r="B3704" s="6"/>
      <c r="C3704" s="812"/>
      <c r="D3704" s="812"/>
      <c r="E3704" s="813"/>
      <c r="F3704" s="812"/>
      <c r="G3704" s="812"/>
      <c r="H3704" s="965" t="str">
        <f t="array" ref="H3704">IF(ISERROR(INDEX(גיליון3!$U$15:$X$29,MATCH('דיווח פרטני'!G3704,גיליון3!$T$15:$T$29,0),MATCH('דיווח פרטני'!C3704,גיליון3!$U$14:$X$14,0)))," ", INDEX(גיליון3!$U$15:$X$29,MATCH('דיווח פרטני'!G3704,גיליון3!$T$15:$T$29,0),MATCH('דיווח פרטני'!C3704,גיליון3!$U$14:$X$14,0)))</f>
        <v xml:space="preserve"> </v>
      </c>
      <c r="I3704" s="880"/>
    </row>
    <row r="3705" spans="1:9" ht="15" customHeight="1" thickBot="1" x14ac:dyDescent="0.35">
      <c r="A3705" s="6"/>
      <c r="B3705" s="6"/>
      <c r="C3705" s="812"/>
      <c r="D3705" s="812"/>
      <c r="E3705" s="813"/>
      <c r="F3705" s="812"/>
      <c r="G3705" s="812"/>
      <c r="H3705" s="965" t="str">
        <f t="array" ref="H3705">IF(ISERROR(INDEX(גיליון3!$U$15:$X$29,MATCH('דיווח פרטני'!G3705,גיליון3!$T$15:$T$29,0),MATCH('דיווח פרטני'!C3705,גיליון3!$U$14:$X$14,0)))," ", INDEX(גיליון3!$U$15:$X$29,MATCH('דיווח פרטני'!G3705,גיליון3!$T$15:$T$29,0),MATCH('דיווח פרטני'!C3705,גיליון3!$U$14:$X$14,0)))</f>
        <v xml:space="preserve"> </v>
      </c>
      <c r="I3705" s="880"/>
    </row>
    <row r="3706" spans="1:9" ht="15" customHeight="1" thickBot="1" x14ac:dyDescent="0.35">
      <c r="A3706" s="6"/>
      <c r="B3706" s="6"/>
      <c r="C3706" s="812"/>
      <c r="D3706" s="812"/>
      <c r="E3706" s="813"/>
      <c r="F3706" s="812"/>
      <c r="G3706" s="812"/>
      <c r="H3706" s="965" t="str">
        <f t="array" ref="H3706">IF(ISERROR(INDEX(גיליון3!$U$15:$X$29,MATCH('דיווח פרטני'!G3706,גיליון3!$T$15:$T$29,0),MATCH('דיווח פרטני'!C3706,גיליון3!$U$14:$X$14,0)))," ", INDEX(גיליון3!$U$15:$X$29,MATCH('דיווח פרטני'!G3706,גיליון3!$T$15:$T$29,0),MATCH('דיווח פרטני'!C3706,גיליון3!$U$14:$X$14,0)))</f>
        <v xml:space="preserve"> </v>
      </c>
      <c r="I3706" s="880"/>
    </row>
    <row r="3707" spans="1:9" ht="15" customHeight="1" thickBot="1" x14ac:dyDescent="0.35">
      <c r="A3707" s="6"/>
      <c r="B3707" s="6"/>
      <c r="C3707" s="812"/>
      <c r="D3707" s="812"/>
      <c r="E3707" s="813"/>
      <c r="F3707" s="812"/>
      <c r="G3707" s="812"/>
      <c r="H3707" s="965" t="str">
        <f t="array" ref="H3707">IF(ISERROR(INDEX(גיליון3!$U$15:$X$29,MATCH('דיווח פרטני'!G3707,גיליון3!$T$15:$T$29,0),MATCH('דיווח פרטני'!C3707,גיליון3!$U$14:$X$14,0)))," ", INDEX(גיליון3!$U$15:$X$29,MATCH('דיווח פרטני'!G3707,גיליון3!$T$15:$T$29,0),MATCH('דיווח פרטני'!C3707,גיליון3!$U$14:$X$14,0)))</f>
        <v xml:space="preserve"> </v>
      </c>
      <c r="I3707" s="880"/>
    </row>
    <row r="3708" spans="1:9" ht="15" customHeight="1" thickBot="1" x14ac:dyDescent="0.35">
      <c r="A3708" s="6"/>
      <c r="B3708" s="6"/>
      <c r="C3708" s="812"/>
      <c r="D3708" s="812"/>
      <c r="E3708" s="813"/>
      <c r="F3708" s="812"/>
      <c r="G3708" s="812"/>
      <c r="H3708" s="965" t="str">
        <f t="array" ref="H3708">IF(ISERROR(INDEX(גיליון3!$U$15:$X$29,MATCH('דיווח פרטני'!G3708,גיליון3!$T$15:$T$29,0),MATCH('דיווח פרטני'!C3708,גיליון3!$U$14:$X$14,0)))," ", INDEX(גיליון3!$U$15:$X$29,MATCH('דיווח פרטני'!G3708,גיליון3!$T$15:$T$29,0),MATCH('דיווח פרטני'!C3708,גיליון3!$U$14:$X$14,0)))</f>
        <v xml:space="preserve"> </v>
      </c>
      <c r="I3708" s="880"/>
    </row>
    <row r="3709" spans="1:9" ht="15" customHeight="1" thickBot="1" x14ac:dyDescent="0.35">
      <c r="A3709" s="6"/>
      <c r="B3709" s="6"/>
      <c r="C3709" s="812"/>
      <c r="D3709" s="812"/>
      <c r="E3709" s="813"/>
      <c r="F3709" s="812"/>
      <c r="G3709" s="812"/>
      <c r="H3709" s="965" t="str">
        <f t="array" ref="H3709">IF(ISERROR(INDEX(גיליון3!$U$15:$X$29,MATCH('דיווח פרטני'!G3709,גיליון3!$T$15:$T$29,0),MATCH('דיווח פרטני'!C3709,גיליון3!$U$14:$X$14,0)))," ", INDEX(גיליון3!$U$15:$X$29,MATCH('דיווח פרטני'!G3709,גיליון3!$T$15:$T$29,0),MATCH('דיווח פרטני'!C3709,גיליון3!$U$14:$X$14,0)))</f>
        <v xml:space="preserve"> </v>
      </c>
      <c r="I3709" s="880"/>
    </row>
    <row r="3710" spans="1:9" ht="15" customHeight="1" thickBot="1" x14ac:dyDescent="0.35">
      <c r="A3710" s="6"/>
      <c r="B3710" s="6"/>
      <c r="C3710" s="812"/>
      <c r="D3710" s="812"/>
      <c r="E3710" s="813"/>
      <c r="F3710" s="812"/>
      <c r="G3710" s="812"/>
      <c r="H3710" s="965" t="str">
        <f t="array" ref="H3710">IF(ISERROR(INDEX(גיליון3!$U$15:$X$29,MATCH('דיווח פרטני'!G3710,גיליון3!$T$15:$T$29,0),MATCH('דיווח פרטני'!C3710,גיליון3!$U$14:$X$14,0)))," ", INDEX(גיליון3!$U$15:$X$29,MATCH('דיווח פרטני'!G3710,גיליון3!$T$15:$T$29,0),MATCH('דיווח פרטני'!C3710,גיליון3!$U$14:$X$14,0)))</f>
        <v xml:space="preserve"> </v>
      </c>
      <c r="I3710" s="880"/>
    </row>
    <row r="3711" spans="1:9" ht="15" customHeight="1" thickBot="1" x14ac:dyDescent="0.35">
      <c r="A3711" s="6"/>
      <c r="B3711" s="6"/>
      <c r="C3711" s="812"/>
      <c r="D3711" s="812"/>
      <c r="E3711" s="813"/>
      <c r="F3711" s="812"/>
      <c r="G3711" s="812"/>
      <c r="H3711" s="965" t="str">
        <f t="array" ref="H3711">IF(ISERROR(INDEX(גיליון3!$U$15:$X$29,MATCH('דיווח פרטני'!G3711,גיליון3!$T$15:$T$29,0),MATCH('דיווח פרטני'!C3711,גיליון3!$U$14:$X$14,0)))," ", INDEX(גיליון3!$U$15:$X$29,MATCH('דיווח פרטני'!G3711,גיליון3!$T$15:$T$29,0),MATCH('דיווח פרטני'!C3711,גיליון3!$U$14:$X$14,0)))</f>
        <v xml:space="preserve"> </v>
      </c>
      <c r="I3711" s="880"/>
    </row>
    <row r="3712" spans="1:9" ht="15" customHeight="1" thickBot="1" x14ac:dyDescent="0.35">
      <c r="A3712" s="6"/>
      <c r="B3712" s="6"/>
      <c r="C3712" s="812"/>
      <c r="D3712" s="812"/>
      <c r="E3712" s="813"/>
      <c r="F3712" s="812"/>
      <c r="G3712" s="812"/>
      <c r="H3712" s="965" t="str">
        <f t="array" ref="H3712">IF(ISERROR(INDEX(גיליון3!$U$15:$X$29,MATCH('דיווח פרטני'!G3712,גיליון3!$T$15:$T$29,0),MATCH('דיווח פרטני'!C3712,גיליון3!$U$14:$X$14,0)))," ", INDEX(גיליון3!$U$15:$X$29,MATCH('דיווח פרטני'!G3712,גיליון3!$T$15:$T$29,0),MATCH('דיווח פרטני'!C3712,גיליון3!$U$14:$X$14,0)))</f>
        <v xml:space="preserve"> </v>
      </c>
      <c r="I3712" s="880"/>
    </row>
    <row r="3713" spans="1:9" ht="15" customHeight="1" thickBot="1" x14ac:dyDescent="0.35">
      <c r="A3713" s="6"/>
      <c r="B3713" s="6"/>
      <c r="C3713" s="812"/>
      <c r="D3713" s="812"/>
      <c r="E3713" s="813"/>
      <c r="F3713" s="812"/>
      <c r="G3713" s="812"/>
      <c r="H3713" s="965" t="str">
        <f t="array" ref="H3713">IF(ISERROR(INDEX(גיליון3!$U$15:$X$29,MATCH('דיווח פרטני'!G3713,גיליון3!$T$15:$T$29,0),MATCH('דיווח פרטני'!C3713,גיליון3!$U$14:$X$14,0)))," ", INDEX(גיליון3!$U$15:$X$29,MATCH('דיווח פרטני'!G3713,גיליון3!$T$15:$T$29,0),MATCH('דיווח פרטני'!C3713,גיליון3!$U$14:$X$14,0)))</f>
        <v xml:space="preserve"> </v>
      </c>
      <c r="I3713" s="880"/>
    </row>
    <row r="3714" spans="1:9" ht="15" customHeight="1" thickBot="1" x14ac:dyDescent="0.35">
      <c r="A3714" s="6"/>
      <c r="B3714" s="6"/>
      <c r="C3714" s="812"/>
      <c r="D3714" s="812"/>
      <c r="E3714" s="813"/>
      <c r="F3714" s="812"/>
      <c r="G3714" s="812"/>
      <c r="H3714" s="965" t="str">
        <f t="array" ref="H3714">IF(ISERROR(INDEX(גיליון3!$U$15:$X$29,MATCH('דיווח פרטני'!G3714,גיליון3!$T$15:$T$29,0),MATCH('דיווח פרטני'!C3714,גיליון3!$U$14:$X$14,0)))," ", INDEX(גיליון3!$U$15:$X$29,MATCH('דיווח פרטני'!G3714,גיליון3!$T$15:$T$29,0),MATCH('דיווח פרטני'!C3714,גיליון3!$U$14:$X$14,0)))</f>
        <v xml:space="preserve"> </v>
      </c>
      <c r="I3714" s="880"/>
    </row>
    <row r="3715" spans="1:9" ht="15" customHeight="1" thickBot="1" x14ac:dyDescent="0.35">
      <c r="A3715" s="6"/>
      <c r="B3715" s="6"/>
      <c r="C3715" s="812"/>
      <c r="D3715" s="812"/>
      <c r="E3715" s="813"/>
      <c r="F3715" s="812"/>
      <c r="G3715" s="812"/>
      <c r="H3715" s="965" t="str">
        <f t="array" ref="H3715">IF(ISERROR(INDEX(גיליון3!$U$15:$X$29,MATCH('דיווח פרטני'!G3715,גיליון3!$T$15:$T$29,0),MATCH('דיווח פרטני'!C3715,גיליון3!$U$14:$X$14,0)))," ", INDEX(גיליון3!$U$15:$X$29,MATCH('דיווח פרטני'!G3715,גיליון3!$T$15:$T$29,0),MATCH('דיווח פרטני'!C3715,גיליון3!$U$14:$X$14,0)))</f>
        <v xml:space="preserve"> </v>
      </c>
      <c r="I3715" s="880"/>
    </row>
    <row r="3716" spans="1:9" ht="15" customHeight="1" thickBot="1" x14ac:dyDescent="0.35">
      <c r="A3716" s="6"/>
      <c r="B3716" s="6"/>
      <c r="C3716" s="812"/>
      <c r="D3716" s="812"/>
      <c r="E3716" s="813"/>
      <c r="F3716" s="812"/>
      <c r="G3716" s="812"/>
      <c r="H3716" s="965" t="str">
        <f t="array" ref="H3716">IF(ISERROR(INDEX(גיליון3!$U$15:$X$29,MATCH('דיווח פרטני'!G3716,גיליון3!$T$15:$T$29,0),MATCH('דיווח פרטני'!C3716,גיליון3!$U$14:$X$14,0)))," ", INDEX(גיליון3!$U$15:$X$29,MATCH('דיווח פרטני'!G3716,גיליון3!$T$15:$T$29,0),MATCH('דיווח פרטני'!C3716,גיליון3!$U$14:$X$14,0)))</f>
        <v xml:space="preserve"> </v>
      </c>
      <c r="I3716" s="880"/>
    </row>
    <row r="3717" spans="1:9" ht="15" customHeight="1" thickBot="1" x14ac:dyDescent="0.35">
      <c r="A3717" s="6"/>
      <c r="B3717" s="6"/>
      <c r="C3717" s="812"/>
      <c r="D3717" s="812"/>
      <c r="E3717" s="813"/>
      <c r="F3717" s="812"/>
      <c r="G3717" s="812"/>
      <c r="H3717" s="965" t="str">
        <f t="array" ref="H3717">IF(ISERROR(INDEX(גיליון3!$U$15:$X$29,MATCH('דיווח פרטני'!G3717,גיליון3!$T$15:$T$29,0),MATCH('דיווח פרטני'!C3717,גיליון3!$U$14:$X$14,0)))," ", INDEX(גיליון3!$U$15:$X$29,MATCH('דיווח פרטני'!G3717,גיליון3!$T$15:$T$29,0),MATCH('דיווח פרטני'!C3717,גיליון3!$U$14:$X$14,0)))</f>
        <v xml:space="preserve"> </v>
      </c>
      <c r="I3717" s="880"/>
    </row>
    <row r="3718" spans="1:9" ht="15" customHeight="1" thickBot="1" x14ac:dyDescent="0.35">
      <c r="A3718" s="6"/>
      <c r="B3718" s="6"/>
      <c r="C3718" s="812"/>
      <c r="D3718" s="812"/>
      <c r="E3718" s="813"/>
      <c r="F3718" s="812"/>
      <c r="G3718" s="812"/>
      <c r="H3718" s="965" t="str">
        <f t="array" ref="H3718">IF(ISERROR(INDEX(גיליון3!$U$15:$X$29,MATCH('דיווח פרטני'!G3718,גיליון3!$T$15:$T$29,0),MATCH('דיווח פרטני'!C3718,גיליון3!$U$14:$X$14,0)))," ", INDEX(גיליון3!$U$15:$X$29,MATCH('דיווח פרטני'!G3718,גיליון3!$T$15:$T$29,0),MATCH('דיווח פרטני'!C3718,גיליון3!$U$14:$X$14,0)))</f>
        <v xml:space="preserve"> </v>
      </c>
      <c r="I3718" s="880"/>
    </row>
    <row r="3719" spans="1:9" ht="15" customHeight="1" thickBot="1" x14ac:dyDescent="0.35">
      <c r="A3719" s="6"/>
      <c r="B3719" s="6"/>
      <c r="C3719" s="812"/>
      <c r="D3719" s="812"/>
      <c r="E3719" s="813"/>
      <c r="F3719" s="812"/>
      <c r="G3719" s="812"/>
      <c r="H3719" s="965" t="str">
        <f t="array" ref="H3719">IF(ISERROR(INDEX(גיליון3!$U$15:$X$29,MATCH('דיווח פרטני'!G3719,גיליון3!$T$15:$T$29,0),MATCH('דיווח פרטני'!C3719,גיליון3!$U$14:$X$14,0)))," ", INDEX(גיליון3!$U$15:$X$29,MATCH('דיווח פרטני'!G3719,גיליון3!$T$15:$T$29,0),MATCH('דיווח פרטני'!C3719,גיליון3!$U$14:$X$14,0)))</f>
        <v xml:space="preserve"> </v>
      </c>
      <c r="I3719" s="880"/>
    </row>
    <row r="3720" spans="1:9" ht="15" customHeight="1" thickBot="1" x14ac:dyDescent="0.35">
      <c r="A3720" s="6"/>
      <c r="B3720" s="6"/>
      <c r="C3720" s="812"/>
      <c r="D3720" s="812"/>
      <c r="E3720" s="813"/>
      <c r="F3720" s="812"/>
      <c r="G3720" s="812"/>
      <c r="H3720" s="965" t="str">
        <f t="array" ref="H3720">IF(ISERROR(INDEX(גיליון3!$U$15:$X$29,MATCH('דיווח פרטני'!G3720,גיליון3!$T$15:$T$29,0),MATCH('דיווח פרטני'!C3720,גיליון3!$U$14:$X$14,0)))," ", INDEX(גיליון3!$U$15:$X$29,MATCH('דיווח פרטני'!G3720,גיליון3!$T$15:$T$29,0),MATCH('דיווח פרטני'!C3720,גיליון3!$U$14:$X$14,0)))</f>
        <v xml:space="preserve"> </v>
      </c>
      <c r="I3720" s="880"/>
    </row>
    <row r="3721" spans="1:9" ht="15" customHeight="1" thickBot="1" x14ac:dyDescent="0.35">
      <c r="A3721" s="6"/>
      <c r="B3721" s="6"/>
      <c r="C3721" s="812"/>
      <c r="D3721" s="812"/>
      <c r="E3721" s="813"/>
      <c r="F3721" s="812"/>
      <c r="G3721" s="812"/>
      <c r="H3721" s="965" t="str">
        <f t="array" ref="H3721">IF(ISERROR(INDEX(גיליון3!$U$15:$X$29,MATCH('דיווח פרטני'!G3721,גיליון3!$T$15:$T$29,0),MATCH('דיווח פרטני'!C3721,גיליון3!$U$14:$X$14,0)))," ", INDEX(גיליון3!$U$15:$X$29,MATCH('דיווח פרטני'!G3721,גיליון3!$T$15:$T$29,0),MATCH('דיווח פרטני'!C3721,גיליון3!$U$14:$X$14,0)))</f>
        <v xml:space="preserve"> </v>
      </c>
      <c r="I3721" s="880"/>
    </row>
    <row r="3722" spans="1:9" ht="15" customHeight="1" thickBot="1" x14ac:dyDescent="0.35">
      <c r="A3722" s="6"/>
      <c r="B3722" s="6"/>
      <c r="C3722" s="812"/>
      <c r="D3722" s="812"/>
      <c r="E3722" s="813"/>
      <c r="F3722" s="812"/>
      <c r="G3722" s="812"/>
      <c r="H3722" s="965" t="str">
        <f t="array" ref="H3722">IF(ISERROR(INDEX(גיליון3!$U$15:$X$29,MATCH('דיווח פרטני'!G3722,גיליון3!$T$15:$T$29,0),MATCH('דיווח פרטני'!C3722,גיליון3!$U$14:$X$14,0)))," ", INDEX(גיליון3!$U$15:$X$29,MATCH('דיווח פרטני'!G3722,גיליון3!$T$15:$T$29,0),MATCH('דיווח פרטני'!C3722,גיליון3!$U$14:$X$14,0)))</f>
        <v xml:space="preserve"> </v>
      </c>
      <c r="I3722" s="880"/>
    </row>
    <row r="3723" spans="1:9" ht="15" customHeight="1" thickBot="1" x14ac:dyDescent="0.35">
      <c r="A3723" s="6"/>
      <c r="B3723" s="6"/>
      <c r="C3723" s="812"/>
      <c r="D3723" s="812"/>
      <c r="E3723" s="813"/>
      <c r="F3723" s="812"/>
      <c r="G3723" s="812"/>
      <c r="H3723" s="965" t="str">
        <f t="array" ref="H3723">IF(ISERROR(INDEX(גיליון3!$U$15:$X$29,MATCH('דיווח פרטני'!G3723,גיליון3!$T$15:$T$29,0),MATCH('דיווח פרטני'!C3723,גיליון3!$U$14:$X$14,0)))," ", INDEX(גיליון3!$U$15:$X$29,MATCH('דיווח פרטני'!G3723,גיליון3!$T$15:$T$29,0),MATCH('דיווח פרטני'!C3723,גיליון3!$U$14:$X$14,0)))</f>
        <v xml:space="preserve"> </v>
      </c>
      <c r="I3723" s="880"/>
    </row>
    <row r="3724" spans="1:9" ht="15" customHeight="1" thickBot="1" x14ac:dyDescent="0.35">
      <c r="A3724" s="6"/>
      <c r="B3724" s="6"/>
      <c r="C3724" s="812"/>
      <c r="D3724" s="812"/>
      <c r="E3724" s="813"/>
      <c r="F3724" s="812"/>
      <c r="G3724" s="812"/>
      <c r="H3724" s="965" t="str">
        <f t="array" ref="H3724">IF(ISERROR(INDEX(גיליון3!$U$15:$X$29,MATCH('דיווח פרטני'!G3724,גיליון3!$T$15:$T$29,0),MATCH('דיווח פרטני'!C3724,גיליון3!$U$14:$X$14,0)))," ", INDEX(גיליון3!$U$15:$X$29,MATCH('דיווח פרטני'!G3724,גיליון3!$T$15:$T$29,0),MATCH('דיווח פרטני'!C3724,גיליון3!$U$14:$X$14,0)))</f>
        <v xml:space="preserve"> </v>
      </c>
      <c r="I3724" s="880"/>
    </row>
    <row r="3725" spans="1:9" ht="15" customHeight="1" thickBot="1" x14ac:dyDescent="0.35">
      <c r="A3725" s="6"/>
      <c r="B3725" s="6"/>
      <c r="C3725" s="812"/>
      <c r="D3725" s="812"/>
      <c r="E3725" s="813"/>
      <c r="F3725" s="812"/>
      <c r="G3725" s="812"/>
      <c r="H3725" s="965" t="str">
        <f t="array" ref="H3725">IF(ISERROR(INDEX(גיליון3!$U$15:$X$29,MATCH('דיווח פרטני'!G3725,גיליון3!$T$15:$T$29,0),MATCH('דיווח פרטני'!C3725,גיליון3!$U$14:$X$14,0)))," ", INDEX(גיליון3!$U$15:$X$29,MATCH('דיווח פרטני'!G3725,גיליון3!$T$15:$T$29,0),MATCH('דיווח פרטני'!C3725,גיליון3!$U$14:$X$14,0)))</f>
        <v xml:space="preserve"> </v>
      </c>
      <c r="I3725" s="880"/>
    </row>
    <row r="3726" spans="1:9" ht="15" customHeight="1" thickBot="1" x14ac:dyDescent="0.35">
      <c r="A3726" s="6"/>
      <c r="B3726" s="6"/>
      <c r="C3726" s="812"/>
      <c r="D3726" s="812"/>
      <c r="E3726" s="813"/>
      <c r="F3726" s="812"/>
      <c r="G3726" s="812"/>
      <c r="H3726" s="965" t="str">
        <f t="array" ref="H3726">IF(ISERROR(INDEX(גיליון3!$U$15:$X$29,MATCH('דיווח פרטני'!G3726,גיליון3!$T$15:$T$29,0),MATCH('דיווח פרטני'!C3726,גיליון3!$U$14:$X$14,0)))," ", INDEX(גיליון3!$U$15:$X$29,MATCH('דיווח פרטני'!G3726,גיליון3!$T$15:$T$29,0),MATCH('דיווח פרטני'!C3726,גיליון3!$U$14:$X$14,0)))</f>
        <v xml:space="preserve"> </v>
      </c>
      <c r="I3726" s="880"/>
    </row>
    <row r="3727" spans="1:9" ht="15" customHeight="1" thickBot="1" x14ac:dyDescent="0.35">
      <c r="A3727" s="6"/>
      <c r="B3727" s="6"/>
      <c r="C3727" s="812"/>
      <c r="D3727" s="812"/>
      <c r="E3727" s="813"/>
      <c r="F3727" s="812"/>
      <c r="G3727" s="812"/>
      <c r="H3727" s="965" t="str">
        <f t="array" ref="H3727">IF(ISERROR(INDEX(גיליון3!$U$15:$X$29,MATCH('דיווח פרטני'!G3727,גיליון3!$T$15:$T$29,0),MATCH('דיווח פרטני'!C3727,גיליון3!$U$14:$X$14,0)))," ", INDEX(גיליון3!$U$15:$X$29,MATCH('דיווח פרטני'!G3727,גיליון3!$T$15:$T$29,0),MATCH('דיווח פרטני'!C3727,גיליון3!$U$14:$X$14,0)))</f>
        <v xml:space="preserve"> </v>
      </c>
      <c r="I3727" s="880"/>
    </row>
    <row r="3728" spans="1:9" ht="15" customHeight="1" thickBot="1" x14ac:dyDescent="0.35">
      <c r="A3728" s="6"/>
      <c r="B3728" s="6"/>
      <c r="C3728" s="812"/>
      <c r="D3728" s="812"/>
      <c r="E3728" s="813"/>
      <c r="F3728" s="812"/>
      <c r="G3728" s="812"/>
      <c r="H3728" s="965" t="str">
        <f t="array" ref="H3728">IF(ISERROR(INDEX(גיליון3!$U$15:$X$29,MATCH('דיווח פרטני'!G3728,גיליון3!$T$15:$T$29,0),MATCH('דיווח פרטני'!C3728,גיליון3!$U$14:$X$14,0)))," ", INDEX(גיליון3!$U$15:$X$29,MATCH('דיווח פרטני'!G3728,גיליון3!$T$15:$T$29,0),MATCH('דיווח פרטני'!C3728,גיליון3!$U$14:$X$14,0)))</f>
        <v xml:space="preserve"> </v>
      </c>
      <c r="I3728" s="880"/>
    </row>
    <row r="3729" spans="1:9" ht="15" customHeight="1" thickBot="1" x14ac:dyDescent="0.35">
      <c r="A3729" s="6"/>
      <c r="B3729" s="6"/>
      <c r="C3729" s="812"/>
      <c r="D3729" s="812"/>
      <c r="E3729" s="813"/>
      <c r="F3729" s="812"/>
      <c r="G3729" s="812"/>
      <c r="H3729" s="965" t="str">
        <f t="array" ref="H3729">IF(ISERROR(INDEX(גיליון3!$U$15:$X$29,MATCH('דיווח פרטני'!G3729,גיליון3!$T$15:$T$29,0),MATCH('דיווח פרטני'!C3729,גיליון3!$U$14:$X$14,0)))," ", INDEX(גיליון3!$U$15:$X$29,MATCH('דיווח פרטני'!G3729,גיליון3!$T$15:$T$29,0),MATCH('דיווח פרטני'!C3729,גיליון3!$U$14:$X$14,0)))</f>
        <v xml:space="preserve"> </v>
      </c>
      <c r="I3729" s="880"/>
    </row>
    <row r="3730" spans="1:9" ht="15" customHeight="1" thickBot="1" x14ac:dyDescent="0.35">
      <c r="A3730" s="6"/>
      <c r="B3730" s="6"/>
      <c r="C3730" s="812"/>
      <c r="D3730" s="812"/>
      <c r="E3730" s="813"/>
      <c r="F3730" s="812"/>
      <c r="G3730" s="812"/>
      <c r="H3730" s="965" t="str">
        <f t="array" ref="H3730">IF(ISERROR(INDEX(גיליון3!$U$15:$X$29,MATCH('דיווח פרטני'!G3730,גיליון3!$T$15:$T$29,0),MATCH('דיווח פרטני'!C3730,גיליון3!$U$14:$X$14,0)))," ", INDEX(גיליון3!$U$15:$X$29,MATCH('דיווח פרטני'!G3730,גיליון3!$T$15:$T$29,0),MATCH('דיווח פרטני'!C3730,גיליון3!$U$14:$X$14,0)))</f>
        <v xml:space="preserve"> </v>
      </c>
      <c r="I3730" s="880"/>
    </row>
    <row r="3731" spans="1:9" ht="15" customHeight="1" thickBot="1" x14ac:dyDescent="0.35">
      <c r="A3731" s="6"/>
      <c r="B3731" s="6"/>
      <c r="C3731" s="812"/>
      <c r="D3731" s="812"/>
      <c r="E3731" s="813"/>
      <c r="F3731" s="812"/>
      <c r="G3731" s="812"/>
      <c r="H3731" s="965" t="str">
        <f t="array" ref="H3731">IF(ISERROR(INDEX(גיליון3!$U$15:$X$29,MATCH('דיווח פרטני'!G3731,גיליון3!$T$15:$T$29,0),MATCH('דיווח פרטני'!C3731,גיליון3!$U$14:$X$14,0)))," ", INDEX(גיליון3!$U$15:$X$29,MATCH('דיווח פרטני'!G3731,גיליון3!$T$15:$T$29,0),MATCH('דיווח פרטני'!C3731,גיליון3!$U$14:$X$14,0)))</f>
        <v xml:space="preserve"> </v>
      </c>
      <c r="I3731" s="880"/>
    </row>
    <row r="3732" spans="1:9" ht="15" customHeight="1" thickBot="1" x14ac:dyDescent="0.35">
      <c r="A3732" s="6"/>
      <c r="B3732" s="6"/>
      <c r="C3732" s="812"/>
      <c r="D3732" s="812"/>
      <c r="E3732" s="813"/>
      <c r="F3732" s="812"/>
      <c r="G3732" s="812"/>
      <c r="H3732" s="965" t="str">
        <f t="array" ref="H3732">IF(ISERROR(INDEX(גיליון3!$U$15:$X$29,MATCH('דיווח פרטני'!G3732,גיליון3!$T$15:$T$29,0),MATCH('דיווח פרטני'!C3732,גיליון3!$U$14:$X$14,0)))," ", INDEX(גיליון3!$U$15:$X$29,MATCH('דיווח פרטני'!G3732,גיליון3!$T$15:$T$29,0),MATCH('דיווח פרטני'!C3732,גיליון3!$U$14:$X$14,0)))</f>
        <v xml:space="preserve"> </v>
      </c>
      <c r="I3732" s="880"/>
    </row>
    <row r="3733" spans="1:9" ht="15" customHeight="1" thickBot="1" x14ac:dyDescent="0.35">
      <c r="A3733" s="6"/>
      <c r="B3733" s="6"/>
      <c r="C3733" s="812"/>
      <c r="D3733" s="812"/>
      <c r="E3733" s="813"/>
      <c r="F3733" s="812"/>
      <c r="G3733" s="812"/>
      <c r="H3733" s="965" t="str">
        <f t="array" ref="H3733">IF(ISERROR(INDEX(גיליון3!$U$15:$X$29,MATCH('דיווח פרטני'!G3733,גיליון3!$T$15:$T$29,0),MATCH('דיווח פרטני'!C3733,גיליון3!$U$14:$X$14,0)))," ", INDEX(גיליון3!$U$15:$X$29,MATCH('דיווח פרטני'!G3733,גיליון3!$T$15:$T$29,0),MATCH('דיווח פרטני'!C3733,גיליון3!$U$14:$X$14,0)))</f>
        <v xml:space="preserve"> </v>
      </c>
      <c r="I3733" s="880"/>
    </row>
    <row r="3734" spans="1:9" ht="15" customHeight="1" thickBot="1" x14ac:dyDescent="0.35">
      <c r="A3734" s="6"/>
      <c r="B3734" s="6"/>
      <c r="C3734" s="812"/>
      <c r="D3734" s="812"/>
      <c r="E3734" s="813"/>
      <c r="F3734" s="812"/>
      <c r="G3734" s="812"/>
      <c r="H3734" s="965" t="str">
        <f t="array" ref="H3734">IF(ISERROR(INDEX(גיליון3!$U$15:$X$29,MATCH('דיווח פרטני'!G3734,גיליון3!$T$15:$T$29,0),MATCH('דיווח פרטני'!C3734,גיליון3!$U$14:$X$14,0)))," ", INDEX(גיליון3!$U$15:$X$29,MATCH('דיווח פרטני'!G3734,גיליון3!$T$15:$T$29,0),MATCH('דיווח פרטני'!C3734,גיליון3!$U$14:$X$14,0)))</f>
        <v xml:space="preserve"> </v>
      </c>
      <c r="I3734" s="880"/>
    </row>
    <row r="3735" spans="1:9" ht="15" customHeight="1" thickBot="1" x14ac:dyDescent="0.35">
      <c r="A3735" s="6"/>
      <c r="B3735" s="6"/>
      <c r="C3735" s="812"/>
      <c r="D3735" s="812"/>
      <c r="E3735" s="813"/>
      <c r="F3735" s="812"/>
      <c r="G3735" s="812"/>
      <c r="H3735" s="965" t="str">
        <f t="array" ref="H3735">IF(ISERROR(INDEX(גיליון3!$U$15:$X$29,MATCH('דיווח פרטני'!G3735,גיליון3!$T$15:$T$29,0),MATCH('דיווח פרטני'!C3735,גיליון3!$U$14:$X$14,0)))," ", INDEX(גיליון3!$U$15:$X$29,MATCH('דיווח פרטני'!G3735,גיליון3!$T$15:$T$29,0),MATCH('דיווח פרטני'!C3735,גיליון3!$U$14:$X$14,0)))</f>
        <v xml:space="preserve"> </v>
      </c>
      <c r="I3735" s="880"/>
    </row>
    <row r="3736" spans="1:9" ht="15" customHeight="1" thickBot="1" x14ac:dyDescent="0.35">
      <c r="A3736" s="6"/>
      <c r="B3736" s="6"/>
      <c r="C3736" s="812"/>
      <c r="D3736" s="812"/>
      <c r="E3736" s="813"/>
      <c r="F3736" s="812"/>
      <c r="G3736" s="812"/>
      <c r="H3736" s="965" t="str">
        <f t="array" ref="H3736">IF(ISERROR(INDEX(גיליון3!$U$15:$X$29,MATCH('דיווח פרטני'!G3736,גיליון3!$T$15:$T$29,0),MATCH('דיווח פרטני'!C3736,גיליון3!$U$14:$X$14,0)))," ", INDEX(גיליון3!$U$15:$X$29,MATCH('דיווח פרטני'!G3736,גיליון3!$T$15:$T$29,0),MATCH('דיווח פרטני'!C3736,גיליון3!$U$14:$X$14,0)))</f>
        <v xml:space="preserve"> </v>
      </c>
      <c r="I3736" s="880"/>
    </row>
    <row r="3737" spans="1:9" ht="15" customHeight="1" thickBot="1" x14ac:dyDescent="0.35">
      <c r="A3737" s="6"/>
      <c r="B3737" s="6"/>
      <c r="C3737" s="812"/>
      <c r="D3737" s="812"/>
      <c r="E3737" s="813"/>
      <c r="F3737" s="812"/>
      <c r="G3737" s="812"/>
      <c r="H3737" s="965" t="str">
        <f t="array" ref="H3737">IF(ISERROR(INDEX(גיליון3!$U$15:$X$29,MATCH('דיווח פרטני'!G3737,גיליון3!$T$15:$T$29,0),MATCH('דיווח פרטני'!C3737,גיליון3!$U$14:$X$14,0)))," ", INDEX(גיליון3!$U$15:$X$29,MATCH('דיווח פרטני'!G3737,גיליון3!$T$15:$T$29,0),MATCH('דיווח פרטני'!C3737,גיליון3!$U$14:$X$14,0)))</f>
        <v xml:space="preserve"> </v>
      </c>
      <c r="I3737" s="880"/>
    </row>
    <row r="3738" spans="1:9" ht="15" customHeight="1" thickBot="1" x14ac:dyDescent="0.35">
      <c r="A3738" s="6"/>
      <c r="B3738" s="6"/>
      <c r="C3738" s="812"/>
      <c r="D3738" s="812"/>
      <c r="E3738" s="813"/>
      <c r="F3738" s="812"/>
      <c r="G3738" s="812"/>
      <c r="H3738" s="965" t="str">
        <f t="array" ref="H3738">IF(ISERROR(INDEX(גיליון3!$U$15:$X$29,MATCH('דיווח פרטני'!G3738,גיליון3!$T$15:$T$29,0),MATCH('דיווח פרטני'!C3738,גיליון3!$U$14:$X$14,0)))," ", INDEX(גיליון3!$U$15:$X$29,MATCH('דיווח פרטני'!G3738,גיליון3!$T$15:$T$29,0),MATCH('דיווח פרטני'!C3738,גיליון3!$U$14:$X$14,0)))</f>
        <v xml:space="preserve"> </v>
      </c>
      <c r="I3738" s="880"/>
    </row>
    <row r="3739" spans="1:9" ht="15" customHeight="1" thickBot="1" x14ac:dyDescent="0.35">
      <c r="A3739" s="6"/>
      <c r="B3739" s="6"/>
      <c r="C3739" s="812"/>
      <c r="D3739" s="812"/>
      <c r="E3739" s="813"/>
      <c r="F3739" s="812"/>
      <c r="G3739" s="812"/>
      <c r="H3739" s="965" t="str">
        <f t="array" ref="H3739">IF(ISERROR(INDEX(גיליון3!$U$15:$X$29,MATCH('דיווח פרטני'!G3739,גיליון3!$T$15:$T$29,0),MATCH('דיווח פרטני'!C3739,גיליון3!$U$14:$X$14,0)))," ", INDEX(גיליון3!$U$15:$X$29,MATCH('דיווח פרטני'!G3739,גיליון3!$T$15:$T$29,0),MATCH('דיווח פרטני'!C3739,גיליון3!$U$14:$X$14,0)))</f>
        <v xml:space="preserve"> </v>
      </c>
      <c r="I3739" s="880"/>
    </row>
    <row r="3740" spans="1:9" ht="15" customHeight="1" thickBot="1" x14ac:dyDescent="0.35">
      <c r="A3740" s="6"/>
      <c r="B3740" s="6"/>
      <c r="C3740" s="812"/>
      <c r="D3740" s="812"/>
      <c r="E3740" s="813"/>
      <c r="F3740" s="812"/>
      <c r="G3740" s="812"/>
      <c r="H3740" s="965" t="str">
        <f t="array" ref="H3740">IF(ISERROR(INDEX(גיליון3!$U$15:$X$29,MATCH('דיווח פרטני'!G3740,גיליון3!$T$15:$T$29,0),MATCH('דיווח פרטני'!C3740,גיליון3!$U$14:$X$14,0)))," ", INDEX(גיליון3!$U$15:$X$29,MATCH('דיווח פרטני'!G3740,גיליון3!$T$15:$T$29,0),MATCH('דיווח פרטני'!C3740,גיליון3!$U$14:$X$14,0)))</f>
        <v xml:space="preserve"> </v>
      </c>
      <c r="I3740" s="880"/>
    </row>
    <row r="3741" spans="1:9" ht="15" customHeight="1" thickBot="1" x14ac:dyDescent="0.35">
      <c r="A3741" s="6"/>
      <c r="B3741" s="6"/>
      <c r="C3741" s="812"/>
      <c r="D3741" s="812"/>
      <c r="E3741" s="813"/>
      <c r="F3741" s="812"/>
      <c r="G3741" s="812"/>
      <c r="H3741" s="965" t="str">
        <f t="array" ref="H3741">IF(ISERROR(INDEX(גיליון3!$U$15:$X$29,MATCH('דיווח פרטני'!G3741,גיליון3!$T$15:$T$29,0),MATCH('דיווח פרטני'!C3741,גיליון3!$U$14:$X$14,0)))," ", INDEX(גיליון3!$U$15:$X$29,MATCH('דיווח פרטני'!G3741,גיליון3!$T$15:$T$29,0),MATCH('דיווח פרטני'!C3741,גיליון3!$U$14:$X$14,0)))</f>
        <v xml:space="preserve"> </v>
      </c>
      <c r="I3741" s="880"/>
    </row>
    <row r="3742" spans="1:9" ht="15" customHeight="1" thickBot="1" x14ac:dyDescent="0.35">
      <c r="A3742" s="6"/>
      <c r="B3742" s="6"/>
      <c r="C3742" s="812"/>
      <c r="D3742" s="812"/>
      <c r="E3742" s="813"/>
      <c r="F3742" s="812"/>
      <c r="G3742" s="812"/>
      <c r="H3742" s="965" t="str">
        <f t="array" ref="H3742">IF(ISERROR(INDEX(גיליון3!$U$15:$X$29,MATCH('דיווח פרטני'!G3742,גיליון3!$T$15:$T$29,0),MATCH('דיווח פרטני'!C3742,גיליון3!$U$14:$X$14,0)))," ", INDEX(גיליון3!$U$15:$X$29,MATCH('דיווח פרטני'!G3742,גיליון3!$T$15:$T$29,0),MATCH('דיווח פרטני'!C3742,גיליון3!$U$14:$X$14,0)))</f>
        <v xml:space="preserve"> </v>
      </c>
      <c r="I3742" s="880"/>
    </row>
    <row r="3743" spans="1:9" ht="15" customHeight="1" thickBot="1" x14ac:dyDescent="0.35">
      <c r="A3743" s="6"/>
      <c r="B3743" s="6"/>
      <c r="C3743" s="812"/>
      <c r="D3743" s="812"/>
      <c r="E3743" s="813"/>
      <c r="F3743" s="812"/>
      <c r="G3743" s="812"/>
      <c r="H3743" s="965" t="str">
        <f t="array" ref="H3743">IF(ISERROR(INDEX(גיליון3!$U$15:$X$29,MATCH('דיווח פרטני'!G3743,גיליון3!$T$15:$T$29,0),MATCH('דיווח פרטני'!C3743,גיליון3!$U$14:$X$14,0)))," ", INDEX(גיליון3!$U$15:$X$29,MATCH('דיווח פרטני'!G3743,גיליון3!$T$15:$T$29,0),MATCH('דיווח פרטני'!C3743,גיליון3!$U$14:$X$14,0)))</f>
        <v xml:space="preserve"> </v>
      </c>
      <c r="I3743" s="880"/>
    </row>
    <row r="3744" spans="1:9" ht="15" customHeight="1" thickBot="1" x14ac:dyDescent="0.35">
      <c r="A3744" s="6"/>
      <c r="B3744" s="6"/>
      <c r="C3744" s="812"/>
      <c r="D3744" s="812"/>
      <c r="E3744" s="813"/>
      <c r="F3744" s="812"/>
      <c r="G3744" s="812"/>
      <c r="H3744" s="965" t="str">
        <f t="array" ref="H3744">IF(ISERROR(INDEX(גיליון3!$U$15:$X$29,MATCH('דיווח פרטני'!G3744,גיליון3!$T$15:$T$29,0),MATCH('דיווח פרטני'!C3744,גיליון3!$U$14:$X$14,0)))," ", INDEX(גיליון3!$U$15:$X$29,MATCH('דיווח פרטני'!G3744,גיליון3!$T$15:$T$29,0),MATCH('דיווח פרטני'!C3744,גיליון3!$U$14:$X$14,0)))</f>
        <v xml:space="preserve"> </v>
      </c>
      <c r="I3744" s="880"/>
    </row>
    <row r="3745" spans="1:9" ht="15" customHeight="1" thickBot="1" x14ac:dyDescent="0.35">
      <c r="A3745" s="6"/>
      <c r="B3745" s="6"/>
      <c r="C3745" s="812"/>
      <c r="D3745" s="812"/>
      <c r="E3745" s="813"/>
      <c r="F3745" s="812"/>
      <c r="G3745" s="812"/>
      <c r="H3745" s="965" t="str">
        <f t="array" ref="H3745">IF(ISERROR(INDEX(גיליון3!$U$15:$X$29,MATCH('דיווח פרטני'!G3745,גיליון3!$T$15:$T$29,0),MATCH('דיווח פרטני'!C3745,גיליון3!$U$14:$X$14,0)))," ", INDEX(גיליון3!$U$15:$X$29,MATCH('דיווח פרטני'!G3745,גיליון3!$T$15:$T$29,0),MATCH('דיווח פרטני'!C3745,גיליון3!$U$14:$X$14,0)))</f>
        <v xml:space="preserve"> </v>
      </c>
      <c r="I3745" s="880"/>
    </row>
    <row r="3746" spans="1:9" ht="15" customHeight="1" thickBot="1" x14ac:dyDescent="0.35">
      <c r="A3746" s="6"/>
      <c r="B3746" s="6"/>
      <c r="C3746" s="812"/>
      <c r="D3746" s="812"/>
      <c r="E3746" s="813"/>
      <c r="F3746" s="812"/>
      <c r="G3746" s="812"/>
      <c r="H3746" s="965" t="str">
        <f t="array" ref="H3746">IF(ISERROR(INDEX(גיליון3!$U$15:$X$29,MATCH('דיווח פרטני'!G3746,גיליון3!$T$15:$T$29,0),MATCH('דיווח פרטני'!C3746,גיליון3!$U$14:$X$14,0)))," ", INDEX(גיליון3!$U$15:$X$29,MATCH('דיווח פרטני'!G3746,גיליון3!$T$15:$T$29,0),MATCH('דיווח פרטני'!C3746,גיליון3!$U$14:$X$14,0)))</f>
        <v xml:space="preserve"> </v>
      </c>
      <c r="I3746" s="880"/>
    </row>
    <row r="3747" spans="1:9" ht="15" customHeight="1" thickBot="1" x14ac:dyDescent="0.35">
      <c r="A3747" s="6"/>
      <c r="B3747" s="6"/>
      <c r="C3747" s="812"/>
      <c r="D3747" s="812"/>
      <c r="E3747" s="813"/>
      <c r="F3747" s="812"/>
      <c r="G3747" s="812"/>
      <c r="H3747" s="965" t="str">
        <f t="array" ref="H3747">IF(ISERROR(INDEX(גיליון3!$U$15:$X$29,MATCH('דיווח פרטני'!G3747,גיליון3!$T$15:$T$29,0),MATCH('דיווח פרטני'!C3747,גיליון3!$U$14:$X$14,0)))," ", INDEX(גיליון3!$U$15:$X$29,MATCH('דיווח פרטני'!G3747,גיליון3!$T$15:$T$29,0),MATCH('דיווח פרטני'!C3747,גיליון3!$U$14:$X$14,0)))</f>
        <v xml:space="preserve"> </v>
      </c>
      <c r="I3747" s="880"/>
    </row>
    <row r="3748" spans="1:9" ht="15" customHeight="1" thickBot="1" x14ac:dyDescent="0.35">
      <c r="A3748" s="6"/>
      <c r="B3748" s="6"/>
      <c r="C3748" s="812"/>
      <c r="D3748" s="812"/>
      <c r="E3748" s="813"/>
      <c r="F3748" s="812"/>
      <c r="G3748" s="812"/>
      <c r="H3748" s="965" t="str">
        <f t="array" ref="H3748">IF(ISERROR(INDEX(גיליון3!$U$15:$X$29,MATCH('דיווח פרטני'!G3748,גיליון3!$T$15:$T$29,0),MATCH('דיווח פרטני'!C3748,גיליון3!$U$14:$X$14,0)))," ", INDEX(גיליון3!$U$15:$X$29,MATCH('דיווח פרטני'!G3748,גיליון3!$T$15:$T$29,0),MATCH('דיווח פרטני'!C3748,גיליון3!$U$14:$X$14,0)))</f>
        <v xml:space="preserve"> </v>
      </c>
      <c r="I3748" s="880"/>
    </row>
    <row r="3749" spans="1:9" ht="15" customHeight="1" thickBot="1" x14ac:dyDescent="0.35">
      <c r="A3749" s="6"/>
      <c r="B3749" s="6"/>
      <c r="C3749" s="812"/>
      <c r="D3749" s="812"/>
      <c r="E3749" s="813"/>
      <c r="F3749" s="812"/>
      <c r="G3749" s="812"/>
      <c r="H3749" s="965" t="str">
        <f t="array" ref="H3749">IF(ISERROR(INDEX(גיליון3!$U$15:$X$29,MATCH('דיווח פרטני'!G3749,גיליון3!$T$15:$T$29,0),MATCH('דיווח פרטני'!C3749,גיליון3!$U$14:$X$14,0)))," ", INDEX(גיליון3!$U$15:$X$29,MATCH('דיווח פרטני'!G3749,גיליון3!$T$15:$T$29,0),MATCH('דיווח פרטני'!C3749,גיליון3!$U$14:$X$14,0)))</f>
        <v xml:space="preserve"> </v>
      </c>
      <c r="I3749" s="880"/>
    </row>
    <row r="3750" spans="1:9" ht="15" customHeight="1" thickBot="1" x14ac:dyDescent="0.35">
      <c r="A3750" s="6"/>
      <c r="B3750" s="6"/>
      <c r="C3750" s="812"/>
      <c r="D3750" s="812"/>
      <c r="E3750" s="813"/>
      <c r="F3750" s="812"/>
      <c r="G3750" s="812"/>
      <c r="H3750" s="965" t="str">
        <f t="array" ref="H3750">IF(ISERROR(INDEX(גיליון3!$U$15:$X$29,MATCH('דיווח פרטני'!G3750,גיליון3!$T$15:$T$29,0),MATCH('דיווח פרטני'!C3750,גיליון3!$U$14:$X$14,0)))," ", INDEX(גיליון3!$U$15:$X$29,MATCH('דיווח פרטני'!G3750,גיליון3!$T$15:$T$29,0),MATCH('דיווח פרטני'!C3750,גיליון3!$U$14:$X$14,0)))</f>
        <v xml:space="preserve"> </v>
      </c>
      <c r="I3750" s="880"/>
    </row>
    <row r="3751" spans="1:9" ht="15" customHeight="1" thickBot="1" x14ac:dyDescent="0.35">
      <c r="A3751" s="6"/>
      <c r="B3751" s="6"/>
      <c r="C3751" s="812"/>
      <c r="D3751" s="812"/>
      <c r="E3751" s="813"/>
      <c r="F3751" s="812"/>
      <c r="G3751" s="812"/>
      <c r="H3751" s="965" t="str">
        <f t="array" ref="H3751">IF(ISERROR(INDEX(גיליון3!$U$15:$X$29,MATCH('דיווח פרטני'!G3751,גיליון3!$T$15:$T$29,0),MATCH('דיווח פרטני'!C3751,גיליון3!$U$14:$X$14,0)))," ", INDEX(גיליון3!$U$15:$X$29,MATCH('דיווח פרטני'!G3751,גיליון3!$T$15:$T$29,0),MATCH('דיווח פרטני'!C3751,גיליון3!$U$14:$X$14,0)))</f>
        <v xml:space="preserve"> </v>
      </c>
      <c r="I3751" s="880"/>
    </row>
    <row r="3752" spans="1:9" ht="15" customHeight="1" thickBot="1" x14ac:dyDescent="0.35">
      <c r="A3752" s="6"/>
      <c r="B3752" s="6"/>
      <c r="C3752" s="812"/>
      <c r="D3752" s="812"/>
      <c r="E3752" s="813"/>
      <c r="F3752" s="812"/>
      <c r="G3752" s="812"/>
      <c r="H3752" s="965" t="str">
        <f t="array" ref="H3752">IF(ISERROR(INDEX(גיליון3!$U$15:$X$29,MATCH('דיווח פרטני'!G3752,גיליון3!$T$15:$T$29,0),MATCH('דיווח פרטני'!C3752,גיליון3!$U$14:$X$14,0)))," ", INDEX(גיליון3!$U$15:$X$29,MATCH('דיווח פרטני'!G3752,גיליון3!$T$15:$T$29,0),MATCH('דיווח פרטני'!C3752,גיליון3!$U$14:$X$14,0)))</f>
        <v xml:space="preserve"> </v>
      </c>
      <c r="I3752" s="880"/>
    </row>
    <row r="3753" spans="1:9" ht="15" customHeight="1" thickBot="1" x14ac:dyDescent="0.35">
      <c r="A3753" s="6"/>
      <c r="B3753" s="6"/>
      <c r="C3753" s="812"/>
      <c r="D3753" s="812"/>
      <c r="E3753" s="813"/>
      <c r="F3753" s="812"/>
      <c r="G3753" s="812"/>
      <c r="H3753" s="965" t="str">
        <f t="array" ref="H3753">IF(ISERROR(INDEX(גיליון3!$U$15:$X$29,MATCH('דיווח פרטני'!G3753,גיליון3!$T$15:$T$29,0),MATCH('דיווח פרטני'!C3753,גיליון3!$U$14:$X$14,0)))," ", INDEX(גיליון3!$U$15:$X$29,MATCH('דיווח פרטני'!G3753,גיליון3!$T$15:$T$29,0),MATCH('דיווח פרטני'!C3753,גיליון3!$U$14:$X$14,0)))</f>
        <v xml:space="preserve"> </v>
      </c>
      <c r="I3753" s="880"/>
    </row>
    <row r="3754" spans="1:9" ht="15" customHeight="1" thickBot="1" x14ac:dyDescent="0.35">
      <c r="A3754" s="6"/>
      <c r="B3754" s="6"/>
      <c r="C3754" s="812"/>
      <c r="D3754" s="812"/>
      <c r="E3754" s="813"/>
      <c r="F3754" s="812"/>
      <c r="G3754" s="812"/>
      <c r="H3754" s="965" t="str">
        <f t="array" ref="H3754">IF(ISERROR(INDEX(גיליון3!$U$15:$X$29,MATCH('דיווח פרטני'!G3754,גיליון3!$T$15:$T$29,0),MATCH('דיווח פרטני'!C3754,גיליון3!$U$14:$X$14,0)))," ", INDEX(גיליון3!$U$15:$X$29,MATCH('דיווח פרטני'!G3754,גיליון3!$T$15:$T$29,0),MATCH('דיווח פרטני'!C3754,גיליון3!$U$14:$X$14,0)))</f>
        <v xml:space="preserve"> </v>
      </c>
      <c r="I3754" s="880"/>
    </row>
    <row r="3755" spans="1:9" ht="15" customHeight="1" thickBot="1" x14ac:dyDescent="0.35">
      <c r="A3755" s="6"/>
      <c r="B3755" s="6"/>
      <c r="C3755" s="812"/>
      <c r="D3755" s="812"/>
      <c r="E3755" s="813"/>
      <c r="F3755" s="812"/>
      <c r="G3755" s="812"/>
      <c r="H3755" s="965" t="str">
        <f t="array" ref="H3755">IF(ISERROR(INDEX(גיליון3!$U$15:$X$29,MATCH('דיווח פרטני'!G3755,גיליון3!$T$15:$T$29,0),MATCH('דיווח פרטני'!C3755,גיליון3!$U$14:$X$14,0)))," ", INDEX(גיליון3!$U$15:$X$29,MATCH('דיווח פרטני'!G3755,גיליון3!$T$15:$T$29,0),MATCH('דיווח פרטני'!C3755,גיליון3!$U$14:$X$14,0)))</f>
        <v xml:space="preserve"> </v>
      </c>
      <c r="I3755" s="880"/>
    </row>
    <row r="3756" spans="1:9" ht="15" customHeight="1" thickBot="1" x14ac:dyDescent="0.35">
      <c r="A3756" s="6"/>
      <c r="B3756" s="6"/>
      <c r="C3756" s="812"/>
      <c r="D3756" s="812"/>
      <c r="E3756" s="813"/>
      <c r="F3756" s="812"/>
      <c r="G3756" s="812"/>
      <c r="H3756" s="965" t="str">
        <f t="array" ref="H3756">IF(ISERROR(INDEX(גיליון3!$U$15:$X$29,MATCH('דיווח פרטני'!G3756,גיליון3!$T$15:$T$29,0),MATCH('דיווח פרטני'!C3756,גיליון3!$U$14:$X$14,0)))," ", INDEX(גיליון3!$U$15:$X$29,MATCH('דיווח פרטני'!G3756,גיליון3!$T$15:$T$29,0),MATCH('דיווח פרטני'!C3756,גיליון3!$U$14:$X$14,0)))</f>
        <v xml:space="preserve"> </v>
      </c>
      <c r="I3756" s="880"/>
    </row>
    <row r="3757" spans="1:9" ht="15" customHeight="1" thickBot="1" x14ac:dyDescent="0.35">
      <c r="A3757" s="6"/>
      <c r="B3757" s="6"/>
      <c r="C3757" s="812"/>
      <c r="D3757" s="812"/>
      <c r="E3757" s="813"/>
      <c r="F3757" s="812"/>
      <c r="G3757" s="812"/>
      <c r="H3757" s="965" t="str">
        <f t="array" ref="H3757">IF(ISERROR(INDEX(גיליון3!$U$15:$X$29,MATCH('דיווח פרטני'!G3757,גיליון3!$T$15:$T$29,0),MATCH('דיווח פרטני'!C3757,גיליון3!$U$14:$X$14,0)))," ", INDEX(גיליון3!$U$15:$X$29,MATCH('דיווח פרטני'!G3757,גיליון3!$T$15:$T$29,0),MATCH('דיווח פרטני'!C3757,גיליון3!$U$14:$X$14,0)))</f>
        <v xml:space="preserve"> </v>
      </c>
      <c r="I3757" s="880"/>
    </row>
    <row r="3758" spans="1:9" ht="15" customHeight="1" thickBot="1" x14ac:dyDescent="0.35">
      <c r="A3758" s="6"/>
      <c r="B3758" s="6"/>
      <c r="C3758" s="812"/>
      <c r="D3758" s="812"/>
      <c r="E3758" s="813"/>
      <c r="F3758" s="812"/>
      <c r="G3758" s="812"/>
      <c r="H3758" s="965" t="str">
        <f t="array" ref="H3758">IF(ISERROR(INDEX(גיליון3!$U$15:$X$29,MATCH('דיווח פרטני'!G3758,גיליון3!$T$15:$T$29,0),MATCH('דיווח פרטני'!C3758,גיליון3!$U$14:$X$14,0)))," ", INDEX(גיליון3!$U$15:$X$29,MATCH('דיווח פרטני'!G3758,גיליון3!$T$15:$T$29,0),MATCH('דיווח פרטני'!C3758,גיליון3!$U$14:$X$14,0)))</f>
        <v xml:space="preserve"> </v>
      </c>
      <c r="I3758" s="880"/>
    </row>
    <row r="3759" spans="1:9" ht="15" customHeight="1" thickBot="1" x14ac:dyDescent="0.35">
      <c r="A3759" s="6"/>
      <c r="B3759" s="6"/>
      <c r="C3759" s="812"/>
      <c r="D3759" s="812"/>
      <c r="E3759" s="813"/>
      <c r="F3759" s="812"/>
      <c r="G3759" s="812"/>
      <c r="H3759" s="965" t="str">
        <f t="array" ref="H3759">IF(ISERROR(INDEX(גיליון3!$U$15:$X$29,MATCH('דיווח פרטני'!G3759,גיליון3!$T$15:$T$29,0),MATCH('דיווח פרטני'!C3759,גיליון3!$U$14:$X$14,0)))," ", INDEX(גיליון3!$U$15:$X$29,MATCH('דיווח פרטני'!G3759,גיליון3!$T$15:$T$29,0),MATCH('דיווח פרטני'!C3759,גיליון3!$U$14:$X$14,0)))</f>
        <v xml:space="preserve"> </v>
      </c>
      <c r="I3759" s="880"/>
    </row>
    <row r="3760" spans="1:9" ht="15" customHeight="1" thickBot="1" x14ac:dyDescent="0.35">
      <c r="A3760" s="6"/>
      <c r="B3760" s="6"/>
      <c r="C3760" s="812"/>
      <c r="D3760" s="812"/>
      <c r="E3760" s="813"/>
      <c r="F3760" s="812"/>
      <c r="G3760" s="812"/>
      <c r="H3760" s="965" t="str">
        <f t="array" ref="H3760">IF(ISERROR(INDEX(גיליון3!$U$15:$X$29,MATCH('דיווח פרטני'!G3760,גיליון3!$T$15:$T$29,0),MATCH('דיווח פרטני'!C3760,גיליון3!$U$14:$X$14,0)))," ", INDEX(גיליון3!$U$15:$X$29,MATCH('דיווח פרטני'!G3760,גיליון3!$T$15:$T$29,0),MATCH('דיווח פרטני'!C3760,גיליון3!$U$14:$X$14,0)))</f>
        <v xml:space="preserve"> </v>
      </c>
      <c r="I3760" s="880"/>
    </row>
    <row r="3761" spans="1:9" ht="15" customHeight="1" thickBot="1" x14ac:dyDescent="0.35">
      <c r="A3761" s="6"/>
      <c r="B3761" s="6"/>
      <c r="C3761" s="812"/>
      <c r="D3761" s="812"/>
      <c r="E3761" s="813"/>
      <c r="F3761" s="812"/>
      <c r="G3761" s="812"/>
      <c r="H3761" s="965" t="str">
        <f t="array" ref="H3761">IF(ISERROR(INDEX(גיליון3!$U$15:$X$29,MATCH('דיווח פרטני'!G3761,גיליון3!$T$15:$T$29,0),MATCH('דיווח פרטני'!C3761,גיליון3!$U$14:$X$14,0)))," ", INDEX(גיליון3!$U$15:$X$29,MATCH('דיווח פרטני'!G3761,גיליון3!$T$15:$T$29,0),MATCH('דיווח פרטני'!C3761,גיליון3!$U$14:$X$14,0)))</f>
        <v xml:space="preserve"> </v>
      </c>
      <c r="I3761" s="880"/>
    </row>
    <row r="3762" spans="1:9" ht="15" customHeight="1" thickBot="1" x14ac:dyDescent="0.35">
      <c r="A3762" s="6"/>
      <c r="B3762" s="6"/>
      <c r="C3762" s="812"/>
      <c r="D3762" s="812"/>
      <c r="E3762" s="813"/>
      <c r="F3762" s="812"/>
      <c r="G3762" s="812"/>
      <c r="H3762" s="965" t="str">
        <f t="array" ref="H3762">IF(ISERROR(INDEX(גיליון3!$U$15:$X$29,MATCH('דיווח פרטני'!G3762,גיליון3!$T$15:$T$29,0),MATCH('דיווח פרטני'!C3762,גיליון3!$U$14:$X$14,0)))," ", INDEX(גיליון3!$U$15:$X$29,MATCH('דיווח פרטני'!G3762,גיליון3!$T$15:$T$29,0),MATCH('דיווח פרטני'!C3762,גיליון3!$U$14:$X$14,0)))</f>
        <v xml:space="preserve"> </v>
      </c>
      <c r="I3762" s="880"/>
    </row>
    <row r="3763" spans="1:9" ht="15" customHeight="1" thickBot="1" x14ac:dyDescent="0.35">
      <c r="A3763" s="6"/>
      <c r="B3763" s="6"/>
      <c r="C3763" s="812"/>
      <c r="D3763" s="812"/>
      <c r="E3763" s="813"/>
      <c r="F3763" s="812"/>
      <c r="G3763" s="812"/>
      <c r="H3763" s="965" t="str">
        <f t="array" ref="H3763">IF(ISERROR(INDEX(גיליון3!$U$15:$X$29,MATCH('דיווח פרטני'!G3763,גיליון3!$T$15:$T$29,0),MATCH('דיווח פרטני'!C3763,גיליון3!$U$14:$X$14,0)))," ", INDEX(גיליון3!$U$15:$X$29,MATCH('דיווח פרטני'!G3763,גיליון3!$T$15:$T$29,0),MATCH('דיווח פרטני'!C3763,גיליון3!$U$14:$X$14,0)))</f>
        <v xml:space="preserve"> </v>
      </c>
      <c r="I3763" s="880"/>
    </row>
    <row r="3764" spans="1:9" ht="15" customHeight="1" thickBot="1" x14ac:dyDescent="0.35">
      <c r="A3764" s="6"/>
      <c r="B3764" s="6"/>
      <c r="C3764" s="812"/>
      <c r="D3764" s="812"/>
      <c r="E3764" s="813"/>
      <c r="F3764" s="812"/>
      <c r="G3764" s="812"/>
      <c r="H3764" s="965" t="str">
        <f t="array" ref="H3764">IF(ISERROR(INDEX(גיליון3!$U$15:$X$29,MATCH('דיווח פרטני'!G3764,גיליון3!$T$15:$T$29,0),MATCH('דיווח פרטני'!C3764,גיליון3!$U$14:$X$14,0)))," ", INDEX(גיליון3!$U$15:$X$29,MATCH('דיווח פרטני'!G3764,גיליון3!$T$15:$T$29,0),MATCH('דיווח פרטני'!C3764,גיליון3!$U$14:$X$14,0)))</f>
        <v xml:space="preserve"> </v>
      </c>
      <c r="I3764" s="880"/>
    </row>
    <row r="3765" spans="1:9" ht="15" customHeight="1" thickBot="1" x14ac:dyDescent="0.35">
      <c r="A3765" s="6"/>
      <c r="B3765" s="6"/>
      <c r="C3765" s="812"/>
      <c r="D3765" s="812"/>
      <c r="E3765" s="813"/>
      <c r="F3765" s="812"/>
      <c r="G3765" s="812"/>
      <c r="H3765" s="965" t="str">
        <f t="array" ref="H3765">IF(ISERROR(INDEX(גיליון3!$U$15:$X$29,MATCH('דיווח פרטני'!G3765,גיליון3!$T$15:$T$29,0),MATCH('דיווח פרטני'!C3765,גיליון3!$U$14:$X$14,0)))," ", INDEX(גיליון3!$U$15:$X$29,MATCH('דיווח פרטני'!G3765,גיליון3!$T$15:$T$29,0),MATCH('דיווח פרטני'!C3765,גיליון3!$U$14:$X$14,0)))</f>
        <v xml:space="preserve"> </v>
      </c>
      <c r="I3765" s="880"/>
    </row>
    <row r="3766" spans="1:9" ht="15" customHeight="1" thickBot="1" x14ac:dyDescent="0.35">
      <c r="A3766" s="6"/>
      <c r="B3766" s="6"/>
      <c r="C3766" s="812"/>
      <c r="D3766" s="812"/>
      <c r="E3766" s="813"/>
      <c r="F3766" s="812"/>
      <c r="G3766" s="812"/>
      <c r="H3766" s="965" t="str">
        <f t="array" ref="H3766">IF(ISERROR(INDEX(גיליון3!$U$15:$X$29,MATCH('דיווח פרטני'!G3766,גיליון3!$T$15:$T$29,0),MATCH('דיווח פרטני'!C3766,גיליון3!$U$14:$X$14,0)))," ", INDEX(גיליון3!$U$15:$X$29,MATCH('דיווח פרטני'!G3766,גיליון3!$T$15:$T$29,0),MATCH('דיווח פרטני'!C3766,גיליון3!$U$14:$X$14,0)))</f>
        <v xml:space="preserve"> </v>
      </c>
      <c r="I3766" s="880"/>
    </row>
    <row r="3767" spans="1:9" ht="15" customHeight="1" thickBot="1" x14ac:dyDescent="0.35">
      <c r="A3767" s="6"/>
      <c r="B3767" s="6"/>
      <c r="C3767" s="812"/>
      <c r="D3767" s="812"/>
      <c r="E3767" s="813"/>
      <c r="F3767" s="812"/>
      <c r="G3767" s="812"/>
      <c r="H3767" s="965" t="str">
        <f t="array" ref="H3767">IF(ISERROR(INDEX(גיליון3!$U$15:$X$29,MATCH('דיווח פרטני'!G3767,גיליון3!$T$15:$T$29,0),MATCH('דיווח פרטני'!C3767,גיליון3!$U$14:$X$14,0)))," ", INDEX(גיליון3!$U$15:$X$29,MATCH('דיווח פרטני'!G3767,גיליון3!$T$15:$T$29,0),MATCH('דיווח פרטני'!C3767,גיליון3!$U$14:$X$14,0)))</f>
        <v xml:space="preserve"> </v>
      </c>
      <c r="I3767" s="880"/>
    </row>
    <row r="3768" spans="1:9" ht="15" customHeight="1" thickBot="1" x14ac:dyDescent="0.35">
      <c r="A3768" s="6"/>
      <c r="B3768" s="6"/>
      <c r="C3768" s="812"/>
      <c r="D3768" s="812"/>
      <c r="E3768" s="813"/>
      <c r="F3768" s="812"/>
      <c r="G3768" s="812"/>
      <c r="H3768" s="965" t="str">
        <f t="array" ref="H3768">IF(ISERROR(INDEX(גיליון3!$U$15:$X$29,MATCH('דיווח פרטני'!G3768,גיליון3!$T$15:$T$29,0),MATCH('דיווח פרטני'!C3768,גיליון3!$U$14:$X$14,0)))," ", INDEX(גיליון3!$U$15:$X$29,MATCH('דיווח פרטני'!G3768,גיליון3!$T$15:$T$29,0),MATCH('דיווח פרטני'!C3768,גיליון3!$U$14:$X$14,0)))</f>
        <v xml:space="preserve"> </v>
      </c>
      <c r="I3768" s="880"/>
    </row>
    <row r="3769" spans="1:9" ht="15" customHeight="1" thickBot="1" x14ac:dyDescent="0.35">
      <c r="A3769" s="6"/>
      <c r="B3769" s="6"/>
      <c r="C3769" s="812"/>
      <c r="D3769" s="812"/>
      <c r="E3769" s="813"/>
      <c r="F3769" s="812"/>
      <c r="G3769" s="812"/>
      <c r="H3769" s="965" t="str">
        <f t="array" ref="H3769">IF(ISERROR(INDEX(גיליון3!$U$15:$X$29,MATCH('דיווח פרטני'!G3769,גיליון3!$T$15:$T$29,0),MATCH('דיווח פרטני'!C3769,גיליון3!$U$14:$X$14,0)))," ", INDEX(גיליון3!$U$15:$X$29,MATCH('דיווח פרטני'!G3769,גיליון3!$T$15:$T$29,0),MATCH('דיווח פרטני'!C3769,גיליון3!$U$14:$X$14,0)))</f>
        <v xml:space="preserve"> </v>
      </c>
      <c r="I3769" s="880"/>
    </row>
    <row r="3770" spans="1:9" ht="15" customHeight="1" thickBot="1" x14ac:dyDescent="0.35">
      <c r="A3770" s="6"/>
      <c r="B3770" s="6"/>
      <c r="C3770" s="812"/>
      <c r="D3770" s="812"/>
      <c r="E3770" s="813"/>
      <c r="F3770" s="812"/>
      <c r="G3770" s="812"/>
      <c r="H3770" s="965" t="str">
        <f t="array" ref="H3770">IF(ISERROR(INDEX(גיליון3!$U$15:$X$29,MATCH('דיווח פרטני'!G3770,גיליון3!$T$15:$T$29,0),MATCH('דיווח פרטני'!C3770,גיליון3!$U$14:$X$14,0)))," ", INDEX(גיליון3!$U$15:$X$29,MATCH('דיווח פרטני'!G3770,גיליון3!$T$15:$T$29,0),MATCH('דיווח פרטני'!C3770,גיליון3!$U$14:$X$14,0)))</f>
        <v xml:space="preserve"> </v>
      </c>
      <c r="I3770" s="880"/>
    </row>
    <row r="3771" spans="1:9" ht="15" customHeight="1" thickBot="1" x14ac:dyDescent="0.35">
      <c r="A3771" s="6"/>
      <c r="B3771" s="6"/>
      <c r="C3771" s="812"/>
      <c r="D3771" s="812"/>
      <c r="E3771" s="813"/>
      <c r="F3771" s="812"/>
      <c r="G3771" s="812"/>
      <c r="H3771" s="965" t="str">
        <f t="array" ref="H3771">IF(ISERROR(INDEX(גיליון3!$U$15:$X$29,MATCH('דיווח פרטני'!G3771,גיליון3!$T$15:$T$29,0),MATCH('דיווח פרטני'!C3771,גיליון3!$U$14:$X$14,0)))," ", INDEX(גיליון3!$U$15:$X$29,MATCH('דיווח פרטני'!G3771,גיליון3!$T$15:$T$29,0),MATCH('דיווח פרטני'!C3771,גיליון3!$U$14:$X$14,0)))</f>
        <v xml:space="preserve"> </v>
      </c>
      <c r="I3771" s="880"/>
    </row>
    <row r="3772" spans="1:9" ht="15" customHeight="1" thickBot="1" x14ac:dyDescent="0.35">
      <c r="A3772" s="6"/>
      <c r="B3772" s="6"/>
      <c r="C3772" s="812"/>
      <c r="D3772" s="812"/>
      <c r="E3772" s="813"/>
      <c r="F3772" s="812"/>
      <c r="G3772" s="812"/>
      <c r="H3772" s="965" t="str">
        <f t="array" ref="H3772">IF(ISERROR(INDEX(גיליון3!$U$15:$X$29,MATCH('דיווח פרטני'!G3772,גיליון3!$T$15:$T$29,0),MATCH('דיווח פרטני'!C3772,גיליון3!$U$14:$X$14,0)))," ", INDEX(גיליון3!$U$15:$X$29,MATCH('דיווח פרטני'!G3772,גיליון3!$T$15:$T$29,0),MATCH('דיווח פרטני'!C3772,גיליון3!$U$14:$X$14,0)))</f>
        <v xml:space="preserve"> </v>
      </c>
      <c r="I3772" s="880"/>
    </row>
    <row r="3773" spans="1:9" ht="15" customHeight="1" thickBot="1" x14ac:dyDescent="0.35">
      <c r="A3773" s="6"/>
      <c r="B3773" s="6"/>
      <c r="C3773" s="812"/>
      <c r="D3773" s="812"/>
      <c r="E3773" s="813"/>
      <c r="F3773" s="812"/>
      <c r="G3773" s="812"/>
      <c r="H3773" s="965" t="str">
        <f t="array" ref="H3773">IF(ISERROR(INDEX(גיליון3!$U$15:$X$29,MATCH('דיווח פרטני'!G3773,גיליון3!$T$15:$T$29,0),MATCH('דיווח פרטני'!C3773,גיליון3!$U$14:$X$14,0)))," ", INDEX(גיליון3!$U$15:$X$29,MATCH('דיווח פרטני'!G3773,גיליון3!$T$15:$T$29,0),MATCH('דיווח פרטני'!C3773,גיליון3!$U$14:$X$14,0)))</f>
        <v xml:space="preserve"> </v>
      </c>
      <c r="I3773" s="880"/>
    </row>
    <row r="3774" spans="1:9" ht="15" customHeight="1" thickBot="1" x14ac:dyDescent="0.35">
      <c r="A3774" s="6"/>
      <c r="B3774" s="6"/>
      <c r="C3774" s="812"/>
      <c r="D3774" s="812"/>
      <c r="E3774" s="813"/>
      <c r="F3774" s="812"/>
      <c r="G3774" s="812"/>
      <c r="H3774" s="965" t="str">
        <f t="array" ref="H3774">IF(ISERROR(INDEX(גיליון3!$U$15:$X$29,MATCH('דיווח פרטני'!G3774,גיליון3!$T$15:$T$29,0),MATCH('דיווח פרטני'!C3774,גיליון3!$U$14:$X$14,0)))," ", INDEX(גיליון3!$U$15:$X$29,MATCH('דיווח פרטני'!G3774,גיליון3!$T$15:$T$29,0),MATCH('דיווח פרטני'!C3774,גיליון3!$U$14:$X$14,0)))</f>
        <v xml:space="preserve"> </v>
      </c>
      <c r="I3774" s="880"/>
    </row>
    <row r="3775" spans="1:9" ht="15" customHeight="1" thickBot="1" x14ac:dyDescent="0.35">
      <c r="A3775" s="6"/>
      <c r="B3775" s="6"/>
      <c r="C3775" s="812"/>
      <c r="D3775" s="812"/>
      <c r="E3775" s="813"/>
      <c r="F3775" s="812"/>
      <c r="G3775" s="812"/>
      <c r="H3775" s="965" t="str">
        <f t="array" ref="H3775">IF(ISERROR(INDEX(גיליון3!$U$15:$X$29,MATCH('דיווח פרטני'!G3775,גיליון3!$T$15:$T$29,0),MATCH('דיווח פרטני'!C3775,גיליון3!$U$14:$X$14,0)))," ", INDEX(גיליון3!$U$15:$X$29,MATCH('דיווח פרטני'!G3775,גיליון3!$T$15:$T$29,0),MATCH('דיווח פרטני'!C3775,גיליון3!$U$14:$X$14,0)))</f>
        <v xml:space="preserve"> </v>
      </c>
      <c r="I3775" s="880"/>
    </row>
    <row r="3776" spans="1:9" ht="15" customHeight="1" thickBot="1" x14ac:dyDescent="0.35">
      <c r="A3776" s="6"/>
      <c r="B3776" s="6"/>
      <c r="C3776" s="812"/>
      <c r="D3776" s="812"/>
      <c r="E3776" s="813"/>
      <c r="F3776" s="812"/>
      <c r="G3776" s="812"/>
      <c r="H3776" s="965" t="str">
        <f t="array" ref="H3776">IF(ISERROR(INDEX(גיליון3!$U$15:$X$29,MATCH('דיווח פרטני'!G3776,גיליון3!$T$15:$T$29,0),MATCH('דיווח פרטני'!C3776,גיליון3!$U$14:$X$14,0)))," ", INDEX(גיליון3!$U$15:$X$29,MATCH('דיווח פרטני'!G3776,גיליון3!$T$15:$T$29,0),MATCH('דיווח פרטני'!C3776,גיליון3!$U$14:$X$14,0)))</f>
        <v xml:space="preserve"> </v>
      </c>
      <c r="I3776" s="880"/>
    </row>
    <row r="3777" spans="1:9" ht="15" customHeight="1" thickBot="1" x14ac:dyDescent="0.35">
      <c r="A3777" s="6"/>
      <c r="B3777" s="6"/>
      <c r="C3777" s="812"/>
      <c r="D3777" s="812"/>
      <c r="E3777" s="813"/>
      <c r="F3777" s="812"/>
      <c r="G3777" s="812"/>
      <c r="H3777" s="965" t="str">
        <f t="array" ref="H3777">IF(ISERROR(INDEX(גיליון3!$U$15:$X$29,MATCH('דיווח פרטני'!G3777,גיליון3!$T$15:$T$29,0),MATCH('דיווח פרטני'!C3777,גיליון3!$U$14:$X$14,0)))," ", INDEX(גיליון3!$U$15:$X$29,MATCH('דיווח פרטני'!G3777,גיליון3!$T$15:$T$29,0),MATCH('דיווח פרטני'!C3777,גיליון3!$U$14:$X$14,0)))</f>
        <v xml:space="preserve"> </v>
      </c>
      <c r="I3777" s="880"/>
    </row>
    <row r="3778" spans="1:9" ht="15" customHeight="1" thickBot="1" x14ac:dyDescent="0.35">
      <c r="A3778" s="6"/>
      <c r="B3778" s="6"/>
      <c r="C3778" s="812"/>
      <c r="D3778" s="812"/>
      <c r="E3778" s="813"/>
      <c r="F3778" s="812"/>
      <c r="G3778" s="812"/>
      <c r="H3778" s="965" t="str">
        <f t="array" ref="H3778">IF(ISERROR(INDEX(גיליון3!$U$15:$X$29,MATCH('דיווח פרטני'!G3778,גיליון3!$T$15:$T$29,0),MATCH('דיווח פרטני'!C3778,גיליון3!$U$14:$X$14,0)))," ", INDEX(גיליון3!$U$15:$X$29,MATCH('דיווח פרטני'!G3778,גיליון3!$T$15:$T$29,0),MATCH('דיווח פרטני'!C3778,גיליון3!$U$14:$X$14,0)))</f>
        <v xml:space="preserve"> </v>
      </c>
      <c r="I3778" s="880"/>
    </row>
    <row r="3779" spans="1:9" ht="15" customHeight="1" thickBot="1" x14ac:dyDescent="0.35">
      <c r="A3779" s="6"/>
      <c r="B3779" s="6"/>
      <c r="C3779" s="812"/>
      <c r="D3779" s="812"/>
      <c r="E3779" s="813"/>
      <c r="F3779" s="812"/>
      <c r="G3779" s="812"/>
      <c r="H3779" s="965" t="str">
        <f t="array" ref="H3779">IF(ISERROR(INDEX(גיליון3!$U$15:$X$29,MATCH('דיווח פרטני'!G3779,גיליון3!$T$15:$T$29,0),MATCH('דיווח פרטני'!C3779,גיליון3!$U$14:$X$14,0)))," ", INDEX(גיליון3!$U$15:$X$29,MATCH('דיווח פרטני'!G3779,גיליון3!$T$15:$T$29,0),MATCH('דיווח פרטני'!C3779,גיליון3!$U$14:$X$14,0)))</f>
        <v xml:space="preserve"> </v>
      </c>
      <c r="I3779" s="880"/>
    </row>
    <row r="3780" spans="1:9" ht="15" customHeight="1" thickBot="1" x14ac:dyDescent="0.35">
      <c r="A3780" s="6"/>
      <c r="B3780" s="6"/>
      <c r="C3780" s="812"/>
      <c r="D3780" s="812"/>
      <c r="E3780" s="813"/>
      <c r="F3780" s="812"/>
      <c r="G3780" s="812"/>
      <c r="H3780" s="965" t="str">
        <f t="array" ref="H3780">IF(ISERROR(INDEX(גיליון3!$U$15:$X$29,MATCH('דיווח פרטני'!G3780,גיליון3!$T$15:$T$29,0),MATCH('דיווח פרטני'!C3780,גיליון3!$U$14:$X$14,0)))," ", INDEX(גיליון3!$U$15:$X$29,MATCH('דיווח פרטני'!G3780,גיליון3!$T$15:$T$29,0),MATCH('דיווח פרטני'!C3780,גיליון3!$U$14:$X$14,0)))</f>
        <v xml:space="preserve"> </v>
      </c>
      <c r="I3780" s="880"/>
    </row>
    <row r="3781" spans="1:9" ht="15" customHeight="1" thickBot="1" x14ac:dyDescent="0.35">
      <c r="A3781" s="6"/>
      <c r="B3781" s="6"/>
      <c r="C3781" s="812"/>
      <c r="D3781" s="812"/>
      <c r="E3781" s="813"/>
      <c r="F3781" s="812"/>
      <c r="G3781" s="812"/>
      <c r="H3781" s="965" t="str">
        <f t="array" ref="H3781">IF(ISERROR(INDEX(גיליון3!$U$15:$X$29,MATCH('דיווח פרטני'!G3781,גיליון3!$T$15:$T$29,0),MATCH('דיווח פרטני'!C3781,גיליון3!$U$14:$X$14,0)))," ", INDEX(גיליון3!$U$15:$X$29,MATCH('דיווח פרטני'!G3781,גיליון3!$T$15:$T$29,0),MATCH('דיווח פרטני'!C3781,גיליון3!$U$14:$X$14,0)))</f>
        <v xml:space="preserve"> </v>
      </c>
      <c r="I3781" s="880"/>
    </row>
    <row r="3782" spans="1:9" ht="15" customHeight="1" thickBot="1" x14ac:dyDescent="0.35">
      <c r="A3782" s="6"/>
      <c r="B3782" s="6"/>
      <c r="C3782" s="812"/>
      <c r="D3782" s="812"/>
      <c r="E3782" s="813"/>
      <c r="F3782" s="812"/>
      <c r="G3782" s="812"/>
      <c r="H3782" s="965" t="str">
        <f t="array" ref="H3782">IF(ISERROR(INDEX(גיליון3!$U$15:$X$29,MATCH('דיווח פרטני'!G3782,גיליון3!$T$15:$T$29,0),MATCH('דיווח פרטני'!C3782,גיליון3!$U$14:$X$14,0)))," ", INDEX(גיליון3!$U$15:$X$29,MATCH('דיווח פרטני'!G3782,גיליון3!$T$15:$T$29,0),MATCH('דיווח פרטני'!C3782,גיליון3!$U$14:$X$14,0)))</f>
        <v xml:space="preserve"> </v>
      </c>
      <c r="I3782" s="880"/>
    </row>
    <row r="3783" spans="1:9" ht="15" customHeight="1" thickBot="1" x14ac:dyDescent="0.35">
      <c r="A3783" s="6"/>
      <c r="B3783" s="6"/>
      <c r="C3783" s="812"/>
      <c r="D3783" s="812"/>
      <c r="E3783" s="813"/>
      <c r="F3783" s="812"/>
      <c r="G3783" s="812"/>
      <c r="H3783" s="965" t="str">
        <f t="array" ref="H3783">IF(ISERROR(INDEX(גיליון3!$U$15:$X$29,MATCH('דיווח פרטני'!G3783,גיליון3!$T$15:$T$29,0),MATCH('דיווח פרטני'!C3783,גיליון3!$U$14:$X$14,0)))," ", INDEX(גיליון3!$U$15:$X$29,MATCH('דיווח פרטני'!G3783,גיליון3!$T$15:$T$29,0),MATCH('דיווח פרטני'!C3783,גיליון3!$U$14:$X$14,0)))</f>
        <v xml:space="preserve"> </v>
      </c>
      <c r="I3783" s="880"/>
    </row>
    <row r="3784" spans="1:9" ht="15" customHeight="1" thickBot="1" x14ac:dyDescent="0.35">
      <c r="A3784" s="6"/>
      <c r="B3784" s="6"/>
      <c r="C3784" s="812"/>
      <c r="D3784" s="812"/>
      <c r="E3784" s="813"/>
      <c r="F3784" s="812"/>
      <c r="G3784" s="812"/>
      <c r="H3784" s="965" t="str">
        <f t="array" ref="H3784">IF(ISERROR(INDEX(גיליון3!$U$15:$X$29,MATCH('דיווח פרטני'!G3784,גיליון3!$T$15:$T$29,0),MATCH('דיווח פרטני'!C3784,גיליון3!$U$14:$X$14,0)))," ", INDEX(גיליון3!$U$15:$X$29,MATCH('דיווח פרטני'!G3784,גיליון3!$T$15:$T$29,0),MATCH('דיווח פרטני'!C3784,גיליון3!$U$14:$X$14,0)))</f>
        <v xml:space="preserve"> </v>
      </c>
      <c r="I3784" s="880"/>
    </row>
    <row r="3785" spans="1:9" ht="15" customHeight="1" thickBot="1" x14ac:dyDescent="0.35">
      <c r="A3785" s="6"/>
      <c r="B3785" s="6"/>
      <c r="C3785" s="812"/>
      <c r="D3785" s="812"/>
      <c r="E3785" s="813"/>
      <c r="F3785" s="812"/>
      <c r="G3785" s="812"/>
      <c r="H3785" s="965" t="str">
        <f t="array" ref="H3785">IF(ISERROR(INDEX(גיליון3!$U$15:$X$29,MATCH('דיווח פרטני'!G3785,גיליון3!$T$15:$T$29,0),MATCH('דיווח פרטני'!C3785,גיליון3!$U$14:$X$14,0)))," ", INDEX(גיליון3!$U$15:$X$29,MATCH('דיווח פרטני'!G3785,גיליון3!$T$15:$T$29,0),MATCH('דיווח פרטני'!C3785,גיליון3!$U$14:$X$14,0)))</f>
        <v xml:space="preserve"> </v>
      </c>
      <c r="I3785" s="880"/>
    </row>
    <row r="3786" spans="1:9" ht="15" customHeight="1" thickBot="1" x14ac:dyDescent="0.35">
      <c r="A3786" s="6"/>
      <c r="B3786" s="6"/>
      <c r="C3786" s="812"/>
      <c r="D3786" s="812"/>
      <c r="E3786" s="813"/>
      <c r="F3786" s="812"/>
      <c r="G3786" s="812"/>
      <c r="H3786" s="965" t="str">
        <f t="array" ref="H3786">IF(ISERROR(INDEX(גיליון3!$U$15:$X$29,MATCH('דיווח פרטני'!G3786,גיליון3!$T$15:$T$29,0),MATCH('דיווח פרטני'!C3786,גיליון3!$U$14:$X$14,0)))," ", INDEX(גיליון3!$U$15:$X$29,MATCH('דיווח פרטני'!G3786,גיליון3!$T$15:$T$29,0),MATCH('דיווח פרטני'!C3786,גיליון3!$U$14:$X$14,0)))</f>
        <v xml:space="preserve"> </v>
      </c>
      <c r="I3786" s="880"/>
    </row>
    <row r="3787" spans="1:9" ht="15" customHeight="1" thickBot="1" x14ac:dyDescent="0.35">
      <c r="A3787" s="6"/>
      <c r="B3787" s="6"/>
      <c r="C3787" s="812"/>
      <c r="D3787" s="812"/>
      <c r="E3787" s="813"/>
      <c r="F3787" s="812"/>
      <c r="G3787" s="812"/>
      <c r="H3787" s="965" t="str">
        <f t="array" ref="H3787">IF(ISERROR(INDEX(גיליון3!$U$15:$X$29,MATCH('דיווח פרטני'!G3787,גיליון3!$T$15:$T$29,0),MATCH('דיווח פרטני'!C3787,גיליון3!$U$14:$X$14,0)))," ", INDEX(גיליון3!$U$15:$X$29,MATCH('דיווח פרטני'!G3787,גיליון3!$T$15:$T$29,0),MATCH('דיווח פרטני'!C3787,גיליון3!$U$14:$X$14,0)))</f>
        <v xml:space="preserve"> </v>
      </c>
      <c r="I3787" s="880"/>
    </row>
    <row r="3788" spans="1:9" ht="15" customHeight="1" thickBot="1" x14ac:dyDescent="0.35">
      <c r="A3788" s="6"/>
      <c r="B3788" s="6"/>
      <c r="C3788" s="812"/>
      <c r="D3788" s="812"/>
      <c r="E3788" s="813"/>
      <c r="F3788" s="812"/>
      <c r="G3788" s="812"/>
      <c r="H3788" s="965" t="str">
        <f t="array" ref="H3788">IF(ISERROR(INDEX(גיליון3!$U$15:$X$29,MATCH('דיווח פרטני'!G3788,גיליון3!$T$15:$T$29,0),MATCH('דיווח פרטני'!C3788,גיליון3!$U$14:$X$14,0)))," ", INDEX(גיליון3!$U$15:$X$29,MATCH('דיווח פרטני'!G3788,גיליון3!$T$15:$T$29,0),MATCH('דיווח פרטני'!C3788,גיליון3!$U$14:$X$14,0)))</f>
        <v xml:space="preserve"> </v>
      </c>
      <c r="I3788" s="880"/>
    </row>
    <row r="3789" spans="1:9" ht="15" customHeight="1" thickBot="1" x14ac:dyDescent="0.35">
      <c r="A3789" s="6"/>
      <c r="B3789" s="6"/>
      <c r="C3789" s="812"/>
      <c r="D3789" s="812"/>
      <c r="E3789" s="813"/>
      <c r="F3789" s="812"/>
      <c r="G3789" s="812"/>
      <c r="H3789" s="965" t="str">
        <f t="array" ref="H3789">IF(ISERROR(INDEX(גיליון3!$U$15:$X$29,MATCH('דיווח פרטני'!G3789,גיליון3!$T$15:$T$29,0),MATCH('דיווח פרטני'!C3789,גיליון3!$U$14:$X$14,0)))," ", INDEX(גיליון3!$U$15:$X$29,MATCH('דיווח פרטני'!G3789,גיליון3!$T$15:$T$29,0),MATCH('דיווח פרטני'!C3789,גיליון3!$U$14:$X$14,0)))</f>
        <v xml:space="preserve"> </v>
      </c>
      <c r="I3789" s="880"/>
    </row>
    <row r="3790" spans="1:9" ht="15" customHeight="1" thickBot="1" x14ac:dyDescent="0.35">
      <c r="A3790" s="6"/>
      <c r="B3790" s="6"/>
      <c r="C3790" s="812"/>
      <c r="D3790" s="812"/>
      <c r="E3790" s="813"/>
      <c r="F3790" s="812"/>
      <c r="G3790" s="812"/>
      <c r="H3790" s="965" t="str">
        <f t="array" ref="H3790">IF(ISERROR(INDEX(גיליון3!$U$15:$X$29,MATCH('דיווח פרטני'!G3790,גיליון3!$T$15:$T$29,0),MATCH('דיווח פרטני'!C3790,גיליון3!$U$14:$X$14,0)))," ", INDEX(גיליון3!$U$15:$X$29,MATCH('דיווח פרטני'!G3790,גיליון3!$T$15:$T$29,0),MATCH('דיווח פרטני'!C3790,גיליון3!$U$14:$X$14,0)))</f>
        <v xml:space="preserve"> </v>
      </c>
      <c r="I3790" s="880"/>
    </row>
    <row r="3791" spans="1:9" ht="15" customHeight="1" thickBot="1" x14ac:dyDescent="0.35">
      <c r="A3791" s="6"/>
      <c r="B3791" s="6"/>
      <c r="C3791" s="812"/>
      <c r="D3791" s="812"/>
      <c r="E3791" s="813"/>
      <c r="F3791" s="812"/>
      <c r="G3791" s="812"/>
      <c r="H3791" s="965" t="str">
        <f t="array" ref="H3791">IF(ISERROR(INDEX(גיליון3!$U$15:$X$29,MATCH('דיווח פרטני'!G3791,גיליון3!$T$15:$T$29,0),MATCH('דיווח פרטני'!C3791,גיליון3!$U$14:$X$14,0)))," ", INDEX(גיליון3!$U$15:$X$29,MATCH('דיווח פרטני'!G3791,גיליון3!$T$15:$T$29,0),MATCH('דיווח פרטני'!C3791,גיליון3!$U$14:$X$14,0)))</f>
        <v xml:space="preserve"> </v>
      </c>
      <c r="I3791" s="880"/>
    </row>
    <row r="3792" spans="1:9" ht="15" customHeight="1" thickBot="1" x14ac:dyDescent="0.35">
      <c r="A3792" s="6"/>
      <c r="B3792" s="6"/>
      <c r="C3792" s="812"/>
      <c r="D3792" s="812"/>
      <c r="E3792" s="813"/>
      <c r="F3792" s="812"/>
      <c r="G3792" s="812"/>
      <c r="H3792" s="965" t="str">
        <f t="array" ref="H3792">IF(ISERROR(INDEX(גיליון3!$U$15:$X$29,MATCH('דיווח פרטני'!G3792,גיליון3!$T$15:$T$29,0),MATCH('דיווח פרטני'!C3792,גיליון3!$U$14:$X$14,0)))," ", INDEX(גיליון3!$U$15:$X$29,MATCH('דיווח פרטני'!G3792,גיליון3!$T$15:$T$29,0),MATCH('דיווח פרטני'!C3792,גיליון3!$U$14:$X$14,0)))</f>
        <v xml:space="preserve"> </v>
      </c>
      <c r="I3792" s="880"/>
    </row>
    <row r="3793" spans="1:9" ht="15" customHeight="1" thickBot="1" x14ac:dyDescent="0.35">
      <c r="A3793" s="6"/>
      <c r="B3793" s="6"/>
      <c r="C3793" s="812"/>
      <c r="D3793" s="812"/>
      <c r="E3793" s="813"/>
      <c r="F3793" s="812"/>
      <c r="G3793" s="812"/>
      <c r="H3793" s="965" t="str">
        <f t="array" ref="H3793">IF(ISERROR(INDEX(גיליון3!$U$15:$X$29,MATCH('דיווח פרטני'!G3793,גיליון3!$T$15:$T$29,0),MATCH('דיווח פרטני'!C3793,גיליון3!$U$14:$X$14,0)))," ", INDEX(גיליון3!$U$15:$X$29,MATCH('דיווח פרטני'!G3793,גיליון3!$T$15:$T$29,0),MATCH('דיווח פרטני'!C3793,גיליון3!$U$14:$X$14,0)))</f>
        <v xml:space="preserve"> </v>
      </c>
      <c r="I3793" s="880"/>
    </row>
    <row r="3794" spans="1:9" ht="15" customHeight="1" thickBot="1" x14ac:dyDescent="0.35">
      <c r="A3794" s="6"/>
      <c r="B3794" s="6"/>
      <c r="C3794" s="812"/>
      <c r="D3794" s="812"/>
      <c r="E3794" s="813"/>
      <c r="F3794" s="812"/>
      <c r="G3794" s="812"/>
      <c r="H3794" s="965" t="str">
        <f t="array" ref="H3794">IF(ISERROR(INDEX(גיליון3!$U$15:$X$29,MATCH('דיווח פרטני'!G3794,גיליון3!$T$15:$T$29,0),MATCH('דיווח פרטני'!C3794,גיליון3!$U$14:$X$14,0)))," ", INDEX(גיליון3!$U$15:$X$29,MATCH('דיווח פרטני'!G3794,גיליון3!$T$15:$T$29,0),MATCH('דיווח פרטני'!C3794,גיליון3!$U$14:$X$14,0)))</f>
        <v xml:space="preserve"> </v>
      </c>
      <c r="I3794" s="880"/>
    </row>
    <row r="3795" spans="1:9" ht="15" customHeight="1" thickBot="1" x14ac:dyDescent="0.35">
      <c r="A3795" s="6"/>
      <c r="B3795" s="6"/>
      <c r="C3795" s="812"/>
      <c r="D3795" s="812"/>
      <c r="E3795" s="813"/>
      <c r="F3795" s="812"/>
      <c r="G3795" s="812"/>
      <c r="H3795" s="965" t="str">
        <f t="array" ref="H3795">IF(ISERROR(INDEX(גיליון3!$U$15:$X$29,MATCH('דיווח פרטני'!G3795,גיליון3!$T$15:$T$29,0),MATCH('דיווח פרטני'!C3795,גיליון3!$U$14:$X$14,0)))," ", INDEX(גיליון3!$U$15:$X$29,MATCH('דיווח פרטני'!G3795,גיליון3!$T$15:$T$29,0),MATCH('דיווח פרטני'!C3795,גיליון3!$U$14:$X$14,0)))</f>
        <v xml:space="preserve"> </v>
      </c>
      <c r="I3795" s="880"/>
    </row>
    <row r="3796" spans="1:9" ht="15" customHeight="1" thickBot="1" x14ac:dyDescent="0.35">
      <c r="A3796" s="6"/>
      <c r="B3796" s="6"/>
      <c r="C3796" s="812"/>
      <c r="D3796" s="812"/>
      <c r="E3796" s="813"/>
      <c r="F3796" s="812"/>
      <c r="G3796" s="812"/>
      <c r="H3796" s="965" t="str">
        <f t="array" ref="H3796">IF(ISERROR(INDEX(גיליון3!$U$15:$X$29,MATCH('דיווח פרטני'!G3796,גיליון3!$T$15:$T$29,0),MATCH('דיווח פרטני'!C3796,גיליון3!$U$14:$X$14,0)))," ", INDEX(גיליון3!$U$15:$X$29,MATCH('דיווח פרטני'!G3796,גיליון3!$T$15:$T$29,0),MATCH('דיווח פרטני'!C3796,גיליון3!$U$14:$X$14,0)))</f>
        <v xml:space="preserve"> </v>
      </c>
      <c r="I3796" s="880"/>
    </row>
    <row r="3797" spans="1:9" ht="15" customHeight="1" thickBot="1" x14ac:dyDescent="0.35">
      <c r="A3797" s="6"/>
      <c r="B3797" s="6"/>
      <c r="C3797" s="812"/>
      <c r="D3797" s="812"/>
      <c r="E3797" s="813"/>
      <c r="F3797" s="812"/>
      <c r="G3797" s="812"/>
      <c r="H3797" s="965" t="str">
        <f t="array" ref="H3797">IF(ISERROR(INDEX(גיליון3!$U$15:$X$29,MATCH('דיווח פרטני'!G3797,גיליון3!$T$15:$T$29,0),MATCH('דיווח פרטני'!C3797,גיליון3!$U$14:$X$14,0)))," ", INDEX(גיליון3!$U$15:$X$29,MATCH('דיווח פרטני'!G3797,גיליון3!$T$15:$T$29,0),MATCH('דיווח פרטני'!C3797,גיליון3!$U$14:$X$14,0)))</f>
        <v xml:space="preserve"> </v>
      </c>
      <c r="I3797" s="880"/>
    </row>
    <row r="3798" spans="1:9" ht="15" customHeight="1" thickBot="1" x14ac:dyDescent="0.35">
      <c r="A3798" s="6"/>
      <c r="B3798" s="6"/>
      <c r="C3798" s="812"/>
      <c r="D3798" s="812"/>
      <c r="E3798" s="813"/>
      <c r="F3798" s="812"/>
      <c r="G3798" s="812"/>
      <c r="H3798" s="965" t="str">
        <f t="array" ref="H3798">IF(ISERROR(INDEX(גיליון3!$U$15:$X$29,MATCH('דיווח פרטני'!G3798,גיליון3!$T$15:$T$29,0),MATCH('דיווח פרטני'!C3798,גיליון3!$U$14:$X$14,0)))," ", INDEX(גיליון3!$U$15:$X$29,MATCH('דיווח פרטני'!G3798,גיליון3!$T$15:$T$29,0),MATCH('דיווח פרטני'!C3798,גיליון3!$U$14:$X$14,0)))</f>
        <v xml:space="preserve"> </v>
      </c>
      <c r="I3798" s="880"/>
    </row>
    <row r="3799" spans="1:9" ht="15" customHeight="1" thickBot="1" x14ac:dyDescent="0.35">
      <c r="A3799" s="6"/>
      <c r="B3799" s="6"/>
      <c r="C3799" s="812"/>
      <c r="D3799" s="812"/>
      <c r="E3799" s="813"/>
      <c r="F3799" s="812"/>
      <c r="G3799" s="812"/>
      <c r="H3799" s="965" t="str">
        <f t="array" ref="H3799">IF(ISERROR(INDEX(גיליון3!$U$15:$X$29,MATCH('דיווח פרטני'!G3799,גיליון3!$T$15:$T$29,0),MATCH('דיווח פרטני'!C3799,גיליון3!$U$14:$X$14,0)))," ", INDEX(גיליון3!$U$15:$X$29,MATCH('דיווח פרטני'!G3799,גיליון3!$T$15:$T$29,0),MATCH('דיווח פרטני'!C3799,גיליון3!$U$14:$X$14,0)))</f>
        <v xml:space="preserve"> </v>
      </c>
      <c r="I3799" s="880"/>
    </row>
    <row r="3800" spans="1:9" ht="15" customHeight="1" thickBot="1" x14ac:dyDescent="0.35">
      <c r="A3800" s="6"/>
      <c r="B3800" s="6"/>
      <c r="C3800" s="812"/>
      <c r="D3800" s="812"/>
      <c r="E3800" s="813"/>
      <c r="F3800" s="812"/>
      <c r="G3800" s="812"/>
      <c r="H3800" s="965" t="str">
        <f t="array" ref="H3800">IF(ISERROR(INDEX(גיליון3!$U$15:$X$29,MATCH('דיווח פרטני'!G3800,גיליון3!$T$15:$T$29,0),MATCH('דיווח פרטני'!C3800,גיליון3!$U$14:$X$14,0)))," ", INDEX(גיליון3!$U$15:$X$29,MATCH('דיווח פרטני'!G3800,גיליון3!$T$15:$T$29,0),MATCH('דיווח פרטני'!C3800,גיליון3!$U$14:$X$14,0)))</f>
        <v xml:space="preserve"> </v>
      </c>
      <c r="I3800" s="880"/>
    </row>
    <row r="3801" spans="1:9" ht="15" customHeight="1" thickBot="1" x14ac:dyDescent="0.35">
      <c r="A3801" s="6"/>
      <c r="B3801" s="6"/>
      <c r="C3801" s="812"/>
      <c r="D3801" s="812"/>
      <c r="E3801" s="813"/>
      <c r="F3801" s="812"/>
      <c r="G3801" s="812"/>
      <c r="H3801" s="965" t="str">
        <f t="array" ref="H3801">IF(ISERROR(INDEX(גיליון3!$U$15:$X$29,MATCH('דיווח פרטני'!G3801,גיליון3!$T$15:$T$29,0),MATCH('דיווח פרטני'!C3801,גיליון3!$U$14:$X$14,0)))," ", INDEX(גיליון3!$U$15:$X$29,MATCH('דיווח פרטני'!G3801,גיליון3!$T$15:$T$29,0),MATCH('דיווח פרטני'!C3801,גיליון3!$U$14:$X$14,0)))</f>
        <v xml:space="preserve"> </v>
      </c>
      <c r="I3801" s="880"/>
    </row>
    <row r="3802" spans="1:9" ht="15" customHeight="1" thickBot="1" x14ac:dyDescent="0.35">
      <c r="A3802" s="6"/>
      <c r="B3802" s="6"/>
      <c r="C3802" s="812"/>
      <c r="D3802" s="812"/>
      <c r="E3802" s="813"/>
      <c r="F3802" s="812"/>
      <c r="G3802" s="812"/>
      <c r="H3802" s="965" t="str">
        <f t="array" ref="H3802">IF(ISERROR(INDEX(גיליון3!$U$15:$X$29,MATCH('דיווח פרטני'!G3802,גיליון3!$T$15:$T$29,0),MATCH('דיווח פרטני'!C3802,גיליון3!$U$14:$X$14,0)))," ", INDEX(גיליון3!$U$15:$X$29,MATCH('דיווח פרטני'!G3802,גיליון3!$T$15:$T$29,0),MATCH('דיווח פרטני'!C3802,גיליון3!$U$14:$X$14,0)))</f>
        <v xml:space="preserve"> </v>
      </c>
      <c r="I3802" s="880"/>
    </row>
    <row r="3803" spans="1:9" ht="15" customHeight="1" thickBot="1" x14ac:dyDescent="0.35">
      <c r="A3803" s="6"/>
      <c r="B3803" s="6"/>
      <c r="C3803" s="812"/>
      <c r="D3803" s="812"/>
      <c r="E3803" s="813"/>
      <c r="F3803" s="812"/>
      <c r="G3803" s="812"/>
      <c r="H3803" s="965" t="str">
        <f t="array" ref="H3803">IF(ISERROR(INDEX(גיליון3!$U$15:$X$29,MATCH('דיווח פרטני'!G3803,גיליון3!$T$15:$T$29,0),MATCH('דיווח פרטני'!C3803,גיליון3!$U$14:$X$14,0)))," ", INDEX(גיליון3!$U$15:$X$29,MATCH('דיווח פרטני'!G3803,גיליון3!$T$15:$T$29,0),MATCH('דיווח פרטני'!C3803,גיליון3!$U$14:$X$14,0)))</f>
        <v xml:space="preserve"> </v>
      </c>
      <c r="I3803" s="880"/>
    </row>
    <row r="3804" spans="1:9" ht="15" customHeight="1" thickBot="1" x14ac:dyDescent="0.35">
      <c r="A3804" s="6"/>
      <c r="B3804" s="6"/>
      <c r="C3804" s="812"/>
      <c r="D3804" s="812"/>
      <c r="E3804" s="813"/>
      <c r="F3804" s="812"/>
      <c r="G3804" s="812"/>
      <c r="H3804" s="965" t="str">
        <f t="array" ref="H3804">IF(ISERROR(INDEX(גיליון3!$U$15:$X$29,MATCH('דיווח פרטני'!G3804,גיליון3!$T$15:$T$29,0),MATCH('דיווח פרטני'!C3804,גיליון3!$U$14:$X$14,0)))," ", INDEX(גיליון3!$U$15:$X$29,MATCH('דיווח פרטני'!G3804,גיליון3!$T$15:$T$29,0),MATCH('דיווח פרטני'!C3804,גיליון3!$U$14:$X$14,0)))</f>
        <v xml:space="preserve"> </v>
      </c>
      <c r="I3804" s="880"/>
    </row>
    <row r="3805" spans="1:9" ht="15" customHeight="1" thickBot="1" x14ac:dyDescent="0.35">
      <c r="A3805" s="6"/>
      <c r="B3805" s="6"/>
      <c r="C3805" s="812"/>
      <c r="D3805" s="812"/>
      <c r="E3805" s="813"/>
      <c r="F3805" s="812"/>
      <c r="G3805" s="812"/>
      <c r="H3805" s="965" t="str">
        <f t="array" ref="H3805">IF(ISERROR(INDEX(גיליון3!$U$15:$X$29,MATCH('דיווח פרטני'!G3805,גיליון3!$T$15:$T$29,0),MATCH('דיווח פרטני'!C3805,גיליון3!$U$14:$X$14,0)))," ", INDEX(גיליון3!$U$15:$X$29,MATCH('דיווח פרטני'!G3805,גיליון3!$T$15:$T$29,0),MATCH('דיווח פרטני'!C3805,גיליון3!$U$14:$X$14,0)))</f>
        <v xml:space="preserve"> </v>
      </c>
      <c r="I3805" s="880"/>
    </row>
    <row r="3806" spans="1:9" ht="15" customHeight="1" thickBot="1" x14ac:dyDescent="0.35">
      <c r="A3806" s="6"/>
      <c r="B3806" s="6"/>
      <c r="C3806" s="812"/>
      <c r="D3806" s="812"/>
      <c r="E3806" s="813"/>
      <c r="F3806" s="812"/>
      <c r="G3806" s="812"/>
      <c r="H3806" s="965" t="str">
        <f t="array" ref="H3806">IF(ISERROR(INDEX(גיליון3!$U$15:$X$29,MATCH('דיווח פרטני'!G3806,גיליון3!$T$15:$T$29,0),MATCH('דיווח פרטני'!C3806,גיליון3!$U$14:$X$14,0)))," ", INDEX(גיליון3!$U$15:$X$29,MATCH('דיווח פרטני'!G3806,גיליון3!$T$15:$T$29,0),MATCH('דיווח פרטני'!C3806,גיליון3!$U$14:$X$14,0)))</f>
        <v xml:space="preserve"> </v>
      </c>
      <c r="I3806" s="880"/>
    </row>
    <row r="3807" spans="1:9" ht="15" customHeight="1" thickBot="1" x14ac:dyDescent="0.35">
      <c r="A3807" s="6"/>
      <c r="B3807" s="6"/>
      <c r="C3807" s="812"/>
      <c r="D3807" s="812"/>
      <c r="E3807" s="813"/>
      <c r="F3807" s="812"/>
      <c r="G3807" s="812"/>
      <c r="H3807" s="965" t="str">
        <f t="array" ref="H3807">IF(ISERROR(INDEX(גיליון3!$U$15:$X$29,MATCH('דיווח פרטני'!G3807,גיליון3!$T$15:$T$29,0),MATCH('דיווח פרטני'!C3807,גיליון3!$U$14:$X$14,0)))," ", INDEX(גיליון3!$U$15:$X$29,MATCH('דיווח פרטני'!G3807,גיליון3!$T$15:$T$29,0),MATCH('דיווח פרטני'!C3807,גיליון3!$U$14:$X$14,0)))</f>
        <v xml:space="preserve"> </v>
      </c>
      <c r="I3807" s="880"/>
    </row>
    <row r="3808" spans="1:9" ht="15" customHeight="1" thickBot="1" x14ac:dyDescent="0.35">
      <c r="A3808" s="6"/>
      <c r="B3808" s="6"/>
      <c r="C3808" s="812"/>
      <c r="D3808" s="812"/>
      <c r="E3808" s="813"/>
      <c r="F3808" s="812"/>
      <c r="G3808" s="812"/>
      <c r="H3808" s="965" t="str">
        <f t="array" ref="H3808">IF(ISERROR(INDEX(גיליון3!$U$15:$X$29,MATCH('דיווח פרטני'!G3808,גיליון3!$T$15:$T$29,0),MATCH('דיווח פרטני'!C3808,גיליון3!$U$14:$X$14,0)))," ", INDEX(גיליון3!$U$15:$X$29,MATCH('דיווח פרטני'!G3808,גיליון3!$T$15:$T$29,0),MATCH('דיווח פרטני'!C3808,גיליון3!$U$14:$X$14,0)))</f>
        <v xml:space="preserve"> </v>
      </c>
      <c r="I3808" s="880"/>
    </row>
    <row r="3809" spans="1:9" ht="15" customHeight="1" thickBot="1" x14ac:dyDescent="0.35">
      <c r="A3809" s="6"/>
      <c r="B3809" s="6"/>
      <c r="C3809" s="812"/>
      <c r="D3809" s="812"/>
      <c r="E3809" s="813"/>
      <c r="F3809" s="812"/>
      <c r="G3809" s="812"/>
      <c r="H3809" s="965" t="str">
        <f t="array" ref="H3809">IF(ISERROR(INDEX(גיליון3!$U$15:$X$29,MATCH('דיווח פרטני'!G3809,גיליון3!$T$15:$T$29,0),MATCH('דיווח פרטני'!C3809,גיליון3!$U$14:$X$14,0)))," ", INDEX(גיליון3!$U$15:$X$29,MATCH('דיווח פרטני'!G3809,גיליון3!$T$15:$T$29,0),MATCH('דיווח פרטני'!C3809,גיליון3!$U$14:$X$14,0)))</f>
        <v xml:space="preserve"> </v>
      </c>
      <c r="I3809" s="880"/>
    </row>
    <row r="3810" spans="1:9" ht="15" customHeight="1" thickBot="1" x14ac:dyDescent="0.35">
      <c r="A3810" s="6"/>
      <c r="B3810" s="6"/>
      <c r="C3810" s="812"/>
      <c r="D3810" s="812"/>
      <c r="E3810" s="813"/>
      <c r="F3810" s="812"/>
      <c r="G3810" s="812"/>
      <c r="H3810" s="965" t="str">
        <f t="array" ref="H3810">IF(ISERROR(INDEX(גיליון3!$U$15:$X$29,MATCH('דיווח פרטני'!G3810,גיליון3!$T$15:$T$29,0),MATCH('דיווח פרטני'!C3810,גיליון3!$U$14:$X$14,0)))," ", INDEX(גיליון3!$U$15:$X$29,MATCH('דיווח פרטני'!G3810,גיליון3!$T$15:$T$29,0),MATCH('דיווח פרטני'!C3810,גיליון3!$U$14:$X$14,0)))</f>
        <v xml:space="preserve"> </v>
      </c>
      <c r="I3810" s="880"/>
    </row>
    <row r="3811" spans="1:9" ht="15" customHeight="1" thickBot="1" x14ac:dyDescent="0.35">
      <c r="A3811" s="6"/>
      <c r="B3811" s="6"/>
      <c r="C3811" s="812"/>
      <c r="D3811" s="812"/>
      <c r="E3811" s="813"/>
      <c r="F3811" s="812"/>
      <c r="G3811" s="812"/>
      <c r="H3811" s="965" t="str">
        <f t="array" ref="H3811">IF(ISERROR(INDEX(גיליון3!$U$15:$X$29,MATCH('דיווח פרטני'!G3811,גיליון3!$T$15:$T$29,0),MATCH('דיווח פרטני'!C3811,גיליון3!$U$14:$X$14,0)))," ", INDEX(גיליון3!$U$15:$X$29,MATCH('דיווח פרטני'!G3811,גיליון3!$T$15:$T$29,0),MATCH('דיווח פרטני'!C3811,גיליון3!$U$14:$X$14,0)))</f>
        <v xml:space="preserve"> </v>
      </c>
      <c r="I3811" s="880"/>
    </row>
    <row r="3812" spans="1:9" ht="15" customHeight="1" thickBot="1" x14ac:dyDescent="0.35">
      <c r="A3812" s="6"/>
      <c r="B3812" s="6"/>
      <c r="C3812" s="812"/>
      <c r="D3812" s="812"/>
      <c r="E3812" s="813"/>
      <c r="F3812" s="812"/>
      <c r="G3812" s="812"/>
      <c r="H3812" s="965" t="str">
        <f t="array" ref="H3812">IF(ISERROR(INDEX(גיליון3!$U$15:$X$29,MATCH('דיווח פרטני'!G3812,גיליון3!$T$15:$T$29,0),MATCH('דיווח פרטני'!C3812,גיליון3!$U$14:$X$14,0)))," ", INDEX(גיליון3!$U$15:$X$29,MATCH('דיווח פרטני'!G3812,גיליון3!$T$15:$T$29,0),MATCH('דיווח פרטני'!C3812,גיליון3!$U$14:$X$14,0)))</f>
        <v xml:space="preserve"> </v>
      </c>
      <c r="I3812" s="880"/>
    </row>
    <row r="3813" spans="1:9" ht="15" customHeight="1" thickBot="1" x14ac:dyDescent="0.35">
      <c r="A3813" s="6"/>
      <c r="B3813" s="6"/>
      <c r="C3813" s="812"/>
      <c r="D3813" s="812"/>
      <c r="E3813" s="813"/>
      <c r="F3813" s="812"/>
      <c r="G3813" s="812"/>
      <c r="H3813" s="965" t="str">
        <f t="array" ref="H3813">IF(ISERROR(INDEX(גיליון3!$U$15:$X$29,MATCH('דיווח פרטני'!G3813,גיליון3!$T$15:$T$29,0),MATCH('דיווח פרטני'!C3813,גיליון3!$U$14:$X$14,0)))," ", INDEX(גיליון3!$U$15:$X$29,MATCH('דיווח פרטני'!G3813,גיליון3!$T$15:$T$29,0),MATCH('דיווח פרטני'!C3813,גיליון3!$U$14:$X$14,0)))</f>
        <v xml:space="preserve"> </v>
      </c>
      <c r="I3813" s="880"/>
    </row>
    <row r="3814" spans="1:9" ht="15" customHeight="1" thickBot="1" x14ac:dyDescent="0.35">
      <c r="A3814" s="6"/>
      <c r="B3814" s="6"/>
      <c r="C3814" s="812"/>
      <c r="D3814" s="812"/>
      <c r="E3814" s="813"/>
      <c r="F3814" s="812"/>
      <c r="G3814" s="812"/>
      <c r="H3814" s="965" t="str">
        <f t="array" ref="H3814">IF(ISERROR(INDEX(גיליון3!$U$15:$X$29,MATCH('דיווח פרטני'!G3814,גיליון3!$T$15:$T$29,0),MATCH('דיווח פרטני'!C3814,גיליון3!$U$14:$X$14,0)))," ", INDEX(גיליון3!$U$15:$X$29,MATCH('דיווח פרטני'!G3814,גיליון3!$T$15:$T$29,0),MATCH('דיווח פרטני'!C3814,גיליון3!$U$14:$X$14,0)))</f>
        <v xml:space="preserve"> </v>
      </c>
      <c r="I3814" s="880"/>
    </row>
    <row r="3815" spans="1:9" ht="15" customHeight="1" thickBot="1" x14ac:dyDescent="0.35">
      <c r="A3815" s="6"/>
      <c r="B3815" s="6"/>
      <c r="C3815" s="812"/>
      <c r="D3815" s="812"/>
      <c r="E3815" s="813"/>
      <c r="F3815" s="812"/>
      <c r="G3815" s="812"/>
      <c r="H3815" s="965" t="str">
        <f t="array" ref="H3815">IF(ISERROR(INDEX(גיליון3!$U$15:$X$29,MATCH('דיווח פרטני'!G3815,גיליון3!$T$15:$T$29,0),MATCH('דיווח פרטני'!C3815,גיליון3!$U$14:$X$14,0)))," ", INDEX(גיליון3!$U$15:$X$29,MATCH('דיווח פרטני'!G3815,גיליון3!$T$15:$T$29,0),MATCH('דיווח פרטני'!C3815,גיליון3!$U$14:$X$14,0)))</f>
        <v xml:space="preserve"> </v>
      </c>
      <c r="I3815" s="880"/>
    </row>
    <row r="3816" spans="1:9" ht="15" customHeight="1" thickBot="1" x14ac:dyDescent="0.35">
      <c r="A3816" s="6"/>
      <c r="B3816" s="6"/>
      <c r="C3816" s="812"/>
      <c r="D3816" s="812"/>
      <c r="E3816" s="813"/>
      <c r="F3816" s="812"/>
      <c r="G3816" s="812"/>
      <c r="H3816" s="965" t="str">
        <f t="array" ref="H3816">IF(ISERROR(INDEX(גיליון3!$U$15:$X$29,MATCH('דיווח פרטני'!G3816,גיליון3!$T$15:$T$29,0),MATCH('דיווח פרטני'!C3816,גיליון3!$U$14:$X$14,0)))," ", INDEX(גיליון3!$U$15:$X$29,MATCH('דיווח פרטני'!G3816,גיליון3!$T$15:$T$29,0),MATCH('דיווח פרטני'!C3816,גיליון3!$U$14:$X$14,0)))</f>
        <v xml:space="preserve"> </v>
      </c>
      <c r="I3816" s="880"/>
    </row>
    <row r="3817" spans="1:9" ht="15" customHeight="1" thickBot="1" x14ac:dyDescent="0.35">
      <c r="A3817" s="6"/>
      <c r="B3817" s="6"/>
      <c r="C3817" s="812"/>
      <c r="D3817" s="812"/>
      <c r="E3817" s="813"/>
      <c r="F3817" s="812"/>
      <c r="G3817" s="812"/>
      <c r="H3817" s="965" t="str">
        <f t="array" ref="H3817">IF(ISERROR(INDEX(גיליון3!$U$15:$X$29,MATCH('דיווח פרטני'!G3817,גיליון3!$T$15:$T$29,0),MATCH('דיווח פרטני'!C3817,גיליון3!$U$14:$X$14,0)))," ", INDEX(גיליון3!$U$15:$X$29,MATCH('דיווח פרטני'!G3817,גיליון3!$T$15:$T$29,0),MATCH('דיווח פרטני'!C3817,גיליון3!$U$14:$X$14,0)))</f>
        <v xml:space="preserve"> </v>
      </c>
      <c r="I3817" s="880"/>
    </row>
    <row r="3818" spans="1:9" ht="15" customHeight="1" thickBot="1" x14ac:dyDescent="0.35">
      <c r="A3818" s="6"/>
      <c r="B3818" s="6"/>
      <c r="C3818" s="812"/>
      <c r="D3818" s="812"/>
      <c r="E3818" s="813"/>
      <c r="F3818" s="812"/>
      <c r="G3818" s="812"/>
      <c r="H3818" s="965" t="str">
        <f t="array" ref="H3818">IF(ISERROR(INDEX(גיליון3!$U$15:$X$29,MATCH('דיווח פרטני'!G3818,גיליון3!$T$15:$T$29,0),MATCH('דיווח פרטני'!C3818,גיליון3!$U$14:$X$14,0)))," ", INDEX(גיליון3!$U$15:$X$29,MATCH('דיווח פרטני'!G3818,גיליון3!$T$15:$T$29,0),MATCH('דיווח פרטני'!C3818,גיליון3!$U$14:$X$14,0)))</f>
        <v xml:space="preserve"> </v>
      </c>
      <c r="I3818" s="880"/>
    </row>
    <row r="3819" spans="1:9" ht="15" customHeight="1" thickBot="1" x14ac:dyDescent="0.35">
      <c r="A3819" s="6"/>
      <c r="B3819" s="6"/>
      <c r="C3819" s="812"/>
      <c r="D3819" s="812"/>
      <c r="E3819" s="813"/>
      <c r="F3819" s="812"/>
      <c r="G3819" s="812"/>
      <c r="H3819" s="965" t="str">
        <f t="array" ref="H3819">IF(ISERROR(INDEX(גיליון3!$U$15:$X$29,MATCH('דיווח פרטני'!G3819,גיליון3!$T$15:$T$29,0),MATCH('דיווח פרטני'!C3819,גיליון3!$U$14:$X$14,0)))," ", INDEX(גיליון3!$U$15:$X$29,MATCH('דיווח פרטני'!G3819,גיליון3!$T$15:$T$29,0),MATCH('דיווח פרטני'!C3819,גיליון3!$U$14:$X$14,0)))</f>
        <v xml:space="preserve"> </v>
      </c>
      <c r="I3819" s="880"/>
    </row>
    <row r="3820" spans="1:9" ht="15" customHeight="1" thickBot="1" x14ac:dyDescent="0.35">
      <c r="A3820" s="6"/>
      <c r="B3820" s="6"/>
      <c r="C3820" s="812"/>
      <c r="D3820" s="812"/>
      <c r="E3820" s="813"/>
      <c r="F3820" s="812"/>
      <c r="G3820" s="812"/>
      <c r="H3820" s="965" t="str">
        <f t="array" ref="H3820">IF(ISERROR(INDEX(גיליון3!$U$15:$X$29,MATCH('דיווח פרטני'!G3820,גיליון3!$T$15:$T$29,0),MATCH('דיווח פרטני'!C3820,גיליון3!$U$14:$X$14,0)))," ", INDEX(גיליון3!$U$15:$X$29,MATCH('דיווח פרטני'!G3820,גיליון3!$T$15:$T$29,0),MATCH('דיווח פרטני'!C3820,גיליון3!$U$14:$X$14,0)))</f>
        <v xml:space="preserve"> </v>
      </c>
      <c r="I3820" s="880"/>
    </row>
    <row r="3821" spans="1:9" ht="15" customHeight="1" thickBot="1" x14ac:dyDescent="0.35">
      <c r="A3821" s="6"/>
      <c r="B3821" s="6"/>
      <c r="C3821" s="812"/>
      <c r="D3821" s="812"/>
      <c r="E3821" s="813"/>
      <c r="F3821" s="812"/>
      <c r="G3821" s="812"/>
      <c r="H3821" s="965" t="str">
        <f t="array" ref="H3821">IF(ISERROR(INDEX(גיליון3!$U$15:$X$29,MATCH('דיווח פרטני'!G3821,גיליון3!$T$15:$T$29,0),MATCH('דיווח פרטני'!C3821,גיליון3!$U$14:$X$14,0)))," ", INDEX(גיליון3!$U$15:$X$29,MATCH('דיווח פרטני'!G3821,גיליון3!$T$15:$T$29,0),MATCH('דיווח פרטני'!C3821,גיליון3!$U$14:$X$14,0)))</f>
        <v xml:space="preserve"> </v>
      </c>
      <c r="I3821" s="880"/>
    </row>
    <row r="3822" spans="1:9" ht="15" customHeight="1" thickBot="1" x14ac:dyDescent="0.35">
      <c r="A3822" s="6"/>
      <c r="B3822" s="6"/>
      <c r="C3822" s="812"/>
      <c r="D3822" s="812"/>
      <c r="E3822" s="813"/>
      <c r="F3822" s="812"/>
      <c r="G3822" s="812"/>
      <c r="H3822" s="965" t="str">
        <f t="array" ref="H3822">IF(ISERROR(INDEX(גיליון3!$U$15:$X$29,MATCH('דיווח פרטני'!G3822,גיליון3!$T$15:$T$29,0),MATCH('דיווח פרטני'!C3822,גיליון3!$U$14:$X$14,0)))," ", INDEX(גיליון3!$U$15:$X$29,MATCH('דיווח פרטני'!G3822,גיליון3!$T$15:$T$29,0),MATCH('דיווח פרטני'!C3822,גיליון3!$U$14:$X$14,0)))</f>
        <v xml:space="preserve"> </v>
      </c>
      <c r="I3822" s="880"/>
    </row>
    <row r="3823" spans="1:9" ht="15" customHeight="1" thickBot="1" x14ac:dyDescent="0.35">
      <c r="A3823" s="6"/>
      <c r="B3823" s="6"/>
      <c r="C3823" s="812"/>
      <c r="D3823" s="812"/>
      <c r="E3823" s="813"/>
      <c r="F3823" s="812"/>
      <c r="G3823" s="812"/>
      <c r="H3823" s="965" t="str">
        <f t="array" ref="H3823">IF(ISERROR(INDEX(גיליון3!$U$15:$X$29,MATCH('דיווח פרטני'!G3823,גיליון3!$T$15:$T$29,0),MATCH('דיווח פרטני'!C3823,גיליון3!$U$14:$X$14,0)))," ", INDEX(גיליון3!$U$15:$X$29,MATCH('דיווח פרטני'!G3823,גיליון3!$T$15:$T$29,0),MATCH('דיווח פרטני'!C3823,גיליון3!$U$14:$X$14,0)))</f>
        <v xml:space="preserve"> </v>
      </c>
      <c r="I3823" s="880"/>
    </row>
    <row r="3824" spans="1:9" ht="15" customHeight="1" thickBot="1" x14ac:dyDescent="0.35">
      <c r="A3824" s="6"/>
      <c r="B3824" s="6"/>
      <c r="C3824" s="812"/>
      <c r="D3824" s="812"/>
      <c r="E3824" s="813"/>
      <c r="F3824" s="812"/>
      <c r="G3824" s="812"/>
      <c r="H3824" s="965" t="str">
        <f t="array" ref="H3824">IF(ISERROR(INDEX(גיליון3!$U$15:$X$29,MATCH('דיווח פרטני'!G3824,גיליון3!$T$15:$T$29,0),MATCH('דיווח פרטני'!C3824,גיליון3!$U$14:$X$14,0)))," ", INDEX(גיליון3!$U$15:$X$29,MATCH('דיווח פרטני'!G3824,גיליון3!$T$15:$T$29,0),MATCH('דיווח פרטני'!C3824,גיליון3!$U$14:$X$14,0)))</f>
        <v xml:space="preserve"> </v>
      </c>
      <c r="I3824" s="880"/>
    </row>
    <row r="3825" spans="1:9" ht="15" customHeight="1" thickBot="1" x14ac:dyDescent="0.35">
      <c r="A3825" s="6"/>
      <c r="B3825" s="6"/>
      <c r="C3825" s="812"/>
      <c r="D3825" s="812"/>
      <c r="E3825" s="813"/>
      <c r="F3825" s="812"/>
      <c r="G3825" s="812"/>
      <c r="H3825" s="965" t="str">
        <f t="array" ref="H3825">IF(ISERROR(INDEX(גיליון3!$U$15:$X$29,MATCH('דיווח פרטני'!G3825,גיליון3!$T$15:$T$29,0),MATCH('דיווח פרטני'!C3825,גיליון3!$U$14:$X$14,0)))," ", INDEX(גיליון3!$U$15:$X$29,MATCH('דיווח פרטני'!G3825,גיליון3!$T$15:$T$29,0),MATCH('דיווח פרטני'!C3825,גיליון3!$U$14:$X$14,0)))</f>
        <v xml:space="preserve"> </v>
      </c>
      <c r="I3825" s="880"/>
    </row>
    <row r="3826" spans="1:9" ht="15" customHeight="1" thickBot="1" x14ac:dyDescent="0.35">
      <c r="A3826" s="6"/>
      <c r="B3826" s="6"/>
      <c r="C3826" s="812"/>
      <c r="D3826" s="812"/>
      <c r="E3826" s="813"/>
      <c r="F3826" s="812"/>
      <c r="G3826" s="812"/>
      <c r="H3826" s="965" t="str">
        <f t="array" ref="H3826">IF(ISERROR(INDEX(גיליון3!$U$15:$X$29,MATCH('דיווח פרטני'!G3826,גיליון3!$T$15:$T$29,0),MATCH('דיווח פרטני'!C3826,גיליון3!$U$14:$X$14,0)))," ", INDEX(גיליון3!$U$15:$X$29,MATCH('דיווח פרטני'!G3826,גיליון3!$T$15:$T$29,0),MATCH('דיווח פרטני'!C3826,גיליון3!$U$14:$X$14,0)))</f>
        <v xml:space="preserve"> </v>
      </c>
      <c r="I3826" s="880"/>
    </row>
    <row r="3827" spans="1:9" ht="15" customHeight="1" thickBot="1" x14ac:dyDescent="0.35">
      <c r="A3827" s="6"/>
      <c r="B3827" s="6"/>
      <c r="C3827" s="812"/>
      <c r="D3827" s="812"/>
      <c r="E3827" s="813"/>
      <c r="F3827" s="812"/>
      <c r="G3827" s="812"/>
      <c r="H3827" s="965" t="str">
        <f t="array" ref="H3827">IF(ISERROR(INDEX(גיליון3!$U$15:$X$29,MATCH('דיווח פרטני'!G3827,גיליון3!$T$15:$T$29,0),MATCH('דיווח פרטני'!C3827,גיליון3!$U$14:$X$14,0)))," ", INDEX(גיליון3!$U$15:$X$29,MATCH('דיווח פרטני'!G3827,גיליון3!$T$15:$T$29,0),MATCH('דיווח פרטני'!C3827,גיליון3!$U$14:$X$14,0)))</f>
        <v xml:space="preserve"> </v>
      </c>
      <c r="I3827" s="880"/>
    </row>
    <row r="3828" spans="1:9" ht="15" customHeight="1" thickBot="1" x14ac:dyDescent="0.35">
      <c r="A3828" s="6"/>
      <c r="B3828" s="6"/>
      <c r="C3828" s="812"/>
      <c r="D3828" s="812"/>
      <c r="E3828" s="813"/>
      <c r="F3828" s="812"/>
      <c r="G3828" s="812"/>
      <c r="H3828" s="965" t="str">
        <f t="array" ref="H3828">IF(ISERROR(INDEX(גיליון3!$U$15:$X$29,MATCH('דיווח פרטני'!G3828,גיליון3!$T$15:$T$29,0),MATCH('דיווח פרטני'!C3828,גיליון3!$U$14:$X$14,0)))," ", INDEX(גיליון3!$U$15:$X$29,MATCH('דיווח פרטני'!G3828,גיליון3!$T$15:$T$29,0),MATCH('דיווח פרטני'!C3828,גיליון3!$U$14:$X$14,0)))</f>
        <v xml:space="preserve"> </v>
      </c>
      <c r="I3828" s="880"/>
    </row>
    <row r="3829" spans="1:9" ht="15" customHeight="1" thickBot="1" x14ac:dyDescent="0.35">
      <c r="A3829" s="6"/>
      <c r="B3829" s="6"/>
      <c r="C3829" s="812"/>
      <c r="D3829" s="812"/>
      <c r="E3829" s="813"/>
      <c r="F3829" s="812"/>
      <c r="G3829" s="812"/>
      <c r="H3829" s="965" t="str">
        <f t="array" ref="H3829">IF(ISERROR(INDEX(גיליון3!$U$15:$X$29,MATCH('דיווח פרטני'!G3829,גיליון3!$T$15:$T$29,0),MATCH('דיווח פרטני'!C3829,גיליון3!$U$14:$X$14,0)))," ", INDEX(גיליון3!$U$15:$X$29,MATCH('דיווח פרטני'!G3829,גיליון3!$T$15:$T$29,0),MATCH('דיווח פרטני'!C3829,גיליון3!$U$14:$X$14,0)))</f>
        <v xml:space="preserve"> </v>
      </c>
      <c r="I3829" s="880"/>
    </row>
    <row r="3830" spans="1:9" ht="15" customHeight="1" thickBot="1" x14ac:dyDescent="0.35">
      <c r="A3830" s="6"/>
      <c r="B3830" s="6"/>
      <c r="C3830" s="812"/>
      <c r="D3830" s="812"/>
      <c r="E3830" s="813"/>
      <c r="F3830" s="812"/>
      <c r="G3830" s="812"/>
      <c r="H3830" s="965" t="str">
        <f t="array" ref="H3830">IF(ISERROR(INDEX(גיליון3!$U$15:$X$29,MATCH('דיווח פרטני'!G3830,גיליון3!$T$15:$T$29,0),MATCH('דיווח פרטני'!C3830,גיליון3!$U$14:$X$14,0)))," ", INDEX(גיליון3!$U$15:$X$29,MATCH('דיווח פרטני'!G3830,גיליון3!$T$15:$T$29,0),MATCH('דיווח פרטני'!C3830,גיליון3!$U$14:$X$14,0)))</f>
        <v xml:space="preserve"> </v>
      </c>
      <c r="I3830" s="880"/>
    </row>
    <row r="3831" spans="1:9" ht="15" customHeight="1" thickBot="1" x14ac:dyDescent="0.35">
      <c r="A3831" s="6"/>
      <c r="B3831" s="6"/>
      <c r="C3831" s="812"/>
      <c r="D3831" s="812"/>
      <c r="E3831" s="813"/>
      <c r="F3831" s="812"/>
      <c r="G3831" s="812"/>
      <c r="H3831" s="965" t="str">
        <f t="array" ref="H3831">IF(ISERROR(INDEX(גיליון3!$U$15:$X$29,MATCH('דיווח פרטני'!G3831,גיליון3!$T$15:$T$29,0),MATCH('דיווח פרטני'!C3831,גיליון3!$U$14:$X$14,0)))," ", INDEX(גיליון3!$U$15:$X$29,MATCH('דיווח פרטני'!G3831,גיליון3!$T$15:$T$29,0),MATCH('דיווח פרטני'!C3831,גיליון3!$U$14:$X$14,0)))</f>
        <v xml:space="preserve"> </v>
      </c>
      <c r="I3831" s="880"/>
    </row>
    <row r="3832" spans="1:9" ht="15" customHeight="1" thickBot="1" x14ac:dyDescent="0.35">
      <c r="A3832" s="6"/>
      <c r="B3832" s="6"/>
      <c r="C3832" s="812"/>
      <c r="D3832" s="812"/>
      <c r="E3832" s="813"/>
      <c r="F3832" s="812"/>
      <c r="G3832" s="812"/>
      <c r="H3832" s="965" t="str">
        <f t="array" ref="H3832">IF(ISERROR(INDEX(גיליון3!$U$15:$X$29,MATCH('דיווח פרטני'!G3832,גיליון3!$T$15:$T$29,0),MATCH('דיווח פרטני'!C3832,גיליון3!$U$14:$X$14,0)))," ", INDEX(גיליון3!$U$15:$X$29,MATCH('דיווח פרטני'!G3832,גיליון3!$T$15:$T$29,0),MATCH('דיווח פרטני'!C3832,גיליון3!$U$14:$X$14,0)))</f>
        <v xml:space="preserve"> </v>
      </c>
      <c r="I3832" s="880"/>
    </row>
    <row r="3833" spans="1:9" ht="15" customHeight="1" thickBot="1" x14ac:dyDescent="0.35">
      <c r="A3833" s="6"/>
      <c r="B3833" s="6"/>
      <c r="C3833" s="812"/>
      <c r="D3833" s="812"/>
      <c r="E3833" s="813"/>
      <c r="F3833" s="812"/>
      <c r="G3833" s="812"/>
      <c r="H3833" s="965" t="str">
        <f t="array" ref="H3833">IF(ISERROR(INDEX(גיליון3!$U$15:$X$29,MATCH('דיווח פרטני'!G3833,גיליון3!$T$15:$T$29,0),MATCH('דיווח פרטני'!C3833,גיליון3!$U$14:$X$14,0)))," ", INDEX(גיליון3!$U$15:$X$29,MATCH('דיווח פרטני'!G3833,גיליון3!$T$15:$T$29,0),MATCH('דיווח פרטני'!C3833,גיליון3!$U$14:$X$14,0)))</f>
        <v xml:space="preserve"> </v>
      </c>
      <c r="I3833" s="880"/>
    </row>
    <row r="3834" spans="1:9" ht="15" customHeight="1" thickBot="1" x14ac:dyDescent="0.35">
      <c r="A3834" s="6"/>
      <c r="B3834" s="6"/>
      <c r="C3834" s="812"/>
      <c r="D3834" s="812"/>
      <c r="E3834" s="813"/>
      <c r="F3834" s="812"/>
      <c r="G3834" s="812"/>
      <c r="H3834" s="965" t="str">
        <f t="array" ref="H3834">IF(ISERROR(INDEX(גיליון3!$U$15:$X$29,MATCH('דיווח פרטני'!G3834,גיליון3!$T$15:$T$29,0),MATCH('דיווח פרטני'!C3834,גיליון3!$U$14:$X$14,0)))," ", INDEX(גיליון3!$U$15:$X$29,MATCH('דיווח פרטני'!G3834,גיליון3!$T$15:$T$29,0),MATCH('דיווח פרטני'!C3834,גיליון3!$U$14:$X$14,0)))</f>
        <v xml:space="preserve"> </v>
      </c>
      <c r="I3834" s="880"/>
    </row>
    <row r="3835" spans="1:9" ht="15" customHeight="1" thickBot="1" x14ac:dyDescent="0.35">
      <c r="A3835" s="6"/>
      <c r="B3835" s="6"/>
      <c r="C3835" s="812"/>
      <c r="D3835" s="812"/>
      <c r="E3835" s="813"/>
      <c r="F3835" s="812"/>
      <c r="G3835" s="812"/>
      <c r="H3835" s="965" t="str">
        <f t="array" ref="H3835">IF(ISERROR(INDEX(גיליון3!$U$15:$X$29,MATCH('דיווח פרטני'!G3835,גיליון3!$T$15:$T$29,0),MATCH('דיווח פרטני'!C3835,גיליון3!$U$14:$X$14,0)))," ", INDEX(גיליון3!$U$15:$X$29,MATCH('דיווח פרטני'!G3835,גיליון3!$T$15:$T$29,0),MATCH('דיווח פרטני'!C3835,גיליון3!$U$14:$X$14,0)))</f>
        <v xml:space="preserve"> </v>
      </c>
      <c r="I3835" s="880"/>
    </row>
    <row r="3836" spans="1:9" ht="15" customHeight="1" thickBot="1" x14ac:dyDescent="0.35">
      <c r="A3836" s="6"/>
      <c r="B3836" s="6"/>
      <c r="C3836" s="812"/>
      <c r="D3836" s="812"/>
      <c r="E3836" s="813"/>
      <c r="F3836" s="812"/>
      <c r="G3836" s="812"/>
      <c r="H3836" s="965" t="str">
        <f t="array" ref="H3836">IF(ISERROR(INDEX(גיליון3!$U$15:$X$29,MATCH('דיווח פרטני'!G3836,גיליון3!$T$15:$T$29,0),MATCH('דיווח פרטני'!C3836,גיליון3!$U$14:$X$14,0)))," ", INDEX(גיליון3!$U$15:$X$29,MATCH('דיווח פרטני'!G3836,גיליון3!$T$15:$T$29,0),MATCH('דיווח פרטני'!C3836,גיליון3!$U$14:$X$14,0)))</f>
        <v xml:space="preserve"> </v>
      </c>
      <c r="I3836" s="880"/>
    </row>
    <row r="3837" spans="1:9" ht="15" customHeight="1" thickBot="1" x14ac:dyDescent="0.35">
      <c r="A3837" s="6"/>
      <c r="B3837" s="6"/>
      <c r="C3837" s="812"/>
      <c r="D3837" s="812"/>
      <c r="E3837" s="813"/>
      <c r="F3837" s="812"/>
      <c r="G3837" s="812"/>
      <c r="H3837" s="965" t="str">
        <f t="array" ref="H3837">IF(ISERROR(INDEX(גיליון3!$U$15:$X$29,MATCH('דיווח פרטני'!G3837,גיליון3!$T$15:$T$29,0),MATCH('דיווח פרטני'!C3837,גיליון3!$U$14:$X$14,0)))," ", INDEX(גיליון3!$U$15:$X$29,MATCH('דיווח פרטני'!G3837,גיליון3!$T$15:$T$29,0),MATCH('דיווח פרטני'!C3837,גיליון3!$U$14:$X$14,0)))</f>
        <v xml:space="preserve"> </v>
      </c>
      <c r="I3837" s="880"/>
    </row>
    <row r="3838" spans="1:9" ht="15" customHeight="1" thickBot="1" x14ac:dyDescent="0.35">
      <c r="A3838" s="6"/>
      <c r="B3838" s="6"/>
      <c r="C3838" s="812"/>
      <c r="D3838" s="812"/>
      <c r="E3838" s="813"/>
      <c r="F3838" s="812"/>
      <c r="G3838" s="812"/>
      <c r="H3838" s="965" t="str">
        <f t="array" ref="H3838">IF(ISERROR(INDEX(גיליון3!$U$15:$X$29,MATCH('דיווח פרטני'!G3838,גיליון3!$T$15:$T$29,0),MATCH('דיווח פרטני'!C3838,גיליון3!$U$14:$X$14,0)))," ", INDEX(גיליון3!$U$15:$X$29,MATCH('דיווח פרטני'!G3838,גיליון3!$T$15:$T$29,0),MATCH('דיווח פרטני'!C3838,גיליון3!$U$14:$X$14,0)))</f>
        <v xml:space="preserve"> </v>
      </c>
      <c r="I3838" s="880"/>
    </row>
    <row r="3839" spans="1:9" ht="15" customHeight="1" thickBot="1" x14ac:dyDescent="0.35">
      <c r="A3839" s="6"/>
      <c r="B3839" s="6"/>
      <c r="C3839" s="812"/>
      <c r="D3839" s="812"/>
      <c r="E3839" s="813"/>
      <c r="F3839" s="812"/>
      <c r="G3839" s="812"/>
      <c r="H3839" s="965" t="str">
        <f t="array" ref="H3839">IF(ISERROR(INDEX(גיליון3!$U$15:$X$29,MATCH('דיווח פרטני'!G3839,גיליון3!$T$15:$T$29,0),MATCH('דיווח פרטני'!C3839,גיליון3!$U$14:$X$14,0)))," ", INDEX(גיליון3!$U$15:$X$29,MATCH('דיווח פרטני'!G3839,גיליון3!$T$15:$T$29,0),MATCH('דיווח פרטני'!C3839,גיליון3!$U$14:$X$14,0)))</f>
        <v xml:space="preserve"> </v>
      </c>
      <c r="I3839" s="880"/>
    </row>
    <row r="3840" spans="1:9" ht="15" customHeight="1" thickBot="1" x14ac:dyDescent="0.35">
      <c r="A3840" s="6"/>
      <c r="B3840" s="6"/>
      <c r="C3840" s="812"/>
      <c r="D3840" s="812"/>
      <c r="E3840" s="813"/>
      <c r="F3840" s="812"/>
      <c r="G3840" s="812"/>
      <c r="H3840" s="965" t="str">
        <f t="array" ref="H3840">IF(ISERROR(INDEX(גיליון3!$U$15:$X$29,MATCH('דיווח פרטני'!G3840,גיליון3!$T$15:$T$29,0),MATCH('דיווח פרטני'!C3840,גיליון3!$U$14:$X$14,0)))," ", INDEX(גיליון3!$U$15:$X$29,MATCH('דיווח פרטני'!G3840,גיליון3!$T$15:$T$29,0),MATCH('דיווח פרטני'!C3840,גיליון3!$U$14:$X$14,0)))</f>
        <v xml:space="preserve"> </v>
      </c>
      <c r="I3840" s="880"/>
    </row>
    <row r="3841" spans="1:9" ht="15" customHeight="1" thickBot="1" x14ac:dyDescent="0.35">
      <c r="A3841" s="6"/>
      <c r="B3841" s="6"/>
      <c r="C3841" s="812"/>
      <c r="D3841" s="812"/>
      <c r="E3841" s="813"/>
      <c r="F3841" s="812"/>
      <c r="G3841" s="812"/>
      <c r="H3841" s="965" t="str">
        <f t="array" ref="H3841">IF(ISERROR(INDEX(גיליון3!$U$15:$X$29,MATCH('דיווח פרטני'!G3841,גיליון3!$T$15:$T$29,0),MATCH('דיווח פרטני'!C3841,גיליון3!$U$14:$X$14,0)))," ", INDEX(גיליון3!$U$15:$X$29,MATCH('דיווח פרטני'!G3841,גיליון3!$T$15:$T$29,0),MATCH('דיווח פרטני'!C3841,גיליון3!$U$14:$X$14,0)))</f>
        <v xml:space="preserve"> </v>
      </c>
      <c r="I3841" s="880"/>
    </row>
    <row r="3842" spans="1:9" ht="15" customHeight="1" thickBot="1" x14ac:dyDescent="0.35">
      <c r="A3842" s="6"/>
      <c r="B3842" s="6"/>
      <c r="C3842" s="812"/>
      <c r="D3842" s="812"/>
      <c r="E3842" s="813"/>
      <c r="F3842" s="812"/>
      <c r="G3842" s="812"/>
      <c r="H3842" s="965" t="str">
        <f t="array" ref="H3842">IF(ISERROR(INDEX(גיליון3!$U$15:$X$29,MATCH('דיווח פרטני'!G3842,גיליון3!$T$15:$T$29,0),MATCH('דיווח פרטני'!C3842,גיליון3!$U$14:$X$14,0)))," ", INDEX(גיליון3!$U$15:$X$29,MATCH('דיווח פרטני'!G3842,גיליון3!$T$15:$T$29,0),MATCH('דיווח פרטני'!C3842,גיליון3!$U$14:$X$14,0)))</f>
        <v xml:space="preserve"> </v>
      </c>
      <c r="I3842" s="880"/>
    </row>
    <row r="3843" spans="1:9" ht="15" customHeight="1" thickBot="1" x14ac:dyDescent="0.35">
      <c r="A3843" s="6"/>
      <c r="B3843" s="6"/>
      <c r="C3843" s="812"/>
      <c r="D3843" s="812"/>
      <c r="E3843" s="813"/>
      <c r="F3843" s="812"/>
      <c r="G3843" s="812"/>
      <c r="H3843" s="965" t="str">
        <f t="array" ref="H3843">IF(ISERROR(INDEX(גיליון3!$U$15:$X$29,MATCH('דיווח פרטני'!G3843,גיליון3!$T$15:$T$29,0),MATCH('דיווח פרטני'!C3843,גיליון3!$U$14:$X$14,0)))," ", INDEX(גיליון3!$U$15:$X$29,MATCH('דיווח פרטני'!G3843,גיליון3!$T$15:$T$29,0),MATCH('דיווח פרטני'!C3843,גיליון3!$U$14:$X$14,0)))</f>
        <v xml:space="preserve"> </v>
      </c>
      <c r="I3843" s="880"/>
    </row>
    <row r="3844" spans="1:9" ht="15" customHeight="1" thickBot="1" x14ac:dyDescent="0.35">
      <c r="A3844" s="6"/>
      <c r="B3844" s="6"/>
      <c r="C3844" s="812"/>
      <c r="D3844" s="812"/>
      <c r="E3844" s="813"/>
      <c r="F3844" s="812"/>
      <c r="G3844" s="812"/>
      <c r="H3844" s="965" t="str">
        <f t="array" ref="H3844">IF(ISERROR(INDEX(גיליון3!$U$15:$X$29,MATCH('דיווח פרטני'!G3844,גיליון3!$T$15:$T$29,0),MATCH('דיווח פרטני'!C3844,גיליון3!$U$14:$X$14,0)))," ", INDEX(גיליון3!$U$15:$X$29,MATCH('דיווח פרטני'!G3844,גיליון3!$T$15:$T$29,0),MATCH('דיווח פרטני'!C3844,גיליון3!$U$14:$X$14,0)))</f>
        <v xml:space="preserve"> </v>
      </c>
      <c r="I3844" s="880"/>
    </row>
    <row r="3845" spans="1:9" ht="15" customHeight="1" thickBot="1" x14ac:dyDescent="0.35">
      <c r="A3845" s="6"/>
      <c r="B3845" s="6"/>
      <c r="C3845" s="812"/>
      <c r="D3845" s="812"/>
      <c r="E3845" s="813"/>
      <c r="F3845" s="812"/>
      <c r="G3845" s="812"/>
      <c r="H3845" s="965" t="str">
        <f t="array" ref="H3845">IF(ISERROR(INDEX(גיליון3!$U$15:$X$29,MATCH('דיווח פרטני'!G3845,גיליון3!$T$15:$T$29,0),MATCH('דיווח פרטני'!C3845,גיליון3!$U$14:$X$14,0)))," ", INDEX(גיליון3!$U$15:$X$29,MATCH('דיווח פרטני'!G3845,גיליון3!$T$15:$T$29,0),MATCH('דיווח פרטני'!C3845,גיליון3!$U$14:$X$14,0)))</f>
        <v xml:space="preserve"> </v>
      </c>
      <c r="I3845" s="880"/>
    </row>
    <row r="3846" spans="1:9" ht="15" customHeight="1" thickBot="1" x14ac:dyDescent="0.35">
      <c r="A3846" s="6"/>
      <c r="B3846" s="6"/>
      <c r="C3846" s="812"/>
      <c r="D3846" s="812"/>
      <c r="E3846" s="813"/>
      <c r="F3846" s="812"/>
      <c r="G3846" s="812"/>
      <c r="H3846" s="965" t="str">
        <f t="array" ref="H3846">IF(ISERROR(INDEX(גיליון3!$U$15:$X$29,MATCH('דיווח פרטני'!G3846,גיליון3!$T$15:$T$29,0),MATCH('דיווח פרטני'!C3846,גיליון3!$U$14:$X$14,0)))," ", INDEX(גיליון3!$U$15:$X$29,MATCH('דיווח פרטני'!G3846,גיליון3!$T$15:$T$29,0),MATCH('דיווח פרטני'!C3846,גיליון3!$U$14:$X$14,0)))</f>
        <v xml:space="preserve"> </v>
      </c>
      <c r="I3846" s="880"/>
    </row>
    <row r="3847" spans="1:9" ht="15" customHeight="1" thickBot="1" x14ac:dyDescent="0.35">
      <c r="A3847" s="6"/>
      <c r="B3847" s="6"/>
      <c r="C3847" s="812"/>
      <c r="D3847" s="812"/>
      <c r="E3847" s="813"/>
      <c r="F3847" s="812"/>
      <c r="G3847" s="812"/>
      <c r="H3847" s="965" t="str">
        <f t="array" ref="H3847">IF(ISERROR(INDEX(גיליון3!$U$15:$X$29,MATCH('דיווח פרטני'!G3847,גיליון3!$T$15:$T$29,0),MATCH('דיווח פרטני'!C3847,גיליון3!$U$14:$X$14,0)))," ", INDEX(גיליון3!$U$15:$X$29,MATCH('דיווח פרטני'!G3847,גיליון3!$T$15:$T$29,0),MATCH('דיווח פרטני'!C3847,גיליון3!$U$14:$X$14,0)))</f>
        <v xml:space="preserve"> </v>
      </c>
      <c r="I3847" s="880"/>
    </row>
    <row r="3848" spans="1:9" ht="15" customHeight="1" thickBot="1" x14ac:dyDescent="0.35">
      <c r="A3848" s="6"/>
      <c r="B3848" s="6"/>
      <c r="C3848" s="812"/>
      <c r="D3848" s="812"/>
      <c r="E3848" s="813"/>
      <c r="F3848" s="812"/>
      <c r="G3848" s="812"/>
      <c r="H3848" s="965" t="str">
        <f t="array" ref="H3848">IF(ISERROR(INDEX(גיליון3!$U$15:$X$29,MATCH('דיווח פרטני'!G3848,גיליון3!$T$15:$T$29,0),MATCH('דיווח פרטני'!C3848,גיליון3!$U$14:$X$14,0)))," ", INDEX(גיליון3!$U$15:$X$29,MATCH('דיווח פרטני'!G3848,גיליון3!$T$15:$T$29,0),MATCH('דיווח פרטני'!C3848,גיליון3!$U$14:$X$14,0)))</f>
        <v xml:space="preserve"> </v>
      </c>
      <c r="I3848" s="880"/>
    </row>
    <row r="3849" spans="1:9" ht="15" customHeight="1" thickBot="1" x14ac:dyDescent="0.35">
      <c r="A3849" s="6"/>
      <c r="B3849" s="6"/>
      <c r="C3849" s="812"/>
      <c r="D3849" s="812"/>
      <c r="E3849" s="813"/>
      <c r="F3849" s="812"/>
      <c r="G3849" s="812"/>
      <c r="H3849" s="965" t="str">
        <f t="array" ref="H3849">IF(ISERROR(INDEX(גיליון3!$U$15:$X$29,MATCH('דיווח פרטני'!G3849,גיליון3!$T$15:$T$29,0),MATCH('דיווח פרטני'!C3849,גיליון3!$U$14:$X$14,0)))," ", INDEX(גיליון3!$U$15:$X$29,MATCH('דיווח פרטני'!G3849,גיליון3!$T$15:$T$29,0),MATCH('דיווח פרטני'!C3849,גיליון3!$U$14:$X$14,0)))</f>
        <v xml:space="preserve"> </v>
      </c>
      <c r="I3849" s="880"/>
    </row>
    <row r="3850" spans="1:9" ht="15" customHeight="1" thickBot="1" x14ac:dyDescent="0.35">
      <c r="A3850" s="6"/>
      <c r="B3850" s="6"/>
      <c r="C3850" s="812"/>
      <c r="D3850" s="812"/>
      <c r="E3850" s="813"/>
      <c r="F3850" s="812"/>
      <c r="G3850" s="812"/>
      <c r="H3850" s="965" t="str">
        <f t="array" ref="H3850">IF(ISERROR(INDEX(גיליון3!$U$15:$X$29,MATCH('דיווח פרטני'!G3850,גיליון3!$T$15:$T$29,0),MATCH('דיווח פרטני'!C3850,גיליון3!$U$14:$X$14,0)))," ", INDEX(גיליון3!$U$15:$X$29,MATCH('דיווח פרטני'!G3850,גיליון3!$T$15:$T$29,0),MATCH('דיווח פרטני'!C3850,גיליון3!$U$14:$X$14,0)))</f>
        <v xml:space="preserve"> </v>
      </c>
      <c r="I3850" s="880"/>
    </row>
    <row r="3851" spans="1:9" ht="15" customHeight="1" thickBot="1" x14ac:dyDescent="0.35">
      <c r="A3851" s="6"/>
      <c r="B3851" s="6"/>
      <c r="C3851" s="812"/>
      <c r="D3851" s="812"/>
      <c r="E3851" s="813"/>
      <c r="F3851" s="812"/>
      <c r="G3851" s="812"/>
      <c r="H3851" s="965" t="str">
        <f t="array" ref="H3851">IF(ISERROR(INDEX(גיליון3!$U$15:$X$29,MATCH('דיווח פרטני'!G3851,גיליון3!$T$15:$T$29,0),MATCH('דיווח פרטני'!C3851,גיליון3!$U$14:$X$14,0)))," ", INDEX(גיליון3!$U$15:$X$29,MATCH('דיווח פרטני'!G3851,גיליון3!$T$15:$T$29,0),MATCH('דיווח פרטני'!C3851,גיליון3!$U$14:$X$14,0)))</f>
        <v xml:space="preserve"> </v>
      </c>
      <c r="I3851" s="880"/>
    </row>
    <row r="3852" spans="1:9" ht="15" customHeight="1" thickBot="1" x14ac:dyDescent="0.35">
      <c r="A3852" s="6"/>
      <c r="B3852" s="6"/>
      <c r="C3852" s="812"/>
      <c r="D3852" s="812"/>
      <c r="E3852" s="813"/>
      <c r="F3852" s="812"/>
      <c r="G3852" s="812"/>
      <c r="H3852" s="965" t="str">
        <f t="array" ref="H3852">IF(ISERROR(INDEX(גיליון3!$U$15:$X$29,MATCH('דיווח פרטני'!G3852,גיליון3!$T$15:$T$29,0),MATCH('דיווח פרטני'!C3852,גיליון3!$U$14:$X$14,0)))," ", INDEX(גיליון3!$U$15:$X$29,MATCH('דיווח פרטני'!G3852,גיליון3!$T$15:$T$29,0),MATCH('דיווח פרטני'!C3852,גיליון3!$U$14:$X$14,0)))</f>
        <v xml:space="preserve"> </v>
      </c>
      <c r="I3852" s="880"/>
    </row>
    <row r="3853" spans="1:9" ht="15" customHeight="1" thickBot="1" x14ac:dyDescent="0.35">
      <c r="A3853" s="6"/>
      <c r="B3853" s="6"/>
      <c r="C3853" s="812"/>
      <c r="D3853" s="812"/>
      <c r="E3853" s="813"/>
      <c r="F3853" s="812"/>
      <c r="G3853" s="812"/>
      <c r="H3853" s="965" t="str">
        <f t="array" ref="H3853">IF(ISERROR(INDEX(גיליון3!$U$15:$X$29,MATCH('דיווח פרטני'!G3853,גיליון3!$T$15:$T$29,0),MATCH('דיווח פרטני'!C3853,גיליון3!$U$14:$X$14,0)))," ", INDEX(גיליון3!$U$15:$X$29,MATCH('דיווח פרטני'!G3853,גיליון3!$T$15:$T$29,0),MATCH('דיווח פרטני'!C3853,גיליון3!$U$14:$X$14,0)))</f>
        <v xml:space="preserve"> </v>
      </c>
      <c r="I3853" s="880"/>
    </row>
    <row r="3854" spans="1:9" ht="15" customHeight="1" thickBot="1" x14ac:dyDescent="0.35">
      <c r="A3854" s="6"/>
      <c r="B3854" s="6"/>
      <c r="C3854" s="812"/>
      <c r="D3854" s="812"/>
      <c r="E3854" s="813"/>
      <c r="F3854" s="812"/>
      <c r="G3854" s="812"/>
      <c r="H3854" s="965" t="str">
        <f t="array" ref="H3854">IF(ISERROR(INDEX(גיליון3!$U$15:$X$29,MATCH('דיווח פרטני'!G3854,גיליון3!$T$15:$T$29,0),MATCH('דיווח פרטני'!C3854,גיליון3!$U$14:$X$14,0)))," ", INDEX(גיליון3!$U$15:$X$29,MATCH('דיווח פרטני'!G3854,גיליון3!$T$15:$T$29,0),MATCH('דיווח פרטני'!C3854,גיליון3!$U$14:$X$14,0)))</f>
        <v xml:space="preserve"> </v>
      </c>
      <c r="I3854" s="880"/>
    </row>
    <row r="3855" spans="1:9" ht="15" customHeight="1" thickBot="1" x14ac:dyDescent="0.35">
      <c r="A3855" s="6"/>
      <c r="B3855" s="6"/>
      <c r="C3855" s="812"/>
      <c r="D3855" s="812"/>
      <c r="E3855" s="813"/>
      <c r="F3855" s="812"/>
      <c r="G3855" s="812"/>
      <c r="H3855" s="965" t="str">
        <f t="array" ref="H3855">IF(ISERROR(INDEX(גיליון3!$U$15:$X$29,MATCH('דיווח פרטני'!G3855,גיליון3!$T$15:$T$29,0),MATCH('דיווח פרטני'!C3855,גיליון3!$U$14:$X$14,0)))," ", INDEX(גיליון3!$U$15:$X$29,MATCH('דיווח פרטני'!G3855,גיליון3!$T$15:$T$29,0),MATCH('דיווח פרטני'!C3855,גיליון3!$U$14:$X$14,0)))</f>
        <v xml:space="preserve"> </v>
      </c>
      <c r="I3855" s="880"/>
    </row>
    <row r="3856" spans="1:9" ht="15" customHeight="1" thickBot="1" x14ac:dyDescent="0.35">
      <c r="A3856" s="6"/>
      <c r="B3856" s="6"/>
      <c r="C3856" s="812"/>
      <c r="D3856" s="812"/>
      <c r="E3856" s="813"/>
      <c r="F3856" s="812"/>
      <c r="G3856" s="812"/>
      <c r="H3856" s="965" t="str">
        <f t="array" ref="H3856">IF(ISERROR(INDEX(גיליון3!$U$15:$X$29,MATCH('דיווח פרטני'!G3856,גיליון3!$T$15:$T$29,0),MATCH('דיווח פרטני'!C3856,גיליון3!$U$14:$X$14,0)))," ", INDEX(גיליון3!$U$15:$X$29,MATCH('דיווח פרטני'!G3856,גיליון3!$T$15:$T$29,0),MATCH('דיווח פרטני'!C3856,גיליון3!$U$14:$X$14,0)))</f>
        <v xml:space="preserve"> </v>
      </c>
      <c r="I3856" s="880"/>
    </row>
    <row r="3857" spans="1:9" ht="15" customHeight="1" thickBot="1" x14ac:dyDescent="0.35">
      <c r="A3857" s="6"/>
      <c r="B3857" s="6"/>
      <c r="C3857" s="812"/>
      <c r="D3857" s="812"/>
      <c r="E3857" s="813"/>
      <c r="F3857" s="812"/>
      <c r="G3857" s="812"/>
      <c r="H3857" s="965" t="str">
        <f t="array" ref="H3857">IF(ISERROR(INDEX(גיליון3!$U$15:$X$29,MATCH('דיווח פרטני'!G3857,גיליון3!$T$15:$T$29,0),MATCH('דיווח פרטני'!C3857,גיליון3!$U$14:$X$14,0)))," ", INDEX(גיליון3!$U$15:$X$29,MATCH('דיווח פרטני'!G3857,גיליון3!$T$15:$T$29,0),MATCH('דיווח פרטני'!C3857,גיליון3!$U$14:$X$14,0)))</f>
        <v xml:space="preserve"> </v>
      </c>
      <c r="I3857" s="880"/>
    </row>
    <row r="3858" spans="1:9" ht="15" customHeight="1" thickBot="1" x14ac:dyDescent="0.35">
      <c r="A3858" s="6"/>
      <c r="B3858" s="6"/>
      <c r="C3858" s="812"/>
      <c r="D3858" s="812"/>
      <c r="E3858" s="813"/>
      <c r="F3858" s="812"/>
      <c r="G3858" s="812"/>
      <c r="H3858" s="965" t="str">
        <f t="array" ref="H3858">IF(ISERROR(INDEX(גיליון3!$U$15:$X$29,MATCH('דיווח פרטני'!G3858,גיליון3!$T$15:$T$29,0),MATCH('דיווח פרטני'!C3858,גיליון3!$U$14:$X$14,0)))," ", INDEX(גיליון3!$U$15:$X$29,MATCH('דיווח פרטני'!G3858,גיליון3!$T$15:$T$29,0),MATCH('דיווח פרטני'!C3858,גיליון3!$U$14:$X$14,0)))</f>
        <v xml:space="preserve"> </v>
      </c>
      <c r="I3858" s="880"/>
    </row>
    <row r="3859" spans="1:9" ht="15" customHeight="1" thickBot="1" x14ac:dyDescent="0.35">
      <c r="A3859" s="6"/>
      <c r="B3859" s="6"/>
      <c r="C3859" s="812"/>
      <c r="D3859" s="812"/>
      <c r="E3859" s="813"/>
      <c r="F3859" s="812"/>
      <c r="G3859" s="812"/>
      <c r="H3859" s="965" t="str">
        <f t="array" ref="H3859">IF(ISERROR(INDEX(גיליון3!$U$15:$X$29,MATCH('דיווח פרטני'!G3859,גיליון3!$T$15:$T$29,0),MATCH('דיווח פרטני'!C3859,גיליון3!$U$14:$X$14,0)))," ", INDEX(גיליון3!$U$15:$X$29,MATCH('דיווח פרטני'!G3859,גיליון3!$T$15:$T$29,0),MATCH('דיווח פרטני'!C3859,גיליון3!$U$14:$X$14,0)))</f>
        <v xml:space="preserve"> </v>
      </c>
      <c r="I3859" s="880"/>
    </row>
    <row r="3860" spans="1:9" ht="15" customHeight="1" thickBot="1" x14ac:dyDescent="0.35">
      <c r="A3860" s="6"/>
      <c r="B3860" s="6"/>
      <c r="C3860" s="812"/>
      <c r="D3860" s="812"/>
      <c r="E3860" s="813"/>
      <c r="F3860" s="812"/>
      <c r="G3860" s="812"/>
      <c r="H3860" s="965" t="str">
        <f t="array" ref="H3860">IF(ISERROR(INDEX(גיליון3!$U$15:$X$29,MATCH('דיווח פרטני'!G3860,גיליון3!$T$15:$T$29,0),MATCH('דיווח פרטני'!C3860,גיליון3!$U$14:$X$14,0)))," ", INDEX(גיליון3!$U$15:$X$29,MATCH('דיווח פרטני'!G3860,גיליון3!$T$15:$T$29,0),MATCH('דיווח פרטני'!C3860,גיליון3!$U$14:$X$14,0)))</f>
        <v xml:space="preserve"> </v>
      </c>
      <c r="I3860" s="880"/>
    </row>
    <row r="3861" spans="1:9" ht="15" customHeight="1" thickBot="1" x14ac:dyDescent="0.35">
      <c r="A3861" s="6"/>
      <c r="B3861" s="6"/>
      <c r="C3861" s="812"/>
      <c r="D3861" s="812"/>
      <c r="E3861" s="813"/>
      <c r="F3861" s="812"/>
      <c r="G3861" s="812"/>
      <c r="H3861" s="965" t="str">
        <f t="array" ref="H3861">IF(ISERROR(INDEX(גיליון3!$U$15:$X$29,MATCH('דיווח פרטני'!G3861,גיליון3!$T$15:$T$29,0),MATCH('דיווח פרטני'!C3861,גיליון3!$U$14:$X$14,0)))," ", INDEX(גיליון3!$U$15:$X$29,MATCH('דיווח פרטני'!G3861,גיליון3!$T$15:$T$29,0),MATCH('דיווח פרטני'!C3861,גיליון3!$U$14:$X$14,0)))</f>
        <v xml:space="preserve"> </v>
      </c>
      <c r="I3861" s="880"/>
    </row>
    <row r="3862" spans="1:9" ht="15" customHeight="1" thickBot="1" x14ac:dyDescent="0.35">
      <c r="A3862" s="6"/>
      <c r="B3862" s="6"/>
      <c r="C3862" s="812"/>
      <c r="D3862" s="812"/>
      <c r="E3862" s="813"/>
      <c r="F3862" s="812"/>
      <c r="G3862" s="812"/>
      <c r="H3862" s="965" t="str">
        <f t="array" ref="H3862">IF(ISERROR(INDEX(גיליון3!$U$15:$X$29,MATCH('דיווח פרטני'!G3862,גיליון3!$T$15:$T$29,0),MATCH('דיווח פרטני'!C3862,גיליון3!$U$14:$X$14,0)))," ", INDEX(גיליון3!$U$15:$X$29,MATCH('דיווח פרטני'!G3862,גיליון3!$T$15:$T$29,0),MATCH('דיווח פרטני'!C3862,גיליון3!$U$14:$X$14,0)))</f>
        <v xml:space="preserve"> </v>
      </c>
      <c r="I3862" s="880"/>
    </row>
    <row r="3863" spans="1:9" ht="15" customHeight="1" thickBot="1" x14ac:dyDescent="0.35">
      <c r="A3863" s="6"/>
      <c r="B3863" s="6"/>
      <c r="C3863" s="812"/>
      <c r="D3863" s="812"/>
      <c r="E3863" s="813"/>
      <c r="F3863" s="812"/>
      <c r="G3863" s="812"/>
      <c r="H3863" s="965" t="str">
        <f t="array" ref="H3863">IF(ISERROR(INDEX(גיליון3!$U$15:$X$29,MATCH('דיווח פרטני'!G3863,גיליון3!$T$15:$T$29,0),MATCH('דיווח פרטני'!C3863,גיליון3!$U$14:$X$14,0)))," ", INDEX(גיליון3!$U$15:$X$29,MATCH('דיווח פרטני'!G3863,גיליון3!$T$15:$T$29,0),MATCH('דיווח פרטני'!C3863,גיליון3!$U$14:$X$14,0)))</f>
        <v xml:space="preserve"> </v>
      </c>
      <c r="I3863" s="880"/>
    </row>
    <row r="3864" spans="1:9" ht="15" customHeight="1" thickBot="1" x14ac:dyDescent="0.35">
      <c r="A3864" s="6"/>
      <c r="B3864" s="6"/>
      <c r="C3864" s="812"/>
      <c r="D3864" s="812"/>
      <c r="E3864" s="813"/>
      <c r="F3864" s="812"/>
      <c r="G3864" s="812"/>
      <c r="H3864" s="965" t="str">
        <f t="array" ref="H3864">IF(ISERROR(INDEX(גיליון3!$U$15:$X$29,MATCH('דיווח פרטני'!G3864,גיליון3!$T$15:$T$29,0),MATCH('דיווח פרטני'!C3864,גיליון3!$U$14:$X$14,0)))," ", INDEX(גיליון3!$U$15:$X$29,MATCH('דיווח פרטני'!G3864,גיליון3!$T$15:$T$29,0),MATCH('דיווח פרטני'!C3864,גיליון3!$U$14:$X$14,0)))</f>
        <v xml:space="preserve"> </v>
      </c>
      <c r="I3864" s="880"/>
    </row>
    <row r="3865" spans="1:9" ht="15" customHeight="1" thickBot="1" x14ac:dyDescent="0.35">
      <c r="A3865" s="6"/>
      <c r="B3865" s="6"/>
      <c r="C3865" s="812"/>
      <c r="D3865" s="812"/>
      <c r="E3865" s="813"/>
      <c r="F3865" s="812"/>
      <c r="G3865" s="812"/>
      <c r="H3865" s="965" t="str">
        <f t="array" ref="H3865">IF(ISERROR(INDEX(גיליון3!$U$15:$X$29,MATCH('דיווח פרטני'!G3865,גיליון3!$T$15:$T$29,0),MATCH('דיווח פרטני'!C3865,גיליון3!$U$14:$X$14,0)))," ", INDEX(גיליון3!$U$15:$X$29,MATCH('דיווח פרטני'!G3865,גיליון3!$T$15:$T$29,0),MATCH('דיווח פרטני'!C3865,גיליון3!$U$14:$X$14,0)))</f>
        <v xml:space="preserve"> </v>
      </c>
      <c r="I3865" s="880"/>
    </row>
    <row r="3866" spans="1:9" ht="15" customHeight="1" thickBot="1" x14ac:dyDescent="0.35">
      <c r="A3866" s="6"/>
      <c r="B3866" s="6"/>
      <c r="C3866" s="812"/>
      <c r="D3866" s="812"/>
      <c r="E3866" s="813"/>
      <c r="F3866" s="812"/>
      <c r="G3866" s="812"/>
      <c r="H3866" s="965" t="str">
        <f t="array" ref="H3866">IF(ISERROR(INDEX(גיליון3!$U$15:$X$29,MATCH('דיווח פרטני'!G3866,גיליון3!$T$15:$T$29,0),MATCH('דיווח פרטני'!C3866,גיליון3!$U$14:$X$14,0)))," ", INDEX(גיליון3!$U$15:$X$29,MATCH('דיווח פרטני'!G3866,גיליון3!$T$15:$T$29,0),MATCH('דיווח פרטני'!C3866,גיליון3!$U$14:$X$14,0)))</f>
        <v xml:space="preserve"> </v>
      </c>
      <c r="I3866" s="880"/>
    </row>
    <row r="3867" spans="1:9" ht="15" customHeight="1" thickBot="1" x14ac:dyDescent="0.35">
      <c r="A3867" s="6"/>
      <c r="B3867" s="6"/>
      <c r="C3867" s="812"/>
      <c r="D3867" s="812"/>
      <c r="E3867" s="813"/>
      <c r="F3867" s="812"/>
      <c r="G3867" s="812"/>
      <c r="H3867" s="965" t="str">
        <f t="array" ref="H3867">IF(ISERROR(INDEX(גיליון3!$U$15:$X$29,MATCH('דיווח פרטני'!G3867,גיליון3!$T$15:$T$29,0),MATCH('דיווח פרטני'!C3867,גיליון3!$U$14:$X$14,0)))," ", INDEX(גיליון3!$U$15:$X$29,MATCH('דיווח פרטני'!G3867,גיליון3!$T$15:$T$29,0),MATCH('דיווח פרטני'!C3867,גיליון3!$U$14:$X$14,0)))</f>
        <v xml:space="preserve"> </v>
      </c>
      <c r="I3867" s="880"/>
    </row>
    <row r="3868" spans="1:9" ht="15" customHeight="1" thickBot="1" x14ac:dyDescent="0.35">
      <c r="A3868" s="6"/>
      <c r="B3868" s="6"/>
      <c r="C3868" s="812"/>
      <c r="D3868" s="812"/>
      <c r="E3868" s="813"/>
      <c r="F3868" s="812"/>
      <c r="G3868" s="812"/>
      <c r="H3868" s="965" t="str">
        <f t="array" ref="H3868">IF(ISERROR(INDEX(גיליון3!$U$15:$X$29,MATCH('דיווח פרטני'!G3868,גיליון3!$T$15:$T$29,0),MATCH('דיווח פרטני'!C3868,גיליון3!$U$14:$X$14,0)))," ", INDEX(גיליון3!$U$15:$X$29,MATCH('דיווח פרטני'!G3868,גיליון3!$T$15:$T$29,0),MATCH('דיווח פרטני'!C3868,גיליון3!$U$14:$X$14,0)))</f>
        <v xml:space="preserve"> </v>
      </c>
      <c r="I3868" s="880"/>
    </row>
    <row r="3869" spans="1:9" ht="15" customHeight="1" thickBot="1" x14ac:dyDescent="0.35">
      <c r="A3869" s="6"/>
      <c r="B3869" s="6"/>
      <c r="C3869" s="812"/>
      <c r="D3869" s="812"/>
      <c r="E3869" s="813"/>
      <c r="F3869" s="812"/>
      <c r="G3869" s="812"/>
      <c r="H3869" s="965" t="str">
        <f t="array" ref="H3869">IF(ISERROR(INDEX(גיליון3!$U$15:$X$29,MATCH('דיווח פרטני'!G3869,גיליון3!$T$15:$T$29,0),MATCH('דיווח פרטני'!C3869,גיליון3!$U$14:$X$14,0)))," ", INDEX(גיליון3!$U$15:$X$29,MATCH('דיווח פרטני'!G3869,גיליון3!$T$15:$T$29,0),MATCH('דיווח פרטני'!C3869,גיליון3!$U$14:$X$14,0)))</f>
        <v xml:space="preserve"> </v>
      </c>
      <c r="I3869" s="880"/>
    </row>
    <row r="3870" spans="1:9" ht="15" customHeight="1" thickBot="1" x14ac:dyDescent="0.35">
      <c r="A3870" s="6"/>
      <c r="B3870" s="6"/>
      <c r="C3870" s="812"/>
      <c r="D3870" s="812"/>
      <c r="E3870" s="813"/>
      <c r="F3870" s="812"/>
      <c r="G3870" s="812"/>
      <c r="H3870" s="965" t="str">
        <f t="array" ref="H3870">IF(ISERROR(INDEX(גיליון3!$U$15:$X$29,MATCH('דיווח פרטני'!G3870,גיליון3!$T$15:$T$29,0),MATCH('דיווח פרטני'!C3870,גיליון3!$U$14:$X$14,0)))," ", INDEX(גיליון3!$U$15:$X$29,MATCH('דיווח פרטני'!G3870,גיליון3!$T$15:$T$29,0),MATCH('דיווח פרטני'!C3870,גיליון3!$U$14:$X$14,0)))</f>
        <v xml:space="preserve"> </v>
      </c>
      <c r="I3870" s="880"/>
    </row>
    <row r="3871" spans="1:9" ht="15" customHeight="1" thickBot="1" x14ac:dyDescent="0.35">
      <c r="A3871" s="6"/>
      <c r="B3871" s="6"/>
      <c r="C3871" s="812"/>
      <c r="D3871" s="812"/>
      <c r="E3871" s="813"/>
      <c r="F3871" s="812"/>
      <c r="G3871" s="812"/>
      <c r="H3871" s="965" t="str">
        <f t="array" ref="H3871">IF(ISERROR(INDEX(גיליון3!$U$15:$X$29,MATCH('דיווח פרטני'!G3871,גיליון3!$T$15:$T$29,0),MATCH('דיווח פרטני'!C3871,גיליון3!$U$14:$X$14,0)))," ", INDEX(גיליון3!$U$15:$X$29,MATCH('דיווח פרטני'!G3871,גיליון3!$T$15:$T$29,0),MATCH('דיווח פרטני'!C3871,גיליון3!$U$14:$X$14,0)))</f>
        <v xml:space="preserve"> </v>
      </c>
      <c r="I3871" s="880"/>
    </row>
    <row r="3872" spans="1:9" ht="15" customHeight="1" thickBot="1" x14ac:dyDescent="0.35">
      <c r="A3872" s="6"/>
      <c r="B3872" s="6"/>
      <c r="C3872" s="812"/>
      <c r="D3872" s="812"/>
      <c r="E3872" s="813"/>
      <c r="F3872" s="812"/>
      <c r="G3872" s="812"/>
      <c r="H3872" s="965" t="str">
        <f t="array" ref="H3872">IF(ISERROR(INDEX(גיליון3!$U$15:$X$29,MATCH('דיווח פרטני'!G3872,גיליון3!$T$15:$T$29,0),MATCH('דיווח פרטני'!C3872,גיליון3!$U$14:$X$14,0)))," ", INDEX(גיליון3!$U$15:$X$29,MATCH('דיווח פרטני'!G3872,גיליון3!$T$15:$T$29,0),MATCH('דיווח פרטני'!C3872,גיליון3!$U$14:$X$14,0)))</f>
        <v xml:space="preserve"> </v>
      </c>
      <c r="I3872" s="880"/>
    </row>
    <row r="3873" spans="1:9" ht="15" customHeight="1" thickBot="1" x14ac:dyDescent="0.35">
      <c r="A3873" s="6"/>
      <c r="B3873" s="6"/>
      <c r="C3873" s="812"/>
      <c r="D3873" s="812"/>
      <c r="E3873" s="813"/>
      <c r="F3873" s="812"/>
      <c r="G3873" s="812"/>
      <c r="H3873" s="965" t="str">
        <f t="array" ref="H3873">IF(ISERROR(INDEX(גיליון3!$U$15:$X$29,MATCH('דיווח פרטני'!G3873,גיליון3!$T$15:$T$29,0),MATCH('דיווח פרטני'!C3873,גיליון3!$U$14:$X$14,0)))," ", INDEX(גיליון3!$U$15:$X$29,MATCH('דיווח פרטני'!G3873,גיליון3!$T$15:$T$29,0),MATCH('דיווח פרטני'!C3873,גיליון3!$U$14:$X$14,0)))</f>
        <v xml:space="preserve"> </v>
      </c>
      <c r="I3873" s="880"/>
    </row>
    <row r="3874" spans="1:9" ht="15" customHeight="1" thickBot="1" x14ac:dyDescent="0.35">
      <c r="A3874" s="6"/>
      <c r="B3874" s="6"/>
      <c r="C3874" s="812"/>
      <c r="D3874" s="812"/>
      <c r="E3874" s="813"/>
      <c r="F3874" s="812"/>
      <c r="G3874" s="812"/>
      <c r="H3874" s="965" t="str">
        <f t="array" ref="H3874">IF(ISERROR(INDEX(גיליון3!$U$15:$X$29,MATCH('דיווח פרטני'!G3874,גיליון3!$T$15:$T$29,0),MATCH('דיווח פרטני'!C3874,גיליון3!$U$14:$X$14,0)))," ", INDEX(גיליון3!$U$15:$X$29,MATCH('דיווח פרטני'!G3874,גיליון3!$T$15:$T$29,0),MATCH('דיווח פרטני'!C3874,גיליון3!$U$14:$X$14,0)))</f>
        <v xml:space="preserve"> </v>
      </c>
      <c r="I3874" s="880"/>
    </row>
    <row r="3875" spans="1:9" ht="15" customHeight="1" thickBot="1" x14ac:dyDescent="0.35">
      <c r="A3875" s="6"/>
      <c r="B3875" s="6"/>
      <c r="C3875" s="812"/>
      <c r="D3875" s="812"/>
      <c r="E3875" s="813"/>
      <c r="F3875" s="812"/>
      <c r="G3875" s="812"/>
      <c r="H3875" s="965" t="str">
        <f t="array" ref="H3875">IF(ISERROR(INDEX(גיליון3!$U$15:$X$29,MATCH('דיווח פרטני'!G3875,גיליון3!$T$15:$T$29,0),MATCH('דיווח פרטני'!C3875,גיליון3!$U$14:$X$14,0)))," ", INDEX(גיליון3!$U$15:$X$29,MATCH('דיווח פרטני'!G3875,גיליון3!$T$15:$T$29,0),MATCH('דיווח פרטני'!C3875,גיליון3!$U$14:$X$14,0)))</f>
        <v xml:space="preserve"> </v>
      </c>
      <c r="I3875" s="880"/>
    </row>
    <row r="3876" spans="1:9" ht="15" customHeight="1" thickBot="1" x14ac:dyDescent="0.35">
      <c r="A3876" s="6"/>
      <c r="B3876" s="6"/>
      <c r="C3876" s="812"/>
      <c r="D3876" s="812"/>
      <c r="E3876" s="813"/>
      <c r="F3876" s="812"/>
      <c r="G3876" s="812"/>
      <c r="H3876" s="965" t="str">
        <f t="array" ref="H3876">IF(ISERROR(INDEX(גיליון3!$U$15:$X$29,MATCH('דיווח פרטני'!G3876,גיליון3!$T$15:$T$29,0),MATCH('דיווח פרטני'!C3876,גיליון3!$U$14:$X$14,0)))," ", INDEX(גיליון3!$U$15:$X$29,MATCH('דיווח פרטני'!G3876,גיליון3!$T$15:$T$29,0),MATCH('דיווח פרטני'!C3876,גיליון3!$U$14:$X$14,0)))</f>
        <v xml:space="preserve"> </v>
      </c>
      <c r="I3876" s="880"/>
    </row>
    <row r="3877" spans="1:9" ht="15" customHeight="1" thickBot="1" x14ac:dyDescent="0.35">
      <c r="A3877" s="6"/>
      <c r="B3877" s="6"/>
      <c r="C3877" s="812"/>
      <c r="D3877" s="812"/>
      <c r="E3877" s="813"/>
      <c r="F3877" s="812"/>
      <c r="G3877" s="812"/>
      <c r="H3877" s="965" t="str">
        <f t="array" ref="H3877">IF(ISERROR(INDEX(גיליון3!$U$15:$X$29,MATCH('דיווח פרטני'!G3877,גיליון3!$T$15:$T$29,0),MATCH('דיווח פרטני'!C3877,גיליון3!$U$14:$X$14,0)))," ", INDEX(גיליון3!$U$15:$X$29,MATCH('דיווח פרטני'!G3877,גיליון3!$T$15:$T$29,0),MATCH('דיווח פרטני'!C3877,גיליון3!$U$14:$X$14,0)))</f>
        <v xml:space="preserve"> </v>
      </c>
      <c r="I3877" s="880"/>
    </row>
    <row r="3878" spans="1:9" ht="15" customHeight="1" thickBot="1" x14ac:dyDescent="0.35">
      <c r="A3878" s="6"/>
      <c r="B3878" s="6"/>
      <c r="C3878" s="812"/>
      <c r="D3878" s="812"/>
      <c r="E3878" s="813"/>
      <c r="F3878" s="812"/>
      <c r="G3878" s="812"/>
      <c r="H3878" s="965" t="str">
        <f t="array" ref="H3878">IF(ISERROR(INDEX(גיליון3!$U$15:$X$29,MATCH('דיווח פרטני'!G3878,גיליון3!$T$15:$T$29,0),MATCH('דיווח פרטני'!C3878,גיליון3!$U$14:$X$14,0)))," ", INDEX(גיליון3!$U$15:$X$29,MATCH('דיווח פרטני'!G3878,גיליון3!$T$15:$T$29,0),MATCH('דיווח פרטני'!C3878,גיליון3!$U$14:$X$14,0)))</f>
        <v xml:space="preserve"> </v>
      </c>
      <c r="I3878" s="880"/>
    </row>
    <row r="3879" spans="1:9" ht="15" customHeight="1" thickBot="1" x14ac:dyDescent="0.35">
      <c r="A3879" s="6"/>
      <c r="B3879" s="6"/>
      <c r="C3879" s="812"/>
      <c r="D3879" s="812"/>
      <c r="E3879" s="813"/>
      <c r="F3879" s="812"/>
      <c r="G3879" s="812"/>
      <c r="H3879" s="965" t="str">
        <f t="array" ref="H3879">IF(ISERROR(INDEX(גיליון3!$U$15:$X$29,MATCH('דיווח פרטני'!G3879,גיליון3!$T$15:$T$29,0),MATCH('דיווח פרטני'!C3879,גיליון3!$U$14:$X$14,0)))," ", INDEX(גיליון3!$U$15:$X$29,MATCH('דיווח פרטני'!G3879,גיליון3!$T$15:$T$29,0),MATCH('דיווח פרטני'!C3879,גיליון3!$U$14:$X$14,0)))</f>
        <v xml:space="preserve"> </v>
      </c>
      <c r="I3879" s="880"/>
    </row>
    <row r="3880" spans="1:9" ht="15" customHeight="1" thickBot="1" x14ac:dyDescent="0.35">
      <c r="A3880" s="6"/>
      <c r="B3880" s="6"/>
      <c r="C3880" s="812"/>
      <c r="D3880" s="812"/>
      <c r="E3880" s="813"/>
      <c r="F3880" s="812"/>
      <c r="G3880" s="812"/>
      <c r="H3880" s="965" t="str">
        <f t="array" ref="H3880">IF(ISERROR(INDEX(גיליון3!$U$15:$X$29,MATCH('דיווח פרטני'!G3880,גיליון3!$T$15:$T$29,0),MATCH('דיווח פרטני'!C3880,גיליון3!$U$14:$X$14,0)))," ", INDEX(גיליון3!$U$15:$X$29,MATCH('דיווח פרטני'!G3880,גיליון3!$T$15:$T$29,0),MATCH('דיווח פרטני'!C3880,גיליון3!$U$14:$X$14,0)))</f>
        <v xml:space="preserve"> </v>
      </c>
      <c r="I3880" s="880"/>
    </row>
    <row r="3881" spans="1:9" ht="15" customHeight="1" thickBot="1" x14ac:dyDescent="0.35">
      <c r="A3881" s="6"/>
      <c r="B3881" s="6"/>
      <c r="C3881" s="812"/>
      <c r="D3881" s="812"/>
      <c r="E3881" s="813"/>
      <c r="F3881" s="812"/>
      <c r="G3881" s="812"/>
      <c r="H3881" s="965" t="str">
        <f t="array" ref="H3881">IF(ISERROR(INDEX(גיליון3!$U$15:$X$29,MATCH('דיווח פרטני'!G3881,גיליון3!$T$15:$T$29,0),MATCH('דיווח פרטני'!C3881,גיליון3!$U$14:$X$14,0)))," ", INDEX(גיליון3!$U$15:$X$29,MATCH('דיווח פרטני'!G3881,גיליון3!$T$15:$T$29,0),MATCH('דיווח פרטני'!C3881,גיליון3!$U$14:$X$14,0)))</f>
        <v xml:space="preserve"> </v>
      </c>
      <c r="I3881" s="880"/>
    </row>
    <row r="3882" spans="1:9" ht="15" customHeight="1" thickBot="1" x14ac:dyDescent="0.35">
      <c r="A3882" s="6"/>
      <c r="B3882" s="6"/>
      <c r="C3882" s="812"/>
      <c r="D3882" s="812"/>
      <c r="E3882" s="813"/>
      <c r="F3882" s="812"/>
      <c r="G3882" s="812"/>
      <c r="H3882" s="965" t="str">
        <f t="array" ref="H3882">IF(ISERROR(INDEX(גיליון3!$U$15:$X$29,MATCH('דיווח פרטני'!G3882,גיליון3!$T$15:$T$29,0),MATCH('דיווח פרטני'!C3882,גיליון3!$U$14:$X$14,0)))," ", INDEX(גיליון3!$U$15:$X$29,MATCH('דיווח פרטני'!G3882,גיליון3!$T$15:$T$29,0),MATCH('דיווח פרטני'!C3882,גיליון3!$U$14:$X$14,0)))</f>
        <v xml:space="preserve"> </v>
      </c>
      <c r="I3882" s="880"/>
    </row>
    <row r="3883" spans="1:9" ht="15" customHeight="1" thickBot="1" x14ac:dyDescent="0.35">
      <c r="A3883" s="6"/>
      <c r="B3883" s="6"/>
      <c r="C3883" s="812"/>
      <c r="D3883" s="812"/>
      <c r="E3883" s="813"/>
      <c r="F3883" s="812"/>
      <c r="G3883" s="812"/>
      <c r="H3883" s="965" t="str">
        <f t="array" ref="H3883">IF(ISERROR(INDEX(גיליון3!$U$15:$X$29,MATCH('דיווח פרטני'!G3883,גיליון3!$T$15:$T$29,0),MATCH('דיווח פרטני'!C3883,גיליון3!$U$14:$X$14,0)))," ", INDEX(גיליון3!$U$15:$X$29,MATCH('דיווח פרטני'!G3883,גיליון3!$T$15:$T$29,0),MATCH('דיווח פרטני'!C3883,גיליון3!$U$14:$X$14,0)))</f>
        <v xml:space="preserve"> </v>
      </c>
      <c r="I3883" s="880"/>
    </row>
    <row r="3884" spans="1:9" ht="15" customHeight="1" thickBot="1" x14ac:dyDescent="0.35">
      <c r="A3884" s="6"/>
      <c r="B3884" s="6"/>
      <c r="C3884" s="812"/>
      <c r="D3884" s="812"/>
      <c r="E3884" s="813"/>
      <c r="F3884" s="812"/>
      <c r="G3884" s="812"/>
      <c r="H3884" s="965" t="str">
        <f t="array" ref="H3884">IF(ISERROR(INDEX(גיליון3!$U$15:$X$29,MATCH('דיווח פרטני'!G3884,גיליון3!$T$15:$T$29,0),MATCH('דיווח פרטני'!C3884,גיליון3!$U$14:$X$14,0)))," ", INDEX(גיליון3!$U$15:$X$29,MATCH('דיווח פרטני'!G3884,גיליון3!$T$15:$T$29,0),MATCH('דיווח פרטני'!C3884,גיליון3!$U$14:$X$14,0)))</f>
        <v xml:space="preserve"> </v>
      </c>
      <c r="I3884" s="880"/>
    </row>
    <row r="3885" spans="1:9" ht="15" customHeight="1" thickBot="1" x14ac:dyDescent="0.35">
      <c r="A3885" s="6"/>
      <c r="B3885" s="6"/>
      <c r="C3885" s="812"/>
      <c r="D3885" s="812"/>
      <c r="E3885" s="813"/>
      <c r="F3885" s="812"/>
      <c r="G3885" s="812"/>
      <c r="H3885" s="965" t="str">
        <f t="array" ref="H3885">IF(ISERROR(INDEX(גיליון3!$U$15:$X$29,MATCH('דיווח פרטני'!G3885,גיליון3!$T$15:$T$29,0),MATCH('דיווח פרטני'!C3885,גיליון3!$U$14:$X$14,0)))," ", INDEX(גיליון3!$U$15:$X$29,MATCH('דיווח פרטני'!G3885,גיליון3!$T$15:$T$29,0),MATCH('דיווח פרטני'!C3885,גיליון3!$U$14:$X$14,0)))</f>
        <v xml:space="preserve"> </v>
      </c>
      <c r="I3885" s="880"/>
    </row>
    <row r="3886" spans="1:9" ht="15" customHeight="1" thickBot="1" x14ac:dyDescent="0.35">
      <c r="A3886" s="6"/>
      <c r="B3886" s="6"/>
      <c r="C3886" s="812"/>
      <c r="D3886" s="812"/>
      <c r="E3886" s="813"/>
      <c r="F3886" s="812"/>
      <c r="G3886" s="812"/>
      <c r="H3886" s="965" t="str">
        <f t="array" ref="H3886">IF(ISERROR(INDEX(גיליון3!$U$15:$X$29,MATCH('דיווח פרטני'!G3886,גיליון3!$T$15:$T$29,0),MATCH('דיווח פרטני'!C3886,גיליון3!$U$14:$X$14,0)))," ", INDEX(גיליון3!$U$15:$X$29,MATCH('דיווח פרטני'!G3886,גיליון3!$T$15:$T$29,0),MATCH('דיווח פרטני'!C3886,גיליון3!$U$14:$X$14,0)))</f>
        <v xml:space="preserve"> </v>
      </c>
      <c r="I3886" s="880"/>
    </row>
    <row r="3887" spans="1:9" ht="15" customHeight="1" thickBot="1" x14ac:dyDescent="0.35">
      <c r="A3887" s="6"/>
      <c r="B3887" s="6"/>
      <c r="C3887" s="812"/>
      <c r="D3887" s="812"/>
      <c r="E3887" s="813"/>
      <c r="F3887" s="812"/>
      <c r="G3887" s="812"/>
      <c r="H3887" s="965" t="str">
        <f t="array" ref="H3887">IF(ISERROR(INDEX(גיליון3!$U$15:$X$29,MATCH('דיווח פרטני'!G3887,גיליון3!$T$15:$T$29,0),MATCH('דיווח פרטני'!C3887,גיליון3!$U$14:$X$14,0)))," ", INDEX(גיליון3!$U$15:$X$29,MATCH('דיווח פרטני'!G3887,גיליון3!$T$15:$T$29,0),MATCH('דיווח פרטני'!C3887,גיליון3!$U$14:$X$14,0)))</f>
        <v xml:space="preserve"> </v>
      </c>
      <c r="I3887" s="880"/>
    </row>
    <row r="3888" spans="1:9" ht="15" customHeight="1" thickBot="1" x14ac:dyDescent="0.35">
      <c r="A3888" s="6"/>
      <c r="B3888" s="6"/>
      <c r="C3888" s="812"/>
      <c r="D3888" s="812"/>
      <c r="E3888" s="813"/>
      <c r="F3888" s="812"/>
      <c r="G3888" s="812"/>
      <c r="H3888" s="965" t="str">
        <f t="array" ref="H3888">IF(ISERROR(INDEX(גיליון3!$U$15:$X$29,MATCH('דיווח פרטני'!G3888,גיליון3!$T$15:$T$29,0),MATCH('דיווח פרטני'!C3888,גיליון3!$U$14:$X$14,0)))," ", INDEX(גיליון3!$U$15:$X$29,MATCH('דיווח פרטני'!G3888,גיליון3!$T$15:$T$29,0),MATCH('דיווח פרטני'!C3888,גיליון3!$U$14:$X$14,0)))</f>
        <v xml:space="preserve"> </v>
      </c>
      <c r="I3888" s="880"/>
    </row>
    <row r="3889" spans="1:9" ht="15" customHeight="1" thickBot="1" x14ac:dyDescent="0.35">
      <c r="A3889" s="6"/>
      <c r="B3889" s="6"/>
      <c r="C3889" s="812"/>
      <c r="D3889" s="812"/>
      <c r="E3889" s="813"/>
      <c r="F3889" s="812"/>
      <c r="G3889" s="812"/>
      <c r="H3889" s="965" t="str">
        <f t="array" ref="H3889">IF(ISERROR(INDEX(גיליון3!$U$15:$X$29,MATCH('דיווח פרטני'!G3889,גיליון3!$T$15:$T$29,0),MATCH('דיווח פרטני'!C3889,גיליון3!$U$14:$X$14,0)))," ", INDEX(גיליון3!$U$15:$X$29,MATCH('דיווח פרטני'!G3889,גיליון3!$T$15:$T$29,0),MATCH('דיווח פרטני'!C3889,גיליון3!$U$14:$X$14,0)))</f>
        <v xml:space="preserve"> </v>
      </c>
      <c r="I3889" s="880"/>
    </row>
    <row r="3890" spans="1:9" ht="15" customHeight="1" thickBot="1" x14ac:dyDescent="0.35">
      <c r="A3890" s="6"/>
      <c r="B3890" s="6"/>
      <c r="C3890" s="812"/>
      <c r="D3890" s="812"/>
      <c r="E3890" s="813"/>
      <c r="F3890" s="812"/>
      <c r="G3890" s="812"/>
      <c r="H3890" s="965" t="str">
        <f t="array" ref="H3890">IF(ISERROR(INDEX(גיליון3!$U$15:$X$29,MATCH('דיווח פרטני'!G3890,גיליון3!$T$15:$T$29,0),MATCH('דיווח פרטני'!C3890,גיליון3!$U$14:$X$14,0)))," ", INDEX(גיליון3!$U$15:$X$29,MATCH('דיווח פרטני'!G3890,גיליון3!$T$15:$T$29,0),MATCH('דיווח פרטני'!C3890,גיליון3!$U$14:$X$14,0)))</f>
        <v xml:space="preserve"> </v>
      </c>
      <c r="I3890" s="880"/>
    </row>
    <row r="3891" spans="1:9" ht="15" customHeight="1" thickBot="1" x14ac:dyDescent="0.35">
      <c r="A3891" s="6"/>
      <c r="B3891" s="6"/>
      <c r="C3891" s="812"/>
      <c r="D3891" s="812"/>
      <c r="E3891" s="813"/>
      <c r="F3891" s="812"/>
      <c r="G3891" s="812"/>
      <c r="H3891" s="965" t="str">
        <f t="array" ref="H3891">IF(ISERROR(INDEX(גיליון3!$U$15:$X$29,MATCH('דיווח פרטני'!G3891,גיליון3!$T$15:$T$29,0),MATCH('דיווח פרטני'!C3891,גיליון3!$U$14:$X$14,0)))," ", INDEX(גיליון3!$U$15:$X$29,MATCH('דיווח פרטני'!G3891,גיליון3!$T$15:$T$29,0),MATCH('דיווח פרטני'!C3891,גיליון3!$U$14:$X$14,0)))</f>
        <v xml:space="preserve"> </v>
      </c>
      <c r="I3891" s="880"/>
    </row>
    <row r="3892" spans="1:9" ht="15" customHeight="1" thickBot="1" x14ac:dyDescent="0.35">
      <c r="A3892" s="6"/>
      <c r="B3892" s="6"/>
      <c r="C3892" s="812"/>
      <c r="D3892" s="812"/>
      <c r="E3892" s="813"/>
      <c r="F3892" s="812"/>
      <c r="G3892" s="812"/>
      <c r="H3892" s="965" t="str">
        <f t="array" ref="H3892">IF(ISERROR(INDEX(גיליון3!$U$15:$X$29,MATCH('דיווח פרטני'!G3892,גיליון3!$T$15:$T$29,0),MATCH('דיווח פרטני'!C3892,גיליון3!$U$14:$X$14,0)))," ", INDEX(גיליון3!$U$15:$X$29,MATCH('דיווח פרטני'!G3892,גיליון3!$T$15:$T$29,0),MATCH('דיווח פרטני'!C3892,גיליון3!$U$14:$X$14,0)))</f>
        <v xml:space="preserve"> </v>
      </c>
      <c r="I3892" s="880"/>
    </row>
    <row r="3893" spans="1:9" ht="15" customHeight="1" thickBot="1" x14ac:dyDescent="0.35">
      <c r="A3893" s="6"/>
      <c r="B3893" s="6"/>
      <c r="C3893" s="812"/>
      <c r="D3893" s="812"/>
      <c r="E3893" s="813"/>
      <c r="F3893" s="812"/>
      <c r="G3893" s="812"/>
      <c r="H3893" s="965" t="str">
        <f t="array" ref="H3893">IF(ISERROR(INDEX(גיליון3!$U$15:$X$29,MATCH('דיווח פרטני'!G3893,גיליון3!$T$15:$T$29,0),MATCH('דיווח פרטני'!C3893,גיליון3!$U$14:$X$14,0)))," ", INDEX(גיליון3!$U$15:$X$29,MATCH('דיווח פרטני'!G3893,גיליון3!$T$15:$T$29,0),MATCH('דיווח פרטני'!C3893,גיליון3!$U$14:$X$14,0)))</f>
        <v xml:space="preserve"> </v>
      </c>
      <c r="I3893" s="880"/>
    </row>
    <row r="3894" spans="1:9" ht="15" customHeight="1" thickBot="1" x14ac:dyDescent="0.35">
      <c r="A3894" s="6"/>
      <c r="B3894" s="6"/>
      <c r="C3894" s="812"/>
      <c r="D3894" s="812"/>
      <c r="E3894" s="813"/>
      <c r="F3894" s="812"/>
      <c r="G3894" s="812"/>
      <c r="H3894" s="965" t="str">
        <f t="array" ref="H3894">IF(ISERROR(INDEX(גיליון3!$U$15:$X$29,MATCH('דיווח פרטני'!G3894,גיליון3!$T$15:$T$29,0),MATCH('דיווח פרטני'!C3894,גיליון3!$U$14:$X$14,0)))," ", INDEX(גיליון3!$U$15:$X$29,MATCH('דיווח פרטני'!G3894,גיליון3!$T$15:$T$29,0),MATCH('דיווח פרטני'!C3894,גיליון3!$U$14:$X$14,0)))</f>
        <v xml:space="preserve"> </v>
      </c>
      <c r="I3894" s="880"/>
    </row>
    <row r="3895" spans="1:9" ht="15" customHeight="1" thickBot="1" x14ac:dyDescent="0.35">
      <c r="A3895" s="6"/>
      <c r="B3895" s="6"/>
      <c r="C3895" s="812"/>
      <c r="D3895" s="812"/>
      <c r="E3895" s="813"/>
      <c r="F3895" s="812"/>
      <c r="G3895" s="812"/>
      <c r="H3895" s="965" t="str">
        <f t="array" ref="H3895">IF(ISERROR(INDEX(גיליון3!$U$15:$X$29,MATCH('דיווח פרטני'!G3895,גיליון3!$T$15:$T$29,0),MATCH('דיווח פרטני'!C3895,גיליון3!$U$14:$X$14,0)))," ", INDEX(גיליון3!$U$15:$X$29,MATCH('דיווח פרטני'!G3895,גיליון3!$T$15:$T$29,0),MATCH('דיווח פרטני'!C3895,גיליון3!$U$14:$X$14,0)))</f>
        <v xml:space="preserve"> </v>
      </c>
      <c r="I3895" s="880"/>
    </row>
    <row r="3896" spans="1:9" ht="15" customHeight="1" thickBot="1" x14ac:dyDescent="0.35">
      <c r="A3896" s="6"/>
      <c r="B3896" s="6"/>
      <c r="C3896" s="812"/>
      <c r="D3896" s="812"/>
      <c r="E3896" s="813"/>
      <c r="F3896" s="812"/>
      <c r="G3896" s="812"/>
      <c r="H3896" s="965" t="str">
        <f t="array" ref="H3896">IF(ISERROR(INDEX(גיליון3!$U$15:$X$29,MATCH('דיווח פרטני'!G3896,גיליון3!$T$15:$T$29,0),MATCH('דיווח פרטני'!C3896,גיליון3!$U$14:$X$14,0)))," ", INDEX(גיליון3!$U$15:$X$29,MATCH('דיווח פרטני'!G3896,גיליון3!$T$15:$T$29,0),MATCH('דיווח פרטני'!C3896,גיליון3!$U$14:$X$14,0)))</f>
        <v xml:space="preserve"> </v>
      </c>
      <c r="I3896" s="880"/>
    </row>
    <row r="3897" spans="1:9" ht="15" customHeight="1" thickBot="1" x14ac:dyDescent="0.35">
      <c r="A3897" s="6"/>
      <c r="B3897" s="6"/>
      <c r="C3897" s="812"/>
      <c r="D3897" s="812"/>
      <c r="E3897" s="813"/>
      <c r="F3897" s="812"/>
      <c r="G3897" s="812"/>
      <c r="H3897" s="965" t="str">
        <f t="array" ref="H3897">IF(ISERROR(INDEX(גיליון3!$U$15:$X$29,MATCH('דיווח פרטני'!G3897,גיליון3!$T$15:$T$29,0),MATCH('דיווח פרטני'!C3897,גיליון3!$U$14:$X$14,0)))," ", INDEX(גיליון3!$U$15:$X$29,MATCH('דיווח פרטני'!G3897,גיליון3!$T$15:$T$29,0),MATCH('דיווח פרטני'!C3897,גיליון3!$U$14:$X$14,0)))</f>
        <v xml:space="preserve"> </v>
      </c>
      <c r="I3897" s="880"/>
    </row>
    <row r="3898" spans="1:9" ht="15" customHeight="1" thickBot="1" x14ac:dyDescent="0.35">
      <c r="A3898" s="6"/>
      <c r="B3898" s="6"/>
      <c r="C3898" s="812"/>
      <c r="D3898" s="812"/>
      <c r="E3898" s="813"/>
      <c r="F3898" s="812"/>
      <c r="G3898" s="812"/>
      <c r="H3898" s="965" t="str">
        <f t="array" ref="H3898">IF(ISERROR(INDEX(גיליון3!$U$15:$X$29,MATCH('דיווח פרטני'!G3898,גיליון3!$T$15:$T$29,0),MATCH('דיווח פרטני'!C3898,גיליון3!$U$14:$X$14,0)))," ", INDEX(גיליון3!$U$15:$X$29,MATCH('דיווח פרטני'!G3898,גיליון3!$T$15:$T$29,0),MATCH('דיווח פרטני'!C3898,גיליון3!$U$14:$X$14,0)))</f>
        <v xml:space="preserve"> </v>
      </c>
      <c r="I3898" s="880"/>
    </row>
    <row r="3899" spans="1:9" ht="15" customHeight="1" thickBot="1" x14ac:dyDescent="0.35">
      <c r="A3899" s="6"/>
      <c r="B3899" s="6"/>
      <c r="C3899" s="812"/>
      <c r="D3899" s="812"/>
      <c r="E3899" s="813"/>
      <c r="F3899" s="812"/>
      <c r="G3899" s="812"/>
      <c r="H3899" s="965" t="str">
        <f t="array" ref="H3899">IF(ISERROR(INDEX(גיליון3!$U$15:$X$29,MATCH('דיווח פרטני'!G3899,גיליון3!$T$15:$T$29,0),MATCH('דיווח פרטני'!C3899,גיליון3!$U$14:$X$14,0)))," ", INDEX(גיליון3!$U$15:$X$29,MATCH('דיווח פרטני'!G3899,גיליון3!$T$15:$T$29,0),MATCH('דיווח פרטני'!C3899,גיליון3!$U$14:$X$14,0)))</f>
        <v xml:space="preserve"> </v>
      </c>
      <c r="I3899" s="880"/>
    </row>
    <row r="3900" spans="1:9" ht="15" customHeight="1" thickBot="1" x14ac:dyDescent="0.35">
      <c r="A3900" s="6"/>
      <c r="B3900" s="6"/>
      <c r="C3900" s="812"/>
      <c r="D3900" s="812"/>
      <c r="E3900" s="813"/>
      <c r="F3900" s="812"/>
      <c r="G3900" s="812"/>
      <c r="H3900" s="965" t="str">
        <f t="array" ref="H3900">IF(ISERROR(INDEX(גיליון3!$U$15:$X$29,MATCH('דיווח פרטני'!G3900,גיליון3!$T$15:$T$29,0),MATCH('דיווח פרטני'!C3900,גיליון3!$U$14:$X$14,0)))," ", INDEX(גיליון3!$U$15:$X$29,MATCH('דיווח פרטני'!G3900,גיליון3!$T$15:$T$29,0),MATCH('דיווח פרטני'!C3900,גיליון3!$U$14:$X$14,0)))</f>
        <v xml:space="preserve"> </v>
      </c>
      <c r="I3900" s="880"/>
    </row>
    <row r="3901" spans="1:9" ht="15" customHeight="1" thickBot="1" x14ac:dyDescent="0.35">
      <c r="A3901" s="6"/>
      <c r="B3901" s="6"/>
      <c r="C3901" s="812"/>
      <c r="D3901" s="812"/>
      <c r="E3901" s="813"/>
      <c r="F3901" s="812"/>
      <c r="G3901" s="812"/>
      <c r="H3901" s="965" t="str">
        <f t="array" ref="H3901">IF(ISERROR(INDEX(גיליון3!$U$15:$X$29,MATCH('דיווח פרטני'!G3901,גיליון3!$T$15:$T$29,0),MATCH('דיווח פרטני'!C3901,גיליון3!$U$14:$X$14,0)))," ", INDEX(גיליון3!$U$15:$X$29,MATCH('דיווח פרטני'!G3901,גיליון3!$T$15:$T$29,0),MATCH('דיווח פרטני'!C3901,גיליון3!$U$14:$X$14,0)))</f>
        <v xml:space="preserve"> </v>
      </c>
      <c r="I3901" s="880"/>
    </row>
    <row r="3902" spans="1:9" ht="15" customHeight="1" thickBot="1" x14ac:dyDescent="0.35">
      <c r="A3902" s="6"/>
      <c r="B3902" s="6"/>
      <c r="C3902" s="812"/>
      <c r="D3902" s="812"/>
      <c r="E3902" s="813"/>
      <c r="F3902" s="812"/>
      <c r="G3902" s="812"/>
      <c r="H3902" s="965" t="str">
        <f t="array" ref="H3902">IF(ISERROR(INDEX(גיליון3!$U$15:$X$29,MATCH('דיווח פרטני'!G3902,גיליון3!$T$15:$T$29,0),MATCH('דיווח פרטני'!C3902,גיליון3!$U$14:$X$14,0)))," ", INDEX(גיליון3!$U$15:$X$29,MATCH('דיווח פרטני'!G3902,גיליון3!$T$15:$T$29,0),MATCH('דיווח פרטני'!C3902,גיליון3!$U$14:$X$14,0)))</f>
        <v xml:space="preserve"> </v>
      </c>
      <c r="I3902" s="880"/>
    </row>
    <row r="3903" spans="1:9" ht="15" customHeight="1" thickBot="1" x14ac:dyDescent="0.35">
      <c r="A3903" s="6"/>
      <c r="B3903" s="6"/>
      <c r="C3903" s="812"/>
      <c r="D3903" s="812"/>
      <c r="E3903" s="813"/>
      <c r="F3903" s="812"/>
      <c r="G3903" s="812"/>
      <c r="H3903" s="965" t="str">
        <f t="array" ref="H3903">IF(ISERROR(INDEX(גיליון3!$U$15:$X$29,MATCH('דיווח פרטני'!G3903,גיליון3!$T$15:$T$29,0),MATCH('דיווח פרטני'!C3903,גיליון3!$U$14:$X$14,0)))," ", INDEX(גיליון3!$U$15:$X$29,MATCH('דיווח פרטני'!G3903,גיליון3!$T$15:$T$29,0),MATCH('דיווח פרטני'!C3903,גיליון3!$U$14:$X$14,0)))</f>
        <v xml:space="preserve"> </v>
      </c>
      <c r="I3903" s="880"/>
    </row>
    <row r="3904" spans="1:9" ht="15" customHeight="1" thickBot="1" x14ac:dyDescent="0.35">
      <c r="A3904" s="6"/>
      <c r="B3904" s="6"/>
      <c r="C3904" s="812"/>
      <c r="D3904" s="812"/>
      <c r="E3904" s="813"/>
      <c r="F3904" s="812"/>
      <c r="G3904" s="812"/>
      <c r="H3904" s="965" t="str">
        <f t="array" ref="H3904">IF(ISERROR(INDEX(גיליון3!$U$15:$X$29,MATCH('דיווח פרטני'!G3904,גיליון3!$T$15:$T$29,0),MATCH('דיווח פרטני'!C3904,גיליון3!$U$14:$X$14,0)))," ", INDEX(גיליון3!$U$15:$X$29,MATCH('דיווח פרטני'!G3904,גיליון3!$T$15:$T$29,0),MATCH('דיווח פרטני'!C3904,גיליון3!$U$14:$X$14,0)))</f>
        <v xml:space="preserve"> </v>
      </c>
      <c r="I3904" s="880"/>
    </row>
    <row r="3905" spans="1:9" ht="15" customHeight="1" thickBot="1" x14ac:dyDescent="0.35">
      <c r="A3905" s="6"/>
      <c r="B3905" s="6"/>
      <c r="C3905" s="812"/>
      <c r="D3905" s="812"/>
      <c r="E3905" s="813"/>
      <c r="F3905" s="812"/>
      <c r="G3905" s="812"/>
      <c r="H3905" s="965" t="str">
        <f t="array" ref="H3905">IF(ISERROR(INDEX(גיליון3!$U$15:$X$29,MATCH('דיווח פרטני'!G3905,גיליון3!$T$15:$T$29,0),MATCH('דיווח פרטני'!C3905,גיליון3!$U$14:$X$14,0)))," ", INDEX(גיליון3!$U$15:$X$29,MATCH('דיווח פרטני'!G3905,גיליון3!$T$15:$T$29,0),MATCH('דיווח פרטני'!C3905,גיליון3!$U$14:$X$14,0)))</f>
        <v xml:space="preserve"> </v>
      </c>
      <c r="I3905" s="880"/>
    </row>
    <row r="3906" spans="1:9" ht="15" customHeight="1" thickBot="1" x14ac:dyDescent="0.35">
      <c r="A3906" s="6"/>
      <c r="B3906" s="6"/>
      <c r="C3906" s="812"/>
      <c r="D3906" s="812"/>
      <c r="E3906" s="813"/>
      <c r="F3906" s="812"/>
      <c r="G3906" s="812"/>
      <c r="H3906" s="965" t="str">
        <f t="array" ref="H3906">IF(ISERROR(INDEX(גיליון3!$U$15:$X$29,MATCH('דיווח פרטני'!G3906,גיליון3!$T$15:$T$29,0),MATCH('דיווח פרטני'!C3906,גיליון3!$U$14:$X$14,0)))," ", INDEX(גיליון3!$U$15:$X$29,MATCH('דיווח פרטני'!G3906,גיליון3!$T$15:$T$29,0),MATCH('דיווח פרטני'!C3906,גיליון3!$U$14:$X$14,0)))</f>
        <v xml:space="preserve"> </v>
      </c>
      <c r="I3906" s="880"/>
    </row>
    <row r="3907" spans="1:9" ht="15" customHeight="1" thickBot="1" x14ac:dyDescent="0.35">
      <c r="A3907" s="6"/>
      <c r="B3907" s="6"/>
      <c r="C3907" s="812"/>
      <c r="D3907" s="812"/>
      <c r="E3907" s="813"/>
      <c r="F3907" s="812"/>
      <c r="G3907" s="812"/>
      <c r="H3907" s="965" t="str">
        <f t="array" ref="H3907">IF(ISERROR(INDEX(גיליון3!$U$15:$X$29,MATCH('דיווח פרטני'!G3907,גיליון3!$T$15:$T$29,0),MATCH('דיווח פרטני'!C3907,גיליון3!$U$14:$X$14,0)))," ", INDEX(גיליון3!$U$15:$X$29,MATCH('דיווח פרטני'!G3907,גיליון3!$T$15:$T$29,0),MATCH('דיווח פרטני'!C3907,גיליון3!$U$14:$X$14,0)))</f>
        <v xml:space="preserve"> </v>
      </c>
      <c r="I3907" s="880"/>
    </row>
    <row r="3908" spans="1:9" ht="15" customHeight="1" thickBot="1" x14ac:dyDescent="0.35">
      <c r="A3908" s="6"/>
      <c r="B3908" s="6"/>
      <c r="C3908" s="812"/>
      <c r="D3908" s="812"/>
      <c r="E3908" s="813"/>
      <c r="F3908" s="812"/>
      <c r="G3908" s="812"/>
      <c r="H3908" s="965" t="str">
        <f t="array" ref="H3908">IF(ISERROR(INDEX(גיליון3!$U$15:$X$29,MATCH('דיווח פרטני'!G3908,גיליון3!$T$15:$T$29,0),MATCH('דיווח פרטני'!C3908,גיליון3!$U$14:$X$14,0)))," ", INDEX(גיליון3!$U$15:$X$29,MATCH('דיווח פרטני'!G3908,גיליון3!$T$15:$T$29,0),MATCH('דיווח פרטני'!C3908,גיליון3!$U$14:$X$14,0)))</f>
        <v xml:space="preserve"> </v>
      </c>
      <c r="I3908" s="880"/>
    </row>
    <row r="3909" spans="1:9" ht="15" customHeight="1" thickBot="1" x14ac:dyDescent="0.35">
      <c r="A3909" s="6"/>
      <c r="B3909" s="6"/>
      <c r="C3909" s="812"/>
      <c r="D3909" s="812"/>
      <c r="E3909" s="813"/>
      <c r="F3909" s="812"/>
      <c r="G3909" s="812"/>
      <c r="H3909" s="965" t="str">
        <f t="array" ref="H3909">IF(ISERROR(INDEX(גיליון3!$U$15:$X$29,MATCH('דיווח פרטני'!G3909,גיליון3!$T$15:$T$29,0),MATCH('דיווח פרטני'!C3909,גיליון3!$U$14:$X$14,0)))," ", INDEX(גיליון3!$U$15:$X$29,MATCH('דיווח פרטני'!G3909,גיליון3!$T$15:$T$29,0),MATCH('דיווח פרטני'!C3909,גיליון3!$U$14:$X$14,0)))</f>
        <v xml:space="preserve"> </v>
      </c>
      <c r="I3909" s="880"/>
    </row>
    <row r="3910" spans="1:9" ht="15" customHeight="1" thickBot="1" x14ac:dyDescent="0.35">
      <c r="A3910" s="6"/>
      <c r="B3910" s="6"/>
      <c r="C3910" s="812"/>
      <c r="D3910" s="812"/>
      <c r="E3910" s="813"/>
      <c r="F3910" s="812"/>
      <c r="G3910" s="812"/>
      <c r="H3910" s="965" t="str">
        <f t="array" ref="H3910">IF(ISERROR(INDEX(גיליון3!$U$15:$X$29,MATCH('דיווח פרטני'!G3910,גיליון3!$T$15:$T$29,0),MATCH('דיווח פרטני'!C3910,גיליון3!$U$14:$X$14,0)))," ", INDEX(גיליון3!$U$15:$X$29,MATCH('דיווח פרטני'!G3910,גיליון3!$T$15:$T$29,0),MATCH('דיווח פרטני'!C3910,גיליון3!$U$14:$X$14,0)))</f>
        <v xml:space="preserve"> </v>
      </c>
      <c r="I3910" s="880"/>
    </row>
    <row r="3911" spans="1:9" ht="15" customHeight="1" thickBot="1" x14ac:dyDescent="0.35">
      <c r="A3911" s="6"/>
      <c r="B3911" s="6"/>
      <c r="C3911" s="812"/>
      <c r="D3911" s="812"/>
      <c r="E3911" s="813"/>
      <c r="F3911" s="812"/>
      <c r="G3911" s="812"/>
      <c r="H3911" s="965" t="str">
        <f t="array" ref="H3911">IF(ISERROR(INDEX(גיליון3!$U$15:$X$29,MATCH('דיווח פרטני'!G3911,גיליון3!$T$15:$T$29,0),MATCH('דיווח פרטני'!C3911,גיליון3!$U$14:$X$14,0)))," ", INDEX(גיליון3!$U$15:$X$29,MATCH('דיווח פרטני'!G3911,גיליון3!$T$15:$T$29,0),MATCH('דיווח פרטני'!C3911,גיליון3!$U$14:$X$14,0)))</f>
        <v xml:space="preserve"> </v>
      </c>
      <c r="I3911" s="880"/>
    </row>
    <row r="3912" spans="1:9" ht="15" customHeight="1" thickBot="1" x14ac:dyDescent="0.35">
      <c r="A3912" s="6"/>
      <c r="B3912" s="6"/>
      <c r="C3912" s="812"/>
      <c r="D3912" s="812"/>
      <c r="E3912" s="813"/>
      <c r="F3912" s="812"/>
      <c r="G3912" s="812"/>
      <c r="H3912" s="965" t="str">
        <f t="array" ref="H3912">IF(ISERROR(INDEX(גיליון3!$U$15:$X$29,MATCH('דיווח פרטני'!G3912,גיליון3!$T$15:$T$29,0),MATCH('דיווח פרטני'!C3912,גיליון3!$U$14:$X$14,0)))," ", INDEX(גיליון3!$U$15:$X$29,MATCH('דיווח פרטני'!G3912,גיליון3!$T$15:$T$29,0),MATCH('דיווח פרטני'!C3912,גיליון3!$U$14:$X$14,0)))</f>
        <v xml:space="preserve"> </v>
      </c>
      <c r="I3912" s="880"/>
    </row>
    <row r="3913" spans="1:9" ht="15" customHeight="1" thickBot="1" x14ac:dyDescent="0.35">
      <c r="A3913" s="6"/>
      <c r="B3913" s="6"/>
      <c r="C3913" s="812"/>
      <c r="D3913" s="812"/>
      <c r="E3913" s="813"/>
      <c r="F3913" s="812"/>
      <c r="G3913" s="812"/>
      <c r="H3913" s="965" t="str">
        <f t="array" ref="H3913">IF(ISERROR(INDEX(גיליון3!$U$15:$X$29,MATCH('דיווח פרטני'!G3913,גיליון3!$T$15:$T$29,0),MATCH('דיווח פרטני'!C3913,גיליון3!$U$14:$X$14,0)))," ", INDEX(גיליון3!$U$15:$X$29,MATCH('דיווח פרטני'!G3913,גיליון3!$T$15:$T$29,0),MATCH('דיווח פרטני'!C3913,גיליון3!$U$14:$X$14,0)))</f>
        <v xml:space="preserve"> </v>
      </c>
      <c r="I3913" s="880"/>
    </row>
    <row r="3914" spans="1:9" ht="15" customHeight="1" thickBot="1" x14ac:dyDescent="0.35">
      <c r="A3914" s="6"/>
      <c r="B3914" s="6"/>
      <c r="C3914" s="812"/>
      <c r="D3914" s="812"/>
      <c r="E3914" s="813"/>
      <c r="F3914" s="812"/>
      <c r="G3914" s="812"/>
      <c r="H3914" s="965" t="str">
        <f t="array" ref="H3914">IF(ISERROR(INDEX(גיליון3!$U$15:$X$29,MATCH('דיווח פרטני'!G3914,גיליון3!$T$15:$T$29,0),MATCH('דיווח פרטני'!C3914,גיליון3!$U$14:$X$14,0)))," ", INDEX(גיליון3!$U$15:$X$29,MATCH('דיווח פרטני'!G3914,גיליון3!$T$15:$T$29,0),MATCH('דיווח פרטני'!C3914,גיליון3!$U$14:$X$14,0)))</f>
        <v xml:space="preserve"> </v>
      </c>
      <c r="I3914" s="880"/>
    </row>
    <row r="3915" spans="1:9" ht="15" customHeight="1" thickBot="1" x14ac:dyDescent="0.35">
      <c r="A3915" s="6"/>
      <c r="B3915" s="6"/>
      <c r="C3915" s="812"/>
      <c r="D3915" s="812"/>
      <c r="E3915" s="813"/>
      <c r="F3915" s="812"/>
      <c r="G3915" s="812"/>
      <c r="H3915" s="965" t="str">
        <f t="array" ref="H3915">IF(ISERROR(INDEX(גיליון3!$U$15:$X$29,MATCH('דיווח פרטני'!G3915,גיליון3!$T$15:$T$29,0),MATCH('דיווח פרטני'!C3915,גיליון3!$U$14:$X$14,0)))," ", INDEX(גיליון3!$U$15:$X$29,MATCH('דיווח פרטני'!G3915,גיליון3!$T$15:$T$29,0),MATCH('דיווח פרטני'!C3915,גיליון3!$U$14:$X$14,0)))</f>
        <v xml:space="preserve"> </v>
      </c>
      <c r="I3915" s="880"/>
    </row>
    <row r="3916" spans="1:9" ht="15" customHeight="1" thickBot="1" x14ac:dyDescent="0.35">
      <c r="A3916" s="6"/>
      <c r="B3916" s="6"/>
      <c r="C3916" s="812"/>
      <c r="D3916" s="812"/>
      <c r="E3916" s="813"/>
      <c r="F3916" s="812"/>
      <c r="G3916" s="812"/>
      <c r="H3916" s="965" t="str">
        <f t="array" ref="H3916">IF(ISERROR(INDEX(גיליון3!$U$15:$X$29,MATCH('דיווח פרטני'!G3916,גיליון3!$T$15:$T$29,0),MATCH('דיווח פרטני'!C3916,גיליון3!$U$14:$X$14,0)))," ", INDEX(גיליון3!$U$15:$X$29,MATCH('דיווח פרטני'!G3916,גיליון3!$T$15:$T$29,0),MATCH('דיווח פרטני'!C3916,גיליון3!$U$14:$X$14,0)))</f>
        <v xml:space="preserve"> </v>
      </c>
      <c r="I3916" s="880"/>
    </row>
    <row r="3917" spans="1:9" ht="15" customHeight="1" thickBot="1" x14ac:dyDescent="0.35">
      <c r="A3917" s="6"/>
      <c r="B3917" s="6"/>
      <c r="C3917" s="812"/>
      <c r="D3917" s="812"/>
      <c r="E3917" s="813"/>
      <c r="F3917" s="812"/>
      <c r="G3917" s="812"/>
      <c r="H3917" s="965" t="str">
        <f t="array" ref="H3917">IF(ISERROR(INDEX(גיליון3!$U$15:$X$29,MATCH('דיווח פרטני'!G3917,גיליון3!$T$15:$T$29,0),MATCH('דיווח פרטני'!C3917,גיליון3!$U$14:$X$14,0)))," ", INDEX(גיליון3!$U$15:$X$29,MATCH('דיווח פרטני'!G3917,גיליון3!$T$15:$T$29,0),MATCH('דיווח פרטני'!C3917,גיליון3!$U$14:$X$14,0)))</f>
        <v xml:space="preserve"> </v>
      </c>
      <c r="I3917" s="880"/>
    </row>
    <row r="3918" spans="1:9" ht="15" customHeight="1" thickBot="1" x14ac:dyDescent="0.35">
      <c r="A3918" s="6"/>
      <c r="B3918" s="6"/>
      <c r="C3918" s="812"/>
      <c r="D3918" s="812"/>
      <c r="E3918" s="813"/>
      <c r="F3918" s="812"/>
      <c r="G3918" s="812"/>
      <c r="H3918" s="965" t="str">
        <f t="array" ref="H3918">IF(ISERROR(INDEX(גיליון3!$U$15:$X$29,MATCH('דיווח פרטני'!G3918,גיליון3!$T$15:$T$29,0),MATCH('דיווח פרטני'!C3918,גיליון3!$U$14:$X$14,0)))," ", INDEX(גיליון3!$U$15:$X$29,MATCH('דיווח פרטני'!G3918,גיליון3!$T$15:$T$29,0),MATCH('דיווח פרטני'!C3918,גיליון3!$U$14:$X$14,0)))</f>
        <v xml:space="preserve"> </v>
      </c>
      <c r="I3918" s="880"/>
    </row>
    <row r="3919" spans="1:9" ht="15" customHeight="1" thickBot="1" x14ac:dyDescent="0.35">
      <c r="A3919" s="6"/>
      <c r="B3919" s="6"/>
      <c r="C3919" s="812"/>
      <c r="D3919" s="812"/>
      <c r="E3919" s="813"/>
      <c r="F3919" s="812"/>
      <c r="G3919" s="812"/>
      <c r="H3919" s="965" t="str">
        <f t="array" ref="H3919">IF(ISERROR(INDEX(גיליון3!$U$15:$X$29,MATCH('דיווח פרטני'!G3919,גיליון3!$T$15:$T$29,0),MATCH('דיווח פרטני'!C3919,גיליון3!$U$14:$X$14,0)))," ", INDEX(גיליון3!$U$15:$X$29,MATCH('דיווח פרטני'!G3919,גיליון3!$T$15:$T$29,0),MATCH('דיווח פרטני'!C3919,גיליון3!$U$14:$X$14,0)))</f>
        <v xml:space="preserve"> </v>
      </c>
      <c r="I3919" s="880"/>
    </row>
    <row r="3920" spans="1:9" ht="15" customHeight="1" thickBot="1" x14ac:dyDescent="0.35">
      <c r="A3920" s="6"/>
      <c r="B3920" s="6"/>
      <c r="C3920" s="812"/>
      <c r="D3920" s="812"/>
      <c r="E3920" s="813"/>
      <c r="F3920" s="812"/>
      <c r="G3920" s="812"/>
      <c r="H3920" s="965" t="str">
        <f t="array" ref="H3920">IF(ISERROR(INDEX(גיליון3!$U$15:$X$29,MATCH('דיווח פרטני'!G3920,גיליון3!$T$15:$T$29,0),MATCH('דיווח פרטני'!C3920,גיליון3!$U$14:$X$14,0)))," ", INDEX(גיליון3!$U$15:$X$29,MATCH('דיווח פרטני'!G3920,גיליון3!$T$15:$T$29,0),MATCH('דיווח פרטני'!C3920,גיליון3!$U$14:$X$14,0)))</f>
        <v xml:space="preserve"> </v>
      </c>
      <c r="I3920" s="880"/>
    </row>
    <row r="3921" spans="1:9" ht="15" customHeight="1" thickBot="1" x14ac:dyDescent="0.35">
      <c r="A3921" s="6"/>
      <c r="B3921" s="6"/>
      <c r="C3921" s="812"/>
      <c r="D3921" s="812"/>
      <c r="E3921" s="813"/>
      <c r="F3921" s="812"/>
      <c r="G3921" s="812"/>
      <c r="H3921" s="965" t="str">
        <f t="array" ref="H3921">IF(ISERROR(INDEX(גיליון3!$U$15:$X$29,MATCH('דיווח פרטני'!G3921,גיליון3!$T$15:$T$29,0),MATCH('דיווח פרטני'!C3921,גיליון3!$U$14:$X$14,0)))," ", INDEX(גיליון3!$U$15:$X$29,MATCH('דיווח פרטני'!G3921,גיליון3!$T$15:$T$29,0),MATCH('דיווח פרטני'!C3921,גיליון3!$U$14:$X$14,0)))</f>
        <v xml:space="preserve"> </v>
      </c>
      <c r="I3921" s="880"/>
    </row>
    <row r="3922" spans="1:9" ht="15" customHeight="1" thickBot="1" x14ac:dyDescent="0.35">
      <c r="A3922" s="6"/>
      <c r="B3922" s="6"/>
      <c r="C3922" s="812"/>
      <c r="D3922" s="812"/>
      <c r="E3922" s="813"/>
      <c r="F3922" s="812"/>
      <c r="G3922" s="812"/>
      <c r="H3922" s="965" t="str">
        <f t="array" ref="H3922">IF(ISERROR(INDEX(גיליון3!$U$15:$X$29,MATCH('דיווח פרטני'!G3922,גיליון3!$T$15:$T$29,0),MATCH('דיווח פרטני'!C3922,גיליון3!$U$14:$X$14,0)))," ", INDEX(גיליון3!$U$15:$X$29,MATCH('דיווח פרטני'!G3922,גיליון3!$T$15:$T$29,0),MATCH('דיווח פרטני'!C3922,גיליון3!$U$14:$X$14,0)))</f>
        <v xml:space="preserve"> </v>
      </c>
      <c r="I3922" s="880"/>
    </row>
    <row r="3923" spans="1:9" ht="15" customHeight="1" thickBot="1" x14ac:dyDescent="0.35">
      <c r="A3923" s="6"/>
      <c r="B3923" s="6"/>
      <c r="C3923" s="812"/>
      <c r="D3923" s="812"/>
      <c r="E3923" s="813"/>
      <c r="F3923" s="812"/>
      <c r="G3923" s="812"/>
      <c r="H3923" s="965" t="str">
        <f t="array" ref="H3923">IF(ISERROR(INDEX(גיליון3!$U$15:$X$29,MATCH('דיווח פרטני'!G3923,גיליון3!$T$15:$T$29,0),MATCH('דיווח פרטני'!C3923,גיליון3!$U$14:$X$14,0)))," ", INDEX(גיליון3!$U$15:$X$29,MATCH('דיווח פרטני'!G3923,גיליון3!$T$15:$T$29,0),MATCH('דיווח פרטני'!C3923,גיליון3!$U$14:$X$14,0)))</f>
        <v xml:space="preserve"> </v>
      </c>
      <c r="I3923" s="880"/>
    </row>
    <row r="3924" spans="1:9" ht="15" customHeight="1" thickBot="1" x14ac:dyDescent="0.35">
      <c r="A3924" s="6"/>
      <c r="B3924" s="6"/>
      <c r="C3924" s="812"/>
      <c r="D3924" s="812"/>
      <c r="E3924" s="813"/>
      <c r="F3924" s="812"/>
      <c r="G3924" s="812"/>
      <c r="H3924" s="965" t="str">
        <f t="array" ref="H3924">IF(ISERROR(INDEX(גיליון3!$U$15:$X$29,MATCH('דיווח פרטני'!G3924,גיליון3!$T$15:$T$29,0),MATCH('דיווח פרטני'!C3924,גיליון3!$U$14:$X$14,0)))," ", INDEX(גיליון3!$U$15:$X$29,MATCH('דיווח פרטני'!G3924,גיליון3!$T$15:$T$29,0),MATCH('דיווח פרטני'!C3924,גיליון3!$U$14:$X$14,0)))</f>
        <v xml:space="preserve"> </v>
      </c>
      <c r="I3924" s="880"/>
    </row>
    <row r="3925" spans="1:9" ht="15" customHeight="1" thickBot="1" x14ac:dyDescent="0.35">
      <c r="A3925" s="6"/>
      <c r="B3925" s="6"/>
      <c r="C3925" s="812"/>
      <c r="D3925" s="812"/>
      <c r="E3925" s="813"/>
      <c r="F3925" s="812"/>
      <c r="G3925" s="812"/>
      <c r="H3925" s="965" t="str">
        <f t="array" ref="H3925">IF(ISERROR(INDEX(גיליון3!$U$15:$X$29,MATCH('דיווח פרטני'!G3925,גיליון3!$T$15:$T$29,0),MATCH('דיווח פרטני'!C3925,גיליון3!$U$14:$X$14,0)))," ", INDEX(גיליון3!$U$15:$X$29,MATCH('דיווח פרטני'!G3925,גיליון3!$T$15:$T$29,0),MATCH('דיווח פרטני'!C3925,גיליון3!$U$14:$X$14,0)))</f>
        <v xml:space="preserve"> </v>
      </c>
      <c r="I3925" s="880"/>
    </row>
    <row r="3926" spans="1:9" ht="15" customHeight="1" thickBot="1" x14ac:dyDescent="0.35">
      <c r="A3926" s="6"/>
      <c r="B3926" s="6"/>
      <c r="C3926" s="812"/>
      <c r="D3926" s="812"/>
      <c r="E3926" s="813"/>
      <c r="F3926" s="812"/>
      <c r="G3926" s="812"/>
      <c r="H3926" s="965" t="str">
        <f t="array" ref="H3926">IF(ISERROR(INDEX(גיליון3!$U$15:$X$29,MATCH('דיווח פרטני'!G3926,גיליון3!$T$15:$T$29,0),MATCH('דיווח פרטני'!C3926,גיליון3!$U$14:$X$14,0)))," ", INDEX(גיליון3!$U$15:$X$29,MATCH('דיווח פרטני'!G3926,גיליון3!$T$15:$T$29,0),MATCH('דיווח פרטני'!C3926,גיליון3!$U$14:$X$14,0)))</f>
        <v xml:space="preserve"> </v>
      </c>
      <c r="I3926" s="880"/>
    </row>
    <row r="3927" spans="1:9" ht="15" customHeight="1" thickBot="1" x14ac:dyDescent="0.35">
      <c r="A3927" s="6"/>
      <c r="B3927" s="6"/>
      <c r="C3927" s="812"/>
      <c r="D3927" s="812"/>
      <c r="E3927" s="813"/>
      <c r="F3927" s="812"/>
      <c r="G3927" s="812"/>
      <c r="H3927" s="965" t="str">
        <f t="array" ref="H3927">IF(ISERROR(INDEX(גיליון3!$U$15:$X$29,MATCH('דיווח פרטני'!G3927,גיליון3!$T$15:$T$29,0),MATCH('דיווח פרטני'!C3927,גיליון3!$U$14:$X$14,0)))," ", INDEX(גיליון3!$U$15:$X$29,MATCH('דיווח פרטני'!G3927,גיליון3!$T$15:$T$29,0),MATCH('דיווח פרטני'!C3927,גיליון3!$U$14:$X$14,0)))</f>
        <v xml:space="preserve"> </v>
      </c>
      <c r="I3927" s="880"/>
    </row>
    <row r="3928" spans="1:9" ht="15" customHeight="1" thickBot="1" x14ac:dyDescent="0.35">
      <c r="A3928" s="6"/>
      <c r="B3928" s="6"/>
      <c r="C3928" s="812"/>
      <c r="D3928" s="812"/>
      <c r="E3928" s="813"/>
      <c r="F3928" s="812"/>
      <c r="G3928" s="812"/>
      <c r="H3928" s="965" t="str">
        <f t="array" ref="H3928">IF(ISERROR(INDEX(גיליון3!$U$15:$X$29,MATCH('דיווח פרטני'!G3928,גיליון3!$T$15:$T$29,0),MATCH('דיווח פרטני'!C3928,גיליון3!$U$14:$X$14,0)))," ", INDEX(גיליון3!$U$15:$X$29,MATCH('דיווח פרטני'!G3928,גיליון3!$T$15:$T$29,0),MATCH('דיווח פרטני'!C3928,גיליון3!$U$14:$X$14,0)))</f>
        <v xml:space="preserve"> </v>
      </c>
      <c r="I3928" s="880"/>
    </row>
    <row r="3929" spans="1:9" ht="15" customHeight="1" thickBot="1" x14ac:dyDescent="0.35">
      <c r="A3929" s="6"/>
      <c r="B3929" s="6"/>
      <c r="C3929" s="812"/>
      <c r="D3929" s="812"/>
      <c r="E3929" s="813"/>
      <c r="F3929" s="812"/>
      <c r="G3929" s="812"/>
      <c r="H3929" s="965" t="str">
        <f t="array" ref="H3929">IF(ISERROR(INDEX(גיליון3!$U$15:$X$29,MATCH('דיווח פרטני'!G3929,גיליון3!$T$15:$T$29,0),MATCH('דיווח פרטני'!C3929,גיליון3!$U$14:$X$14,0)))," ", INDEX(גיליון3!$U$15:$X$29,MATCH('דיווח פרטני'!G3929,גיליון3!$T$15:$T$29,0),MATCH('דיווח פרטני'!C3929,גיליון3!$U$14:$X$14,0)))</f>
        <v xml:space="preserve"> </v>
      </c>
      <c r="I3929" s="880"/>
    </row>
    <row r="3930" spans="1:9" ht="15" customHeight="1" thickBot="1" x14ac:dyDescent="0.35">
      <c r="A3930" s="6"/>
      <c r="B3930" s="6"/>
      <c r="C3930" s="812"/>
      <c r="D3930" s="812"/>
      <c r="E3930" s="813"/>
      <c r="F3930" s="812"/>
      <c r="G3930" s="812"/>
      <c r="H3930" s="965" t="str">
        <f t="array" ref="H3930">IF(ISERROR(INDEX(גיליון3!$U$15:$X$29,MATCH('דיווח פרטני'!G3930,גיליון3!$T$15:$T$29,0),MATCH('דיווח פרטני'!C3930,גיליון3!$U$14:$X$14,0)))," ", INDEX(גיליון3!$U$15:$X$29,MATCH('דיווח פרטני'!G3930,גיליון3!$T$15:$T$29,0),MATCH('דיווח פרטני'!C3930,גיליון3!$U$14:$X$14,0)))</f>
        <v xml:space="preserve"> </v>
      </c>
      <c r="I3930" s="880"/>
    </row>
    <row r="3931" spans="1:9" ht="15" customHeight="1" thickBot="1" x14ac:dyDescent="0.35">
      <c r="A3931" s="6"/>
      <c r="B3931" s="6"/>
      <c r="C3931" s="812"/>
      <c r="D3931" s="812"/>
      <c r="E3931" s="813"/>
      <c r="F3931" s="812"/>
      <c r="G3931" s="812"/>
      <c r="H3931" s="965" t="str">
        <f t="array" ref="H3931">IF(ISERROR(INDEX(גיליון3!$U$15:$X$29,MATCH('דיווח פרטני'!G3931,גיליון3!$T$15:$T$29,0),MATCH('דיווח פרטני'!C3931,גיליון3!$U$14:$X$14,0)))," ", INDEX(גיליון3!$U$15:$X$29,MATCH('דיווח פרטני'!G3931,גיליון3!$T$15:$T$29,0),MATCH('דיווח פרטני'!C3931,גיליון3!$U$14:$X$14,0)))</f>
        <v xml:space="preserve"> </v>
      </c>
      <c r="I3931" s="880"/>
    </row>
    <row r="3932" spans="1:9" ht="15" customHeight="1" thickBot="1" x14ac:dyDescent="0.35">
      <c r="A3932" s="6"/>
      <c r="B3932" s="6"/>
      <c r="C3932" s="812"/>
      <c r="D3932" s="812"/>
      <c r="E3932" s="813"/>
      <c r="F3932" s="812"/>
      <c r="G3932" s="812"/>
      <c r="H3932" s="965" t="str">
        <f t="array" ref="H3932">IF(ISERROR(INDEX(גיליון3!$U$15:$X$29,MATCH('דיווח פרטני'!G3932,גיליון3!$T$15:$T$29,0),MATCH('דיווח פרטני'!C3932,גיליון3!$U$14:$X$14,0)))," ", INDEX(גיליון3!$U$15:$X$29,MATCH('דיווח פרטני'!G3932,גיליון3!$T$15:$T$29,0),MATCH('דיווח פרטני'!C3932,גיליון3!$U$14:$X$14,0)))</f>
        <v xml:space="preserve"> </v>
      </c>
      <c r="I3932" s="880"/>
    </row>
    <row r="3933" spans="1:9" ht="15" customHeight="1" thickBot="1" x14ac:dyDescent="0.35">
      <c r="A3933" s="6"/>
      <c r="B3933" s="6"/>
      <c r="C3933" s="812"/>
      <c r="D3933" s="812"/>
      <c r="E3933" s="813"/>
      <c r="F3933" s="812"/>
      <c r="G3933" s="812"/>
      <c r="H3933" s="965" t="str">
        <f t="array" ref="H3933">IF(ISERROR(INDEX(גיליון3!$U$15:$X$29,MATCH('דיווח פרטני'!G3933,גיליון3!$T$15:$T$29,0),MATCH('דיווח פרטני'!C3933,גיליון3!$U$14:$X$14,0)))," ", INDEX(גיליון3!$U$15:$X$29,MATCH('דיווח פרטני'!G3933,גיליון3!$T$15:$T$29,0),MATCH('דיווח פרטני'!C3933,גיליון3!$U$14:$X$14,0)))</f>
        <v xml:space="preserve"> </v>
      </c>
      <c r="I3933" s="880"/>
    </row>
    <row r="3934" spans="1:9" ht="15" customHeight="1" thickBot="1" x14ac:dyDescent="0.35">
      <c r="A3934" s="6"/>
      <c r="B3934" s="6"/>
      <c r="C3934" s="812"/>
      <c r="D3934" s="812"/>
      <c r="E3934" s="813"/>
      <c r="F3934" s="812"/>
      <c r="G3934" s="812"/>
      <c r="H3934" s="965" t="str">
        <f t="array" ref="H3934">IF(ISERROR(INDEX(גיליון3!$U$15:$X$29,MATCH('דיווח פרטני'!G3934,גיליון3!$T$15:$T$29,0),MATCH('דיווח פרטני'!C3934,גיליון3!$U$14:$X$14,0)))," ", INDEX(גיליון3!$U$15:$X$29,MATCH('דיווח פרטני'!G3934,גיליון3!$T$15:$T$29,0),MATCH('דיווח פרטני'!C3934,גיליון3!$U$14:$X$14,0)))</f>
        <v xml:space="preserve"> </v>
      </c>
      <c r="I3934" s="880"/>
    </row>
    <row r="3935" spans="1:9" ht="15" customHeight="1" thickBot="1" x14ac:dyDescent="0.35">
      <c r="A3935" s="6"/>
      <c r="B3935" s="6"/>
      <c r="C3935" s="812"/>
      <c r="D3935" s="812"/>
      <c r="E3935" s="813"/>
      <c r="F3935" s="812"/>
      <c r="G3935" s="812"/>
      <c r="H3935" s="965" t="str">
        <f t="array" ref="H3935">IF(ISERROR(INDEX(גיליון3!$U$15:$X$29,MATCH('דיווח פרטני'!G3935,גיליון3!$T$15:$T$29,0),MATCH('דיווח פרטני'!C3935,גיליון3!$U$14:$X$14,0)))," ", INDEX(גיליון3!$U$15:$X$29,MATCH('דיווח פרטני'!G3935,גיליון3!$T$15:$T$29,0),MATCH('דיווח פרטני'!C3935,גיליון3!$U$14:$X$14,0)))</f>
        <v xml:space="preserve"> </v>
      </c>
      <c r="I3935" s="880"/>
    </row>
    <row r="3936" spans="1:9" ht="15" customHeight="1" thickBot="1" x14ac:dyDescent="0.35">
      <c r="A3936" s="6"/>
      <c r="B3936" s="6"/>
      <c r="C3936" s="812"/>
      <c r="D3936" s="812"/>
      <c r="E3936" s="813"/>
      <c r="F3936" s="812"/>
      <c r="G3936" s="812"/>
      <c r="H3936" s="965" t="str">
        <f t="array" ref="H3936">IF(ISERROR(INDEX(גיליון3!$U$15:$X$29,MATCH('דיווח פרטני'!G3936,גיליון3!$T$15:$T$29,0),MATCH('דיווח פרטני'!C3936,גיליון3!$U$14:$X$14,0)))," ", INDEX(גיליון3!$U$15:$X$29,MATCH('דיווח פרטני'!G3936,גיליון3!$T$15:$T$29,0),MATCH('דיווח פרטני'!C3936,גיליון3!$U$14:$X$14,0)))</f>
        <v xml:space="preserve"> </v>
      </c>
      <c r="I3936" s="880"/>
    </row>
    <row r="3937" spans="1:9" ht="15" customHeight="1" thickBot="1" x14ac:dyDescent="0.35">
      <c r="A3937" s="6"/>
      <c r="B3937" s="6"/>
      <c r="C3937" s="812"/>
      <c r="D3937" s="812"/>
      <c r="E3937" s="813"/>
      <c r="F3937" s="812"/>
      <c r="G3937" s="812"/>
      <c r="H3937" s="965" t="str">
        <f t="array" ref="H3937">IF(ISERROR(INDEX(גיליון3!$U$15:$X$29,MATCH('דיווח פרטני'!G3937,גיליון3!$T$15:$T$29,0),MATCH('דיווח פרטני'!C3937,גיליון3!$U$14:$X$14,0)))," ", INDEX(גיליון3!$U$15:$X$29,MATCH('דיווח פרטני'!G3937,גיליון3!$T$15:$T$29,0),MATCH('דיווח פרטני'!C3937,גיליון3!$U$14:$X$14,0)))</f>
        <v xml:space="preserve"> </v>
      </c>
      <c r="I3937" s="880"/>
    </row>
    <row r="3938" spans="1:9" ht="15" customHeight="1" thickBot="1" x14ac:dyDescent="0.35">
      <c r="A3938" s="6"/>
      <c r="B3938" s="6"/>
      <c r="C3938" s="812"/>
      <c r="D3938" s="812"/>
      <c r="E3938" s="813"/>
      <c r="F3938" s="812"/>
      <c r="G3938" s="812"/>
      <c r="H3938" s="965" t="str">
        <f t="array" ref="H3938">IF(ISERROR(INDEX(גיליון3!$U$15:$X$29,MATCH('דיווח פרטני'!G3938,גיליון3!$T$15:$T$29,0),MATCH('דיווח פרטני'!C3938,גיליון3!$U$14:$X$14,0)))," ", INDEX(גיליון3!$U$15:$X$29,MATCH('דיווח פרטני'!G3938,גיליון3!$T$15:$T$29,0),MATCH('דיווח פרטני'!C3938,גיליון3!$U$14:$X$14,0)))</f>
        <v xml:space="preserve"> </v>
      </c>
      <c r="I3938" s="880"/>
    </row>
    <row r="3939" spans="1:9" ht="15" customHeight="1" thickBot="1" x14ac:dyDescent="0.35">
      <c r="A3939" s="6"/>
      <c r="B3939" s="6"/>
      <c r="C3939" s="812"/>
      <c r="D3939" s="812"/>
      <c r="E3939" s="813"/>
      <c r="F3939" s="812"/>
      <c r="G3939" s="812"/>
      <c r="H3939" s="965" t="str">
        <f t="array" ref="H3939">IF(ISERROR(INDEX(גיליון3!$U$15:$X$29,MATCH('דיווח פרטני'!G3939,גיליון3!$T$15:$T$29,0),MATCH('דיווח פרטני'!C3939,גיליון3!$U$14:$X$14,0)))," ", INDEX(גיליון3!$U$15:$X$29,MATCH('דיווח פרטני'!G3939,גיליון3!$T$15:$T$29,0),MATCH('דיווח פרטני'!C3939,גיליון3!$U$14:$X$14,0)))</f>
        <v xml:space="preserve"> </v>
      </c>
      <c r="I3939" s="880"/>
    </row>
    <row r="3940" spans="1:9" ht="15" customHeight="1" thickBot="1" x14ac:dyDescent="0.35">
      <c r="A3940" s="6"/>
      <c r="B3940" s="6"/>
      <c r="C3940" s="812"/>
      <c r="D3940" s="812"/>
      <c r="E3940" s="813"/>
      <c r="F3940" s="812"/>
      <c r="G3940" s="812"/>
      <c r="H3940" s="965" t="str">
        <f t="array" ref="H3940">IF(ISERROR(INDEX(גיליון3!$U$15:$X$29,MATCH('דיווח פרטני'!G3940,גיליון3!$T$15:$T$29,0),MATCH('דיווח פרטני'!C3940,גיליון3!$U$14:$X$14,0)))," ", INDEX(גיליון3!$U$15:$X$29,MATCH('דיווח פרטני'!G3940,גיליון3!$T$15:$T$29,0),MATCH('דיווח פרטני'!C3940,גיליון3!$U$14:$X$14,0)))</f>
        <v xml:space="preserve"> </v>
      </c>
      <c r="I3940" s="880"/>
    </row>
    <row r="3941" spans="1:9" ht="15" customHeight="1" thickBot="1" x14ac:dyDescent="0.35">
      <c r="A3941" s="6"/>
      <c r="B3941" s="6"/>
      <c r="C3941" s="812"/>
      <c r="D3941" s="812"/>
      <c r="E3941" s="813"/>
      <c r="F3941" s="812"/>
      <c r="G3941" s="812"/>
      <c r="H3941" s="965" t="str">
        <f t="array" ref="H3941">IF(ISERROR(INDEX(גיליון3!$U$15:$X$29,MATCH('דיווח פרטני'!G3941,גיליון3!$T$15:$T$29,0),MATCH('דיווח פרטני'!C3941,גיליון3!$U$14:$X$14,0)))," ", INDEX(גיליון3!$U$15:$X$29,MATCH('דיווח פרטני'!G3941,גיליון3!$T$15:$T$29,0),MATCH('דיווח פרטני'!C3941,גיליון3!$U$14:$X$14,0)))</f>
        <v xml:space="preserve"> </v>
      </c>
      <c r="I3941" s="880"/>
    </row>
    <row r="3942" spans="1:9" ht="15" customHeight="1" thickBot="1" x14ac:dyDescent="0.35">
      <c r="A3942" s="6"/>
      <c r="B3942" s="6"/>
      <c r="C3942" s="812"/>
      <c r="D3942" s="812"/>
      <c r="E3942" s="813"/>
      <c r="F3942" s="812"/>
      <c r="G3942" s="812"/>
      <c r="H3942" s="965" t="str">
        <f t="array" ref="H3942">IF(ISERROR(INDEX(גיליון3!$U$15:$X$29,MATCH('דיווח פרטני'!G3942,גיליון3!$T$15:$T$29,0),MATCH('דיווח פרטני'!C3942,גיליון3!$U$14:$X$14,0)))," ", INDEX(גיליון3!$U$15:$X$29,MATCH('דיווח פרטני'!G3942,גיליון3!$T$15:$T$29,0),MATCH('דיווח פרטני'!C3942,גיליון3!$U$14:$X$14,0)))</f>
        <v xml:space="preserve"> </v>
      </c>
      <c r="I3942" s="880"/>
    </row>
    <row r="3943" spans="1:9" ht="15" customHeight="1" thickBot="1" x14ac:dyDescent="0.35">
      <c r="A3943" s="6"/>
      <c r="B3943" s="6"/>
      <c r="C3943" s="812"/>
      <c r="D3943" s="812"/>
      <c r="E3943" s="813"/>
      <c r="F3943" s="812"/>
      <c r="G3943" s="812"/>
      <c r="H3943" s="965" t="str">
        <f t="array" ref="H3943">IF(ISERROR(INDEX(גיליון3!$U$15:$X$29,MATCH('דיווח פרטני'!G3943,גיליון3!$T$15:$T$29,0),MATCH('דיווח פרטני'!C3943,גיליון3!$U$14:$X$14,0)))," ", INDEX(גיליון3!$U$15:$X$29,MATCH('דיווח פרטני'!G3943,גיליון3!$T$15:$T$29,0),MATCH('דיווח פרטני'!C3943,גיליון3!$U$14:$X$14,0)))</f>
        <v xml:space="preserve"> </v>
      </c>
      <c r="I3943" s="880"/>
    </row>
    <row r="3944" spans="1:9" ht="15" customHeight="1" thickBot="1" x14ac:dyDescent="0.35">
      <c r="A3944" s="6"/>
      <c r="B3944" s="6"/>
      <c r="C3944" s="812"/>
      <c r="D3944" s="812"/>
      <c r="E3944" s="813"/>
      <c r="F3944" s="812"/>
      <c r="G3944" s="812"/>
      <c r="H3944" s="965" t="str">
        <f t="array" ref="H3944">IF(ISERROR(INDEX(גיליון3!$U$15:$X$29,MATCH('דיווח פרטני'!G3944,גיליון3!$T$15:$T$29,0),MATCH('דיווח פרטני'!C3944,גיליון3!$U$14:$X$14,0)))," ", INDEX(גיליון3!$U$15:$X$29,MATCH('דיווח פרטני'!G3944,גיליון3!$T$15:$T$29,0),MATCH('דיווח פרטני'!C3944,גיליון3!$U$14:$X$14,0)))</f>
        <v xml:space="preserve"> </v>
      </c>
      <c r="I3944" s="880"/>
    </row>
    <row r="3945" spans="1:9" ht="15" customHeight="1" thickBot="1" x14ac:dyDescent="0.35">
      <c r="A3945" s="6"/>
      <c r="B3945" s="6"/>
      <c r="C3945" s="812"/>
      <c r="D3945" s="812"/>
      <c r="E3945" s="813"/>
      <c r="F3945" s="812"/>
      <c r="G3945" s="812"/>
      <c r="H3945" s="965" t="str">
        <f t="array" ref="H3945">IF(ISERROR(INDEX(גיליון3!$U$15:$X$29,MATCH('דיווח פרטני'!G3945,גיליון3!$T$15:$T$29,0),MATCH('דיווח פרטני'!C3945,גיליון3!$U$14:$X$14,0)))," ", INDEX(גיליון3!$U$15:$X$29,MATCH('דיווח פרטני'!G3945,גיליון3!$T$15:$T$29,0),MATCH('דיווח פרטני'!C3945,גיליון3!$U$14:$X$14,0)))</f>
        <v xml:space="preserve"> </v>
      </c>
      <c r="I3945" s="880"/>
    </row>
    <row r="3946" spans="1:9" ht="15" customHeight="1" thickBot="1" x14ac:dyDescent="0.35">
      <c r="A3946" s="6"/>
      <c r="B3946" s="6"/>
      <c r="C3946" s="812"/>
      <c r="D3946" s="812"/>
      <c r="E3946" s="813"/>
      <c r="F3946" s="812"/>
      <c r="G3946" s="812"/>
      <c r="H3946" s="965" t="str">
        <f t="array" ref="H3946">IF(ISERROR(INDEX(גיליון3!$U$15:$X$29,MATCH('דיווח פרטני'!G3946,גיליון3!$T$15:$T$29,0),MATCH('דיווח פרטני'!C3946,גיליון3!$U$14:$X$14,0)))," ", INDEX(גיליון3!$U$15:$X$29,MATCH('דיווח פרטני'!G3946,גיליון3!$T$15:$T$29,0),MATCH('דיווח פרטני'!C3946,גיליון3!$U$14:$X$14,0)))</f>
        <v xml:space="preserve"> </v>
      </c>
      <c r="I3946" s="880"/>
    </row>
    <row r="3947" spans="1:9" ht="15" customHeight="1" thickBot="1" x14ac:dyDescent="0.35">
      <c r="A3947" s="6"/>
      <c r="B3947" s="6"/>
      <c r="C3947" s="812"/>
      <c r="D3947" s="812"/>
      <c r="E3947" s="813"/>
      <c r="F3947" s="812"/>
      <c r="G3947" s="812"/>
      <c r="H3947" s="965" t="str">
        <f t="array" ref="H3947">IF(ISERROR(INDEX(גיליון3!$U$15:$X$29,MATCH('דיווח פרטני'!G3947,גיליון3!$T$15:$T$29,0),MATCH('דיווח פרטני'!C3947,גיליון3!$U$14:$X$14,0)))," ", INDEX(גיליון3!$U$15:$X$29,MATCH('דיווח פרטני'!G3947,גיליון3!$T$15:$T$29,0),MATCH('דיווח פרטני'!C3947,גיליון3!$U$14:$X$14,0)))</f>
        <v xml:space="preserve"> </v>
      </c>
      <c r="I3947" s="880"/>
    </row>
    <row r="3948" spans="1:9" ht="15" customHeight="1" thickBot="1" x14ac:dyDescent="0.35">
      <c r="A3948" s="6"/>
      <c r="B3948" s="6"/>
      <c r="C3948" s="812"/>
      <c r="D3948" s="812"/>
      <c r="E3948" s="813"/>
      <c r="F3948" s="812"/>
      <c r="G3948" s="812"/>
      <c r="H3948" s="965" t="str">
        <f t="array" ref="H3948">IF(ISERROR(INDEX(גיליון3!$U$15:$X$29,MATCH('דיווח פרטני'!G3948,גיליון3!$T$15:$T$29,0),MATCH('דיווח פרטני'!C3948,גיליון3!$U$14:$X$14,0)))," ", INDEX(גיליון3!$U$15:$X$29,MATCH('דיווח פרטני'!G3948,גיליון3!$T$15:$T$29,0),MATCH('דיווח פרטני'!C3948,גיליון3!$U$14:$X$14,0)))</f>
        <v xml:space="preserve"> </v>
      </c>
      <c r="I3948" s="880"/>
    </row>
    <row r="3949" spans="1:9" ht="15" customHeight="1" thickBot="1" x14ac:dyDescent="0.35">
      <c r="A3949" s="6"/>
      <c r="B3949" s="6"/>
      <c r="C3949" s="812"/>
      <c r="D3949" s="812"/>
      <c r="E3949" s="813"/>
      <c r="F3949" s="812"/>
      <c r="G3949" s="812"/>
      <c r="H3949" s="965" t="str">
        <f t="array" ref="H3949">IF(ISERROR(INDEX(גיליון3!$U$15:$X$29,MATCH('דיווח פרטני'!G3949,גיליון3!$T$15:$T$29,0),MATCH('דיווח פרטני'!C3949,גיליון3!$U$14:$X$14,0)))," ", INDEX(גיליון3!$U$15:$X$29,MATCH('דיווח פרטני'!G3949,גיליון3!$T$15:$T$29,0),MATCH('דיווח פרטני'!C3949,גיליון3!$U$14:$X$14,0)))</f>
        <v xml:space="preserve"> </v>
      </c>
      <c r="I3949" s="880"/>
    </row>
    <row r="3950" spans="1:9" ht="15" customHeight="1" thickBot="1" x14ac:dyDescent="0.35">
      <c r="A3950" s="6"/>
      <c r="B3950" s="6"/>
      <c r="C3950" s="812"/>
      <c r="D3950" s="812"/>
      <c r="E3950" s="813"/>
      <c r="F3950" s="812"/>
      <c r="G3950" s="812"/>
      <c r="H3950" s="965" t="str">
        <f t="array" ref="H3950">IF(ISERROR(INDEX(גיליון3!$U$15:$X$29,MATCH('דיווח פרטני'!G3950,גיליון3!$T$15:$T$29,0),MATCH('דיווח פרטני'!C3950,גיליון3!$U$14:$X$14,0)))," ", INDEX(גיליון3!$U$15:$X$29,MATCH('דיווח פרטני'!G3950,גיליון3!$T$15:$T$29,0),MATCH('דיווח פרטני'!C3950,גיליון3!$U$14:$X$14,0)))</f>
        <v xml:space="preserve"> </v>
      </c>
      <c r="I3950" s="880"/>
    </row>
    <row r="3951" spans="1:9" ht="15" customHeight="1" thickBot="1" x14ac:dyDescent="0.35">
      <c r="A3951" s="6"/>
      <c r="B3951" s="6"/>
      <c r="C3951" s="812"/>
      <c r="D3951" s="812"/>
      <c r="E3951" s="813"/>
      <c r="F3951" s="812"/>
      <c r="G3951" s="812"/>
      <c r="H3951" s="965" t="str">
        <f t="array" ref="H3951">IF(ISERROR(INDEX(גיליון3!$U$15:$X$29,MATCH('דיווח פרטני'!G3951,גיליון3!$T$15:$T$29,0),MATCH('דיווח פרטני'!C3951,גיליון3!$U$14:$X$14,0)))," ", INDEX(גיליון3!$U$15:$X$29,MATCH('דיווח פרטני'!G3951,גיליון3!$T$15:$T$29,0),MATCH('דיווח פרטני'!C3951,גיליון3!$U$14:$X$14,0)))</f>
        <v xml:space="preserve"> </v>
      </c>
      <c r="I3951" s="880"/>
    </row>
    <row r="3952" spans="1:9" ht="15" customHeight="1" thickBot="1" x14ac:dyDescent="0.35">
      <c r="A3952" s="6"/>
      <c r="B3952" s="6"/>
      <c r="C3952" s="812"/>
      <c r="D3952" s="812"/>
      <c r="E3952" s="813"/>
      <c r="F3952" s="812"/>
      <c r="G3952" s="812"/>
      <c r="H3952" s="965" t="str">
        <f t="array" ref="H3952">IF(ISERROR(INDEX(גיליון3!$U$15:$X$29,MATCH('דיווח פרטני'!G3952,גיליון3!$T$15:$T$29,0),MATCH('דיווח פרטני'!C3952,גיליון3!$U$14:$X$14,0)))," ", INDEX(גיליון3!$U$15:$X$29,MATCH('דיווח פרטני'!G3952,גיליון3!$T$15:$T$29,0),MATCH('דיווח פרטני'!C3952,גיליון3!$U$14:$X$14,0)))</f>
        <v xml:space="preserve"> </v>
      </c>
      <c r="I3952" s="880"/>
    </row>
    <row r="3953" spans="1:9" ht="15" customHeight="1" thickBot="1" x14ac:dyDescent="0.35">
      <c r="A3953" s="6"/>
      <c r="B3953" s="6"/>
      <c r="C3953" s="812"/>
      <c r="D3953" s="812"/>
      <c r="E3953" s="813"/>
      <c r="F3953" s="812"/>
      <c r="G3953" s="812"/>
      <c r="H3953" s="965" t="str">
        <f t="array" ref="H3953">IF(ISERROR(INDEX(גיליון3!$U$15:$X$29,MATCH('דיווח פרטני'!G3953,גיליון3!$T$15:$T$29,0),MATCH('דיווח פרטני'!C3953,גיליון3!$U$14:$X$14,0)))," ", INDEX(גיליון3!$U$15:$X$29,MATCH('דיווח פרטני'!G3953,גיליון3!$T$15:$T$29,0),MATCH('דיווח פרטני'!C3953,גיליון3!$U$14:$X$14,0)))</f>
        <v xml:space="preserve"> </v>
      </c>
      <c r="I3953" s="880"/>
    </row>
    <row r="3954" spans="1:9" ht="15" customHeight="1" thickBot="1" x14ac:dyDescent="0.35">
      <c r="A3954" s="6"/>
      <c r="B3954" s="6"/>
      <c r="C3954" s="812"/>
      <c r="D3954" s="812"/>
      <c r="E3954" s="813"/>
      <c r="F3954" s="812"/>
      <c r="G3954" s="812"/>
      <c r="H3954" s="965" t="str">
        <f t="array" ref="H3954">IF(ISERROR(INDEX(גיליון3!$U$15:$X$29,MATCH('דיווח פרטני'!G3954,גיליון3!$T$15:$T$29,0),MATCH('דיווח פרטני'!C3954,גיליון3!$U$14:$X$14,0)))," ", INDEX(גיליון3!$U$15:$X$29,MATCH('דיווח פרטני'!G3954,גיליון3!$T$15:$T$29,0),MATCH('דיווח פרטני'!C3954,גיליון3!$U$14:$X$14,0)))</f>
        <v xml:space="preserve"> </v>
      </c>
      <c r="I3954" s="880"/>
    </row>
    <row r="3955" spans="1:9" ht="15" customHeight="1" thickBot="1" x14ac:dyDescent="0.35">
      <c r="A3955" s="6"/>
      <c r="B3955" s="6"/>
      <c r="C3955" s="812"/>
      <c r="D3955" s="812"/>
      <c r="E3955" s="813"/>
      <c r="F3955" s="812"/>
      <c r="G3955" s="812"/>
      <c r="H3955" s="965" t="str">
        <f t="array" ref="H3955">IF(ISERROR(INDEX(גיליון3!$U$15:$X$29,MATCH('דיווח פרטני'!G3955,גיליון3!$T$15:$T$29,0),MATCH('דיווח פרטני'!C3955,גיליון3!$U$14:$X$14,0)))," ", INDEX(גיליון3!$U$15:$X$29,MATCH('דיווח פרטני'!G3955,גיליון3!$T$15:$T$29,0),MATCH('דיווח פרטני'!C3955,גיליון3!$U$14:$X$14,0)))</f>
        <v xml:space="preserve"> </v>
      </c>
      <c r="I3955" s="880"/>
    </row>
    <row r="3956" spans="1:9" ht="15" customHeight="1" thickBot="1" x14ac:dyDescent="0.35">
      <c r="A3956" s="6"/>
      <c r="B3956" s="6"/>
      <c r="C3956" s="812"/>
      <c r="D3956" s="812"/>
      <c r="E3956" s="813"/>
      <c r="F3956" s="812"/>
      <c r="G3956" s="812"/>
      <c r="H3956" s="965" t="str">
        <f t="array" ref="H3956">IF(ISERROR(INDEX(גיליון3!$U$15:$X$29,MATCH('דיווח פרטני'!G3956,גיליון3!$T$15:$T$29,0),MATCH('דיווח פרטני'!C3956,גיליון3!$U$14:$X$14,0)))," ", INDEX(גיליון3!$U$15:$X$29,MATCH('דיווח פרטני'!G3956,גיליון3!$T$15:$T$29,0),MATCH('דיווח פרטני'!C3956,גיליון3!$U$14:$X$14,0)))</f>
        <v xml:space="preserve"> </v>
      </c>
      <c r="I3956" s="880"/>
    </row>
    <row r="3957" spans="1:9" ht="15" customHeight="1" thickBot="1" x14ac:dyDescent="0.35">
      <c r="A3957" s="6"/>
      <c r="B3957" s="6"/>
      <c r="C3957" s="812"/>
      <c r="D3957" s="812"/>
      <c r="E3957" s="813"/>
      <c r="F3957" s="812"/>
      <c r="G3957" s="812"/>
      <c r="H3957" s="965" t="str">
        <f t="array" ref="H3957">IF(ISERROR(INDEX(גיליון3!$U$15:$X$29,MATCH('דיווח פרטני'!G3957,גיליון3!$T$15:$T$29,0),MATCH('דיווח פרטני'!C3957,גיליון3!$U$14:$X$14,0)))," ", INDEX(גיליון3!$U$15:$X$29,MATCH('דיווח פרטני'!G3957,גיליון3!$T$15:$T$29,0),MATCH('דיווח פרטני'!C3957,גיליון3!$U$14:$X$14,0)))</f>
        <v xml:space="preserve"> </v>
      </c>
      <c r="I3957" s="880"/>
    </row>
    <row r="3958" spans="1:9" ht="15" customHeight="1" thickBot="1" x14ac:dyDescent="0.35">
      <c r="A3958" s="6"/>
      <c r="B3958" s="6"/>
      <c r="C3958" s="812"/>
      <c r="D3958" s="812"/>
      <c r="E3958" s="813"/>
      <c r="F3958" s="812"/>
      <c r="G3958" s="812"/>
      <c r="H3958" s="965" t="str">
        <f t="array" ref="H3958">IF(ISERROR(INDEX(גיליון3!$U$15:$X$29,MATCH('דיווח פרטני'!G3958,גיליון3!$T$15:$T$29,0),MATCH('דיווח פרטני'!C3958,גיליון3!$U$14:$X$14,0)))," ", INDEX(גיליון3!$U$15:$X$29,MATCH('דיווח פרטני'!G3958,גיליון3!$T$15:$T$29,0),MATCH('דיווח פרטני'!C3958,גיליון3!$U$14:$X$14,0)))</f>
        <v xml:space="preserve"> </v>
      </c>
      <c r="I3958" s="880"/>
    </row>
    <row r="3959" spans="1:9" ht="15" customHeight="1" thickBot="1" x14ac:dyDescent="0.35">
      <c r="A3959" s="6"/>
      <c r="B3959" s="6"/>
      <c r="C3959" s="812"/>
      <c r="D3959" s="812"/>
      <c r="E3959" s="813"/>
      <c r="F3959" s="812"/>
      <c r="G3959" s="812"/>
      <c r="H3959" s="965" t="str">
        <f t="array" ref="H3959">IF(ISERROR(INDEX(גיליון3!$U$15:$X$29,MATCH('דיווח פרטני'!G3959,גיליון3!$T$15:$T$29,0),MATCH('דיווח פרטני'!C3959,גיליון3!$U$14:$X$14,0)))," ", INDEX(גיליון3!$U$15:$X$29,MATCH('דיווח פרטני'!G3959,גיליון3!$T$15:$T$29,0),MATCH('דיווח פרטני'!C3959,גיליון3!$U$14:$X$14,0)))</f>
        <v xml:space="preserve"> </v>
      </c>
      <c r="I3959" s="880"/>
    </row>
    <row r="3960" spans="1:9" ht="15" customHeight="1" thickBot="1" x14ac:dyDescent="0.35">
      <c r="A3960" s="6"/>
      <c r="B3960" s="6"/>
      <c r="C3960" s="812"/>
      <c r="D3960" s="812"/>
      <c r="E3960" s="813"/>
      <c r="F3960" s="812"/>
      <c r="G3960" s="812"/>
      <c r="H3960" s="965" t="str">
        <f t="array" ref="H3960">IF(ISERROR(INDEX(גיליון3!$U$15:$X$29,MATCH('דיווח פרטני'!G3960,גיליון3!$T$15:$T$29,0),MATCH('דיווח פרטני'!C3960,גיליון3!$U$14:$X$14,0)))," ", INDEX(גיליון3!$U$15:$X$29,MATCH('דיווח פרטני'!G3960,גיליון3!$T$15:$T$29,0),MATCH('דיווח פרטני'!C3960,גיליון3!$U$14:$X$14,0)))</f>
        <v xml:space="preserve"> </v>
      </c>
      <c r="I3960" s="880"/>
    </row>
    <row r="3961" spans="1:9" ht="15" customHeight="1" thickBot="1" x14ac:dyDescent="0.35">
      <c r="A3961" s="6"/>
      <c r="B3961" s="6"/>
      <c r="C3961" s="812"/>
      <c r="D3961" s="812"/>
      <c r="E3961" s="813"/>
      <c r="F3961" s="812"/>
      <c r="G3961" s="812"/>
      <c r="H3961" s="965" t="str">
        <f t="array" ref="H3961">IF(ISERROR(INDEX(גיליון3!$U$15:$X$29,MATCH('דיווח פרטני'!G3961,גיליון3!$T$15:$T$29,0),MATCH('דיווח פרטני'!C3961,גיליון3!$U$14:$X$14,0)))," ", INDEX(גיליון3!$U$15:$X$29,MATCH('דיווח פרטני'!G3961,גיליון3!$T$15:$T$29,0),MATCH('דיווח פרטני'!C3961,גיליון3!$U$14:$X$14,0)))</f>
        <v xml:space="preserve"> </v>
      </c>
      <c r="I3961" s="880"/>
    </row>
    <row r="3962" spans="1:9" ht="15" customHeight="1" thickBot="1" x14ac:dyDescent="0.35">
      <c r="A3962" s="6"/>
      <c r="B3962" s="6"/>
      <c r="C3962" s="812"/>
      <c r="D3962" s="812"/>
      <c r="E3962" s="813"/>
      <c r="F3962" s="812"/>
      <c r="G3962" s="812"/>
      <c r="H3962" s="965" t="str">
        <f t="array" ref="H3962">IF(ISERROR(INDEX(גיליון3!$U$15:$X$29,MATCH('דיווח פרטני'!G3962,גיליון3!$T$15:$T$29,0),MATCH('דיווח פרטני'!C3962,גיליון3!$U$14:$X$14,0)))," ", INDEX(גיליון3!$U$15:$X$29,MATCH('דיווח פרטני'!G3962,גיליון3!$T$15:$T$29,0),MATCH('דיווח פרטני'!C3962,גיליון3!$U$14:$X$14,0)))</f>
        <v xml:space="preserve"> </v>
      </c>
      <c r="I3962" s="880"/>
    </row>
    <row r="3963" spans="1:9" ht="15" customHeight="1" thickBot="1" x14ac:dyDescent="0.35">
      <c r="A3963" s="6"/>
      <c r="B3963" s="6"/>
      <c r="C3963" s="812"/>
      <c r="D3963" s="812"/>
      <c r="E3963" s="813"/>
      <c r="F3963" s="812"/>
      <c r="G3963" s="812"/>
      <c r="H3963" s="965" t="str">
        <f t="array" ref="H3963">IF(ISERROR(INDEX(גיליון3!$U$15:$X$29,MATCH('דיווח פרטני'!G3963,גיליון3!$T$15:$T$29,0),MATCH('דיווח פרטני'!C3963,גיליון3!$U$14:$X$14,0)))," ", INDEX(גיליון3!$U$15:$X$29,MATCH('דיווח פרטני'!G3963,גיליון3!$T$15:$T$29,0),MATCH('דיווח פרטני'!C3963,גיליון3!$U$14:$X$14,0)))</f>
        <v xml:space="preserve"> </v>
      </c>
      <c r="I3963" s="880"/>
    </row>
    <row r="3964" spans="1:9" ht="15" customHeight="1" thickBot="1" x14ac:dyDescent="0.35">
      <c r="A3964" s="6"/>
      <c r="B3964" s="6"/>
      <c r="C3964" s="812"/>
      <c r="D3964" s="812"/>
      <c r="E3964" s="813"/>
      <c r="F3964" s="812"/>
      <c r="G3964" s="812"/>
      <c r="H3964" s="965" t="str">
        <f t="array" ref="H3964">IF(ISERROR(INDEX(גיליון3!$U$15:$X$29,MATCH('דיווח פרטני'!G3964,גיליון3!$T$15:$T$29,0),MATCH('דיווח פרטני'!C3964,גיליון3!$U$14:$X$14,0)))," ", INDEX(גיליון3!$U$15:$X$29,MATCH('דיווח פרטני'!G3964,גיליון3!$T$15:$T$29,0),MATCH('דיווח פרטני'!C3964,גיליון3!$U$14:$X$14,0)))</f>
        <v xml:space="preserve"> </v>
      </c>
      <c r="I3964" s="880"/>
    </row>
    <row r="3965" spans="1:9" ht="15" customHeight="1" thickBot="1" x14ac:dyDescent="0.35">
      <c r="A3965" s="6"/>
      <c r="B3965" s="6"/>
      <c r="C3965" s="812"/>
      <c r="D3965" s="812"/>
      <c r="E3965" s="813"/>
      <c r="F3965" s="812"/>
      <c r="G3965" s="812"/>
      <c r="H3965" s="965" t="str">
        <f t="array" ref="H3965">IF(ISERROR(INDEX(גיליון3!$U$15:$X$29,MATCH('דיווח פרטני'!G3965,גיליון3!$T$15:$T$29,0),MATCH('דיווח פרטני'!C3965,גיליון3!$U$14:$X$14,0)))," ", INDEX(גיליון3!$U$15:$X$29,MATCH('דיווח פרטני'!G3965,גיליון3!$T$15:$T$29,0),MATCH('דיווח פרטני'!C3965,גיליון3!$U$14:$X$14,0)))</f>
        <v xml:space="preserve"> </v>
      </c>
      <c r="I3965" s="880"/>
    </row>
    <row r="3966" spans="1:9" ht="15" customHeight="1" thickBot="1" x14ac:dyDescent="0.35">
      <c r="A3966" s="6"/>
      <c r="B3966" s="6"/>
      <c r="C3966" s="812"/>
      <c r="D3966" s="812"/>
      <c r="E3966" s="813"/>
      <c r="F3966" s="812"/>
      <c r="G3966" s="812"/>
      <c r="H3966" s="965" t="str">
        <f t="array" ref="H3966">IF(ISERROR(INDEX(גיליון3!$U$15:$X$29,MATCH('דיווח פרטני'!G3966,גיליון3!$T$15:$T$29,0),MATCH('דיווח פרטני'!C3966,גיליון3!$U$14:$X$14,0)))," ", INDEX(גיליון3!$U$15:$X$29,MATCH('דיווח פרטני'!G3966,גיליון3!$T$15:$T$29,0),MATCH('דיווח פרטני'!C3966,גיליון3!$U$14:$X$14,0)))</f>
        <v xml:space="preserve"> </v>
      </c>
      <c r="I3966" s="880"/>
    </row>
    <row r="3967" spans="1:9" ht="15" customHeight="1" thickBot="1" x14ac:dyDescent="0.35">
      <c r="A3967" s="6"/>
      <c r="B3967" s="6"/>
      <c r="C3967" s="812"/>
      <c r="D3967" s="812"/>
      <c r="E3967" s="813"/>
      <c r="F3967" s="812"/>
      <c r="G3967" s="812"/>
      <c r="H3967" s="965" t="str">
        <f t="array" ref="H3967">IF(ISERROR(INDEX(גיליון3!$U$15:$X$29,MATCH('דיווח פרטני'!G3967,גיליון3!$T$15:$T$29,0),MATCH('דיווח פרטני'!C3967,גיליון3!$U$14:$X$14,0)))," ", INDEX(גיליון3!$U$15:$X$29,MATCH('דיווח פרטני'!G3967,גיליון3!$T$15:$T$29,0),MATCH('דיווח פרטני'!C3967,גיליון3!$U$14:$X$14,0)))</f>
        <v xml:space="preserve"> </v>
      </c>
      <c r="I3967" s="880"/>
    </row>
    <row r="3968" spans="1:9" ht="15" customHeight="1" thickBot="1" x14ac:dyDescent="0.35">
      <c r="A3968" s="6"/>
      <c r="B3968" s="6"/>
      <c r="C3968" s="812"/>
      <c r="D3968" s="812"/>
      <c r="E3968" s="813"/>
      <c r="F3968" s="812"/>
      <c r="G3968" s="812"/>
      <c r="H3968" s="965" t="str">
        <f t="array" ref="H3968">IF(ISERROR(INDEX(גיליון3!$U$15:$X$29,MATCH('דיווח פרטני'!G3968,גיליון3!$T$15:$T$29,0),MATCH('דיווח פרטני'!C3968,גיליון3!$U$14:$X$14,0)))," ", INDEX(גיליון3!$U$15:$X$29,MATCH('דיווח פרטני'!G3968,גיליון3!$T$15:$T$29,0),MATCH('דיווח פרטני'!C3968,גיליון3!$U$14:$X$14,0)))</f>
        <v xml:space="preserve"> </v>
      </c>
      <c r="I3968" s="880"/>
    </row>
    <row r="3969" spans="1:9" ht="15" customHeight="1" thickBot="1" x14ac:dyDescent="0.35">
      <c r="A3969" s="6"/>
      <c r="B3969" s="6"/>
      <c r="C3969" s="812"/>
      <c r="D3969" s="812"/>
      <c r="E3969" s="813"/>
      <c r="F3969" s="812"/>
      <c r="G3969" s="812"/>
      <c r="H3969" s="965" t="str">
        <f t="array" ref="H3969">IF(ISERROR(INDEX(גיליון3!$U$15:$X$29,MATCH('דיווח פרטני'!G3969,גיליון3!$T$15:$T$29,0),MATCH('דיווח פרטני'!C3969,גיליון3!$U$14:$X$14,0)))," ", INDEX(גיליון3!$U$15:$X$29,MATCH('דיווח פרטני'!G3969,גיליון3!$T$15:$T$29,0),MATCH('דיווח פרטני'!C3969,גיליון3!$U$14:$X$14,0)))</f>
        <v xml:space="preserve"> </v>
      </c>
      <c r="I3969" s="880"/>
    </row>
    <row r="3970" spans="1:9" ht="15" customHeight="1" thickBot="1" x14ac:dyDescent="0.35">
      <c r="A3970" s="6"/>
      <c r="B3970" s="6"/>
      <c r="C3970" s="812"/>
      <c r="D3970" s="812"/>
      <c r="E3970" s="813"/>
      <c r="F3970" s="812"/>
      <c r="G3970" s="812"/>
      <c r="H3970" s="965" t="str">
        <f t="array" ref="H3970">IF(ISERROR(INDEX(גיליון3!$U$15:$X$29,MATCH('דיווח פרטני'!G3970,גיליון3!$T$15:$T$29,0),MATCH('דיווח פרטני'!C3970,גיליון3!$U$14:$X$14,0)))," ", INDEX(גיליון3!$U$15:$X$29,MATCH('דיווח פרטני'!G3970,גיליון3!$T$15:$T$29,0),MATCH('דיווח פרטני'!C3970,גיליון3!$U$14:$X$14,0)))</f>
        <v xml:space="preserve"> </v>
      </c>
      <c r="I3970" s="880"/>
    </row>
    <row r="3971" spans="1:9" ht="15" customHeight="1" thickBot="1" x14ac:dyDescent="0.35">
      <c r="A3971" s="6"/>
      <c r="B3971" s="6"/>
      <c r="C3971" s="812"/>
      <c r="D3971" s="812"/>
      <c r="E3971" s="813"/>
      <c r="F3971" s="812"/>
      <c r="G3971" s="812"/>
      <c r="H3971" s="965" t="str">
        <f t="array" ref="H3971">IF(ISERROR(INDEX(גיליון3!$U$15:$X$29,MATCH('דיווח פרטני'!G3971,גיליון3!$T$15:$T$29,0),MATCH('דיווח פרטני'!C3971,גיליון3!$U$14:$X$14,0)))," ", INDEX(גיליון3!$U$15:$X$29,MATCH('דיווח פרטני'!G3971,גיליון3!$T$15:$T$29,0),MATCH('דיווח פרטני'!C3971,גיליון3!$U$14:$X$14,0)))</f>
        <v xml:space="preserve"> </v>
      </c>
      <c r="I3971" s="880"/>
    </row>
    <row r="3972" spans="1:9" ht="15" customHeight="1" thickBot="1" x14ac:dyDescent="0.35">
      <c r="A3972" s="6"/>
      <c r="B3972" s="6"/>
      <c r="C3972" s="812"/>
      <c r="D3972" s="812"/>
      <c r="E3972" s="813"/>
      <c r="F3972" s="812"/>
      <c r="G3972" s="812"/>
      <c r="H3972" s="965" t="str">
        <f t="array" ref="H3972">IF(ISERROR(INDEX(גיליון3!$U$15:$X$29,MATCH('דיווח פרטני'!G3972,גיליון3!$T$15:$T$29,0),MATCH('דיווח פרטני'!C3972,גיליון3!$U$14:$X$14,0)))," ", INDEX(גיליון3!$U$15:$X$29,MATCH('דיווח פרטני'!G3972,גיליון3!$T$15:$T$29,0),MATCH('דיווח פרטני'!C3972,גיליון3!$U$14:$X$14,0)))</f>
        <v xml:space="preserve"> </v>
      </c>
      <c r="I3972" s="880"/>
    </row>
    <row r="3973" spans="1:9" ht="15" customHeight="1" thickBot="1" x14ac:dyDescent="0.35">
      <c r="A3973" s="6"/>
      <c r="B3973" s="6"/>
      <c r="C3973" s="812"/>
      <c r="D3973" s="812"/>
      <c r="E3973" s="813"/>
      <c r="F3973" s="812"/>
      <c r="G3973" s="812"/>
      <c r="H3973" s="965" t="str">
        <f t="array" ref="H3973">IF(ISERROR(INDEX(גיליון3!$U$15:$X$29,MATCH('דיווח פרטני'!G3973,גיליון3!$T$15:$T$29,0),MATCH('דיווח פרטני'!C3973,גיליון3!$U$14:$X$14,0)))," ", INDEX(גיליון3!$U$15:$X$29,MATCH('דיווח פרטני'!G3973,גיליון3!$T$15:$T$29,0),MATCH('דיווח פרטני'!C3973,גיליון3!$U$14:$X$14,0)))</f>
        <v xml:space="preserve"> </v>
      </c>
      <c r="I3973" s="880"/>
    </row>
    <row r="3974" spans="1:9" ht="15" customHeight="1" thickBot="1" x14ac:dyDescent="0.35">
      <c r="A3974" s="6"/>
      <c r="B3974" s="6"/>
      <c r="C3974" s="812"/>
      <c r="D3974" s="812"/>
      <c r="E3974" s="813"/>
      <c r="F3974" s="812"/>
      <c r="G3974" s="812"/>
      <c r="H3974" s="965" t="str">
        <f t="array" ref="H3974">IF(ISERROR(INDEX(גיליון3!$U$15:$X$29,MATCH('דיווח פרטני'!G3974,גיליון3!$T$15:$T$29,0),MATCH('דיווח פרטני'!C3974,גיליון3!$U$14:$X$14,0)))," ", INDEX(גיליון3!$U$15:$X$29,MATCH('דיווח פרטני'!G3974,גיליון3!$T$15:$T$29,0),MATCH('דיווח פרטני'!C3974,גיליון3!$U$14:$X$14,0)))</f>
        <v xml:space="preserve"> </v>
      </c>
      <c r="I3974" s="880"/>
    </row>
    <row r="3975" spans="1:9" ht="15" customHeight="1" thickBot="1" x14ac:dyDescent="0.35">
      <c r="A3975" s="6"/>
      <c r="B3975" s="6"/>
      <c r="C3975" s="812"/>
      <c r="D3975" s="812"/>
      <c r="E3975" s="813"/>
      <c r="F3975" s="812"/>
      <c r="G3975" s="812"/>
      <c r="H3975" s="965" t="str">
        <f t="array" ref="H3975">IF(ISERROR(INDEX(גיליון3!$U$15:$X$29,MATCH('דיווח פרטני'!G3975,גיליון3!$T$15:$T$29,0),MATCH('דיווח פרטני'!C3975,גיליון3!$U$14:$X$14,0)))," ", INDEX(גיליון3!$U$15:$X$29,MATCH('דיווח פרטני'!G3975,גיליון3!$T$15:$T$29,0),MATCH('דיווח פרטני'!C3975,גיליון3!$U$14:$X$14,0)))</f>
        <v xml:space="preserve"> </v>
      </c>
      <c r="I3975" s="880"/>
    </row>
    <row r="3976" spans="1:9" ht="15" customHeight="1" thickBot="1" x14ac:dyDescent="0.35">
      <c r="A3976" s="6"/>
      <c r="B3976" s="6"/>
      <c r="C3976" s="812"/>
      <c r="D3976" s="812"/>
      <c r="E3976" s="813"/>
      <c r="F3976" s="812"/>
      <c r="G3976" s="812"/>
      <c r="H3976" s="965" t="str">
        <f t="array" ref="H3976">IF(ISERROR(INDEX(גיליון3!$U$15:$X$29,MATCH('דיווח פרטני'!G3976,גיליון3!$T$15:$T$29,0),MATCH('דיווח פרטני'!C3976,גיליון3!$U$14:$X$14,0)))," ", INDEX(גיליון3!$U$15:$X$29,MATCH('דיווח פרטני'!G3976,גיליון3!$T$15:$T$29,0),MATCH('דיווח פרטני'!C3976,גיליון3!$U$14:$X$14,0)))</f>
        <v xml:space="preserve"> </v>
      </c>
      <c r="I3976" s="880"/>
    </row>
    <row r="3977" spans="1:9" ht="15" customHeight="1" thickBot="1" x14ac:dyDescent="0.35">
      <c r="A3977" s="6"/>
      <c r="B3977" s="6"/>
      <c r="C3977" s="812"/>
      <c r="D3977" s="812"/>
      <c r="E3977" s="813"/>
      <c r="F3977" s="812"/>
      <c r="G3977" s="812"/>
      <c r="H3977" s="965" t="str">
        <f t="array" ref="H3977">IF(ISERROR(INDEX(גיליון3!$U$15:$X$29,MATCH('דיווח פרטני'!G3977,גיליון3!$T$15:$T$29,0),MATCH('דיווח פרטני'!C3977,גיליון3!$U$14:$X$14,0)))," ", INDEX(גיליון3!$U$15:$X$29,MATCH('דיווח פרטני'!G3977,גיליון3!$T$15:$T$29,0),MATCH('דיווח פרטני'!C3977,גיליון3!$U$14:$X$14,0)))</f>
        <v xml:space="preserve"> </v>
      </c>
      <c r="I3977" s="880"/>
    </row>
    <row r="3978" spans="1:9" ht="15" customHeight="1" thickBot="1" x14ac:dyDescent="0.35">
      <c r="A3978" s="6"/>
      <c r="B3978" s="6"/>
      <c r="C3978" s="812"/>
      <c r="D3978" s="812"/>
      <c r="E3978" s="813"/>
      <c r="F3978" s="812"/>
      <c r="G3978" s="812"/>
      <c r="H3978" s="965" t="str">
        <f t="array" ref="H3978">IF(ISERROR(INDEX(גיליון3!$U$15:$X$29,MATCH('דיווח פרטני'!G3978,גיליון3!$T$15:$T$29,0),MATCH('דיווח פרטני'!C3978,גיליון3!$U$14:$X$14,0)))," ", INDEX(גיליון3!$U$15:$X$29,MATCH('דיווח פרטני'!G3978,גיליון3!$T$15:$T$29,0),MATCH('דיווח פרטני'!C3978,גיליון3!$U$14:$X$14,0)))</f>
        <v xml:space="preserve"> </v>
      </c>
      <c r="I3978" s="880"/>
    </row>
    <row r="3979" spans="1:9" ht="15" customHeight="1" thickBot="1" x14ac:dyDescent="0.35">
      <c r="A3979" s="6"/>
      <c r="B3979" s="6"/>
      <c r="C3979" s="812"/>
      <c r="D3979" s="812"/>
      <c r="E3979" s="813"/>
      <c r="F3979" s="812"/>
      <c r="G3979" s="812"/>
      <c r="H3979" s="965" t="str">
        <f t="array" ref="H3979">IF(ISERROR(INDEX(גיליון3!$U$15:$X$29,MATCH('דיווח פרטני'!G3979,גיליון3!$T$15:$T$29,0),MATCH('דיווח פרטני'!C3979,גיליון3!$U$14:$X$14,0)))," ", INDEX(גיליון3!$U$15:$X$29,MATCH('דיווח פרטני'!G3979,גיליון3!$T$15:$T$29,0),MATCH('דיווח פרטני'!C3979,גיליון3!$U$14:$X$14,0)))</f>
        <v xml:space="preserve"> </v>
      </c>
      <c r="I3979" s="880"/>
    </row>
    <row r="3980" spans="1:9" ht="15" customHeight="1" thickBot="1" x14ac:dyDescent="0.35">
      <c r="A3980" s="6"/>
      <c r="B3980" s="6"/>
      <c r="C3980" s="812"/>
      <c r="D3980" s="812"/>
      <c r="E3980" s="813"/>
      <c r="F3980" s="812"/>
      <c r="G3980" s="812"/>
      <c r="H3980" s="965" t="str">
        <f t="array" ref="H3980">IF(ISERROR(INDEX(גיליון3!$U$15:$X$29,MATCH('דיווח פרטני'!G3980,גיליון3!$T$15:$T$29,0),MATCH('דיווח פרטני'!C3980,גיליון3!$U$14:$X$14,0)))," ", INDEX(גיליון3!$U$15:$X$29,MATCH('דיווח פרטני'!G3980,גיליון3!$T$15:$T$29,0),MATCH('דיווח פרטני'!C3980,גיליון3!$U$14:$X$14,0)))</f>
        <v xml:space="preserve"> </v>
      </c>
      <c r="I3980" s="880"/>
    </row>
    <row r="3981" spans="1:9" ht="15" customHeight="1" thickBot="1" x14ac:dyDescent="0.35">
      <c r="A3981" s="6"/>
      <c r="B3981" s="6"/>
      <c r="C3981" s="812"/>
      <c r="D3981" s="812"/>
      <c r="E3981" s="813"/>
      <c r="F3981" s="812"/>
      <c r="G3981" s="812"/>
      <c r="H3981" s="965" t="str">
        <f t="array" ref="H3981">IF(ISERROR(INDEX(גיליון3!$U$15:$X$29,MATCH('דיווח פרטני'!G3981,גיליון3!$T$15:$T$29,0),MATCH('דיווח פרטני'!C3981,גיליון3!$U$14:$X$14,0)))," ", INDEX(גיליון3!$U$15:$X$29,MATCH('דיווח פרטני'!G3981,גיליון3!$T$15:$T$29,0),MATCH('דיווח פרטני'!C3981,גיליון3!$U$14:$X$14,0)))</f>
        <v xml:space="preserve"> </v>
      </c>
      <c r="I3981" s="880"/>
    </row>
    <row r="3982" spans="1:9" ht="15" customHeight="1" thickBot="1" x14ac:dyDescent="0.35">
      <c r="A3982" s="6"/>
      <c r="B3982" s="6"/>
      <c r="C3982" s="812"/>
      <c r="D3982" s="812"/>
      <c r="E3982" s="813"/>
      <c r="F3982" s="812"/>
      <c r="G3982" s="812"/>
      <c r="H3982" s="965" t="str">
        <f t="array" ref="H3982">IF(ISERROR(INDEX(גיליון3!$U$15:$X$29,MATCH('דיווח פרטני'!G3982,גיליון3!$T$15:$T$29,0),MATCH('דיווח פרטני'!C3982,גיליון3!$U$14:$X$14,0)))," ", INDEX(גיליון3!$U$15:$X$29,MATCH('דיווח פרטני'!G3982,גיליון3!$T$15:$T$29,0),MATCH('דיווח פרטני'!C3982,גיליון3!$U$14:$X$14,0)))</f>
        <v xml:space="preserve"> </v>
      </c>
      <c r="I3982" s="880"/>
    </row>
    <row r="3983" spans="1:9" ht="15" customHeight="1" thickBot="1" x14ac:dyDescent="0.35">
      <c r="A3983" s="6"/>
      <c r="B3983" s="6"/>
      <c r="C3983" s="812"/>
      <c r="D3983" s="812"/>
      <c r="E3983" s="813"/>
      <c r="F3983" s="812"/>
      <c r="G3983" s="812"/>
      <c r="H3983" s="965" t="str">
        <f t="array" ref="H3983">IF(ISERROR(INDEX(גיליון3!$U$15:$X$29,MATCH('דיווח פרטני'!G3983,גיליון3!$T$15:$T$29,0),MATCH('דיווח פרטני'!C3983,גיליון3!$U$14:$X$14,0)))," ", INDEX(גיליון3!$U$15:$X$29,MATCH('דיווח פרטני'!G3983,גיליון3!$T$15:$T$29,0),MATCH('דיווח פרטני'!C3983,גיליון3!$U$14:$X$14,0)))</f>
        <v xml:space="preserve"> </v>
      </c>
      <c r="I3983" s="880"/>
    </row>
    <row r="3984" spans="1:9" ht="15" customHeight="1" thickBot="1" x14ac:dyDescent="0.35">
      <c r="A3984" s="6"/>
      <c r="B3984" s="6"/>
      <c r="C3984" s="812"/>
      <c r="D3984" s="812"/>
      <c r="E3984" s="813"/>
      <c r="F3984" s="812"/>
      <c r="G3984" s="812"/>
      <c r="H3984" s="965" t="str">
        <f t="array" ref="H3984">IF(ISERROR(INDEX(גיליון3!$U$15:$X$29,MATCH('דיווח פרטני'!G3984,גיליון3!$T$15:$T$29,0),MATCH('דיווח פרטני'!C3984,גיליון3!$U$14:$X$14,0)))," ", INDEX(גיליון3!$U$15:$X$29,MATCH('דיווח פרטני'!G3984,גיליון3!$T$15:$T$29,0),MATCH('דיווח פרטני'!C3984,גיליון3!$U$14:$X$14,0)))</f>
        <v xml:space="preserve"> </v>
      </c>
      <c r="I3984" s="880"/>
    </row>
    <row r="3985" spans="1:9" ht="15" customHeight="1" thickBot="1" x14ac:dyDescent="0.35">
      <c r="A3985" s="6"/>
      <c r="B3985" s="6"/>
      <c r="C3985" s="812"/>
      <c r="D3985" s="812"/>
      <c r="E3985" s="813"/>
      <c r="F3985" s="812"/>
      <c r="G3985" s="812"/>
      <c r="H3985" s="965" t="str">
        <f t="array" ref="H3985">IF(ISERROR(INDEX(גיליון3!$U$15:$X$29,MATCH('דיווח פרטני'!G3985,גיליון3!$T$15:$T$29,0),MATCH('דיווח פרטני'!C3985,גיליון3!$U$14:$X$14,0)))," ", INDEX(גיליון3!$U$15:$X$29,MATCH('דיווח פרטני'!G3985,גיליון3!$T$15:$T$29,0),MATCH('דיווח פרטני'!C3985,גיליון3!$U$14:$X$14,0)))</f>
        <v xml:space="preserve"> </v>
      </c>
      <c r="I3985" s="880"/>
    </row>
    <row r="3986" spans="1:9" ht="15" customHeight="1" thickBot="1" x14ac:dyDescent="0.35">
      <c r="A3986" s="6"/>
      <c r="B3986" s="6"/>
      <c r="C3986" s="812"/>
      <c r="D3986" s="812"/>
      <c r="E3986" s="813"/>
      <c r="F3986" s="812"/>
      <c r="G3986" s="812"/>
      <c r="H3986" s="965" t="str">
        <f t="array" ref="H3986">IF(ISERROR(INDEX(גיליון3!$U$15:$X$29,MATCH('דיווח פרטני'!G3986,גיליון3!$T$15:$T$29,0),MATCH('דיווח פרטני'!C3986,גיליון3!$U$14:$X$14,0)))," ", INDEX(גיליון3!$U$15:$X$29,MATCH('דיווח פרטני'!G3986,גיליון3!$T$15:$T$29,0),MATCH('דיווח פרטני'!C3986,גיליון3!$U$14:$X$14,0)))</f>
        <v xml:space="preserve"> </v>
      </c>
      <c r="I3986" s="880"/>
    </row>
    <row r="3987" spans="1:9" ht="15" customHeight="1" thickBot="1" x14ac:dyDescent="0.35">
      <c r="A3987" s="6"/>
      <c r="B3987" s="6"/>
      <c r="C3987" s="812"/>
      <c r="D3987" s="812"/>
      <c r="E3987" s="813"/>
      <c r="F3987" s="812"/>
      <c r="G3987" s="812"/>
      <c r="H3987" s="965" t="str">
        <f t="array" ref="H3987">IF(ISERROR(INDEX(גיליון3!$U$15:$X$29,MATCH('דיווח פרטני'!G3987,גיליון3!$T$15:$T$29,0),MATCH('דיווח פרטני'!C3987,גיליון3!$U$14:$X$14,0)))," ", INDEX(גיליון3!$U$15:$X$29,MATCH('דיווח פרטני'!G3987,גיליון3!$T$15:$T$29,0),MATCH('דיווח פרטני'!C3987,גיליון3!$U$14:$X$14,0)))</f>
        <v xml:space="preserve"> </v>
      </c>
      <c r="I3987" s="880"/>
    </row>
    <row r="3988" spans="1:9" ht="15" customHeight="1" thickBot="1" x14ac:dyDescent="0.35">
      <c r="A3988" s="6"/>
      <c r="B3988" s="6"/>
      <c r="C3988" s="812"/>
      <c r="D3988" s="812"/>
      <c r="E3988" s="813"/>
      <c r="F3988" s="812"/>
      <c r="G3988" s="812"/>
      <c r="H3988" s="965" t="str">
        <f t="array" ref="H3988">IF(ISERROR(INDEX(גיליון3!$U$15:$X$29,MATCH('דיווח פרטני'!G3988,גיליון3!$T$15:$T$29,0),MATCH('דיווח פרטני'!C3988,גיליון3!$U$14:$X$14,0)))," ", INDEX(גיליון3!$U$15:$X$29,MATCH('דיווח פרטני'!G3988,גיליון3!$T$15:$T$29,0),MATCH('דיווח פרטני'!C3988,גיליון3!$U$14:$X$14,0)))</f>
        <v xml:space="preserve"> </v>
      </c>
      <c r="I3988" s="880"/>
    </row>
    <row r="3989" spans="1:9" ht="15" customHeight="1" thickBot="1" x14ac:dyDescent="0.35">
      <c r="A3989" s="6"/>
      <c r="B3989" s="6"/>
      <c r="C3989" s="812"/>
      <c r="D3989" s="812"/>
      <c r="E3989" s="813"/>
      <c r="F3989" s="812"/>
      <c r="G3989" s="812"/>
      <c r="H3989" s="965" t="str">
        <f t="array" ref="H3989">IF(ISERROR(INDEX(גיליון3!$U$15:$X$29,MATCH('דיווח פרטני'!G3989,גיליון3!$T$15:$T$29,0),MATCH('דיווח פרטני'!C3989,גיליון3!$U$14:$X$14,0)))," ", INDEX(גיליון3!$U$15:$X$29,MATCH('דיווח פרטני'!G3989,גיליון3!$T$15:$T$29,0),MATCH('דיווח פרטני'!C3989,גיליון3!$U$14:$X$14,0)))</f>
        <v xml:space="preserve"> </v>
      </c>
      <c r="I3989" s="880"/>
    </row>
    <row r="3990" spans="1:9" ht="15" customHeight="1" thickBot="1" x14ac:dyDescent="0.35">
      <c r="A3990" s="6"/>
      <c r="B3990" s="6"/>
      <c r="C3990" s="812"/>
      <c r="D3990" s="812"/>
      <c r="E3990" s="813"/>
      <c r="F3990" s="812"/>
      <c r="G3990" s="812"/>
      <c r="H3990" s="965" t="str">
        <f t="array" ref="H3990">IF(ISERROR(INDEX(גיליון3!$U$15:$X$29,MATCH('דיווח פרטני'!G3990,גיליון3!$T$15:$T$29,0),MATCH('דיווח פרטני'!C3990,גיליון3!$U$14:$X$14,0)))," ", INDEX(גיליון3!$U$15:$X$29,MATCH('דיווח פרטני'!G3990,גיליון3!$T$15:$T$29,0),MATCH('דיווח פרטני'!C3990,גיליון3!$U$14:$X$14,0)))</f>
        <v xml:space="preserve"> </v>
      </c>
      <c r="I3990" s="880"/>
    </row>
    <row r="3991" spans="1:9" ht="15" customHeight="1" thickBot="1" x14ac:dyDescent="0.35">
      <c r="A3991" s="6"/>
      <c r="B3991" s="6"/>
      <c r="C3991" s="812"/>
      <c r="D3991" s="812"/>
      <c r="E3991" s="813"/>
      <c r="F3991" s="812"/>
      <c r="G3991" s="812"/>
      <c r="H3991" s="965" t="str">
        <f t="array" ref="H3991">IF(ISERROR(INDEX(גיליון3!$U$15:$X$29,MATCH('דיווח פרטני'!G3991,גיליון3!$T$15:$T$29,0),MATCH('דיווח פרטני'!C3991,גיליון3!$U$14:$X$14,0)))," ", INDEX(גיליון3!$U$15:$X$29,MATCH('דיווח פרטני'!G3991,גיליון3!$T$15:$T$29,0),MATCH('דיווח פרטני'!C3991,גיליון3!$U$14:$X$14,0)))</f>
        <v xml:space="preserve"> </v>
      </c>
      <c r="I3991" s="880"/>
    </row>
    <row r="3992" spans="1:9" ht="15" customHeight="1" thickBot="1" x14ac:dyDescent="0.35">
      <c r="A3992" s="6"/>
      <c r="B3992" s="6"/>
      <c r="C3992" s="812"/>
      <c r="D3992" s="812"/>
      <c r="E3992" s="813"/>
      <c r="F3992" s="812"/>
      <c r="G3992" s="812"/>
      <c r="H3992" s="965" t="str">
        <f t="array" ref="H3992">IF(ISERROR(INDEX(גיליון3!$U$15:$X$29,MATCH('דיווח פרטני'!G3992,גיליון3!$T$15:$T$29,0),MATCH('דיווח פרטני'!C3992,גיליון3!$U$14:$X$14,0)))," ", INDEX(גיליון3!$U$15:$X$29,MATCH('דיווח פרטני'!G3992,גיליון3!$T$15:$T$29,0),MATCH('דיווח פרטני'!C3992,גיליון3!$U$14:$X$14,0)))</f>
        <v xml:space="preserve"> </v>
      </c>
      <c r="I3992" s="880"/>
    </row>
    <row r="3993" spans="1:9" ht="15" customHeight="1" thickBot="1" x14ac:dyDescent="0.35">
      <c r="A3993" s="6"/>
      <c r="B3993" s="6"/>
      <c r="C3993" s="812"/>
      <c r="D3993" s="812"/>
      <c r="E3993" s="813"/>
      <c r="F3993" s="812"/>
      <c r="G3993" s="812"/>
      <c r="H3993" s="965" t="str">
        <f t="array" ref="H3993">IF(ISERROR(INDEX(גיליון3!$U$15:$X$29,MATCH('דיווח פרטני'!G3993,גיליון3!$T$15:$T$29,0),MATCH('דיווח פרטני'!C3993,גיליון3!$U$14:$X$14,0)))," ", INDEX(גיליון3!$U$15:$X$29,MATCH('דיווח פרטני'!G3993,גיליון3!$T$15:$T$29,0),MATCH('דיווח פרטני'!C3993,גיליון3!$U$14:$X$14,0)))</f>
        <v xml:space="preserve"> </v>
      </c>
      <c r="I3993" s="880"/>
    </row>
    <row r="3994" spans="1:9" ht="15" customHeight="1" thickBot="1" x14ac:dyDescent="0.35">
      <c r="A3994" s="6"/>
      <c r="B3994" s="6"/>
      <c r="C3994" s="812"/>
      <c r="D3994" s="812"/>
      <c r="E3994" s="813"/>
      <c r="F3994" s="812"/>
      <c r="G3994" s="812"/>
      <c r="H3994" s="965" t="str">
        <f t="array" ref="H3994">IF(ISERROR(INDEX(גיליון3!$U$15:$X$29,MATCH('דיווח פרטני'!G3994,גיליון3!$T$15:$T$29,0),MATCH('דיווח פרטני'!C3994,גיליון3!$U$14:$X$14,0)))," ", INDEX(גיליון3!$U$15:$X$29,MATCH('דיווח פרטני'!G3994,גיליון3!$T$15:$T$29,0),MATCH('דיווח פרטני'!C3994,גיליון3!$U$14:$X$14,0)))</f>
        <v xml:space="preserve"> </v>
      </c>
      <c r="I3994" s="880"/>
    </row>
    <row r="3995" spans="1:9" ht="15" customHeight="1" thickBot="1" x14ac:dyDescent="0.35">
      <c r="A3995" s="6"/>
      <c r="B3995" s="6"/>
      <c r="C3995" s="812"/>
      <c r="D3995" s="812"/>
      <c r="E3995" s="813"/>
      <c r="F3995" s="812"/>
      <c r="G3995" s="812"/>
      <c r="H3995" s="965" t="str">
        <f t="array" ref="H3995">IF(ISERROR(INDEX(גיליון3!$U$15:$X$29,MATCH('דיווח פרטני'!G3995,גיליון3!$T$15:$T$29,0),MATCH('דיווח פרטני'!C3995,גיליון3!$U$14:$X$14,0)))," ", INDEX(גיליון3!$U$15:$X$29,MATCH('דיווח פרטני'!G3995,גיליון3!$T$15:$T$29,0),MATCH('דיווח פרטני'!C3995,גיליון3!$U$14:$X$14,0)))</f>
        <v xml:space="preserve"> </v>
      </c>
      <c r="I3995" s="880"/>
    </row>
    <row r="3996" spans="1:9" ht="15" customHeight="1" thickBot="1" x14ac:dyDescent="0.35">
      <c r="A3996" s="6"/>
      <c r="B3996" s="6"/>
      <c r="C3996" s="812"/>
      <c r="D3996" s="812"/>
      <c r="E3996" s="813"/>
      <c r="F3996" s="812"/>
      <c r="G3996" s="812"/>
      <c r="H3996" s="965" t="str">
        <f t="array" ref="H3996">IF(ISERROR(INDEX(גיליון3!$U$15:$X$29,MATCH('דיווח פרטני'!G3996,גיליון3!$T$15:$T$29,0),MATCH('דיווח פרטני'!C3996,גיליון3!$U$14:$X$14,0)))," ", INDEX(גיליון3!$U$15:$X$29,MATCH('דיווח פרטני'!G3996,גיליון3!$T$15:$T$29,0),MATCH('דיווח פרטני'!C3996,גיליון3!$U$14:$X$14,0)))</f>
        <v xml:space="preserve"> </v>
      </c>
      <c r="I3996" s="880"/>
    </row>
    <row r="3997" spans="1:9" ht="15" customHeight="1" thickBot="1" x14ac:dyDescent="0.35">
      <c r="A3997" s="6"/>
      <c r="B3997" s="6"/>
      <c r="C3997" s="812"/>
      <c r="D3997" s="812"/>
      <c r="E3997" s="813"/>
      <c r="F3997" s="812"/>
      <c r="G3997" s="812"/>
      <c r="H3997" s="965" t="str">
        <f t="array" ref="H3997">IF(ISERROR(INDEX(גיליון3!$U$15:$X$29,MATCH('דיווח פרטני'!G3997,גיליון3!$T$15:$T$29,0),MATCH('דיווח פרטני'!C3997,גיליון3!$U$14:$X$14,0)))," ", INDEX(גיליון3!$U$15:$X$29,MATCH('דיווח פרטני'!G3997,גיליון3!$T$15:$T$29,0),MATCH('דיווח פרטני'!C3997,גיליון3!$U$14:$X$14,0)))</f>
        <v xml:space="preserve"> </v>
      </c>
      <c r="I3997" s="880"/>
    </row>
    <row r="3998" spans="1:9" ht="15" customHeight="1" thickBot="1" x14ac:dyDescent="0.35">
      <c r="A3998" s="6"/>
      <c r="B3998" s="6"/>
      <c r="C3998" s="812"/>
      <c r="D3998" s="812"/>
      <c r="E3998" s="813"/>
      <c r="F3998" s="812"/>
      <c r="G3998" s="812"/>
      <c r="H3998" s="965" t="str">
        <f t="array" ref="H3998">IF(ISERROR(INDEX(גיליון3!$U$15:$X$29,MATCH('דיווח פרטני'!G3998,גיליון3!$T$15:$T$29,0),MATCH('דיווח פרטני'!C3998,גיליון3!$U$14:$X$14,0)))," ", INDEX(גיליון3!$U$15:$X$29,MATCH('דיווח פרטני'!G3998,גיליון3!$T$15:$T$29,0),MATCH('דיווח פרטני'!C3998,גיליון3!$U$14:$X$14,0)))</f>
        <v xml:space="preserve"> </v>
      </c>
      <c r="I3998" s="880"/>
    </row>
    <row r="3999" spans="1:9" ht="15" customHeight="1" thickBot="1" x14ac:dyDescent="0.35">
      <c r="A3999" s="6"/>
      <c r="B3999" s="6"/>
      <c r="C3999" s="812"/>
      <c r="D3999" s="812"/>
      <c r="E3999" s="813"/>
      <c r="F3999" s="812"/>
      <c r="G3999" s="812"/>
      <c r="H3999" s="965" t="str">
        <f t="array" ref="H3999">IF(ISERROR(INDEX(גיליון3!$U$15:$X$29,MATCH('דיווח פרטני'!G3999,גיליון3!$T$15:$T$29,0),MATCH('דיווח פרטני'!C3999,גיליון3!$U$14:$X$14,0)))," ", INDEX(גיליון3!$U$15:$X$29,MATCH('דיווח פרטני'!G3999,גיליון3!$T$15:$T$29,0),MATCH('דיווח פרטני'!C3999,גיליון3!$U$14:$X$14,0)))</f>
        <v xml:space="preserve"> </v>
      </c>
      <c r="I3999" s="880"/>
    </row>
    <row r="4000" spans="1:9" ht="15" customHeight="1" thickBot="1" x14ac:dyDescent="0.35">
      <c r="A4000" s="6"/>
      <c r="B4000" s="6"/>
      <c r="C4000" s="812"/>
      <c r="D4000" s="812"/>
      <c r="E4000" s="813"/>
      <c r="F4000" s="812"/>
      <c r="G4000" s="812"/>
      <c r="H4000" s="965" t="str">
        <f t="array" ref="H4000">IF(ISERROR(INDEX(גיליון3!$U$15:$X$29,MATCH('דיווח פרטני'!G4000,גיליון3!$T$15:$T$29,0),MATCH('דיווח פרטני'!C4000,גיליון3!$U$14:$X$14,0)))," ", INDEX(גיליון3!$U$15:$X$29,MATCH('דיווח פרטני'!G4000,גיליון3!$T$15:$T$29,0),MATCH('דיווח פרטני'!C4000,גיליון3!$U$14:$X$14,0)))</f>
        <v xml:space="preserve"> </v>
      </c>
      <c r="I4000" s="880"/>
    </row>
    <row r="4001" spans="1:9" ht="15" customHeight="1" thickBot="1" x14ac:dyDescent="0.35">
      <c r="A4001" s="6"/>
      <c r="B4001" s="6"/>
      <c r="C4001" s="812"/>
      <c r="D4001" s="812"/>
      <c r="E4001" s="813"/>
      <c r="F4001" s="812"/>
      <c r="G4001" s="812"/>
      <c r="H4001" s="965" t="str">
        <f t="array" ref="H4001">IF(ISERROR(INDEX(גיליון3!$U$15:$X$29,MATCH('דיווח פרטני'!G4001,גיליון3!$T$15:$T$29,0),MATCH('דיווח פרטני'!C4001,גיליון3!$U$14:$X$14,0)))," ", INDEX(גיליון3!$U$15:$X$29,MATCH('דיווח פרטני'!G4001,גיליון3!$T$15:$T$29,0),MATCH('דיווח פרטני'!C4001,גיליון3!$U$14:$X$14,0)))</f>
        <v xml:space="preserve"> </v>
      </c>
      <c r="I4001" s="880"/>
    </row>
    <row r="4002" spans="1:9" ht="15" customHeight="1" thickBot="1" x14ac:dyDescent="0.35">
      <c r="A4002" s="6"/>
      <c r="B4002" s="6"/>
      <c r="C4002" s="812"/>
      <c r="D4002" s="812"/>
      <c r="E4002" s="813"/>
      <c r="F4002" s="812"/>
      <c r="G4002" s="812"/>
      <c r="H4002" s="965" t="str">
        <f t="array" ref="H4002">IF(ISERROR(INDEX(גיליון3!$U$15:$X$29,MATCH('דיווח פרטני'!G4002,גיליון3!$T$15:$T$29,0),MATCH('דיווח פרטני'!C4002,גיליון3!$U$14:$X$14,0)))," ", INDEX(גיליון3!$U$15:$X$29,MATCH('דיווח פרטני'!G4002,גיליון3!$T$15:$T$29,0),MATCH('דיווח פרטני'!C4002,גיליון3!$U$14:$X$14,0)))</f>
        <v xml:space="preserve"> </v>
      </c>
      <c r="I4002" s="880"/>
    </row>
    <row r="4003" spans="1:9" ht="15" customHeight="1" thickBot="1" x14ac:dyDescent="0.35">
      <c r="A4003" s="6"/>
      <c r="B4003" s="6"/>
      <c r="C4003" s="812"/>
      <c r="D4003" s="812"/>
      <c r="E4003" s="813"/>
      <c r="F4003" s="812"/>
      <c r="G4003" s="812"/>
      <c r="H4003" s="965" t="str">
        <f t="array" ref="H4003">IF(ISERROR(INDEX(גיליון3!$U$15:$X$29,MATCH('דיווח פרטני'!G4003,גיליון3!$T$15:$T$29,0),MATCH('דיווח פרטני'!C4003,גיליון3!$U$14:$X$14,0)))," ", INDEX(גיליון3!$U$15:$X$29,MATCH('דיווח פרטני'!G4003,גיליון3!$T$15:$T$29,0),MATCH('דיווח פרטני'!C4003,גיליון3!$U$14:$X$14,0)))</f>
        <v xml:space="preserve"> </v>
      </c>
      <c r="I4003" s="880"/>
    </row>
    <row r="4004" spans="1:9" ht="15" customHeight="1" thickBot="1" x14ac:dyDescent="0.35">
      <c r="A4004" s="6"/>
      <c r="B4004" s="6"/>
      <c r="C4004" s="812"/>
      <c r="D4004" s="812"/>
      <c r="E4004" s="813"/>
      <c r="F4004" s="812"/>
      <c r="G4004" s="812"/>
      <c r="H4004" s="965" t="str">
        <f t="array" ref="H4004">IF(ISERROR(INDEX(גיליון3!$U$15:$X$29,MATCH('דיווח פרטני'!G4004,גיליון3!$T$15:$T$29,0),MATCH('דיווח פרטני'!C4004,גיליון3!$U$14:$X$14,0)))," ", INDEX(גיליון3!$U$15:$X$29,MATCH('דיווח פרטני'!G4004,גיליון3!$T$15:$T$29,0),MATCH('דיווח פרטני'!C4004,גיליון3!$U$14:$X$14,0)))</f>
        <v xml:space="preserve"> </v>
      </c>
      <c r="I4004" s="880"/>
    </row>
    <row r="4005" spans="1:9" ht="15" customHeight="1" thickBot="1" x14ac:dyDescent="0.35">
      <c r="A4005" s="6"/>
      <c r="B4005" s="6"/>
      <c r="C4005" s="812"/>
      <c r="D4005" s="812"/>
      <c r="E4005" s="813"/>
      <c r="F4005" s="812"/>
      <c r="G4005" s="812"/>
      <c r="H4005" s="965" t="str">
        <f t="array" ref="H4005">IF(ISERROR(INDEX(גיליון3!$U$15:$X$29,MATCH('דיווח פרטני'!G4005,גיליון3!$T$15:$T$29,0),MATCH('דיווח פרטני'!C4005,גיליון3!$U$14:$X$14,0)))," ", INDEX(גיליון3!$U$15:$X$29,MATCH('דיווח פרטני'!G4005,גיליון3!$T$15:$T$29,0),MATCH('דיווח פרטני'!C4005,גיליון3!$U$14:$X$14,0)))</f>
        <v xml:space="preserve"> </v>
      </c>
      <c r="I4005" s="880"/>
    </row>
    <row r="4006" spans="1:9" ht="15" customHeight="1" thickBot="1" x14ac:dyDescent="0.35">
      <c r="A4006" s="6"/>
      <c r="B4006" s="6"/>
      <c r="C4006" s="812"/>
      <c r="D4006" s="812"/>
      <c r="E4006" s="813"/>
      <c r="F4006" s="812"/>
      <c r="G4006" s="812"/>
      <c r="H4006" s="965" t="str">
        <f t="array" ref="H4006">IF(ISERROR(INDEX(גיליון3!$U$15:$X$29,MATCH('דיווח פרטני'!G4006,גיליון3!$T$15:$T$29,0),MATCH('דיווח פרטני'!C4006,גיליון3!$U$14:$X$14,0)))," ", INDEX(גיליון3!$U$15:$X$29,MATCH('דיווח פרטני'!G4006,גיליון3!$T$15:$T$29,0),MATCH('דיווח פרטני'!C4006,גיליון3!$U$14:$X$14,0)))</f>
        <v xml:space="preserve"> </v>
      </c>
      <c r="I4006" s="880"/>
    </row>
    <row r="4007" spans="1:9" ht="15" customHeight="1" thickBot="1" x14ac:dyDescent="0.35">
      <c r="A4007" s="6"/>
      <c r="B4007" s="6"/>
      <c r="C4007" s="812"/>
      <c r="D4007" s="812"/>
      <c r="E4007" s="813"/>
      <c r="F4007" s="812"/>
      <c r="G4007" s="812"/>
      <c r="H4007" s="965" t="str">
        <f t="array" ref="H4007">IF(ISERROR(INDEX(גיליון3!$U$15:$X$29,MATCH('דיווח פרטני'!G4007,גיליון3!$T$15:$T$29,0),MATCH('דיווח פרטני'!C4007,גיליון3!$U$14:$X$14,0)))," ", INDEX(גיליון3!$U$15:$X$29,MATCH('דיווח פרטני'!G4007,גיליון3!$T$15:$T$29,0),MATCH('דיווח פרטני'!C4007,גיליון3!$U$14:$X$14,0)))</f>
        <v xml:space="preserve"> </v>
      </c>
      <c r="I4007" s="880"/>
    </row>
    <row r="4008" spans="1:9" ht="15" customHeight="1" thickBot="1" x14ac:dyDescent="0.35">
      <c r="A4008" s="6"/>
      <c r="B4008" s="6"/>
      <c r="C4008" s="812"/>
      <c r="D4008" s="812"/>
      <c r="E4008" s="813"/>
      <c r="F4008" s="812"/>
      <c r="G4008" s="812"/>
      <c r="H4008" s="965" t="str">
        <f t="array" ref="H4008">IF(ISERROR(INDEX(גיליון3!$U$15:$X$29,MATCH('דיווח פרטני'!G4008,גיליון3!$T$15:$T$29,0),MATCH('דיווח פרטני'!C4008,גיליון3!$U$14:$X$14,0)))," ", INDEX(גיליון3!$U$15:$X$29,MATCH('דיווח פרטני'!G4008,גיליון3!$T$15:$T$29,0),MATCH('דיווח פרטני'!C4008,גיליון3!$U$14:$X$14,0)))</f>
        <v xml:space="preserve"> </v>
      </c>
      <c r="I4008" s="880"/>
    </row>
    <row r="4009" spans="1:9" ht="15" customHeight="1" thickBot="1" x14ac:dyDescent="0.35">
      <c r="A4009" s="6"/>
      <c r="B4009" s="6"/>
      <c r="C4009" s="812"/>
      <c r="D4009" s="812"/>
      <c r="E4009" s="813"/>
      <c r="F4009" s="812"/>
      <c r="G4009" s="812"/>
      <c r="H4009" s="965" t="str">
        <f t="array" ref="H4009">IF(ISERROR(INDEX(גיליון3!$U$15:$X$29,MATCH('דיווח פרטני'!G4009,גיליון3!$T$15:$T$29,0),MATCH('דיווח פרטני'!C4009,גיליון3!$U$14:$X$14,0)))," ", INDEX(גיליון3!$U$15:$X$29,MATCH('דיווח פרטני'!G4009,גיליון3!$T$15:$T$29,0),MATCH('דיווח פרטני'!C4009,גיליון3!$U$14:$X$14,0)))</f>
        <v xml:space="preserve"> </v>
      </c>
      <c r="I4009" s="880"/>
    </row>
    <row r="4010" spans="1:9" ht="15" customHeight="1" thickBot="1" x14ac:dyDescent="0.35">
      <c r="A4010" s="6"/>
      <c r="B4010" s="6"/>
      <c r="C4010" s="812"/>
      <c r="D4010" s="812"/>
      <c r="E4010" s="813"/>
      <c r="F4010" s="812"/>
      <c r="G4010" s="812"/>
      <c r="H4010" s="965" t="str">
        <f t="array" ref="H4010">IF(ISERROR(INDEX(גיליון3!$U$15:$X$29,MATCH('דיווח פרטני'!G4010,גיליון3!$T$15:$T$29,0),MATCH('דיווח פרטני'!C4010,גיליון3!$U$14:$X$14,0)))," ", INDEX(גיליון3!$U$15:$X$29,MATCH('דיווח פרטני'!G4010,גיליון3!$T$15:$T$29,0),MATCH('דיווח פרטני'!C4010,גיליון3!$U$14:$X$14,0)))</f>
        <v xml:space="preserve"> </v>
      </c>
      <c r="I4010" s="880"/>
    </row>
    <row r="4011" spans="1:9" ht="15" customHeight="1" thickBot="1" x14ac:dyDescent="0.35">
      <c r="A4011" s="6"/>
      <c r="B4011" s="6"/>
      <c r="C4011" s="812"/>
      <c r="D4011" s="812"/>
      <c r="E4011" s="813"/>
      <c r="F4011" s="812"/>
      <c r="G4011" s="812"/>
      <c r="H4011" s="965" t="str">
        <f t="array" ref="H4011">IF(ISERROR(INDEX(גיליון3!$U$15:$X$29,MATCH('דיווח פרטני'!G4011,גיליון3!$T$15:$T$29,0),MATCH('דיווח פרטני'!C4011,גיליון3!$U$14:$X$14,0)))," ", INDEX(גיליון3!$U$15:$X$29,MATCH('דיווח פרטני'!G4011,גיליון3!$T$15:$T$29,0),MATCH('דיווח פרטני'!C4011,גיליון3!$U$14:$X$14,0)))</f>
        <v xml:space="preserve"> </v>
      </c>
      <c r="I4011" s="880"/>
    </row>
    <row r="4012" spans="1:9" ht="15" customHeight="1" thickBot="1" x14ac:dyDescent="0.35">
      <c r="A4012" s="6"/>
      <c r="B4012" s="6"/>
      <c r="C4012" s="812"/>
      <c r="D4012" s="812"/>
      <c r="E4012" s="813"/>
      <c r="F4012" s="812"/>
      <c r="G4012" s="812"/>
      <c r="H4012" s="965" t="str">
        <f t="array" ref="H4012">IF(ISERROR(INDEX(גיליון3!$U$15:$X$29,MATCH('דיווח פרטני'!G4012,גיליון3!$T$15:$T$29,0),MATCH('דיווח פרטני'!C4012,גיליון3!$U$14:$X$14,0)))," ", INDEX(גיליון3!$U$15:$X$29,MATCH('דיווח פרטני'!G4012,גיליון3!$T$15:$T$29,0),MATCH('דיווח פרטני'!C4012,גיליון3!$U$14:$X$14,0)))</f>
        <v xml:space="preserve"> </v>
      </c>
      <c r="I4012" s="880"/>
    </row>
    <row r="4013" spans="1:9" ht="15" customHeight="1" thickBot="1" x14ac:dyDescent="0.35">
      <c r="A4013" s="6"/>
      <c r="B4013" s="6"/>
      <c r="C4013" s="812"/>
      <c r="D4013" s="812"/>
      <c r="E4013" s="813"/>
      <c r="F4013" s="812"/>
      <c r="G4013" s="812"/>
      <c r="H4013" s="965" t="str">
        <f t="array" ref="H4013">IF(ISERROR(INDEX(גיליון3!$U$15:$X$29,MATCH('דיווח פרטני'!G4013,גיליון3!$T$15:$T$29,0),MATCH('דיווח פרטני'!C4013,גיליון3!$U$14:$X$14,0)))," ", INDEX(גיליון3!$U$15:$X$29,MATCH('דיווח פרטני'!G4013,גיליון3!$T$15:$T$29,0),MATCH('דיווח פרטני'!C4013,גיליון3!$U$14:$X$14,0)))</f>
        <v xml:space="preserve"> </v>
      </c>
      <c r="I4013" s="880"/>
    </row>
    <row r="4014" spans="1:9" ht="15" customHeight="1" thickBot="1" x14ac:dyDescent="0.35">
      <c r="A4014" s="6"/>
      <c r="B4014" s="6"/>
      <c r="C4014" s="812"/>
      <c r="D4014" s="812"/>
      <c r="E4014" s="813"/>
      <c r="F4014" s="812"/>
      <c r="G4014" s="812"/>
      <c r="H4014" s="965" t="str">
        <f t="array" ref="H4014">IF(ISERROR(INDEX(גיליון3!$U$15:$X$29,MATCH('דיווח פרטני'!G4014,גיליון3!$T$15:$T$29,0),MATCH('דיווח פרטני'!C4014,גיליון3!$U$14:$X$14,0)))," ", INDEX(גיליון3!$U$15:$X$29,MATCH('דיווח פרטני'!G4014,גיליון3!$T$15:$T$29,0),MATCH('דיווח פרטני'!C4014,גיליון3!$U$14:$X$14,0)))</f>
        <v xml:space="preserve"> </v>
      </c>
      <c r="I4014" s="880"/>
    </row>
    <row r="4015" spans="1:9" ht="15" customHeight="1" thickBot="1" x14ac:dyDescent="0.35">
      <c r="A4015" s="6"/>
      <c r="B4015" s="6"/>
      <c r="C4015" s="812"/>
      <c r="D4015" s="812"/>
      <c r="E4015" s="813"/>
      <c r="F4015" s="812"/>
      <c r="G4015" s="812"/>
      <c r="H4015" s="965" t="str">
        <f t="array" ref="H4015">IF(ISERROR(INDEX(גיליון3!$U$15:$X$29,MATCH('דיווח פרטני'!G4015,גיליון3!$T$15:$T$29,0),MATCH('דיווח פרטני'!C4015,גיליון3!$U$14:$X$14,0)))," ", INDEX(גיליון3!$U$15:$X$29,MATCH('דיווח פרטני'!G4015,גיליון3!$T$15:$T$29,0),MATCH('דיווח פרטני'!C4015,גיליון3!$U$14:$X$14,0)))</f>
        <v xml:space="preserve"> </v>
      </c>
      <c r="I4015" s="880"/>
    </row>
    <row r="4016" spans="1:9" ht="15" customHeight="1" thickBot="1" x14ac:dyDescent="0.35">
      <c r="A4016" s="6"/>
      <c r="B4016" s="6"/>
      <c r="C4016" s="812"/>
      <c r="D4016" s="812"/>
      <c r="E4016" s="813"/>
      <c r="F4016" s="812"/>
      <c r="G4016" s="812"/>
      <c r="H4016" s="965" t="str">
        <f t="array" ref="H4016">IF(ISERROR(INDEX(גיליון3!$U$15:$X$29,MATCH('דיווח פרטני'!G4016,גיליון3!$T$15:$T$29,0),MATCH('דיווח פרטני'!C4016,גיליון3!$U$14:$X$14,0)))," ", INDEX(גיליון3!$U$15:$X$29,MATCH('דיווח פרטני'!G4016,גיליון3!$T$15:$T$29,0),MATCH('דיווח פרטני'!C4016,גיליון3!$U$14:$X$14,0)))</f>
        <v xml:space="preserve"> </v>
      </c>
      <c r="I4016" s="880"/>
    </row>
    <row r="4017" spans="1:9" ht="15" customHeight="1" thickBot="1" x14ac:dyDescent="0.35">
      <c r="A4017" s="6"/>
      <c r="B4017" s="6"/>
      <c r="C4017" s="812"/>
      <c r="D4017" s="812"/>
      <c r="E4017" s="813"/>
      <c r="F4017" s="812"/>
      <c r="G4017" s="812"/>
      <c r="H4017" s="965" t="str">
        <f t="array" ref="H4017">IF(ISERROR(INDEX(גיליון3!$U$15:$X$29,MATCH('דיווח פרטני'!G4017,גיליון3!$T$15:$T$29,0),MATCH('דיווח פרטני'!C4017,גיליון3!$U$14:$X$14,0)))," ", INDEX(גיליון3!$U$15:$X$29,MATCH('דיווח פרטני'!G4017,גיליון3!$T$15:$T$29,0),MATCH('דיווח פרטני'!C4017,גיליון3!$U$14:$X$14,0)))</f>
        <v xml:space="preserve"> </v>
      </c>
      <c r="I4017" s="880"/>
    </row>
    <row r="4018" spans="1:9" ht="15" customHeight="1" thickBot="1" x14ac:dyDescent="0.35">
      <c r="A4018" s="6"/>
      <c r="B4018" s="6"/>
      <c r="C4018" s="812"/>
      <c r="D4018" s="812"/>
      <c r="E4018" s="813"/>
      <c r="F4018" s="812"/>
      <c r="G4018" s="812"/>
      <c r="H4018" s="965" t="str">
        <f t="array" ref="H4018">IF(ISERROR(INDEX(גיליון3!$U$15:$X$29,MATCH('דיווח פרטני'!G4018,גיליון3!$T$15:$T$29,0),MATCH('דיווח פרטני'!C4018,גיליון3!$U$14:$X$14,0)))," ", INDEX(גיליון3!$U$15:$X$29,MATCH('דיווח פרטני'!G4018,גיליון3!$T$15:$T$29,0),MATCH('דיווח פרטני'!C4018,גיליון3!$U$14:$X$14,0)))</f>
        <v xml:space="preserve"> </v>
      </c>
      <c r="I4018" s="880"/>
    </row>
    <row r="4019" spans="1:9" ht="15" customHeight="1" thickBot="1" x14ac:dyDescent="0.35">
      <c r="A4019" s="6"/>
      <c r="B4019" s="6"/>
      <c r="C4019" s="812"/>
      <c r="D4019" s="812"/>
      <c r="E4019" s="813"/>
      <c r="F4019" s="812"/>
      <c r="G4019" s="812"/>
      <c r="H4019" s="965" t="str">
        <f t="array" ref="H4019">IF(ISERROR(INDEX(גיליון3!$U$15:$X$29,MATCH('דיווח פרטני'!G4019,גיליון3!$T$15:$T$29,0),MATCH('דיווח פרטני'!C4019,גיליון3!$U$14:$X$14,0)))," ", INDEX(גיליון3!$U$15:$X$29,MATCH('דיווח פרטני'!G4019,גיליון3!$T$15:$T$29,0),MATCH('דיווח פרטני'!C4019,גיליון3!$U$14:$X$14,0)))</f>
        <v xml:space="preserve"> </v>
      </c>
      <c r="I4019" s="880"/>
    </row>
    <row r="4020" spans="1:9" ht="15" customHeight="1" thickBot="1" x14ac:dyDescent="0.35">
      <c r="A4020" s="6"/>
      <c r="B4020" s="6"/>
      <c r="C4020" s="812"/>
      <c r="D4020" s="812"/>
      <c r="E4020" s="813"/>
      <c r="F4020" s="812"/>
      <c r="G4020" s="812"/>
      <c r="H4020" s="965" t="str">
        <f t="array" ref="H4020">IF(ISERROR(INDEX(גיליון3!$U$15:$X$29,MATCH('דיווח פרטני'!G4020,גיליון3!$T$15:$T$29,0),MATCH('דיווח פרטני'!C4020,גיליון3!$U$14:$X$14,0)))," ", INDEX(גיליון3!$U$15:$X$29,MATCH('דיווח פרטני'!G4020,גיליון3!$T$15:$T$29,0),MATCH('דיווח פרטני'!C4020,גיליון3!$U$14:$X$14,0)))</f>
        <v xml:space="preserve"> </v>
      </c>
      <c r="I4020" s="880"/>
    </row>
    <row r="4021" spans="1:9" ht="15" customHeight="1" thickBot="1" x14ac:dyDescent="0.35">
      <c r="A4021" s="6"/>
      <c r="B4021" s="6"/>
      <c r="C4021" s="812"/>
      <c r="D4021" s="812"/>
      <c r="E4021" s="813"/>
      <c r="F4021" s="812"/>
      <c r="G4021" s="812"/>
      <c r="H4021" s="965" t="str">
        <f t="array" ref="H4021">IF(ISERROR(INDEX(גיליון3!$U$15:$X$29,MATCH('דיווח פרטני'!G4021,גיליון3!$T$15:$T$29,0),MATCH('דיווח פרטני'!C4021,גיליון3!$U$14:$X$14,0)))," ", INDEX(גיליון3!$U$15:$X$29,MATCH('דיווח פרטני'!G4021,גיליון3!$T$15:$T$29,0),MATCH('דיווח פרטני'!C4021,גיליון3!$U$14:$X$14,0)))</f>
        <v xml:space="preserve"> </v>
      </c>
      <c r="I4021" s="880"/>
    </row>
    <row r="4022" spans="1:9" ht="15" customHeight="1" thickBot="1" x14ac:dyDescent="0.35">
      <c r="A4022" s="6"/>
      <c r="B4022" s="6"/>
      <c r="C4022" s="812"/>
      <c r="D4022" s="812"/>
      <c r="E4022" s="813"/>
      <c r="F4022" s="812"/>
      <c r="G4022" s="812"/>
      <c r="H4022" s="965" t="str">
        <f t="array" ref="H4022">IF(ISERROR(INDEX(גיליון3!$U$15:$X$29,MATCH('דיווח פרטני'!G4022,גיליון3!$T$15:$T$29,0),MATCH('דיווח פרטני'!C4022,גיליון3!$U$14:$X$14,0)))," ", INDEX(גיליון3!$U$15:$X$29,MATCH('דיווח פרטני'!G4022,גיליון3!$T$15:$T$29,0),MATCH('דיווח פרטני'!C4022,גיליון3!$U$14:$X$14,0)))</f>
        <v xml:space="preserve"> </v>
      </c>
      <c r="I4022" s="880"/>
    </row>
    <row r="4023" spans="1:9" ht="15" customHeight="1" thickBot="1" x14ac:dyDescent="0.35">
      <c r="A4023" s="6"/>
      <c r="B4023" s="6"/>
      <c r="C4023" s="812"/>
      <c r="D4023" s="812"/>
      <c r="E4023" s="813"/>
      <c r="F4023" s="812"/>
      <c r="G4023" s="812"/>
      <c r="H4023" s="965" t="str">
        <f t="array" ref="H4023">IF(ISERROR(INDEX(גיליון3!$U$15:$X$29,MATCH('דיווח פרטני'!G4023,גיליון3!$T$15:$T$29,0),MATCH('דיווח פרטני'!C4023,גיליון3!$U$14:$X$14,0)))," ", INDEX(גיליון3!$U$15:$X$29,MATCH('דיווח פרטני'!G4023,גיליון3!$T$15:$T$29,0),MATCH('דיווח פרטני'!C4023,גיליון3!$U$14:$X$14,0)))</f>
        <v xml:space="preserve"> </v>
      </c>
      <c r="I4023" s="880"/>
    </row>
    <row r="4024" spans="1:9" ht="15" customHeight="1" thickBot="1" x14ac:dyDescent="0.35">
      <c r="A4024" s="6"/>
      <c r="B4024" s="6"/>
      <c r="C4024" s="812"/>
      <c r="D4024" s="812"/>
      <c r="E4024" s="813"/>
      <c r="F4024" s="812"/>
      <c r="G4024" s="812"/>
      <c r="H4024" s="965" t="str">
        <f t="array" ref="H4024">IF(ISERROR(INDEX(גיליון3!$U$15:$X$29,MATCH('דיווח פרטני'!G4024,גיליון3!$T$15:$T$29,0),MATCH('דיווח פרטני'!C4024,גיליון3!$U$14:$X$14,0)))," ", INDEX(גיליון3!$U$15:$X$29,MATCH('דיווח פרטני'!G4024,גיליון3!$T$15:$T$29,0),MATCH('דיווח פרטני'!C4024,גיליון3!$U$14:$X$14,0)))</f>
        <v xml:space="preserve"> </v>
      </c>
      <c r="I4024" s="880"/>
    </row>
    <row r="4025" spans="1:9" ht="15" customHeight="1" thickBot="1" x14ac:dyDescent="0.35">
      <c r="A4025" s="6"/>
      <c r="B4025" s="6"/>
      <c r="C4025" s="812"/>
      <c r="D4025" s="812"/>
      <c r="E4025" s="813"/>
      <c r="F4025" s="812"/>
      <c r="G4025" s="812"/>
      <c r="H4025" s="965" t="str">
        <f t="array" ref="H4025">IF(ISERROR(INDEX(גיליון3!$U$15:$X$29,MATCH('דיווח פרטני'!G4025,גיליון3!$T$15:$T$29,0),MATCH('דיווח פרטני'!C4025,גיליון3!$U$14:$X$14,0)))," ", INDEX(גיליון3!$U$15:$X$29,MATCH('דיווח פרטני'!G4025,גיליון3!$T$15:$T$29,0),MATCH('דיווח פרטני'!C4025,גיליון3!$U$14:$X$14,0)))</f>
        <v xml:space="preserve"> </v>
      </c>
      <c r="I4025" s="880"/>
    </row>
    <row r="4026" spans="1:9" ht="15" customHeight="1" thickBot="1" x14ac:dyDescent="0.35">
      <c r="A4026" s="6"/>
      <c r="B4026" s="6"/>
      <c r="C4026" s="812"/>
      <c r="D4026" s="812"/>
      <c r="E4026" s="813"/>
      <c r="F4026" s="812"/>
      <c r="G4026" s="812"/>
      <c r="H4026" s="965" t="str">
        <f t="array" ref="H4026">IF(ISERROR(INDEX(גיליון3!$U$15:$X$29,MATCH('דיווח פרטני'!G4026,גיליון3!$T$15:$T$29,0),MATCH('דיווח פרטני'!C4026,גיליון3!$U$14:$X$14,0)))," ", INDEX(גיליון3!$U$15:$X$29,MATCH('דיווח פרטני'!G4026,גיליון3!$T$15:$T$29,0),MATCH('דיווח פרטני'!C4026,גיליון3!$U$14:$X$14,0)))</f>
        <v xml:space="preserve"> </v>
      </c>
      <c r="I4026" s="880"/>
    </row>
    <row r="4027" spans="1:9" ht="15" customHeight="1" thickBot="1" x14ac:dyDescent="0.35">
      <c r="A4027" s="6"/>
      <c r="B4027" s="6"/>
      <c r="C4027" s="812"/>
      <c r="D4027" s="812"/>
      <c r="E4027" s="813"/>
      <c r="F4027" s="812"/>
      <c r="G4027" s="812"/>
      <c r="H4027" s="965" t="str">
        <f t="array" ref="H4027">IF(ISERROR(INDEX(גיליון3!$U$15:$X$29,MATCH('דיווח פרטני'!G4027,גיליון3!$T$15:$T$29,0),MATCH('דיווח פרטני'!C4027,גיליון3!$U$14:$X$14,0)))," ", INDEX(גיליון3!$U$15:$X$29,MATCH('דיווח פרטני'!G4027,גיליון3!$T$15:$T$29,0),MATCH('דיווח פרטני'!C4027,גיליון3!$U$14:$X$14,0)))</f>
        <v xml:space="preserve"> </v>
      </c>
      <c r="I4027" s="880"/>
    </row>
    <row r="4028" spans="1:9" ht="15" customHeight="1" thickBot="1" x14ac:dyDescent="0.35">
      <c r="A4028" s="6"/>
      <c r="B4028" s="6"/>
      <c r="C4028" s="812"/>
      <c r="D4028" s="812"/>
      <c r="E4028" s="813"/>
      <c r="F4028" s="812"/>
      <c r="G4028" s="812"/>
      <c r="H4028" s="965" t="str">
        <f t="array" ref="H4028">IF(ISERROR(INDEX(גיליון3!$U$15:$X$29,MATCH('דיווח פרטני'!G4028,גיליון3!$T$15:$T$29,0),MATCH('דיווח פרטני'!C4028,גיליון3!$U$14:$X$14,0)))," ", INDEX(גיליון3!$U$15:$X$29,MATCH('דיווח פרטני'!G4028,גיליון3!$T$15:$T$29,0),MATCH('דיווח פרטני'!C4028,גיליון3!$U$14:$X$14,0)))</f>
        <v xml:space="preserve"> </v>
      </c>
      <c r="I4028" s="880"/>
    </row>
    <row r="4029" spans="1:9" ht="15" customHeight="1" thickBot="1" x14ac:dyDescent="0.35">
      <c r="A4029" s="6"/>
      <c r="B4029" s="6"/>
      <c r="C4029" s="812"/>
      <c r="D4029" s="812"/>
      <c r="E4029" s="813"/>
      <c r="F4029" s="812"/>
      <c r="G4029" s="812"/>
      <c r="H4029" s="965" t="str">
        <f t="array" ref="H4029">IF(ISERROR(INDEX(גיליון3!$U$15:$X$29,MATCH('דיווח פרטני'!G4029,גיליון3!$T$15:$T$29,0),MATCH('דיווח פרטני'!C4029,גיליון3!$U$14:$X$14,0)))," ", INDEX(גיליון3!$U$15:$X$29,MATCH('דיווח פרטני'!G4029,גיליון3!$T$15:$T$29,0),MATCH('דיווח פרטני'!C4029,גיליון3!$U$14:$X$14,0)))</f>
        <v xml:space="preserve"> </v>
      </c>
      <c r="I4029" s="880"/>
    </row>
    <row r="4030" spans="1:9" ht="15" customHeight="1" thickBot="1" x14ac:dyDescent="0.35">
      <c r="A4030" s="6"/>
      <c r="B4030" s="6"/>
      <c r="C4030" s="812"/>
      <c r="D4030" s="812"/>
      <c r="E4030" s="813"/>
      <c r="F4030" s="812"/>
      <c r="G4030" s="812"/>
      <c r="H4030" s="965" t="str">
        <f t="array" ref="H4030">IF(ISERROR(INDEX(גיליון3!$U$15:$X$29,MATCH('דיווח פרטני'!G4030,גיליון3!$T$15:$T$29,0),MATCH('דיווח פרטני'!C4030,גיליון3!$U$14:$X$14,0)))," ", INDEX(גיליון3!$U$15:$X$29,MATCH('דיווח פרטני'!G4030,גיליון3!$T$15:$T$29,0),MATCH('דיווח פרטני'!C4030,גיליון3!$U$14:$X$14,0)))</f>
        <v xml:space="preserve"> </v>
      </c>
      <c r="I4030" s="880"/>
    </row>
    <row r="4031" spans="1:9" ht="15" customHeight="1" thickBot="1" x14ac:dyDescent="0.35">
      <c r="A4031" s="6"/>
      <c r="B4031" s="6"/>
      <c r="C4031" s="812"/>
      <c r="D4031" s="812"/>
      <c r="E4031" s="813"/>
      <c r="F4031" s="812"/>
      <c r="G4031" s="812"/>
      <c r="H4031" s="965" t="str">
        <f t="array" ref="H4031">IF(ISERROR(INDEX(גיליון3!$U$15:$X$29,MATCH('דיווח פרטני'!G4031,גיליון3!$T$15:$T$29,0),MATCH('דיווח פרטני'!C4031,גיליון3!$U$14:$X$14,0)))," ", INDEX(גיליון3!$U$15:$X$29,MATCH('דיווח פרטני'!G4031,גיליון3!$T$15:$T$29,0),MATCH('דיווח פרטני'!C4031,גיליון3!$U$14:$X$14,0)))</f>
        <v xml:space="preserve"> </v>
      </c>
      <c r="I4031" s="880"/>
    </row>
    <row r="4032" spans="1:9" ht="15" customHeight="1" thickBot="1" x14ac:dyDescent="0.35">
      <c r="A4032" s="6"/>
      <c r="B4032" s="6"/>
      <c r="C4032" s="812"/>
      <c r="D4032" s="812"/>
      <c r="E4032" s="813"/>
      <c r="F4032" s="812"/>
      <c r="G4032" s="812"/>
      <c r="H4032" s="965" t="str">
        <f t="array" ref="H4032">IF(ISERROR(INDEX(גיליון3!$U$15:$X$29,MATCH('דיווח פרטני'!G4032,גיליון3!$T$15:$T$29,0),MATCH('דיווח פרטני'!C4032,גיליון3!$U$14:$X$14,0)))," ", INDEX(גיליון3!$U$15:$X$29,MATCH('דיווח פרטני'!G4032,גיליון3!$T$15:$T$29,0),MATCH('דיווח פרטני'!C4032,גיליון3!$U$14:$X$14,0)))</f>
        <v xml:space="preserve"> </v>
      </c>
      <c r="I4032" s="880"/>
    </row>
    <row r="4033" spans="1:9" ht="15" customHeight="1" thickBot="1" x14ac:dyDescent="0.35">
      <c r="A4033" s="6"/>
      <c r="B4033" s="6"/>
      <c r="C4033" s="812"/>
      <c r="D4033" s="812"/>
      <c r="E4033" s="813"/>
      <c r="F4033" s="812"/>
      <c r="G4033" s="812"/>
      <c r="H4033" s="965" t="str">
        <f t="array" ref="H4033">IF(ISERROR(INDEX(גיליון3!$U$15:$X$29,MATCH('דיווח פרטני'!G4033,גיליון3!$T$15:$T$29,0),MATCH('דיווח פרטני'!C4033,גיליון3!$U$14:$X$14,0)))," ", INDEX(גיליון3!$U$15:$X$29,MATCH('דיווח פרטני'!G4033,גיליון3!$T$15:$T$29,0),MATCH('דיווח פרטני'!C4033,גיליון3!$U$14:$X$14,0)))</f>
        <v xml:space="preserve"> </v>
      </c>
      <c r="I4033" s="880"/>
    </row>
    <row r="4034" spans="1:9" ht="15" customHeight="1" thickBot="1" x14ac:dyDescent="0.35">
      <c r="A4034" s="6"/>
      <c r="B4034" s="6"/>
      <c r="C4034" s="812"/>
      <c r="D4034" s="812"/>
      <c r="E4034" s="813"/>
      <c r="F4034" s="812"/>
      <c r="G4034" s="812"/>
      <c r="H4034" s="965" t="str">
        <f t="array" ref="H4034">IF(ISERROR(INDEX(גיליון3!$U$15:$X$29,MATCH('דיווח פרטני'!G4034,גיליון3!$T$15:$T$29,0),MATCH('דיווח פרטני'!C4034,גיליון3!$U$14:$X$14,0)))," ", INDEX(גיליון3!$U$15:$X$29,MATCH('דיווח פרטני'!G4034,גיליון3!$T$15:$T$29,0),MATCH('דיווח פרטני'!C4034,גיליון3!$U$14:$X$14,0)))</f>
        <v xml:space="preserve"> </v>
      </c>
      <c r="I4034" s="880"/>
    </row>
    <row r="4035" spans="1:9" ht="15" customHeight="1" thickBot="1" x14ac:dyDescent="0.35">
      <c r="A4035" s="6"/>
      <c r="B4035" s="6"/>
      <c r="C4035" s="812"/>
      <c r="D4035" s="812"/>
      <c r="E4035" s="813"/>
      <c r="F4035" s="812"/>
      <c r="G4035" s="812"/>
      <c r="H4035" s="965" t="str">
        <f t="array" ref="H4035">IF(ISERROR(INDEX(גיליון3!$U$15:$X$29,MATCH('דיווח פרטני'!G4035,גיליון3!$T$15:$T$29,0),MATCH('דיווח פרטני'!C4035,גיליון3!$U$14:$X$14,0)))," ", INDEX(גיליון3!$U$15:$X$29,MATCH('דיווח פרטני'!G4035,גיליון3!$T$15:$T$29,0),MATCH('דיווח פרטני'!C4035,גיליון3!$U$14:$X$14,0)))</f>
        <v xml:space="preserve"> </v>
      </c>
      <c r="I4035" s="880"/>
    </row>
    <row r="4036" spans="1:9" ht="15" customHeight="1" thickBot="1" x14ac:dyDescent="0.35">
      <c r="A4036" s="6"/>
      <c r="B4036" s="6"/>
      <c r="C4036" s="812"/>
      <c r="D4036" s="812"/>
      <c r="E4036" s="813"/>
      <c r="F4036" s="812"/>
      <c r="G4036" s="812"/>
      <c r="H4036" s="965" t="str">
        <f t="array" ref="H4036">IF(ISERROR(INDEX(גיליון3!$U$15:$X$29,MATCH('דיווח פרטני'!G4036,גיליון3!$T$15:$T$29,0),MATCH('דיווח פרטני'!C4036,גיליון3!$U$14:$X$14,0)))," ", INDEX(גיליון3!$U$15:$X$29,MATCH('דיווח פרטני'!G4036,גיליון3!$T$15:$T$29,0),MATCH('דיווח פרטני'!C4036,גיליון3!$U$14:$X$14,0)))</f>
        <v xml:space="preserve"> </v>
      </c>
      <c r="I4036" s="880"/>
    </row>
    <row r="4037" spans="1:9" ht="15" customHeight="1" thickBot="1" x14ac:dyDescent="0.35">
      <c r="A4037" s="6"/>
      <c r="B4037" s="6"/>
      <c r="C4037" s="812"/>
      <c r="D4037" s="812"/>
      <c r="E4037" s="813"/>
      <c r="F4037" s="812"/>
      <c r="G4037" s="812"/>
      <c r="H4037" s="965" t="str">
        <f t="array" ref="H4037">IF(ISERROR(INDEX(גיליון3!$U$15:$X$29,MATCH('דיווח פרטני'!G4037,גיליון3!$T$15:$T$29,0),MATCH('דיווח פרטני'!C4037,גיליון3!$U$14:$X$14,0)))," ", INDEX(גיליון3!$U$15:$X$29,MATCH('דיווח פרטני'!G4037,גיליון3!$T$15:$T$29,0),MATCH('דיווח פרטני'!C4037,גיליון3!$U$14:$X$14,0)))</f>
        <v xml:space="preserve"> </v>
      </c>
      <c r="I4037" s="880"/>
    </row>
    <row r="4038" spans="1:9" ht="15" customHeight="1" thickBot="1" x14ac:dyDescent="0.35">
      <c r="A4038" s="6"/>
      <c r="B4038" s="6"/>
      <c r="C4038" s="812"/>
      <c r="D4038" s="812"/>
      <c r="E4038" s="813"/>
      <c r="F4038" s="812"/>
      <c r="G4038" s="812"/>
      <c r="H4038" s="965" t="str">
        <f t="array" ref="H4038">IF(ISERROR(INDEX(גיליון3!$U$15:$X$29,MATCH('דיווח פרטני'!G4038,גיליון3!$T$15:$T$29,0),MATCH('דיווח פרטני'!C4038,גיליון3!$U$14:$X$14,0)))," ", INDEX(גיליון3!$U$15:$X$29,MATCH('דיווח פרטני'!G4038,גיליון3!$T$15:$T$29,0),MATCH('דיווח פרטני'!C4038,גיליון3!$U$14:$X$14,0)))</f>
        <v xml:space="preserve"> </v>
      </c>
      <c r="I4038" s="880"/>
    </row>
    <row r="4039" spans="1:9" ht="15" customHeight="1" thickBot="1" x14ac:dyDescent="0.35">
      <c r="A4039" s="6"/>
      <c r="B4039" s="6"/>
      <c r="C4039" s="812"/>
      <c r="D4039" s="812"/>
      <c r="E4039" s="813"/>
      <c r="F4039" s="812"/>
      <c r="G4039" s="812"/>
      <c r="H4039" s="965" t="str">
        <f t="array" ref="H4039">IF(ISERROR(INDEX(גיליון3!$U$15:$X$29,MATCH('דיווח פרטני'!G4039,גיליון3!$T$15:$T$29,0),MATCH('דיווח פרטני'!C4039,גיליון3!$U$14:$X$14,0)))," ", INDEX(גיליון3!$U$15:$X$29,MATCH('דיווח פרטני'!G4039,גיליון3!$T$15:$T$29,0),MATCH('דיווח פרטני'!C4039,גיליון3!$U$14:$X$14,0)))</f>
        <v xml:space="preserve"> </v>
      </c>
      <c r="I4039" s="880"/>
    </row>
    <row r="4040" spans="1:9" ht="15" customHeight="1" thickBot="1" x14ac:dyDescent="0.35">
      <c r="A4040" s="6"/>
      <c r="B4040" s="6"/>
      <c r="C4040" s="812"/>
      <c r="D4040" s="812"/>
      <c r="E4040" s="813"/>
      <c r="F4040" s="812"/>
      <c r="G4040" s="812"/>
      <c r="H4040" s="965" t="str">
        <f t="array" ref="H4040">IF(ISERROR(INDEX(גיליון3!$U$15:$X$29,MATCH('דיווח פרטני'!G4040,גיליון3!$T$15:$T$29,0),MATCH('דיווח פרטני'!C4040,גיליון3!$U$14:$X$14,0)))," ", INDEX(גיליון3!$U$15:$X$29,MATCH('דיווח פרטני'!G4040,גיליון3!$T$15:$T$29,0),MATCH('דיווח פרטני'!C4040,גיליון3!$U$14:$X$14,0)))</f>
        <v xml:space="preserve"> </v>
      </c>
      <c r="I4040" s="880"/>
    </row>
    <row r="4041" spans="1:9" ht="15" customHeight="1" thickBot="1" x14ac:dyDescent="0.35">
      <c r="A4041" s="6"/>
      <c r="B4041" s="6"/>
      <c r="C4041" s="812"/>
      <c r="D4041" s="812"/>
      <c r="E4041" s="813"/>
      <c r="F4041" s="812"/>
      <c r="G4041" s="812"/>
      <c r="H4041" s="965" t="str">
        <f t="array" ref="H4041">IF(ISERROR(INDEX(גיליון3!$U$15:$X$29,MATCH('דיווח פרטני'!G4041,גיליון3!$T$15:$T$29,0),MATCH('דיווח פרטני'!C4041,גיליון3!$U$14:$X$14,0)))," ", INDEX(גיליון3!$U$15:$X$29,MATCH('דיווח פרטני'!G4041,גיליון3!$T$15:$T$29,0),MATCH('דיווח פרטני'!C4041,גיליון3!$U$14:$X$14,0)))</f>
        <v xml:space="preserve"> </v>
      </c>
      <c r="I4041" s="880"/>
    </row>
    <row r="4042" spans="1:9" ht="15" customHeight="1" thickBot="1" x14ac:dyDescent="0.35">
      <c r="A4042" s="6"/>
      <c r="B4042" s="6"/>
      <c r="C4042" s="812"/>
      <c r="D4042" s="812"/>
      <c r="E4042" s="813"/>
      <c r="F4042" s="812"/>
      <c r="G4042" s="812"/>
      <c r="H4042" s="965" t="str">
        <f t="array" ref="H4042">IF(ISERROR(INDEX(גיליון3!$U$15:$X$29,MATCH('דיווח פרטני'!G4042,גיליון3!$T$15:$T$29,0),MATCH('דיווח פרטני'!C4042,גיליון3!$U$14:$X$14,0)))," ", INDEX(גיליון3!$U$15:$X$29,MATCH('דיווח פרטני'!G4042,גיליון3!$T$15:$T$29,0),MATCH('דיווח פרטני'!C4042,גיליון3!$U$14:$X$14,0)))</f>
        <v xml:space="preserve"> </v>
      </c>
      <c r="I4042" s="880"/>
    </row>
    <row r="4043" spans="1:9" ht="15" customHeight="1" thickBot="1" x14ac:dyDescent="0.35">
      <c r="A4043" s="6"/>
      <c r="B4043" s="6"/>
      <c r="C4043" s="812"/>
      <c r="D4043" s="812"/>
      <c r="E4043" s="813"/>
      <c r="F4043" s="812"/>
      <c r="G4043" s="812"/>
      <c r="H4043" s="965" t="str">
        <f t="array" ref="H4043">IF(ISERROR(INDEX(גיליון3!$U$15:$X$29,MATCH('דיווח פרטני'!G4043,גיליון3!$T$15:$T$29,0),MATCH('דיווח פרטני'!C4043,גיליון3!$U$14:$X$14,0)))," ", INDEX(גיליון3!$U$15:$X$29,MATCH('דיווח פרטני'!G4043,גיליון3!$T$15:$T$29,0),MATCH('דיווח פרטני'!C4043,גיליון3!$U$14:$X$14,0)))</f>
        <v xml:space="preserve"> </v>
      </c>
      <c r="I4043" s="880"/>
    </row>
    <row r="4044" spans="1:9" ht="15" customHeight="1" thickBot="1" x14ac:dyDescent="0.35">
      <c r="A4044" s="6"/>
      <c r="B4044" s="6"/>
      <c r="C4044" s="812"/>
      <c r="D4044" s="812"/>
      <c r="E4044" s="813"/>
      <c r="F4044" s="812"/>
      <c r="G4044" s="812"/>
      <c r="H4044" s="965" t="str">
        <f t="array" ref="H4044">IF(ISERROR(INDEX(גיליון3!$U$15:$X$29,MATCH('דיווח פרטני'!G4044,גיליון3!$T$15:$T$29,0),MATCH('דיווח פרטני'!C4044,גיליון3!$U$14:$X$14,0)))," ", INDEX(גיליון3!$U$15:$X$29,MATCH('דיווח פרטני'!G4044,גיליון3!$T$15:$T$29,0),MATCH('דיווח פרטני'!C4044,גיליון3!$U$14:$X$14,0)))</f>
        <v xml:space="preserve"> </v>
      </c>
      <c r="I4044" s="880"/>
    </row>
    <row r="4045" spans="1:9" ht="15" customHeight="1" thickBot="1" x14ac:dyDescent="0.35">
      <c r="A4045" s="6"/>
      <c r="B4045" s="6"/>
      <c r="C4045" s="812"/>
      <c r="D4045" s="812"/>
      <c r="E4045" s="813"/>
      <c r="F4045" s="812"/>
      <c r="G4045" s="812"/>
      <c r="H4045" s="965" t="str">
        <f t="array" ref="H4045">IF(ISERROR(INDEX(גיליון3!$U$15:$X$29,MATCH('דיווח פרטני'!G4045,גיליון3!$T$15:$T$29,0),MATCH('דיווח פרטני'!C4045,גיליון3!$U$14:$X$14,0)))," ", INDEX(גיליון3!$U$15:$X$29,MATCH('דיווח פרטני'!G4045,גיליון3!$T$15:$T$29,0),MATCH('דיווח פרטני'!C4045,גיליון3!$U$14:$X$14,0)))</f>
        <v xml:space="preserve"> </v>
      </c>
      <c r="I4045" s="880"/>
    </row>
    <row r="4046" spans="1:9" ht="15" customHeight="1" thickBot="1" x14ac:dyDescent="0.35">
      <c r="A4046" s="6"/>
      <c r="B4046" s="6"/>
      <c r="C4046" s="812"/>
      <c r="D4046" s="812"/>
      <c r="E4046" s="813"/>
      <c r="F4046" s="812"/>
      <c r="G4046" s="812"/>
      <c r="H4046" s="965" t="str">
        <f t="array" ref="H4046">IF(ISERROR(INDEX(גיליון3!$U$15:$X$29,MATCH('דיווח פרטני'!G4046,גיליון3!$T$15:$T$29,0),MATCH('דיווח פרטני'!C4046,גיליון3!$U$14:$X$14,0)))," ", INDEX(גיליון3!$U$15:$X$29,MATCH('דיווח פרטני'!G4046,גיליון3!$T$15:$T$29,0),MATCH('דיווח פרטני'!C4046,גיליון3!$U$14:$X$14,0)))</f>
        <v xml:space="preserve"> </v>
      </c>
      <c r="I4046" s="880"/>
    </row>
    <row r="4047" spans="1:9" ht="15" customHeight="1" thickBot="1" x14ac:dyDescent="0.35">
      <c r="A4047" s="6"/>
      <c r="B4047" s="6"/>
      <c r="C4047" s="812"/>
      <c r="D4047" s="812"/>
      <c r="E4047" s="813"/>
      <c r="F4047" s="812"/>
      <c r="G4047" s="812"/>
      <c r="H4047" s="965" t="str">
        <f t="array" ref="H4047">IF(ISERROR(INDEX(גיליון3!$U$15:$X$29,MATCH('דיווח פרטני'!G4047,גיליון3!$T$15:$T$29,0),MATCH('דיווח פרטני'!C4047,גיליון3!$U$14:$X$14,0)))," ", INDEX(גיליון3!$U$15:$X$29,MATCH('דיווח פרטני'!G4047,גיליון3!$T$15:$T$29,0),MATCH('דיווח פרטני'!C4047,גיליון3!$U$14:$X$14,0)))</f>
        <v xml:space="preserve"> </v>
      </c>
      <c r="I4047" s="880"/>
    </row>
    <row r="4048" spans="1:9" ht="15" customHeight="1" thickBot="1" x14ac:dyDescent="0.35">
      <c r="A4048" s="6"/>
      <c r="B4048" s="6"/>
      <c r="C4048" s="812"/>
      <c r="D4048" s="812"/>
      <c r="E4048" s="813"/>
      <c r="F4048" s="812"/>
      <c r="G4048" s="812"/>
      <c r="H4048" s="965" t="str">
        <f t="array" ref="H4048">IF(ISERROR(INDEX(גיליון3!$U$15:$X$29,MATCH('דיווח פרטני'!G4048,גיליון3!$T$15:$T$29,0),MATCH('דיווח פרטני'!C4048,גיליון3!$U$14:$X$14,0)))," ", INDEX(גיליון3!$U$15:$X$29,MATCH('דיווח פרטני'!G4048,גיליון3!$T$15:$T$29,0),MATCH('דיווח פרטני'!C4048,גיליון3!$U$14:$X$14,0)))</f>
        <v xml:space="preserve"> </v>
      </c>
      <c r="I4048" s="880"/>
    </row>
    <row r="4049" spans="1:9" ht="15" customHeight="1" thickBot="1" x14ac:dyDescent="0.35">
      <c r="A4049" s="6"/>
      <c r="B4049" s="6"/>
      <c r="C4049" s="812"/>
      <c r="D4049" s="812"/>
      <c r="E4049" s="813"/>
      <c r="F4049" s="812"/>
      <c r="G4049" s="812"/>
      <c r="H4049" s="965" t="str">
        <f t="array" ref="H4049">IF(ISERROR(INDEX(גיליון3!$U$15:$X$29,MATCH('דיווח פרטני'!G4049,גיליון3!$T$15:$T$29,0),MATCH('דיווח פרטני'!C4049,גיליון3!$U$14:$X$14,0)))," ", INDEX(גיליון3!$U$15:$X$29,MATCH('דיווח פרטני'!G4049,גיליון3!$T$15:$T$29,0),MATCH('דיווח פרטני'!C4049,גיליון3!$U$14:$X$14,0)))</f>
        <v xml:space="preserve"> </v>
      </c>
      <c r="I4049" s="880"/>
    </row>
    <row r="4050" spans="1:9" ht="15" customHeight="1" thickBot="1" x14ac:dyDescent="0.35">
      <c r="A4050" s="6"/>
      <c r="B4050" s="6"/>
      <c r="C4050" s="812"/>
      <c r="D4050" s="812"/>
      <c r="E4050" s="813"/>
      <c r="F4050" s="812"/>
      <c r="G4050" s="812"/>
      <c r="H4050" s="965" t="str">
        <f t="array" ref="H4050">IF(ISERROR(INDEX(גיליון3!$U$15:$X$29,MATCH('דיווח פרטני'!G4050,גיליון3!$T$15:$T$29,0),MATCH('דיווח פרטני'!C4050,גיליון3!$U$14:$X$14,0)))," ", INDEX(גיליון3!$U$15:$X$29,MATCH('דיווח פרטני'!G4050,גיליון3!$T$15:$T$29,0),MATCH('דיווח פרטני'!C4050,גיליון3!$U$14:$X$14,0)))</f>
        <v xml:space="preserve"> </v>
      </c>
      <c r="I4050" s="880"/>
    </row>
    <row r="4051" spans="1:9" ht="15" customHeight="1" thickBot="1" x14ac:dyDescent="0.35">
      <c r="A4051" s="6"/>
      <c r="B4051" s="6"/>
      <c r="C4051" s="812"/>
      <c r="D4051" s="812"/>
      <c r="E4051" s="813"/>
      <c r="F4051" s="812"/>
      <c r="G4051" s="812"/>
      <c r="H4051" s="965" t="str">
        <f t="array" ref="H4051">IF(ISERROR(INDEX(גיליון3!$U$15:$X$29,MATCH('דיווח פרטני'!G4051,גיליון3!$T$15:$T$29,0),MATCH('דיווח פרטני'!C4051,גיליון3!$U$14:$X$14,0)))," ", INDEX(גיליון3!$U$15:$X$29,MATCH('דיווח פרטני'!G4051,גיליון3!$T$15:$T$29,0),MATCH('דיווח פרטני'!C4051,גיליון3!$U$14:$X$14,0)))</f>
        <v xml:space="preserve"> </v>
      </c>
      <c r="I4051" s="880"/>
    </row>
    <row r="4052" spans="1:9" ht="15" customHeight="1" thickBot="1" x14ac:dyDescent="0.35">
      <c r="A4052" s="6"/>
      <c r="B4052" s="6"/>
      <c r="C4052" s="812"/>
      <c r="D4052" s="812"/>
      <c r="E4052" s="813"/>
      <c r="F4052" s="812"/>
      <c r="G4052" s="812"/>
      <c r="H4052" s="965" t="str">
        <f t="array" ref="H4052">IF(ISERROR(INDEX(גיליון3!$U$15:$X$29,MATCH('דיווח פרטני'!G4052,גיליון3!$T$15:$T$29,0),MATCH('דיווח פרטני'!C4052,גיליון3!$U$14:$X$14,0)))," ", INDEX(גיליון3!$U$15:$X$29,MATCH('דיווח פרטני'!G4052,גיליון3!$T$15:$T$29,0),MATCH('דיווח פרטני'!C4052,גיליון3!$U$14:$X$14,0)))</f>
        <v xml:space="preserve"> </v>
      </c>
      <c r="I4052" s="880"/>
    </row>
    <row r="4053" spans="1:9" ht="15" customHeight="1" thickBot="1" x14ac:dyDescent="0.35">
      <c r="A4053" s="6"/>
      <c r="B4053" s="6"/>
      <c r="C4053" s="812"/>
      <c r="D4053" s="812"/>
      <c r="E4053" s="813"/>
      <c r="F4053" s="812"/>
      <c r="G4053" s="812"/>
      <c r="H4053" s="965" t="str">
        <f t="array" ref="H4053">IF(ISERROR(INDEX(גיליון3!$U$15:$X$29,MATCH('דיווח פרטני'!G4053,גיליון3!$T$15:$T$29,0),MATCH('דיווח פרטני'!C4053,גיליון3!$U$14:$X$14,0)))," ", INDEX(גיליון3!$U$15:$X$29,MATCH('דיווח פרטני'!G4053,גיליון3!$T$15:$T$29,0),MATCH('דיווח פרטני'!C4053,גיליון3!$U$14:$X$14,0)))</f>
        <v xml:space="preserve"> </v>
      </c>
      <c r="I4053" s="880"/>
    </row>
    <row r="4054" spans="1:9" ht="15" customHeight="1" thickBot="1" x14ac:dyDescent="0.35">
      <c r="A4054" s="6"/>
      <c r="B4054" s="6"/>
      <c r="C4054" s="812"/>
      <c r="D4054" s="812"/>
      <c r="E4054" s="813"/>
      <c r="F4054" s="812"/>
      <c r="G4054" s="812"/>
      <c r="H4054" s="965" t="str">
        <f t="array" ref="H4054">IF(ISERROR(INDEX(גיליון3!$U$15:$X$29,MATCH('דיווח פרטני'!G4054,גיליון3!$T$15:$T$29,0),MATCH('דיווח פרטני'!C4054,גיליון3!$U$14:$X$14,0)))," ", INDEX(גיליון3!$U$15:$X$29,MATCH('דיווח פרטני'!G4054,גיליון3!$T$15:$T$29,0),MATCH('דיווח פרטני'!C4054,גיליון3!$U$14:$X$14,0)))</f>
        <v xml:space="preserve"> </v>
      </c>
      <c r="I4054" s="880"/>
    </row>
    <row r="4055" spans="1:9" ht="15" customHeight="1" thickBot="1" x14ac:dyDescent="0.35">
      <c r="A4055" s="6"/>
      <c r="B4055" s="6"/>
      <c r="C4055" s="812"/>
      <c r="D4055" s="812"/>
      <c r="E4055" s="813"/>
      <c r="F4055" s="812"/>
      <c r="G4055" s="812"/>
      <c r="H4055" s="965" t="str">
        <f t="array" ref="H4055">IF(ISERROR(INDEX(גיליון3!$U$15:$X$29,MATCH('דיווח פרטני'!G4055,גיליון3!$T$15:$T$29,0),MATCH('דיווח פרטני'!C4055,גיליון3!$U$14:$X$14,0)))," ", INDEX(גיליון3!$U$15:$X$29,MATCH('דיווח פרטני'!G4055,גיליון3!$T$15:$T$29,0),MATCH('דיווח פרטני'!C4055,גיליון3!$U$14:$X$14,0)))</f>
        <v xml:space="preserve"> </v>
      </c>
      <c r="I4055" s="880"/>
    </row>
    <row r="4056" spans="1:9" ht="15" customHeight="1" thickBot="1" x14ac:dyDescent="0.35">
      <c r="A4056" s="6"/>
      <c r="B4056" s="6"/>
      <c r="C4056" s="812"/>
      <c r="D4056" s="812"/>
      <c r="E4056" s="813"/>
      <c r="F4056" s="812"/>
      <c r="G4056" s="812"/>
      <c r="H4056" s="965" t="str">
        <f t="array" ref="H4056">IF(ISERROR(INDEX(גיליון3!$U$15:$X$29,MATCH('דיווח פרטני'!G4056,גיליון3!$T$15:$T$29,0),MATCH('דיווח פרטני'!C4056,גיליון3!$U$14:$X$14,0)))," ", INDEX(גיליון3!$U$15:$X$29,MATCH('דיווח פרטני'!G4056,גיליון3!$T$15:$T$29,0),MATCH('דיווח פרטני'!C4056,גיליון3!$U$14:$X$14,0)))</f>
        <v xml:space="preserve"> </v>
      </c>
      <c r="I4056" s="880"/>
    </row>
    <row r="4057" spans="1:9" ht="15" customHeight="1" thickBot="1" x14ac:dyDescent="0.35">
      <c r="A4057" s="6"/>
      <c r="B4057" s="6"/>
      <c r="C4057" s="812"/>
      <c r="D4057" s="812"/>
      <c r="E4057" s="813"/>
      <c r="F4057" s="812"/>
      <c r="G4057" s="812"/>
      <c r="H4057" s="965" t="str">
        <f t="array" ref="H4057">IF(ISERROR(INDEX(גיליון3!$U$15:$X$29,MATCH('דיווח פרטני'!G4057,גיליון3!$T$15:$T$29,0),MATCH('דיווח פרטני'!C4057,גיליון3!$U$14:$X$14,0)))," ", INDEX(גיליון3!$U$15:$X$29,MATCH('דיווח פרטני'!G4057,גיליון3!$T$15:$T$29,0),MATCH('דיווח פרטני'!C4057,גיליון3!$U$14:$X$14,0)))</f>
        <v xml:space="preserve"> </v>
      </c>
      <c r="I4057" s="880"/>
    </row>
    <row r="4058" spans="1:9" ht="15" customHeight="1" thickBot="1" x14ac:dyDescent="0.35">
      <c r="A4058" s="6"/>
      <c r="B4058" s="6"/>
      <c r="C4058" s="812"/>
      <c r="D4058" s="812"/>
      <c r="E4058" s="813"/>
      <c r="F4058" s="812"/>
      <c r="G4058" s="812"/>
      <c r="H4058" s="965" t="str">
        <f t="array" ref="H4058">IF(ISERROR(INDEX(גיליון3!$U$15:$X$29,MATCH('דיווח פרטני'!G4058,גיליון3!$T$15:$T$29,0),MATCH('דיווח פרטני'!C4058,גיליון3!$U$14:$X$14,0)))," ", INDEX(גיליון3!$U$15:$X$29,MATCH('דיווח פרטני'!G4058,גיליון3!$T$15:$T$29,0),MATCH('דיווח פרטני'!C4058,גיליון3!$U$14:$X$14,0)))</f>
        <v xml:space="preserve"> </v>
      </c>
      <c r="I4058" s="880"/>
    </row>
    <row r="4059" spans="1:9" ht="15" customHeight="1" thickBot="1" x14ac:dyDescent="0.35">
      <c r="A4059" s="6"/>
      <c r="B4059" s="6"/>
      <c r="C4059" s="812"/>
      <c r="D4059" s="812"/>
      <c r="E4059" s="813"/>
      <c r="F4059" s="812"/>
      <c r="G4059" s="812"/>
      <c r="H4059" s="965" t="str">
        <f t="array" ref="H4059">IF(ISERROR(INDEX(גיליון3!$U$15:$X$29,MATCH('דיווח פרטני'!G4059,גיליון3!$T$15:$T$29,0),MATCH('דיווח פרטני'!C4059,גיליון3!$U$14:$X$14,0)))," ", INDEX(גיליון3!$U$15:$X$29,MATCH('דיווח פרטני'!G4059,גיליון3!$T$15:$T$29,0),MATCH('דיווח פרטני'!C4059,גיליון3!$U$14:$X$14,0)))</f>
        <v xml:space="preserve"> </v>
      </c>
      <c r="I4059" s="880"/>
    </row>
    <row r="4060" spans="1:9" ht="15" customHeight="1" thickBot="1" x14ac:dyDescent="0.35">
      <c r="A4060" s="6"/>
      <c r="B4060" s="6"/>
      <c r="C4060" s="812"/>
      <c r="D4060" s="812"/>
      <c r="E4060" s="813"/>
      <c r="F4060" s="812"/>
      <c r="G4060" s="812"/>
      <c r="H4060" s="965" t="str">
        <f t="array" ref="H4060">IF(ISERROR(INDEX(גיליון3!$U$15:$X$29,MATCH('דיווח פרטני'!G4060,גיליון3!$T$15:$T$29,0),MATCH('דיווח פרטני'!C4060,גיליון3!$U$14:$X$14,0)))," ", INDEX(גיליון3!$U$15:$X$29,MATCH('דיווח פרטני'!G4060,גיליון3!$T$15:$T$29,0),MATCH('דיווח פרטני'!C4060,גיליון3!$U$14:$X$14,0)))</f>
        <v xml:space="preserve"> </v>
      </c>
      <c r="I4060" s="880"/>
    </row>
    <row r="4061" spans="1:9" ht="15" customHeight="1" thickBot="1" x14ac:dyDescent="0.35">
      <c r="A4061" s="6"/>
      <c r="B4061" s="6"/>
      <c r="C4061" s="812"/>
      <c r="D4061" s="812"/>
      <c r="E4061" s="813"/>
      <c r="F4061" s="812"/>
      <c r="G4061" s="812"/>
      <c r="H4061" s="965" t="str">
        <f t="array" ref="H4061">IF(ISERROR(INDEX(גיליון3!$U$15:$X$29,MATCH('דיווח פרטני'!G4061,גיליון3!$T$15:$T$29,0),MATCH('דיווח פרטני'!C4061,גיליון3!$U$14:$X$14,0)))," ", INDEX(גיליון3!$U$15:$X$29,MATCH('דיווח פרטני'!G4061,גיליון3!$T$15:$T$29,0),MATCH('דיווח פרטני'!C4061,גיליון3!$U$14:$X$14,0)))</f>
        <v xml:space="preserve"> </v>
      </c>
      <c r="I4061" s="880"/>
    </row>
    <row r="4062" spans="1:9" ht="15" customHeight="1" thickBot="1" x14ac:dyDescent="0.35">
      <c r="A4062" s="6"/>
      <c r="B4062" s="6"/>
      <c r="C4062" s="812"/>
      <c r="D4062" s="812"/>
      <c r="E4062" s="813"/>
      <c r="F4062" s="812"/>
      <c r="G4062" s="812"/>
      <c r="H4062" s="965" t="str">
        <f t="array" ref="H4062">IF(ISERROR(INDEX(גיליון3!$U$15:$X$29,MATCH('דיווח פרטני'!G4062,גיליון3!$T$15:$T$29,0),MATCH('דיווח פרטני'!C4062,גיליון3!$U$14:$X$14,0)))," ", INDEX(גיליון3!$U$15:$X$29,MATCH('דיווח פרטני'!G4062,גיליון3!$T$15:$T$29,0),MATCH('דיווח פרטני'!C4062,גיליון3!$U$14:$X$14,0)))</f>
        <v xml:space="preserve"> </v>
      </c>
      <c r="I4062" s="880"/>
    </row>
    <row r="4063" spans="1:9" ht="15" customHeight="1" thickBot="1" x14ac:dyDescent="0.35">
      <c r="A4063" s="6"/>
      <c r="B4063" s="6"/>
      <c r="C4063" s="812"/>
      <c r="D4063" s="812"/>
      <c r="E4063" s="813"/>
      <c r="F4063" s="812"/>
      <c r="G4063" s="812"/>
      <c r="H4063" s="965" t="str">
        <f t="array" ref="H4063">IF(ISERROR(INDEX(גיליון3!$U$15:$X$29,MATCH('דיווח פרטני'!G4063,גיליון3!$T$15:$T$29,0),MATCH('דיווח פרטני'!C4063,גיליון3!$U$14:$X$14,0)))," ", INDEX(גיליון3!$U$15:$X$29,MATCH('דיווח פרטני'!G4063,גיליון3!$T$15:$T$29,0),MATCH('דיווח פרטני'!C4063,גיליון3!$U$14:$X$14,0)))</f>
        <v xml:space="preserve"> </v>
      </c>
      <c r="I4063" s="880"/>
    </row>
    <row r="4064" spans="1:9" ht="15" customHeight="1" thickBot="1" x14ac:dyDescent="0.35">
      <c r="A4064" s="6"/>
      <c r="B4064" s="6"/>
      <c r="C4064" s="812"/>
      <c r="D4064" s="812"/>
      <c r="E4064" s="813"/>
      <c r="F4064" s="812"/>
      <c r="G4064" s="812"/>
      <c r="H4064" s="965" t="str">
        <f t="array" ref="H4064">IF(ISERROR(INDEX(גיליון3!$U$15:$X$29,MATCH('דיווח פרטני'!G4064,גיליון3!$T$15:$T$29,0),MATCH('דיווח פרטני'!C4064,גיליון3!$U$14:$X$14,0)))," ", INDEX(גיליון3!$U$15:$X$29,MATCH('דיווח פרטני'!G4064,גיליון3!$T$15:$T$29,0),MATCH('דיווח פרטני'!C4064,גיליון3!$U$14:$X$14,0)))</f>
        <v xml:space="preserve"> </v>
      </c>
      <c r="I4064" s="880"/>
    </row>
    <row r="4065" spans="1:9" ht="15" customHeight="1" thickBot="1" x14ac:dyDescent="0.35">
      <c r="A4065" s="6"/>
      <c r="B4065" s="6"/>
      <c r="C4065" s="812"/>
      <c r="D4065" s="812"/>
      <c r="E4065" s="813"/>
      <c r="F4065" s="812"/>
      <c r="G4065" s="812"/>
      <c r="H4065" s="965" t="str">
        <f t="array" ref="H4065">IF(ISERROR(INDEX(גיליון3!$U$15:$X$29,MATCH('דיווח פרטני'!G4065,גיליון3!$T$15:$T$29,0),MATCH('דיווח פרטני'!C4065,גיליון3!$U$14:$X$14,0)))," ", INDEX(גיליון3!$U$15:$X$29,MATCH('דיווח פרטני'!G4065,גיליון3!$T$15:$T$29,0),MATCH('דיווח פרטני'!C4065,גיליון3!$U$14:$X$14,0)))</f>
        <v xml:space="preserve"> </v>
      </c>
      <c r="I4065" s="880"/>
    </row>
    <row r="4066" spans="1:9" ht="15" customHeight="1" thickBot="1" x14ac:dyDescent="0.35">
      <c r="A4066" s="6"/>
      <c r="B4066" s="6"/>
      <c r="C4066" s="812"/>
      <c r="D4066" s="812"/>
      <c r="E4066" s="813"/>
      <c r="F4066" s="812"/>
      <c r="G4066" s="812"/>
      <c r="H4066" s="965" t="str">
        <f t="array" ref="H4066">IF(ISERROR(INDEX(גיליון3!$U$15:$X$29,MATCH('דיווח פרטני'!G4066,גיליון3!$T$15:$T$29,0),MATCH('דיווח פרטני'!C4066,גיליון3!$U$14:$X$14,0)))," ", INDEX(גיליון3!$U$15:$X$29,MATCH('דיווח פרטני'!G4066,גיליון3!$T$15:$T$29,0),MATCH('דיווח פרטני'!C4066,גיליון3!$U$14:$X$14,0)))</f>
        <v xml:space="preserve"> </v>
      </c>
      <c r="I4066" s="880"/>
    </row>
    <row r="4067" spans="1:9" ht="15" customHeight="1" thickBot="1" x14ac:dyDescent="0.35">
      <c r="A4067" s="6"/>
      <c r="B4067" s="6"/>
      <c r="C4067" s="812"/>
      <c r="D4067" s="812"/>
      <c r="E4067" s="813"/>
      <c r="F4067" s="812"/>
      <c r="G4067" s="812"/>
      <c r="H4067" s="965" t="str">
        <f t="array" ref="H4067">IF(ISERROR(INDEX(גיליון3!$U$15:$X$29,MATCH('דיווח פרטני'!G4067,גיליון3!$T$15:$T$29,0),MATCH('דיווח פרטני'!C4067,גיליון3!$U$14:$X$14,0)))," ", INDEX(גיליון3!$U$15:$X$29,MATCH('דיווח פרטני'!G4067,גיליון3!$T$15:$T$29,0),MATCH('דיווח פרטני'!C4067,גיליון3!$U$14:$X$14,0)))</f>
        <v xml:space="preserve"> </v>
      </c>
      <c r="I4067" s="880"/>
    </row>
    <row r="4068" spans="1:9" ht="15" customHeight="1" thickBot="1" x14ac:dyDescent="0.35">
      <c r="A4068" s="6"/>
      <c r="B4068" s="6"/>
      <c r="C4068" s="812"/>
      <c r="D4068" s="812"/>
      <c r="E4068" s="813"/>
      <c r="F4068" s="812"/>
      <c r="G4068" s="812"/>
      <c r="H4068" s="965" t="str">
        <f t="array" ref="H4068">IF(ISERROR(INDEX(גיליון3!$U$15:$X$29,MATCH('דיווח פרטני'!G4068,גיליון3!$T$15:$T$29,0),MATCH('דיווח פרטני'!C4068,גיליון3!$U$14:$X$14,0)))," ", INDEX(גיליון3!$U$15:$X$29,MATCH('דיווח פרטני'!G4068,גיליון3!$T$15:$T$29,0),MATCH('דיווח פרטני'!C4068,גיליון3!$U$14:$X$14,0)))</f>
        <v xml:space="preserve"> </v>
      </c>
      <c r="I4068" s="880"/>
    </row>
    <row r="4069" spans="1:9" ht="15" customHeight="1" thickBot="1" x14ac:dyDescent="0.35">
      <c r="A4069" s="6"/>
      <c r="B4069" s="6"/>
      <c r="C4069" s="812"/>
      <c r="D4069" s="812"/>
      <c r="E4069" s="813"/>
      <c r="F4069" s="812"/>
      <c r="G4069" s="812"/>
      <c r="H4069" s="965" t="str">
        <f t="array" ref="H4069">IF(ISERROR(INDEX(גיליון3!$U$15:$X$29,MATCH('דיווח פרטני'!G4069,גיליון3!$T$15:$T$29,0),MATCH('דיווח פרטני'!C4069,גיליון3!$U$14:$X$14,0)))," ", INDEX(גיליון3!$U$15:$X$29,MATCH('דיווח פרטני'!G4069,גיליון3!$T$15:$T$29,0),MATCH('דיווח פרטני'!C4069,גיליון3!$U$14:$X$14,0)))</f>
        <v xml:space="preserve"> </v>
      </c>
      <c r="I4069" s="880"/>
    </row>
    <row r="4070" spans="1:9" ht="15" customHeight="1" thickBot="1" x14ac:dyDescent="0.35">
      <c r="A4070" s="6"/>
      <c r="B4070" s="6"/>
      <c r="C4070" s="812"/>
      <c r="D4070" s="812"/>
      <c r="E4070" s="813"/>
      <c r="F4070" s="812"/>
      <c r="G4070" s="812"/>
      <c r="H4070" s="965" t="str">
        <f t="array" ref="H4070">IF(ISERROR(INDEX(גיליון3!$U$15:$X$29,MATCH('דיווח פרטני'!G4070,גיליון3!$T$15:$T$29,0),MATCH('דיווח פרטני'!C4070,גיליון3!$U$14:$X$14,0)))," ", INDEX(גיליון3!$U$15:$X$29,MATCH('דיווח פרטני'!G4070,גיליון3!$T$15:$T$29,0),MATCH('דיווח פרטני'!C4070,גיליון3!$U$14:$X$14,0)))</f>
        <v xml:space="preserve"> </v>
      </c>
      <c r="I4070" s="880"/>
    </row>
    <row r="4071" spans="1:9" ht="15" customHeight="1" thickBot="1" x14ac:dyDescent="0.35">
      <c r="A4071" s="6"/>
      <c r="B4071" s="6"/>
      <c r="C4071" s="812"/>
      <c r="D4071" s="812"/>
      <c r="E4071" s="813"/>
      <c r="F4071" s="812"/>
      <c r="G4071" s="812"/>
      <c r="H4071" s="965" t="str">
        <f t="array" ref="H4071">IF(ISERROR(INDEX(גיליון3!$U$15:$X$29,MATCH('דיווח פרטני'!G4071,גיליון3!$T$15:$T$29,0),MATCH('דיווח פרטני'!C4071,גיליון3!$U$14:$X$14,0)))," ", INDEX(גיליון3!$U$15:$X$29,MATCH('דיווח פרטני'!G4071,גיליון3!$T$15:$T$29,0),MATCH('דיווח פרטני'!C4071,גיליון3!$U$14:$X$14,0)))</f>
        <v xml:space="preserve"> </v>
      </c>
      <c r="I4071" s="880"/>
    </row>
    <row r="4072" spans="1:9" ht="15" customHeight="1" thickBot="1" x14ac:dyDescent="0.35">
      <c r="A4072" s="6"/>
      <c r="B4072" s="6"/>
      <c r="C4072" s="812"/>
      <c r="D4072" s="812"/>
      <c r="E4072" s="813"/>
      <c r="F4072" s="812"/>
      <c r="G4072" s="812"/>
      <c r="H4072" s="965" t="str">
        <f t="array" ref="H4072">IF(ISERROR(INDEX(גיליון3!$U$15:$X$29,MATCH('דיווח פרטני'!G4072,גיליון3!$T$15:$T$29,0),MATCH('דיווח פרטני'!C4072,גיליון3!$U$14:$X$14,0)))," ", INDEX(גיליון3!$U$15:$X$29,MATCH('דיווח פרטני'!G4072,גיליון3!$T$15:$T$29,0),MATCH('דיווח פרטני'!C4072,גיליון3!$U$14:$X$14,0)))</f>
        <v xml:space="preserve"> </v>
      </c>
      <c r="I4072" s="880"/>
    </row>
    <row r="4073" spans="1:9" ht="15" customHeight="1" thickBot="1" x14ac:dyDescent="0.35">
      <c r="A4073" s="6"/>
      <c r="B4073" s="6"/>
      <c r="C4073" s="812"/>
      <c r="D4073" s="812"/>
      <c r="E4073" s="813"/>
      <c r="F4073" s="812"/>
      <c r="G4073" s="812"/>
      <c r="H4073" s="965" t="str">
        <f t="array" ref="H4073">IF(ISERROR(INDEX(גיליון3!$U$15:$X$29,MATCH('דיווח פרטני'!G4073,גיליון3!$T$15:$T$29,0),MATCH('דיווח פרטני'!C4073,גיליון3!$U$14:$X$14,0)))," ", INDEX(גיליון3!$U$15:$X$29,MATCH('דיווח פרטני'!G4073,גיליון3!$T$15:$T$29,0),MATCH('דיווח פרטני'!C4073,גיליון3!$U$14:$X$14,0)))</f>
        <v xml:space="preserve"> </v>
      </c>
      <c r="I4073" s="880"/>
    </row>
    <row r="4074" spans="1:9" ht="15" customHeight="1" thickBot="1" x14ac:dyDescent="0.35">
      <c r="A4074" s="6"/>
      <c r="B4074" s="6"/>
      <c r="C4074" s="812"/>
      <c r="D4074" s="812"/>
      <c r="E4074" s="813"/>
      <c r="F4074" s="812"/>
      <c r="G4074" s="812"/>
      <c r="H4074" s="965" t="str">
        <f t="array" ref="H4074">IF(ISERROR(INDEX(גיליון3!$U$15:$X$29,MATCH('דיווח פרטני'!G4074,גיליון3!$T$15:$T$29,0),MATCH('דיווח פרטני'!C4074,גיליון3!$U$14:$X$14,0)))," ", INDEX(גיליון3!$U$15:$X$29,MATCH('דיווח פרטני'!G4074,גיליון3!$T$15:$T$29,0),MATCH('דיווח פרטני'!C4074,גיליון3!$U$14:$X$14,0)))</f>
        <v xml:space="preserve"> </v>
      </c>
      <c r="I4074" s="880"/>
    </row>
    <row r="4075" spans="1:9" ht="15" customHeight="1" thickBot="1" x14ac:dyDescent="0.35">
      <c r="A4075" s="6"/>
      <c r="B4075" s="6"/>
      <c r="C4075" s="812"/>
      <c r="D4075" s="812"/>
      <c r="E4075" s="813"/>
      <c r="F4075" s="812"/>
      <c r="G4075" s="812"/>
      <c r="H4075" s="965" t="str">
        <f t="array" ref="H4075">IF(ISERROR(INDEX(גיליון3!$U$15:$X$29,MATCH('דיווח פרטני'!G4075,גיליון3!$T$15:$T$29,0),MATCH('דיווח פרטני'!C4075,גיליון3!$U$14:$X$14,0)))," ", INDEX(גיליון3!$U$15:$X$29,MATCH('דיווח פרטני'!G4075,גיליון3!$T$15:$T$29,0),MATCH('דיווח פרטני'!C4075,גיליון3!$U$14:$X$14,0)))</f>
        <v xml:space="preserve"> </v>
      </c>
      <c r="I4075" s="880"/>
    </row>
    <row r="4076" spans="1:9" ht="15" customHeight="1" thickBot="1" x14ac:dyDescent="0.35">
      <c r="A4076" s="6"/>
      <c r="B4076" s="6"/>
      <c r="C4076" s="812"/>
      <c r="D4076" s="812"/>
      <c r="E4076" s="813"/>
      <c r="F4076" s="812"/>
      <c r="G4076" s="812"/>
      <c r="H4076" s="965" t="str">
        <f t="array" ref="H4076">IF(ISERROR(INDEX(גיליון3!$U$15:$X$29,MATCH('דיווח פרטני'!G4076,גיליון3!$T$15:$T$29,0),MATCH('דיווח פרטני'!C4076,גיליון3!$U$14:$X$14,0)))," ", INDEX(גיליון3!$U$15:$X$29,MATCH('דיווח פרטני'!G4076,גיליון3!$T$15:$T$29,0),MATCH('דיווח פרטני'!C4076,גיליון3!$U$14:$X$14,0)))</f>
        <v xml:space="preserve"> </v>
      </c>
      <c r="I4076" s="880"/>
    </row>
    <row r="4077" spans="1:9" ht="15" customHeight="1" thickBot="1" x14ac:dyDescent="0.35">
      <c r="A4077" s="6"/>
      <c r="B4077" s="6"/>
      <c r="C4077" s="812"/>
      <c r="D4077" s="812"/>
      <c r="E4077" s="813"/>
      <c r="F4077" s="812"/>
      <c r="G4077" s="812"/>
      <c r="H4077" s="965" t="str">
        <f t="array" ref="H4077">IF(ISERROR(INDEX(גיליון3!$U$15:$X$29,MATCH('דיווח פרטני'!G4077,גיליון3!$T$15:$T$29,0),MATCH('דיווח פרטני'!C4077,גיליון3!$U$14:$X$14,0)))," ", INDEX(גיליון3!$U$15:$X$29,MATCH('דיווח פרטני'!G4077,גיליון3!$T$15:$T$29,0),MATCH('דיווח פרטני'!C4077,גיליון3!$U$14:$X$14,0)))</f>
        <v xml:space="preserve"> </v>
      </c>
      <c r="I4077" s="880"/>
    </row>
    <row r="4078" spans="1:9" ht="15" customHeight="1" thickBot="1" x14ac:dyDescent="0.35">
      <c r="A4078" s="6"/>
      <c r="B4078" s="6"/>
      <c r="C4078" s="812"/>
      <c r="D4078" s="812"/>
      <c r="E4078" s="813"/>
      <c r="F4078" s="812"/>
      <c r="G4078" s="812"/>
      <c r="H4078" s="965" t="str">
        <f t="array" ref="H4078">IF(ISERROR(INDEX(גיליון3!$U$15:$X$29,MATCH('דיווח פרטני'!G4078,גיליון3!$T$15:$T$29,0),MATCH('דיווח פרטני'!C4078,גיליון3!$U$14:$X$14,0)))," ", INDEX(גיליון3!$U$15:$X$29,MATCH('דיווח פרטני'!G4078,גיליון3!$T$15:$T$29,0),MATCH('דיווח פרטני'!C4078,גיליון3!$U$14:$X$14,0)))</f>
        <v xml:space="preserve"> </v>
      </c>
      <c r="I4078" s="880"/>
    </row>
    <row r="4079" spans="1:9" ht="15" customHeight="1" thickBot="1" x14ac:dyDescent="0.35">
      <c r="A4079" s="6"/>
      <c r="B4079" s="6"/>
      <c r="C4079" s="812"/>
      <c r="D4079" s="812"/>
      <c r="E4079" s="813"/>
      <c r="F4079" s="812"/>
      <c r="G4079" s="812"/>
      <c r="H4079" s="965" t="str">
        <f t="array" ref="H4079">IF(ISERROR(INDEX(גיליון3!$U$15:$X$29,MATCH('דיווח פרטני'!G4079,גיליון3!$T$15:$T$29,0),MATCH('דיווח פרטני'!C4079,גיליון3!$U$14:$X$14,0)))," ", INDEX(גיליון3!$U$15:$X$29,MATCH('דיווח פרטני'!G4079,גיליון3!$T$15:$T$29,0),MATCH('דיווח פרטני'!C4079,גיליון3!$U$14:$X$14,0)))</f>
        <v xml:space="preserve"> </v>
      </c>
      <c r="I4079" s="880"/>
    </row>
    <row r="4080" spans="1:9" ht="15" customHeight="1" thickBot="1" x14ac:dyDescent="0.35">
      <c r="A4080" s="6"/>
      <c r="B4080" s="6"/>
      <c r="C4080" s="812"/>
      <c r="D4080" s="812"/>
      <c r="E4080" s="813"/>
      <c r="F4080" s="812"/>
      <c r="G4080" s="812"/>
      <c r="H4080" s="965" t="str">
        <f t="array" ref="H4080">IF(ISERROR(INDEX(גיליון3!$U$15:$X$29,MATCH('דיווח פרטני'!G4080,גיליון3!$T$15:$T$29,0),MATCH('דיווח פרטני'!C4080,גיליון3!$U$14:$X$14,0)))," ", INDEX(גיליון3!$U$15:$X$29,MATCH('דיווח פרטני'!G4080,גיליון3!$T$15:$T$29,0),MATCH('דיווח פרטני'!C4080,גיליון3!$U$14:$X$14,0)))</f>
        <v xml:space="preserve"> </v>
      </c>
      <c r="I4080" s="880"/>
    </row>
    <row r="4081" spans="1:9" ht="15" customHeight="1" thickBot="1" x14ac:dyDescent="0.35">
      <c r="A4081" s="6"/>
      <c r="B4081" s="6"/>
      <c r="C4081" s="812"/>
      <c r="D4081" s="812"/>
      <c r="E4081" s="813"/>
      <c r="F4081" s="812"/>
      <c r="G4081" s="812"/>
      <c r="H4081" s="965" t="str">
        <f t="array" ref="H4081">IF(ISERROR(INDEX(גיליון3!$U$15:$X$29,MATCH('דיווח פרטני'!G4081,גיליון3!$T$15:$T$29,0),MATCH('דיווח פרטני'!C4081,גיליון3!$U$14:$X$14,0)))," ", INDEX(גיליון3!$U$15:$X$29,MATCH('דיווח פרטני'!G4081,גיליון3!$T$15:$T$29,0),MATCH('דיווח פרטני'!C4081,גיליון3!$U$14:$X$14,0)))</f>
        <v xml:space="preserve"> </v>
      </c>
      <c r="I4081" s="880"/>
    </row>
    <row r="4082" spans="1:9" ht="15" customHeight="1" thickBot="1" x14ac:dyDescent="0.35">
      <c r="A4082" s="6"/>
      <c r="B4082" s="6"/>
      <c r="C4082" s="812"/>
      <c r="D4082" s="812"/>
      <c r="E4082" s="813"/>
      <c r="F4082" s="812"/>
      <c r="G4082" s="812"/>
      <c r="H4082" s="965" t="str">
        <f t="array" ref="H4082">IF(ISERROR(INDEX(גיליון3!$U$15:$X$29,MATCH('דיווח פרטני'!G4082,גיליון3!$T$15:$T$29,0),MATCH('דיווח פרטני'!C4082,גיליון3!$U$14:$X$14,0)))," ", INDEX(גיליון3!$U$15:$X$29,MATCH('דיווח פרטני'!G4082,גיליון3!$T$15:$T$29,0),MATCH('דיווח פרטני'!C4082,גיליון3!$U$14:$X$14,0)))</f>
        <v xml:space="preserve"> </v>
      </c>
      <c r="I4082" s="880"/>
    </row>
    <row r="4083" spans="1:9" ht="15" customHeight="1" thickBot="1" x14ac:dyDescent="0.35">
      <c r="A4083" s="6"/>
      <c r="B4083" s="6"/>
      <c r="C4083" s="812"/>
      <c r="D4083" s="812"/>
      <c r="E4083" s="813"/>
      <c r="F4083" s="812"/>
      <c r="G4083" s="812"/>
      <c r="H4083" s="965" t="str">
        <f t="array" ref="H4083">IF(ISERROR(INDEX(גיליון3!$U$15:$X$29,MATCH('דיווח פרטני'!G4083,גיליון3!$T$15:$T$29,0),MATCH('דיווח פרטני'!C4083,גיליון3!$U$14:$X$14,0)))," ", INDEX(גיליון3!$U$15:$X$29,MATCH('דיווח פרטני'!G4083,גיליון3!$T$15:$T$29,0),MATCH('דיווח פרטני'!C4083,גיליון3!$U$14:$X$14,0)))</f>
        <v xml:space="preserve"> </v>
      </c>
      <c r="I4083" s="880"/>
    </row>
    <row r="4084" spans="1:9" ht="15" customHeight="1" thickBot="1" x14ac:dyDescent="0.35">
      <c r="A4084" s="6"/>
      <c r="B4084" s="6"/>
      <c r="C4084" s="812"/>
      <c r="D4084" s="812"/>
      <c r="E4084" s="813"/>
      <c r="F4084" s="812"/>
      <c r="G4084" s="812"/>
      <c r="H4084" s="965" t="str">
        <f t="array" ref="H4084">IF(ISERROR(INDEX(גיליון3!$U$15:$X$29,MATCH('דיווח פרטני'!G4084,גיליון3!$T$15:$T$29,0),MATCH('דיווח פרטני'!C4084,גיליון3!$U$14:$X$14,0)))," ", INDEX(גיליון3!$U$15:$X$29,MATCH('דיווח פרטני'!G4084,גיליון3!$T$15:$T$29,0),MATCH('דיווח פרטני'!C4084,גיליון3!$U$14:$X$14,0)))</f>
        <v xml:space="preserve"> </v>
      </c>
      <c r="I4084" s="880"/>
    </row>
    <row r="4085" spans="1:9" ht="15" customHeight="1" thickBot="1" x14ac:dyDescent="0.35">
      <c r="A4085" s="6"/>
      <c r="B4085" s="6"/>
      <c r="C4085" s="812"/>
      <c r="D4085" s="812"/>
      <c r="E4085" s="813"/>
      <c r="F4085" s="812"/>
      <c r="G4085" s="812"/>
      <c r="H4085" s="965" t="str">
        <f t="array" ref="H4085">IF(ISERROR(INDEX(גיליון3!$U$15:$X$29,MATCH('דיווח פרטני'!G4085,גיליון3!$T$15:$T$29,0),MATCH('דיווח פרטני'!C4085,גיליון3!$U$14:$X$14,0)))," ", INDEX(גיליון3!$U$15:$X$29,MATCH('דיווח פרטני'!G4085,גיליון3!$T$15:$T$29,0),MATCH('דיווח פרטני'!C4085,גיליון3!$U$14:$X$14,0)))</f>
        <v xml:space="preserve"> </v>
      </c>
      <c r="I4085" s="880"/>
    </row>
    <row r="4086" spans="1:9" ht="15" customHeight="1" thickBot="1" x14ac:dyDescent="0.35">
      <c r="A4086" s="6"/>
      <c r="B4086" s="6"/>
      <c r="C4086" s="812"/>
      <c r="D4086" s="812"/>
      <c r="E4086" s="813"/>
      <c r="F4086" s="812"/>
      <c r="G4086" s="812"/>
      <c r="H4086" s="965" t="str">
        <f t="array" ref="H4086">IF(ISERROR(INDEX(גיליון3!$U$15:$X$29,MATCH('דיווח פרטני'!G4086,גיליון3!$T$15:$T$29,0),MATCH('דיווח פרטני'!C4086,גיליון3!$U$14:$X$14,0)))," ", INDEX(גיליון3!$U$15:$X$29,MATCH('דיווח פרטני'!G4086,גיליון3!$T$15:$T$29,0),MATCH('דיווח פרטני'!C4086,גיליון3!$U$14:$X$14,0)))</f>
        <v xml:space="preserve"> </v>
      </c>
      <c r="I4086" s="880"/>
    </row>
    <row r="4087" spans="1:9" ht="15" customHeight="1" thickBot="1" x14ac:dyDescent="0.35">
      <c r="A4087" s="6"/>
      <c r="B4087" s="6"/>
      <c r="C4087" s="812"/>
      <c r="D4087" s="812"/>
      <c r="E4087" s="813"/>
      <c r="F4087" s="812"/>
      <c r="G4087" s="812"/>
      <c r="H4087" s="965" t="str">
        <f t="array" ref="H4087">IF(ISERROR(INDEX(גיליון3!$U$15:$X$29,MATCH('דיווח פרטני'!G4087,גיליון3!$T$15:$T$29,0),MATCH('דיווח פרטני'!C4087,גיליון3!$U$14:$X$14,0)))," ", INDEX(גיליון3!$U$15:$X$29,MATCH('דיווח פרטני'!G4087,גיליון3!$T$15:$T$29,0),MATCH('דיווח פרטני'!C4087,גיליון3!$U$14:$X$14,0)))</f>
        <v xml:space="preserve"> </v>
      </c>
      <c r="I4087" s="880"/>
    </row>
    <row r="4088" spans="1:9" ht="15" customHeight="1" thickBot="1" x14ac:dyDescent="0.35">
      <c r="A4088" s="6"/>
      <c r="B4088" s="6"/>
      <c r="C4088" s="812"/>
      <c r="D4088" s="812"/>
      <c r="E4088" s="813"/>
      <c r="F4088" s="812"/>
      <c r="G4088" s="812"/>
      <c r="H4088" s="965" t="str">
        <f t="array" ref="H4088">IF(ISERROR(INDEX(גיליון3!$U$15:$X$29,MATCH('דיווח פרטני'!G4088,גיליון3!$T$15:$T$29,0),MATCH('דיווח פרטני'!C4088,גיליון3!$U$14:$X$14,0)))," ", INDEX(גיליון3!$U$15:$X$29,MATCH('דיווח פרטני'!G4088,גיליון3!$T$15:$T$29,0),MATCH('דיווח פרטני'!C4088,גיליון3!$U$14:$X$14,0)))</f>
        <v xml:space="preserve"> </v>
      </c>
      <c r="I4088" s="880"/>
    </row>
    <row r="4089" spans="1:9" ht="15" customHeight="1" thickBot="1" x14ac:dyDescent="0.35">
      <c r="A4089" s="6"/>
      <c r="B4089" s="6"/>
      <c r="C4089" s="812"/>
      <c r="D4089" s="812"/>
      <c r="E4089" s="813"/>
      <c r="F4089" s="812"/>
      <c r="G4089" s="812"/>
      <c r="H4089" s="965" t="str">
        <f t="array" ref="H4089">IF(ISERROR(INDEX(גיליון3!$U$15:$X$29,MATCH('דיווח פרטני'!G4089,גיליון3!$T$15:$T$29,0),MATCH('דיווח פרטני'!C4089,גיליון3!$U$14:$X$14,0)))," ", INDEX(גיליון3!$U$15:$X$29,MATCH('דיווח פרטני'!G4089,גיליון3!$T$15:$T$29,0),MATCH('דיווח פרטני'!C4089,גיליון3!$U$14:$X$14,0)))</f>
        <v xml:space="preserve"> </v>
      </c>
      <c r="I4089" s="880"/>
    </row>
    <row r="4090" spans="1:9" ht="15" customHeight="1" thickBot="1" x14ac:dyDescent="0.35">
      <c r="A4090" s="6"/>
      <c r="B4090" s="6"/>
      <c r="C4090" s="812"/>
      <c r="D4090" s="812"/>
      <c r="E4090" s="813"/>
      <c r="F4090" s="812"/>
      <c r="G4090" s="812"/>
      <c r="H4090" s="965" t="str">
        <f t="array" ref="H4090">IF(ISERROR(INDEX(גיליון3!$U$15:$X$29,MATCH('דיווח פרטני'!G4090,גיליון3!$T$15:$T$29,0),MATCH('דיווח פרטני'!C4090,גיליון3!$U$14:$X$14,0)))," ", INDEX(גיליון3!$U$15:$X$29,MATCH('דיווח פרטני'!G4090,גיליון3!$T$15:$T$29,0),MATCH('דיווח פרטני'!C4090,גיליון3!$U$14:$X$14,0)))</f>
        <v xml:space="preserve"> </v>
      </c>
      <c r="I4090" s="880"/>
    </row>
    <row r="4091" spans="1:9" ht="15" customHeight="1" thickBot="1" x14ac:dyDescent="0.35">
      <c r="A4091" s="6"/>
      <c r="B4091" s="6"/>
      <c r="C4091" s="812"/>
      <c r="D4091" s="812"/>
      <c r="E4091" s="813"/>
      <c r="F4091" s="812"/>
      <c r="G4091" s="812"/>
      <c r="H4091" s="965" t="str">
        <f t="array" ref="H4091">IF(ISERROR(INDEX(גיליון3!$U$15:$X$29,MATCH('דיווח פרטני'!G4091,גיליון3!$T$15:$T$29,0),MATCH('דיווח פרטני'!C4091,גיליון3!$U$14:$X$14,0)))," ", INDEX(גיליון3!$U$15:$X$29,MATCH('דיווח פרטני'!G4091,גיליון3!$T$15:$T$29,0),MATCH('דיווח פרטני'!C4091,גיליון3!$U$14:$X$14,0)))</f>
        <v xml:space="preserve"> </v>
      </c>
      <c r="I4091" s="880"/>
    </row>
    <row r="4092" spans="1:9" ht="15" customHeight="1" thickBot="1" x14ac:dyDescent="0.35">
      <c r="A4092" s="6"/>
      <c r="B4092" s="6"/>
      <c r="C4092" s="812"/>
      <c r="D4092" s="812"/>
      <c r="E4092" s="813"/>
      <c r="F4092" s="812"/>
      <c r="G4092" s="812"/>
      <c r="H4092" s="965" t="str">
        <f t="array" ref="H4092">IF(ISERROR(INDEX(גיליון3!$U$15:$X$29,MATCH('דיווח פרטני'!G4092,גיליון3!$T$15:$T$29,0),MATCH('דיווח פרטני'!C4092,גיליון3!$U$14:$X$14,0)))," ", INDEX(גיליון3!$U$15:$X$29,MATCH('דיווח פרטני'!G4092,גיליון3!$T$15:$T$29,0),MATCH('דיווח פרטני'!C4092,גיליון3!$U$14:$X$14,0)))</f>
        <v xml:space="preserve"> </v>
      </c>
      <c r="I4092" s="880"/>
    </row>
    <row r="4093" spans="1:9" ht="15" customHeight="1" thickBot="1" x14ac:dyDescent="0.35">
      <c r="A4093" s="6"/>
      <c r="B4093" s="6"/>
      <c r="C4093" s="812"/>
      <c r="D4093" s="812"/>
      <c r="E4093" s="813"/>
      <c r="F4093" s="812"/>
      <c r="G4093" s="812"/>
      <c r="H4093" s="965" t="str">
        <f t="array" ref="H4093">IF(ISERROR(INDEX(גיליון3!$U$15:$X$29,MATCH('דיווח פרטני'!G4093,גיליון3!$T$15:$T$29,0),MATCH('דיווח פרטני'!C4093,גיליון3!$U$14:$X$14,0)))," ", INDEX(גיליון3!$U$15:$X$29,MATCH('דיווח פרטני'!G4093,גיליון3!$T$15:$T$29,0),MATCH('דיווח פרטני'!C4093,גיליון3!$U$14:$X$14,0)))</f>
        <v xml:space="preserve"> </v>
      </c>
      <c r="I4093" s="880"/>
    </row>
    <row r="4094" spans="1:9" ht="15" customHeight="1" thickBot="1" x14ac:dyDescent="0.35">
      <c r="A4094" s="6"/>
      <c r="B4094" s="6"/>
      <c r="C4094" s="812"/>
      <c r="D4094" s="812"/>
      <c r="E4094" s="813"/>
      <c r="F4094" s="812"/>
      <c r="G4094" s="812"/>
      <c r="H4094" s="965" t="str">
        <f t="array" ref="H4094">IF(ISERROR(INDEX(גיליון3!$U$15:$X$29,MATCH('דיווח פרטני'!G4094,גיליון3!$T$15:$T$29,0),MATCH('דיווח פרטני'!C4094,גיליון3!$U$14:$X$14,0)))," ", INDEX(גיליון3!$U$15:$X$29,MATCH('דיווח פרטני'!G4094,גיליון3!$T$15:$T$29,0),MATCH('דיווח פרטני'!C4094,גיליון3!$U$14:$X$14,0)))</f>
        <v xml:space="preserve"> </v>
      </c>
      <c r="I4094" s="880"/>
    </row>
    <row r="4095" spans="1:9" ht="15" customHeight="1" thickBot="1" x14ac:dyDescent="0.35">
      <c r="A4095" s="6"/>
      <c r="B4095" s="6"/>
      <c r="C4095" s="812"/>
      <c r="D4095" s="812"/>
      <c r="E4095" s="813"/>
      <c r="F4095" s="812"/>
      <c r="G4095" s="812"/>
      <c r="H4095" s="965" t="str">
        <f t="array" ref="H4095">IF(ISERROR(INDEX(גיליון3!$U$15:$X$29,MATCH('דיווח פרטני'!G4095,גיליון3!$T$15:$T$29,0),MATCH('דיווח פרטני'!C4095,גיליון3!$U$14:$X$14,0)))," ", INDEX(גיליון3!$U$15:$X$29,MATCH('דיווח פרטני'!G4095,גיליון3!$T$15:$T$29,0),MATCH('דיווח פרטני'!C4095,גיליון3!$U$14:$X$14,0)))</f>
        <v xml:space="preserve"> </v>
      </c>
      <c r="I4095" s="880"/>
    </row>
    <row r="4096" spans="1:9" ht="15" customHeight="1" thickBot="1" x14ac:dyDescent="0.35">
      <c r="A4096" s="6"/>
      <c r="B4096" s="6"/>
      <c r="C4096" s="812"/>
      <c r="D4096" s="812"/>
      <c r="E4096" s="813"/>
      <c r="F4096" s="812"/>
      <c r="G4096" s="812"/>
      <c r="H4096" s="965" t="str">
        <f t="array" ref="H4096">IF(ISERROR(INDEX(גיליון3!$U$15:$X$29,MATCH('דיווח פרטני'!G4096,גיליון3!$T$15:$T$29,0),MATCH('דיווח פרטני'!C4096,גיליון3!$U$14:$X$14,0)))," ", INDEX(גיליון3!$U$15:$X$29,MATCH('דיווח פרטני'!G4096,גיליון3!$T$15:$T$29,0),MATCH('דיווח פרטני'!C4096,גיליון3!$U$14:$X$14,0)))</f>
        <v xml:space="preserve"> </v>
      </c>
      <c r="I4096" s="880"/>
    </row>
    <row r="4097" spans="1:9" ht="15" customHeight="1" thickBot="1" x14ac:dyDescent="0.35">
      <c r="A4097" s="6"/>
      <c r="B4097" s="6"/>
      <c r="C4097" s="812"/>
      <c r="D4097" s="812"/>
      <c r="E4097" s="813"/>
      <c r="F4097" s="812"/>
      <c r="G4097" s="812"/>
      <c r="H4097" s="965" t="str">
        <f t="array" ref="H4097">IF(ISERROR(INDEX(גיליון3!$U$15:$X$29,MATCH('דיווח פרטני'!G4097,גיליון3!$T$15:$T$29,0),MATCH('דיווח פרטני'!C4097,גיליון3!$U$14:$X$14,0)))," ", INDEX(גיליון3!$U$15:$X$29,MATCH('דיווח פרטני'!G4097,גיליון3!$T$15:$T$29,0),MATCH('דיווח פרטני'!C4097,גיליון3!$U$14:$X$14,0)))</f>
        <v xml:space="preserve"> </v>
      </c>
      <c r="I4097" s="880"/>
    </row>
    <row r="4098" spans="1:9" ht="15" customHeight="1" thickBot="1" x14ac:dyDescent="0.35">
      <c r="A4098" s="6"/>
      <c r="B4098" s="6"/>
      <c r="C4098" s="812"/>
      <c r="D4098" s="812"/>
      <c r="E4098" s="813"/>
      <c r="F4098" s="812"/>
      <c r="G4098" s="812"/>
      <c r="H4098" s="965" t="str">
        <f t="array" ref="H4098">IF(ISERROR(INDEX(גיליון3!$U$15:$X$29,MATCH('דיווח פרטני'!G4098,גיליון3!$T$15:$T$29,0),MATCH('דיווח פרטני'!C4098,גיליון3!$U$14:$X$14,0)))," ", INDEX(גיליון3!$U$15:$X$29,MATCH('דיווח פרטני'!G4098,גיליון3!$T$15:$T$29,0),MATCH('דיווח פרטני'!C4098,גיליון3!$U$14:$X$14,0)))</f>
        <v xml:space="preserve"> </v>
      </c>
      <c r="I4098" s="880"/>
    </row>
    <row r="4099" spans="1:9" ht="15" customHeight="1" thickBot="1" x14ac:dyDescent="0.35">
      <c r="A4099" s="6"/>
      <c r="B4099" s="6"/>
      <c r="C4099" s="812"/>
      <c r="D4099" s="812"/>
      <c r="E4099" s="813"/>
      <c r="F4099" s="812"/>
      <c r="G4099" s="812"/>
      <c r="H4099" s="965" t="str">
        <f t="array" ref="H4099">IF(ISERROR(INDEX(גיליון3!$U$15:$X$29,MATCH('דיווח פרטני'!G4099,גיליון3!$T$15:$T$29,0),MATCH('דיווח פרטני'!C4099,גיליון3!$U$14:$X$14,0)))," ", INDEX(גיליון3!$U$15:$X$29,MATCH('דיווח פרטני'!G4099,גיליון3!$T$15:$T$29,0),MATCH('דיווח פרטני'!C4099,גיליון3!$U$14:$X$14,0)))</f>
        <v xml:space="preserve"> </v>
      </c>
      <c r="I4099" s="880"/>
    </row>
    <row r="4100" spans="1:9" ht="15" customHeight="1" thickBot="1" x14ac:dyDescent="0.35">
      <c r="A4100" s="6"/>
      <c r="B4100" s="6"/>
      <c r="C4100" s="812"/>
      <c r="D4100" s="812"/>
      <c r="E4100" s="813"/>
      <c r="F4100" s="812"/>
      <c r="G4100" s="812"/>
      <c r="H4100" s="965" t="str">
        <f t="array" ref="H4100">IF(ISERROR(INDEX(גיליון3!$U$15:$X$29,MATCH('דיווח פרטני'!G4100,גיליון3!$T$15:$T$29,0),MATCH('דיווח פרטני'!C4100,גיליון3!$U$14:$X$14,0)))," ", INDEX(גיליון3!$U$15:$X$29,MATCH('דיווח פרטני'!G4100,גיליון3!$T$15:$T$29,0),MATCH('דיווח פרטני'!C4100,גיליון3!$U$14:$X$14,0)))</f>
        <v xml:space="preserve"> </v>
      </c>
      <c r="I4100" s="880"/>
    </row>
    <row r="4101" spans="1:9" ht="15" customHeight="1" thickBot="1" x14ac:dyDescent="0.35">
      <c r="A4101" s="6"/>
      <c r="B4101" s="6"/>
      <c r="C4101" s="812"/>
      <c r="D4101" s="812"/>
      <c r="E4101" s="813"/>
      <c r="F4101" s="812"/>
      <c r="G4101" s="812"/>
      <c r="H4101" s="965" t="str">
        <f t="array" ref="H4101">IF(ISERROR(INDEX(גיליון3!$U$15:$X$29,MATCH('דיווח פרטני'!G4101,גיליון3!$T$15:$T$29,0),MATCH('דיווח פרטני'!C4101,גיליון3!$U$14:$X$14,0)))," ", INDEX(גיליון3!$U$15:$X$29,MATCH('דיווח פרטני'!G4101,גיליון3!$T$15:$T$29,0),MATCH('דיווח פרטני'!C4101,גיליון3!$U$14:$X$14,0)))</f>
        <v xml:space="preserve"> </v>
      </c>
      <c r="I4101" s="880"/>
    </row>
    <row r="4102" spans="1:9" ht="15" customHeight="1" thickBot="1" x14ac:dyDescent="0.35">
      <c r="A4102" s="6"/>
      <c r="B4102" s="6"/>
      <c r="C4102" s="812"/>
      <c r="D4102" s="812"/>
      <c r="E4102" s="813"/>
      <c r="F4102" s="812"/>
      <c r="G4102" s="812"/>
      <c r="H4102" s="965" t="str">
        <f t="array" ref="H4102">IF(ISERROR(INDEX(גיליון3!$U$15:$X$29,MATCH('דיווח פרטני'!G4102,גיליון3!$T$15:$T$29,0),MATCH('דיווח פרטני'!C4102,גיליון3!$U$14:$X$14,0)))," ", INDEX(גיליון3!$U$15:$X$29,MATCH('דיווח פרטני'!G4102,גיליון3!$T$15:$T$29,0),MATCH('דיווח פרטני'!C4102,גיליון3!$U$14:$X$14,0)))</f>
        <v xml:space="preserve"> </v>
      </c>
      <c r="I4102" s="880"/>
    </row>
    <row r="4103" spans="1:9" ht="15" customHeight="1" thickBot="1" x14ac:dyDescent="0.35">
      <c r="A4103" s="6"/>
      <c r="B4103" s="6"/>
      <c r="C4103" s="812"/>
      <c r="D4103" s="812"/>
      <c r="E4103" s="813"/>
      <c r="F4103" s="812"/>
      <c r="G4103" s="812"/>
      <c r="H4103" s="965" t="str">
        <f t="array" ref="H4103">IF(ISERROR(INDEX(גיליון3!$U$15:$X$29,MATCH('דיווח פרטני'!G4103,גיליון3!$T$15:$T$29,0),MATCH('דיווח פרטני'!C4103,גיליון3!$U$14:$X$14,0)))," ", INDEX(גיליון3!$U$15:$X$29,MATCH('דיווח פרטני'!G4103,גיליון3!$T$15:$T$29,0),MATCH('דיווח פרטני'!C4103,גיליון3!$U$14:$X$14,0)))</f>
        <v xml:space="preserve"> </v>
      </c>
      <c r="I4103" s="880"/>
    </row>
    <row r="4104" spans="1:9" ht="15" customHeight="1" thickBot="1" x14ac:dyDescent="0.35">
      <c r="A4104" s="6"/>
      <c r="B4104" s="6"/>
      <c r="C4104" s="812"/>
      <c r="D4104" s="812"/>
      <c r="E4104" s="813"/>
      <c r="F4104" s="812"/>
      <c r="G4104" s="812"/>
      <c r="H4104" s="965" t="str">
        <f t="array" ref="H4104">IF(ISERROR(INDEX(גיליון3!$U$15:$X$29,MATCH('דיווח פרטני'!G4104,גיליון3!$T$15:$T$29,0),MATCH('דיווח פרטני'!C4104,גיליון3!$U$14:$X$14,0)))," ", INDEX(גיליון3!$U$15:$X$29,MATCH('דיווח פרטני'!G4104,גיליון3!$T$15:$T$29,0),MATCH('דיווח פרטני'!C4104,גיליון3!$U$14:$X$14,0)))</f>
        <v xml:space="preserve"> </v>
      </c>
      <c r="I4104" s="880"/>
    </row>
    <row r="4105" spans="1:9" ht="15" customHeight="1" thickBot="1" x14ac:dyDescent="0.35">
      <c r="A4105" s="6"/>
      <c r="B4105" s="6"/>
      <c r="C4105" s="812"/>
      <c r="D4105" s="812"/>
      <c r="E4105" s="813"/>
      <c r="F4105" s="812"/>
      <c r="G4105" s="812"/>
      <c r="H4105" s="965" t="str">
        <f t="array" ref="H4105">IF(ISERROR(INDEX(גיליון3!$U$15:$X$29,MATCH('דיווח פרטני'!G4105,גיליון3!$T$15:$T$29,0),MATCH('דיווח פרטני'!C4105,גיליון3!$U$14:$X$14,0)))," ", INDEX(גיליון3!$U$15:$X$29,MATCH('דיווח פרטני'!G4105,גיליון3!$T$15:$T$29,0),MATCH('דיווח פרטני'!C4105,גיליון3!$U$14:$X$14,0)))</f>
        <v xml:space="preserve"> </v>
      </c>
      <c r="I4105" s="880"/>
    </row>
    <row r="4106" spans="1:9" ht="15" customHeight="1" thickBot="1" x14ac:dyDescent="0.35">
      <c r="A4106" s="6"/>
      <c r="B4106" s="6"/>
      <c r="C4106" s="812"/>
      <c r="D4106" s="812"/>
      <c r="E4106" s="813"/>
      <c r="F4106" s="812"/>
      <c r="G4106" s="812"/>
      <c r="H4106" s="965" t="str">
        <f t="array" ref="H4106">IF(ISERROR(INDEX(גיליון3!$U$15:$X$29,MATCH('דיווח פרטני'!G4106,גיליון3!$T$15:$T$29,0),MATCH('דיווח פרטני'!C4106,גיליון3!$U$14:$X$14,0)))," ", INDEX(גיליון3!$U$15:$X$29,MATCH('דיווח פרטני'!G4106,גיליון3!$T$15:$T$29,0),MATCH('דיווח פרטני'!C4106,גיליון3!$U$14:$X$14,0)))</f>
        <v xml:space="preserve"> </v>
      </c>
      <c r="I4106" s="880"/>
    </row>
    <row r="4107" spans="1:9" ht="15" customHeight="1" thickBot="1" x14ac:dyDescent="0.35">
      <c r="A4107" s="6"/>
      <c r="B4107" s="6"/>
      <c r="C4107" s="812"/>
      <c r="D4107" s="812"/>
      <c r="E4107" s="813"/>
      <c r="F4107" s="812"/>
      <c r="G4107" s="812"/>
      <c r="H4107" s="965" t="str">
        <f t="array" ref="H4107">IF(ISERROR(INDEX(גיליון3!$U$15:$X$29,MATCH('דיווח פרטני'!G4107,גיליון3!$T$15:$T$29,0),MATCH('דיווח פרטני'!C4107,גיליון3!$U$14:$X$14,0)))," ", INDEX(גיליון3!$U$15:$X$29,MATCH('דיווח פרטני'!G4107,גיליון3!$T$15:$T$29,0),MATCH('דיווח פרטני'!C4107,גיליון3!$U$14:$X$14,0)))</f>
        <v xml:space="preserve"> </v>
      </c>
      <c r="I4107" s="880"/>
    </row>
    <row r="4108" spans="1:9" ht="15" customHeight="1" thickBot="1" x14ac:dyDescent="0.35">
      <c r="A4108" s="6"/>
      <c r="B4108" s="6"/>
      <c r="C4108" s="812"/>
      <c r="D4108" s="812"/>
      <c r="E4108" s="813"/>
      <c r="F4108" s="812"/>
      <c r="G4108" s="812"/>
      <c r="H4108" s="965" t="str">
        <f t="array" ref="H4108">IF(ISERROR(INDEX(גיליון3!$U$15:$X$29,MATCH('דיווח פרטני'!G4108,גיליון3!$T$15:$T$29,0),MATCH('דיווח פרטני'!C4108,גיליון3!$U$14:$X$14,0)))," ", INDEX(גיליון3!$U$15:$X$29,MATCH('דיווח פרטני'!G4108,גיליון3!$T$15:$T$29,0),MATCH('דיווח פרטני'!C4108,גיליון3!$U$14:$X$14,0)))</f>
        <v xml:space="preserve"> </v>
      </c>
      <c r="I4108" s="880"/>
    </row>
    <row r="4109" spans="1:9" ht="15" customHeight="1" thickBot="1" x14ac:dyDescent="0.35">
      <c r="A4109" s="6"/>
      <c r="B4109" s="6"/>
      <c r="C4109" s="812"/>
      <c r="D4109" s="812"/>
      <c r="E4109" s="813"/>
      <c r="F4109" s="812"/>
      <c r="G4109" s="812"/>
      <c r="H4109" s="965" t="str">
        <f t="array" ref="H4109">IF(ISERROR(INDEX(גיליון3!$U$15:$X$29,MATCH('דיווח פרטני'!G4109,גיליון3!$T$15:$T$29,0),MATCH('דיווח פרטני'!C4109,גיליון3!$U$14:$X$14,0)))," ", INDEX(גיליון3!$U$15:$X$29,MATCH('דיווח פרטני'!G4109,גיליון3!$T$15:$T$29,0),MATCH('דיווח פרטני'!C4109,גיליון3!$U$14:$X$14,0)))</f>
        <v xml:space="preserve"> </v>
      </c>
      <c r="I4109" s="880"/>
    </row>
    <row r="4110" spans="1:9" ht="15" customHeight="1" thickBot="1" x14ac:dyDescent="0.35">
      <c r="A4110" s="6"/>
      <c r="B4110" s="6"/>
      <c r="C4110" s="812"/>
      <c r="D4110" s="812"/>
      <c r="E4110" s="813"/>
      <c r="F4110" s="812"/>
      <c r="G4110" s="812"/>
      <c r="H4110" s="965" t="str">
        <f t="array" ref="H4110">IF(ISERROR(INDEX(גיליון3!$U$15:$X$29,MATCH('דיווח פרטני'!G4110,גיליון3!$T$15:$T$29,0),MATCH('דיווח פרטני'!C4110,גיליון3!$U$14:$X$14,0)))," ", INDEX(גיליון3!$U$15:$X$29,MATCH('דיווח פרטני'!G4110,גיליון3!$T$15:$T$29,0),MATCH('דיווח פרטני'!C4110,גיליון3!$U$14:$X$14,0)))</f>
        <v xml:space="preserve"> </v>
      </c>
      <c r="I4110" s="880"/>
    </row>
    <row r="4111" spans="1:9" ht="15" customHeight="1" thickBot="1" x14ac:dyDescent="0.35">
      <c r="A4111" s="6"/>
      <c r="B4111" s="6"/>
      <c r="C4111" s="812"/>
      <c r="D4111" s="812"/>
      <c r="E4111" s="813"/>
      <c r="F4111" s="812"/>
      <c r="G4111" s="812"/>
      <c r="H4111" s="965" t="str">
        <f t="array" ref="H4111">IF(ISERROR(INDEX(גיליון3!$U$15:$X$29,MATCH('דיווח פרטני'!G4111,גיליון3!$T$15:$T$29,0),MATCH('דיווח פרטני'!C4111,גיליון3!$U$14:$X$14,0)))," ", INDEX(גיליון3!$U$15:$X$29,MATCH('דיווח פרטני'!G4111,גיליון3!$T$15:$T$29,0),MATCH('דיווח פרטני'!C4111,גיליון3!$U$14:$X$14,0)))</f>
        <v xml:space="preserve"> </v>
      </c>
      <c r="I4111" s="880"/>
    </row>
    <row r="4112" spans="1:9" ht="15" customHeight="1" thickBot="1" x14ac:dyDescent="0.35">
      <c r="A4112" s="6"/>
      <c r="B4112" s="6"/>
      <c r="C4112" s="812"/>
      <c r="D4112" s="812"/>
      <c r="E4112" s="813"/>
      <c r="F4112" s="812"/>
      <c r="G4112" s="812"/>
      <c r="H4112" s="965" t="str">
        <f t="array" ref="H4112">IF(ISERROR(INDEX(גיליון3!$U$15:$X$29,MATCH('דיווח פרטני'!G4112,גיליון3!$T$15:$T$29,0),MATCH('דיווח פרטני'!C4112,גיליון3!$U$14:$X$14,0)))," ", INDEX(גיליון3!$U$15:$X$29,MATCH('דיווח פרטני'!G4112,גיליון3!$T$15:$T$29,0),MATCH('דיווח פרטני'!C4112,גיליון3!$U$14:$X$14,0)))</f>
        <v xml:space="preserve"> </v>
      </c>
      <c r="I4112" s="880"/>
    </row>
    <row r="4113" spans="1:9" ht="15" customHeight="1" thickBot="1" x14ac:dyDescent="0.35">
      <c r="A4113" s="6"/>
      <c r="B4113" s="6"/>
      <c r="C4113" s="812"/>
      <c r="D4113" s="812"/>
      <c r="E4113" s="813"/>
      <c r="F4113" s="812"/>
      <c r="G4113" s="812"/>
      <c r="H4113" s="965" t="str">
        <f t="array" ref="H4113">IF(ISERROR(INDEX(גיליון3!$U$15:$X$29,MATCH('דיווח פרטני'!G4113,גיליון3!$T$15:$T$29,0),MATCH('דיווח פרטני'!C4113,גיליון3!$U$14:$X$14,0)))," ", INDEX(גיליון3!$U$15:$X$29,MATCH('דיווח פרטני'!G4113,גיליון3!$T$15:$T$29,0),MATCH('דיווח פרטני'!C4113,גיליון3!$U$14:$X$14,0)))</f>
        <v xml:space="preserve"> </v>
      </c>
      <c r="I4113" s="880"/>
    </row>
    <row r="4114" spans="1:9" ht="15" customHeight="1" thickBot="1" x14ac:dyDescent="0.35">
      <c r="A4114" s="6"/>
      <c r="B4114" s="6"/>
      <c r="C4114" s="812"/>
      <c r="D4114" s="812"/>
      <c r="E4114" s="813"/>
      <c r="F4114" s="812"/>
      <c r="G4114" s="812"/>
      <c r="H4114" s="965" t="str">
        <f t="array" ref="H4114">IF(ISERROR(INDEX(גיליון3!$U$15:$X$29,MATCH('דיווח פרטני'!G4114,גיליון3!$T$15:$T$29,0),MATCH('דיווח פרטני'!C4114,גיליון3!$U$14:$X$14,0)))," ", INDEX(גיליון3!$U$15:$X$29,MATCH('דיווח פרטני'!G4114,גיליון3!$T$15:$T$29,0),MATCH('דיווח פרטני'!C4114,גיליון3!$U$14:$X$14,0)))</f>
        <v xml:space="preserve"> </v>
      </c>
      <c r="I4114" s="880"/>
    </row>
    <row r="4115" spans="1:9" ht="15" customHeight="1" thickBot="1" x14ac:dyDescent="0.35">
      <c r="A4115" s="6"/>
      <c r="B4115" s="6"/>
      <c r="C4115" s="812"/>
      <c r="D4115" s="812"/>
      <c r="E4115" s="813"/>
      <c r="F4115" s="812"/>
      <c r="G4115" s="812"/>
      <c r="H4115" s="965" t="str">
        <f t="array" ref="H4115">IF(ISERROR(INDEX(גיליון3!$U$15:$X$29,MATCH('דיווח פרטני'!G4115,גיליון3!$T$15:$T$29,0),MATCH('דיווח פרטני'!C4115,גיליון3!$U$14:$X$14,0)))," ", INDEX(גיליון3!$U$15:$X$29,MATCH('דיווח פרטני'!G4115,גיליון3!$T$15:$T$29,0),MATCH('דיווח פרטני'!C4115,גיליון3!$U$14:$X$14,0)))</f>
        <v xml:space="preserve"> </v>
      </c>
      <c r="I4115" s="880"/>
    </row>
    <row r="4116" spans="1:9" ht="15" customHeight="1" thickBot="1" x14ac:dyDescent="0.35">
      <c r="A4116" s="6"/>
      <c r="B4116" s="6"/>
      <c r="C4116" s="812"/>
      <c r="D4116" s="812"/>
      <c r="E4116" s="813"/>
      <c r="F4116" s="812"/>
      <c r="G4116" s="812"/>
      <c r="H4116" s="965" t="str">
        <f t="array" ref="H4116">IF(ISERROR(INDEX(גיליון3!$U$15:$X$29,MATCH('דיווח פרטני'!G4116,גיליון3!$T$15:$T$29,0),MATCH('דיווח פרטני'!C4116,גיליון3!$U$14:$X$14,0)))," ", INDEX(גיליון3!$U$15:$X$29,MATCH('דיווח פרטני'!G4116,גיליון3!$T$15:$T$29,0),MATCH('דיווח פרטני'!C4116,גיליון3!$U$14:$X$14,0)))</f>
        <v xml:space="preserve"> </v>
      </c>
      <c r="I4116" s="880"/>
    </row>
    <row r="4117" spans="1:9" ht="15" customHeight="1" thickBot="1" x14ac:dyDescent="0.35">
      <c r="A4117" s="6"/>
      <c r="B4117" s="6"/>
      <c r="C4117" s="812"/>
      <c r="D4117" s="812"/>
      <c r="E4117" s="813"/>
      <c r="F4117" s="812"/>
      <c r="G4117" s="812"/>
      <c r="H4117" s="965" t="str">
        <f t="array" ref="H4117">IF(ISERROR(INDEX(גיליון3!$U$15:$X$29,MATCH('דיווח פרטני'!G4117,גיליון3!$T$15:$T$29,0),MATCH('דיווח פרטני'!C4117,גיליון3!$U$14:$X$14,0)))," ", INDEX(גיליון3!$U$15:$X$29,MATCH('דיווח פרטני'!G4117,גיליון3!$T$15:$T$29,0),MATCH('דיווח פרטני'!C4117,גיליון3!$U$14:$X$14,0)))</f>
        <v xml:space="preserve"> </v>
      </c>
      <c r="I4117" s="880"/>
    </row>
    <row r="4118" spans="1:9" ht="15" customHeight="1" thickBot="1" x14ac:dyDescent="0.35">
      <c r="A4118" s="6"/>
      <c r="B4118" s="6"/>
      <c r="C4118" s="812"/>
      <c r="D4118" s="812"/>
      <c r="E4118" s="813"/>
      <c r="F4118" s="812"/>
      <c r="G4118" s="812"/>
      <c r="H4118" s="965" t="str">
        <f t="array" ref="H4118">IF(ISERROR(INDEX(גיליון3!$U$15:$X$29,MATCH('דיווח פרטני'!G4118,גיליון3!$T$15:$T$29,0),MATCH('דיווח פרטני'!C4118,גיליון3!$U$14:$X$14,0)))," ", INDEX(גיליון3!$U$15:$X$29,MATCH('דיווח פרטני'!G4118,גיליון3!$T$15:$T$29,0),MATCH('דיווח פרטני'!C4118,גיליון3!$U$14:$X$14,0)))</f>
        <v xml:space="preserve"> </v>
      </c>
      <c r="I4118" s="880"/>
    </row>
    <row r="4119" spans="1:9" ht="15" customHeight="1" thickBot="1" x14ac:dyDescent="0.35">
      <c r="A4119" s="6"/>
      <c r="B4119" s="6"/>
      <c r="C4119" s="812"/>
      <c r="D4119" s="812"/>
      <c r="E4119" s="813"/>
      <c r="F4119" s="812"/>
      <c r="G4119" s="812"/>
      <c r="H4119" s="965" t="str">
        <f t="array" ref="H4119">IF(ISERROR(INDEX(גיליון3!$U$15:$X$29,MATCH('דיווח פרטני'!G4119,גיליון3!$T$15:$T$29,0),MATCH('דיווח פרטני'!C4119,גיליון3!$U$14:$X$14,0)))," ", INDEX(גיליון3!$U$15:$X$29,MATCH('דיווח פרטני'!G4119,גיליון3!$T$15:$T$29,0),MATCH('דיווח פרטני'!C4119,גיליון3!$U$14:$X$14,0)))</f>
        <v xml:space="preserve"> </v>
      </c>
      <c r="I4119" s="880"/>
    </row>
    <row r="4120" spans="1:9" ht="15" customHeight="1" thickBot="1" x14ac:dyDescent="0.35">
      <c r="A4120" s="6"/>
      <c r="B4120" s="6"/>
      <c r="C4120" s="812"/>
      <c r="D4120" s="812"/>
      <c r="E4120" s="813"/>
      <c r="F4120" s="812"/>
      <c r="G4120" s="812"/>
      <c r="H4120" s="965" t="str">
        <f t="array" ref="H4120">IF(ISERROR(INDEX(גיליון3!$U$15:$X$29,MATCH('דיווח פרטני'!G4120,גיליון3!$T$15:$T$29,0),MATCH('דיווח פרטני'!C4120,גיליון3!$U$14:$X$14,0)))," ", INDEX(גיליון3!$U$15:$X$29,MATCH('דיווח פרטני'!G4120,גיליון3!$T$15:$T$29,0),MATCH('דיווח פרטני'!C4120,גיליון3!$U$14:$X$14,0)))</f>
        <v xml:space="preserve"> </v>
      </c>
      <c r="I4120" s="880"/>
    </row>
    <row r="4121" spans="1:9" ht="15" customHeight="1" thickBot="1" x14ac:dyDescent="0.35">
      <c r="A4121" s="6"/>
      <c r="B4121" s="6"/>
      <c r="C4121" s="812"/>
      <c r="D4121" s="812"/>
      <c r="E4121" s="813"/>
      <c r="F4121" s="812"/>
      <c r="G4121" s="812"/>
      <c r="H4121" s="965" t="str">
        <f t="array" ref="H4121">IF(ISERROR(INDEX(גיליון3!$U$15:$X$29,MATCH('דיווח פרטני'!G4121,גיליון3!$T$15:$T$29,0),MATCH('דיווח פרטני'!C4121,גיליון3!$U$14:$X$14,0)))," ", INDEX(גיליון3!$U$15:$X$29,MATCH('דיווח פרטני'!G4121,גיליון3!$T$15:$T$29,0),MATCH('דיווח פרטני'!C4121,גיליון3!$U$14:$X$14,0)))</f>
        <v xml:space="preserve"> </v>
      </c>
      <c r="I4121" s="880"/>
    </row>
    <row r="4122" spans="1:9" ht="15" customHeight="1" thickBot="1" x14ac:dyDescent="0.35">
      <c r="A4122" s="6"/>
      <c r="B4122" s="6"/>
      <c r="C4122" s="812"/>
      <c r="D4122" s="812"/>
      <c r="E4122" s="813"/>
      <c r="F4122" s="812"/>
      <c r="G4122" s="812"/>
      <c r="H4122" s="965" t="str">
        <f t="array" ref="H4122">IF(ISERROR(INDEX(גיליון3!$U$15:$X$29,MATCH('דיווח פרטני'!G4122,גיליון3!$T$15:$T$29,0),MATCH('דיווח פרטני'!C4122,גיליון3!$U$14:$X$14,0)))," ", INDEX(גיליון3!$U$15:$X$29,MATCH('דיווח פרטני'!G4122,גיליון3!$T$15:$T$29,0),MATCH('דיווח פרטני'!C4122,גיליון3!$U$14:$X$14,0)))</f>
        <v xml:space="preserve"> </v>
      </c>
      <c r="I4122" s="880"/>
    </row>
    <row r="4123" spans="1:9" ht="15" customHeight="1" thickBot="1" x14ac:dyDescent="0.35">
      <c r="A4123" s="6"/>
      <c r="B4123" s="6"/>
      <c r="C4123" s="812"/>
      <c r="D4123" s="812"/>
      <c r="E4123" s="813"/>
      <c r="F4123" s="812"/>
      <c r="G4123" s="812"/>
      <c r="H4123" s="965" t="str">
        <f t="array" ref="H4123">IF(ISERROR(INDEX(גיליון3!$U$15:$X$29,MATCH('דיווח פרטני'!G4123,גיליון3!$T$15:$T$29,0),MATCH('דיווח פרטני'!C4123,גיליון3!$U$14:$X$14,0)))," ", INDEX(גיליון3!$U$15:$X$29,MATCH('דיווח פרטני'!G4123,גיליון3!$T$15:$T$29,0),MATCH('דיווח פרטני'!C4123,גיליון3!$U$14:$X$14,0)))</f>
        <v xml:space="preserve"> </v>
      </c>
      <c r="I4123" s="880"/>
    </row>
    <row r="4124" spans="1:9" ht="15" customHeight="1" thickBot="1" x14ac:dyDescent="0.35">
      <c r="A4124" s="6"/>
      <c r="B4124" s="6"/>
      <c r="C4124" s="812"/>
      <c r="D4124" s="812"/>
      <c r="E4124" s="813"/>
      <c r="F4124" s="812"/>
      <c r="G4124" s="812"/>
      <c r="H4124" s="965" t="str">
        <f t="array" ref="H4124">IF(ISERROR(INDEX(גיליון3!$U$15:$X$29,MATCH('דיווח פרטני'!G4124,גיליון3!$T$15:$T$29,0),MATCH('דיווח פרטני'!C4124,גיליון3!$U$14:$X$14,0)))," ", INDEX(גיליון3!$U$15:$X$29,MATCH('דיווח פרטני'!G4124,גיליון3!$T$15:$T$29,0),MATCH('דיווח פרטני'!C4124,גיליון3!$U$14:$X$14,0)))</f>
        <v xml:space="preserve"> </v>
      </c>
      <c r="I4124" s="880"/>
    </row>
    <row r="4125" spans="1:9" ht="15" customHeight="1" thickBot="1" x14ac:dyDescent="0.35">
      <c r="A4125" s="6"/>
      <c r="B4125" s="6"/>
      <c r="C4125" s="812"/>
      <c r="D4125" s="812"/>
      <c r="E4125" s="813"/>
      <c r="F4125" s="812"/>
      <c r="G4125" s="812"/>
      <c r="H4125" s="965" t="str">
        <f t="array" ref="H4125">IF(ISERROR(INDEX(גיליון3!$U$15:$X$29,MATCH('דיווח פרטני'!G4125,גיליון3!$T$15:$T$29,0),MATCH('דיווח פרטני'!C4125,גיליון3!$U$14:$X$14,0)))," ", INDEX(גיליון3!$U$15:$X$29,MATCH('דיווח פרטני'!G4125,גיליון3!$T$15:$T$29,0),MATCH('דיווח פרטני'!C4125,גיליון3!$U$14:$X$14,0)))</f>
        <v xml:space="preserve"> </v>
      </c>
      <c r="I4125" s="880"/>
    </row>
    <row r="4126" spans="1:9" ht="15" customHeight="1" thickBot="1" x14ac:dyDescent="0.35">
      <c r="A4126" s="6"/>
      <c r="B4126" s="6"/>
      <c r="C4126" s="812"/>
      <c r="D4126" s="812"/>
      <c r="E4126" s="813"/>
      <c r="F4126" s="812"/>
      <c r="G4126" s="812"/>
      <c r="H4126" s="965" t="str">
        <f t="array" ref="H4126">IF(ISERROR(INDEX(גיליון3!$U$15:$X$29,MATCH('דיווח פרטני'!G4126,גיליון3!$T$15:$T$29,0),MATCH('דיווח פרטני'!C4126,גיליון3!$U$14:$X$14,0)))," ", INDEX(גיליון3!$U$15:$X$29,MATCH('דיווח פרטני'!G4126,גיליון3!$T$15:$T$29,0),MATCH('דיווח פרטני'!C4126,גיליון3!$U$14:$X$14,0)))</f>
        <v xml:space="preserve"> </v>
      </c>
      <c r="I4126" s="880"/>
    </row>
    <row r="4127" spans="1:9" ht="15" customHeight="1" thickBot="1" x14ac:dyDescent="0.35">
      <c r="A4127" s="6"/>
      <c r="B4127" s="6"/>
      <c r="C4127" s="812"/>
      <c r="D4127" s="812"/>
      <c r="E4127" s="813"/>
      <c r="F4127" s="812"/>
      <c r="G4127" s="812"/>
      <c r="H4127" s="965" t="str">
        <f t="array" ref="H4127">IF(ISERROR(INDEX(גיליון3!$U$15:$X$29,MATCH('דיווח פרטני'!G4127,גיליון3!$T$15:$T$29,0),MATCH('דיווח פרטני'!C4127,גיליון3!$U$14:$X$14,0)))," ", INDEX(גיליון3!$U$15:$X$29,MATCH('דיווח פרטני'!G4127,גיליון3!$T$15:$T$29,0),MATCH('דיווח פרטני'!C4127,גיליון3!$U$14:$X$14,0)))</f>
        <v xml:space="preserve"> </v>
      </c>
      <c r="I4127" s="880"/>
    </row>
    <row r="4128" spans="1:9" ht="15" customHeight="1" thickBot="1" x14ac:dyDescent="0.35">
      <c r="A4128" s="6"/>
      <c r="B4128" s="6"/>
      <c r="C4128" s="812"/>
      <c r="D4128" s="812"/>
      <c r="E4128" s="813"/>
      <c r="F4128" s="812"/>
      <c r="G4128" s="812"/>
      <c r="H4128" s="965" t="str">
        <f t="array" ref="H4128">IF(ISERROR(INDEX(גיליון3!$U$15:$X$29,MATCH('דיווח פרטני'!G4128,גיליון3!$T$15:$T$29,0),MATCH('דיווח פרטני'!C4128,גיליון3!$U$14:$X$14,0)))," ", INDEX(גיליון3!$U$15:$X$29,MATCH('דיווח פרטני'!G4128,גיליון3!$T$15:$T$29,0),MATCH('דיווח פרטני'!C4128,גיליון3!$U$14:$X$14,0)))</f>
        <v xml:space="preserve"> </v>
      </c>
      <c r="I4128" s="880"/>
    </row>
    <row r="4129" spans="1:9" ht="15" customHeight="1" thickBot="1" x14ac:dyDescent="0.35">
      <c r="A4129" s="6"/>
      <c r="B4129" s="6"/>
      <c r="C4129" s="812"/>
      <c r="D4129" s="812"/>
      <c r="E4129" s="813"/>
      <c r="F4129" s="812"/>
      <c r="G4129" s="812"/>
      <c r="H4129" s="965" t="str">
        <f t="array" ref="H4129">IF(ISERROR(INDEX(גיליון3!$U$15:$X$29,MATCH('דיווח פרטני'!G4129,גיליון3!$T$15:$T$29,0),MATCH('דיווח פרטני'!C4129,גיליון3!$U$14:$X$14,0)))," ", INDEX(גיליון3!$U$15:$X$29,MATCH('דיווח פרטני'!G4129,גיליון3!$T$15:$T$29,0),MATCH('דיווח פרטני'!C4129,גיליון3!$U$14:$X$14,0)))</f>
        <v xml:space="preserve"> </v>
      </c>
      <c r="I4129" s="880"/>
    </row>
    <row r="4130" spans="1:9" ht="15" customHeight="1" thickBot="1" x14ac:dyDescent="0.35">
      <c r="A4130" s="6"/>
      <c r="B4130" s="6"/>
      <c r="C4130" s="812"/>
      <c r="D4130" s="812"/>
      <c r="E4130" s="813"/>
      <c r="F4130" s="812"/>
      <c r="G4130" s="812"/>
      <c r="H4130" s="965" t="str">
        <f t="array" ref="H4130">IF(ISERROR(INDEX(גיליון3!$U$15:$X$29,MATCH('דיווח פרטני'!G4130,גיליון3!$T$15:$T$29,0),MATCH('דיווח פרטני'!C4130,גיליון3!$U$14:$X$14,0)))," ", INDEX(גיליון3!$U$15:$X$29,MATCH('דיווח פרטני'!G4130,גיליון3!$T$15:$T$29,0),MATCH('דיווח פרטני'!C4130,גיליון3!$U$14:$X$14,0)))</f>
        <v xml:space="preserve"> </v>
      </c>
      <c r="I4130" s="880"/>
    </row>
    <row r="4131" spans="1:9" ht="15" customHeight="1" thickBot="1" x14ac:dyDescent="0.35">
      <c r="A4131" s="6"/>
      <c r="B4131" s="6"/>
      <c r="C4131" s="812"/>
      <c r="D4131" s="812"/>
      <c r="E4131" s="813"/>
      <c r="F4131" s="812"/>
      <c r="G4131" s="812"/>
      <c r="H4131" s="965" t="str">
        <f t="array" ref="H4131">IF(ISERROR(INDEX(גיליון3!$U$15:$X$29,MATCH('דיווח פרטני'!G4131,גיליון3!$T$15:$T$29,0),MATCH('דיווח פרטני'!C4131,גיליון3!$U$14:$X$14,0)))," ", INDEX(גיליון3!$U$15:$X$29,MATCH('דיווח פרטני'!G4131,גיליון3!$T$15:$T$29,0),MATCH('דיווח פרטני'!C4131,גיליון3!$U$14:$X$14,0)))</f>
        <v xml:space="preserve"> </v>
      </c>
      <c r="I4131" s="880"/>
    </row>
    <row r="4132" spans="1:9" ht="15" customHeight="1" thickBot="1" x14ac:dyDescent="0.35">
      <c r="A4132" s="6"/>
      <c r="B4132" s="6"/>
      <c r="C4132" s="812"/>
      <c r="D4132" s="812"/>
      <c r="E4132" s="813"/>
      <c r="F4132" s="812"/>
      <c r="G4132" s="812"/>
      <c r="H4132" s="965" t="str">
        <f t="array" ref="H4132">IF(ISERROR(INDEX(גיליון3!$U$15:$X$29,MATCH('דיווח פרטני'!G4132,גיליון3!$T$15:$T$29,0),MATCH('דיווח פרטני'!C4132,גיליון3!$U$14:$X$14,0)))," ", INDEX(גיליון3!$U$15:$X$29,MATCH('דיווח פרטני'!G4132,גיליון3!$T$15:$T$29,0),MATCH('דיווח פרטני'!C4132,גיליון3!$U$14:$X$14,0)))</f>
        <v xml:space="preserve"> </v>
      </c>
      <c r="I4132" s="880"/>
    </row>
    <row r="4133" spans="1:9" ht="15" customHeight="1" thickBot="1" x14ac:dyDescent="0.35">
      <c r="A4133" s="6"/>
      <c r="B4133" s="6"/>
      <c r="C4133" s="812"/>
      <c r="D4133" s="812"/>
      <c r="E4133" s="813"/>
      <c r="F4133" s="812"/>
      <c r="G4133" s="812"/>
      <c r="H4133" s="965" t="str">
        <f t="array" ref="H4133">IF(ISERROR(INDEX(גיליון3!$U$15:$X$29,MATCH('דיווח פרטני'!G4133,גיליון3!$T$15:$T$29,0),MATCH('דיווח פרטני'!C4133,גיליון3!$U$14:$X$14,0)))," ", INDEX(גיליון3!$U$15:$X$29,MATCH('דיווח פרטני'!G4133,גיליון3!$T$15:$T$29,0),MATCH('דיווח פרטני'!C4133,גיליון3!$U$14:$X$14,0)))</f>
        <v xml:space="preserve"> </v>
      </c>
      <c r="I4133" s="880"/>
    </row>
    <row r="4134" spans="1:9" ht="15" customHeight="1" thickBot="1" x14ac:dyDescent="0.35">
      <c r="A4134" s="6"/>
      <c r="B4134" s="6"/>
      <c r="C4134" s="812"/>
      <c r="D4134" s="812"/>
      <c r="E4134" s="813"/>
      <c r="F4134" s="812"/>
      <c r="G4134" s="812"/>
      <c r="H4134" s="965" t="str">
        <f t="array" ref="H4134">IF(ISERROR(INDEX(גיליון3!$U$15:$X$29,MATCH('דיווח פרטני'!G4134,גיליון3!$T$15:$T$29,0),MATCH('דיווח פרטני'!C4134,גיליון3!$U$14:$X$14,0)))," ", INDEX(גיליון3!$U$15:$X$29,MATCH('דיווח פרטני'!G4134,גיליון3!$T$15:$T$29,0),MATCH('דיווח פרטני'!C4134,גיליון3!$U$14:$X$14,0)))</f>
        <v xml:space="preserve"> </v>
      </c>
      <c r="I4134" s="880"/>
    </row>
    <row r="4135" spans="1:9" ht="15" customHeight="1" thickBot="1" x14ac:dyDescent="0.35">
      <c r="A4135" s="6"/>
      <c r="B4135" s="6"/>
      <c r="C4135" s="812"/>
      <c r="D4135" s="812"/>
      <c r="E4135" s="813"/>
      <c r="F4135" s="812"/>
      <c r="G4135" s="812"/>
      <c r="H4135" s="965" t="str">
        <f t="array" ref="H4135">IF(ISERROR(INDEX(גיליון3!$U$15:$X$29,MATCH('דיווח פרטני'!G4135,גיליון3!$T$15:$T$29,0),MATCH('דיווח פרטני'!C4135,גיליון3!$U$14:$X$14,0)))," ", INDEX(גיליון3!$U$15:$X$29,MATCH('דיווח פרטני'!G4135,גיליון3!$T$15:$T$29,0),MATCH('דיווח פרטני'!C4135,גיליון3!$U$14:$X$14,0)))</f>
        <v xml:space="preserve"> </v>
      </c>
      <c r="I4135" s="880"/>
    </row>
    <row r="4136" spans="1:9" ht="15" customHeight="1" thickBot="1" x14ac:dyDescent="0.35">
      <c r="A4136" s="6"/>
      <c r="B4136" s="6"/>
      <c r="C4136" s="812"/>
      <c r="D4136" s="812"/>
      <c r="E4136" s="813"/>
      <c r="F4136" s="812"/>
      <c r="G4136" s="812"/>
      <c r="H4136" s="965" t="str">
        <f t="array" ref="H4136">IF(ISERROR(INDEX(גיליון3!$U$15:$X$29,MATCH('דיווח פרטני'!G4136,גיליון3!$T$15:$T$29,0),MATCH('דיווח פרטני'!C4136,גיליון3!$U$14:$X$14,0)))," ", INDEX(גיליון3!$U$15:$X$29,MATCH('דיווח פרטני'!G4136,גיליון3!$T$15:$T$29,0),MATCH('דיווח פרטני'!C4136,גיליון3!$U$14:$X$14,0)))</f>
        <v xml:space="preserve"> </v>
      </c>
      <c r="I4136" s="880"/>
    </row>
    <row r="4137" spans="1:9" ht="15" customHeight="1" thickBot="1" x14ac:dyDescent="0.35">
      <c r="A4137" s="6"/>
      <c r="B4137" s="6"/>
      <c r="C4137" s="812"/>
      <c r="D4137" s="812"/>
      <c r="E4137" s="813"/>
      <c r="F4137" s="812"/>
      <c r="G4137" s="812"/>
      <c r="H4137" s="965" t="str">
        <f t="array" ref="H4137">IF(ISERROR(INDEX(גיליון3!$U$15:$X$29,MATCH('דיווח פרטני'!G4137,גיליון3!$T$15:$T$29,0),MATCH('דיווח פרטני'!C4137,גיליון3!$U$14:$X$14,0)))," ", INDEX(גיליון3!$U$15:$X$29,MATCH('דיווח פרטני'!G4137,גיליון3!$T$15:$T$29,0),MATCH('דיווח פרטני'!C4137,גיליון3!$U$14:$X$14,0)))</f>
        <v xml:space="preserve"> </v>
      </c>
      <c r="I4137" s="880"/>
    </row>
    <row r="4138" spans="1:9" ht="15" customHeight="1" thickBot="1" x14ac:dyDescent="0.35">
      <c r="A4138" s="6"/>
      <c r="B4138" s="6"/>
      <c r="C4138" s="812"/>
      <c r="D4138" s="812"/>
      <c r="E4138" s="813"/>
      <c r="F4138" s="812"/>
      <c r="G4138" s="812"/>
      <c r="H4138" s="965" t="str">
        <f t="array" ref="H4138">IF(ISERROR(INDEX(גיליון3!$U$15:$X$29,MATCH('דיווח פרטני'!G4138,גיליון3!$T$15:$T$29,0),MATCH('דיווח פרטני'!C4138,גיליון3!$U$14:$X$14,0)))," ", INDEX(גיליון3!$U$15:$X$29,MATCH('דיווח פרטני'!G4138,גיליון3!$T$15:$T$29,0),MATCH('דיווח פרטני'!C4138,גיליון3!$U$14:$X$14,0)))</f>
        <v xml:space="preserve"> </v>
      </c>
      <c r="I4138" s="880"/>
    </row>
    <row r="4139" spans="1:9" ht="15" customHeight="1" thickBot="1" x14ac:dyDescent="0.35">
      <c r="A4139" s="6"/>
      <c r="B4139" s="6"/>
      <c r="C4139" s="812"/>
      <c r="D4139" s="812"/>
      <c r="E4139" s="813"/>
      <c r="F4139" s="812"/>
      <c r="G4139" s="812"/>
      <c r="H4139" s="965" t="str">
        <f t="array" ref="H4139">IF(ISERROR(INDEX(גיליון3!$U$15:$X$29,MATCH('דיווח פרטני'!G4139,גיליון3!$T$15:$T$29,0),MATCH('דיווח פרטני'!C4139,גיליון3!$U$14:$X$14,0)))," ", INDEX(גיליון3!$U$15:$X$29,MATCH('דיווח פרטני'!G4139,גיליון3!$T$15:$T$29,0),MATCH('דיווח פרטני'!C4139,גיליון3!$U$14:$X$14,0)))</f>
        <v xml:space="preserve"> </v>
      </c>
      <c r="I4139" s="880"/>
    </row>
    <row r="4140" spans="1:9" ht="15" customHeight="1" thickBot="1" x14ac:dyDescent="0.35">
      <c r="A4140" s="6"/>
      <c r="B4140" s="6"/>
      <c r="C4140" s="812"/>
      <c r="D4140" s="812"/>
      <c r="E4140" s="813"/>
      <c r="F4140" s="812"/>
      <c r="G4140" s="812"/>
      <c r="H4140" s="965" t="str">
        <f t="array" ref="H4140">IF(ISERROR(INDEX(גיליון3!$U$15:$X$29,MATCH('דיווח פרטני'!G4140,גיליון3!$T$15:$T$29,0),MATCH('דיווח פרטני'!C4140,גיליון3!$U$14:$X$14,0)))," ", INDEX(גיליון3!$U$15:$X$29,MATCH('דיווח פרטני'!G4140,גיליון3!$T$15:$T$29,0),MATCH('דיווח פרטני'!C4140,גיליון3!$U$14:$X$14,0)))</f>
        <v xml:space="preserve"> </v>
      </c>
      <c r="I4140" s="880"/>
    </row>
    <row r="4141" spans="1:9" ht="15" customHeight="1" thickBot="1" x14ac:dyDescent="0.35">
      <c r="A4141" s="6"/>
      <c r="B4141" s="6"/>
      <c r="C4141" s="812"/>
      <c r="D4141" s="812"/>
      <c r="E4141" s="813"/>
      <c r="F4141" s="812"/>
      <c r="G4141" s="812"/>
      <c r="H4141" s="965" t="str">
        <f t="array" ref="H4141">IF(ISERROR(INDEX(גיליון3!$U$15:$X$29,MATCH('דיווח פרטני'!G4141,גיליון3!$T$15:$T$29,0),MATCH('דיווח פרטני'!C4141,גיליון3!$U$14:$X$14,0)))," ", INDEX(גיליון3!$U$15:$X$29,MATCH('דיווח פרטני'!G4141,גיליון3!$T$15:$T$29,0),MATCH('דיווח פרטני'!C4141,גיליון3!$U$14:$X$14,0)))</f>
        <v xml:space="preserve"> </v>
      </c>
      <c r="I4141" s="880"/>
    </row>
    <row r="4142" spans="1:9" ht="15" customHeight="1" thickBot="1" x14ac:dyDescent="0.35">
      <c r="A4142" s="6"/>
      <c r="B4142" s="6"/>
      <c r="C4142" s="812"/>
      <c r="D4142" s="812"/>
      <c r="E4142" s="813"/>
      <c r="F4142" s="812"/>
      <c r="G4142" s="812"/>
      <c r="H4142" s="965" t="str">
        <f t="array" ref="H4142">IF(ISERROR(INDEX(גיליון3!$U$15:$X$29,MATCH('דיווח פרטני'!G4142,גיליון3!$T$15:$T$29,0),MATCH('דיווח פרטני'!C4142,גיליון3!$U$14:$X$14,0)))," ", INDEX(גיליון3!$U$15:$X$29,MATCH('דיווח פרטני'!G4142,גיליון3!$T$15:$T$29,0),MATCH('דיווח פרטני'!C4142,גיליון3!$U$14:$X$14,0)))</f>
        <v xml:space="preserve"> </v>
      </c>
      <c r="I4142" s="880"/>
    </row>
    <row r="4143" spans="1:9" ht="15" customHeight="1" thickBot="1" x14ac:dyDescent="0.35">
      <c r="A4143" s="6"/>
      <c r="B4143" s="6"/>
      <c r="C4143" s="812"/>
      <c r="D4143" s="812"/>
      <c r="E4143" s="813"/>
      <c r="F4143" s="812"/>
      <c r="G4143" s="812"/>
      <c r="H4143" s="965" t="str">
        <f t="array" ref="H4143">IF(ISERROR(INDEX(גיליון3!$U$15:$X$29,MATCH('דיווח פרטני'!G4143,גיליון3!$T$15:$T$29,0),MATCH('דיווח פרטני'!C4143,גיליון3!$U$14:$X$14,0)))," ", INDEX(גיליון3!$U$15:$X$29,MATCH('דיווח פרטני'!G4143,גיליון3!$T$15:$T$29,0),MATCH('דיווח פרטני'!C4143,גיליון3!$U$14:$X$14,0)))</f>
        <v xml:space="preserve"> </v>
      </c>
      <c r="I4143" s="880"/>
    </row>
    <row r="4144" spans="1:9" ht="15" customHeight="1" thickBot="1" x14ac:dyDescent="0.35">
      <c r="A4144" s="6"/>
      <c r="B4144" s="6"/>
      <c r="C4144" s="812"/>
      <c r="D4144" s="812"/>
      <c r="E4144" s="813"/>
      <c r="F4144" s="812"/>
      <c r="G4144" s="812"/>
      <c r="H4144" s="965" t="str">
        <f t="array" ref="H4144">IF(ISERROR(INDEX(גיליון3!$U$15:$X$29,MATCH('דיווח פרטני'!G4144,גיליון3!$T$15:$T$29,0),MATCH('דיווח פרטני'!C4144,גיליון3!$U$14:$X$14,0)))," ", INDEX(גיליון3!$U$15:$X$29,MATCH('דיווח פרטני'!G4144,גיליון3!$T$15:$T$29,0),MATCH('דיווח פרטני'!C4144,גיליון3!$U$14:$X$14,0)))</f>
        <v xml:space="preserve"> </v>
      </c>
      <c r="I4144" s="880"/>
    </row>
    <row r="4145" spans="1:9" ht="15" customHeight="1" thickBot="1" x14ac:dyDescent="0.35">
      <c r="A4145" s="6"/>
      <c r="B4145" s="6"/>
      <c r="C4145" s="812"/>
      <c r="D4145" s="812"/>
      <c r="E4145" s="813"/>
      <c r="F4145" s="812"/>
      <c r="G4145" s="812"/>
      <c r="H4145" s="965" t="str">
        <f t="array" ref="H4145">IF(ISERROR(INDEX(גיליון3!$U$15:$X$29,MATCH('דיווח פרטני'!G4145,גיליון3!$T$15:$T$29,0),MATCH('דיווח פרטני'!C4145,גיליון3!$U$14:$X$14,0)))," ", INDEX(גיליון3!$U$15:$X$29,MATCH('דיווח פרטני'!G4145,גיליון3!$T$15:$T$29,0),MATCH('דיווח פרטני'!C4145,גיליון3!$U$14:$X$14,0)))</f>
        <v xml:space="preserve"> </v>
      </c>
      <c r="I4145" s="880"/>
    </row>
    <row r="4146" spans="1:9" ht="15" customHeight="1" thickBot="1" x14ac:dyDescent="0.35">
      <c r="A4146" s="6"/>
      <c r="B4146" s="6"/>
      <c r="C4146" s="812"/>
      <c r="D4146" s="812"/>
      <c r="E4146" s="813"/>
      <c r="F4146" s="812"/>
      <c r="G4146" s="812"/>
      <c r="H4146" s="965" t="str">
        <f t="array" ref="H4146">IF(ISERROR(INDEX(גיליון3!$U$15:$X$29,MATCH('דיווח פרטני'!G4146,גיליון3!$T$15:$T$29,0),MATCH('דיווח פרטני'!C4146,גיליון3!$U$14:$X$14,0)))," ", INDEX(גיליון3!$U$15:$X$29,MATCH('דיווח פרטני'!G4146,גיליון3!$T$15:$T$29,0),MATCH('דיווח פרטני'!C4146,גיליון3!$U$14:$X$14,0)))</f>
        <v xml:space="preserve"> </v>
      </c>
      <c r="I4146" s="880"/>
    </row>
    <row r="4147" spans="1:9" ht="15" customHeight="1" thickBot="1" x14ac:dyDescent="0.35">
      <c r="A4147" s="6"/>
      <c r="B4147" s="6"/>
      <c r="C4147" s="812"/>
      <c r="D4147" s="812"/>
      <c r="E4147" s="813"/>
      <c r="F4147" s="812"/>
      <c r="G4147" s="812"/>
      <c r="H4147" s="965" t="str">
        <f t="array" ref="H4147">IF(ISERROR(INDEX(גיליון3!$U$15:$X$29,MATCH('דיווח פרטני'!G4147,גיליון3!$T$15:$T$29,0),MATCH('דיווח פרטני'!C4147,גיליון3!$U$14:$X$14,0)))," ", INDEX(גיליון3!$U$15:$X$29,MATCH('דיווח פרטני'!G4147,גיליון3!$T$15:$T$29,0),MATCH('דיווח פרטני'!C4147,גיליון3!$U$14:$X$14,0)))</f>
        <v xml:space="preserve"> </v>
      </c>
      <c r="I4147" s="880"/>
    </row>
    <row r="4148" spans="1:9" ht="15" customHeight="1" thickBot="1" x14ac:dyDescent="0.35">
      <c r="A4148" s="6"/>
      <c r="B4148" s="6"/>
      <c r="C4148" s="812"/>
      <c r="D4148" s="812"/>
      <c r="E4148" s="813"/>
      <c r="F4148" s="812"/>
      <c r="G4148" s="812"/>
      <c r="H4148" s="965" t="str">
        <f t="array" ref="H4148">IF(ISERROR(INDEX(גיליון3!$U$15:$X$29,MATCH('דיווח פרטני'!G4148,גיליון3!$T$15:$T$29,0),MATCH('דיווח פרטני'!C4148,גיליון3!$U$14:$X$14,0)))," ", INDEX(גיליון3!$U$15:$X$29,MATCH('דיווח פרטני'!G4148,גיליון3!$T$15:$T$29,0),MATCH('דיווח פרטני'!C4148,גיליון3!$U$14:$X$14,0)))</f>
        <v xml:space="preserve"> </v>
      </c>
      <c r="I4148" s="880"/>
    </row>
    <row r="4149" spans="1:9" ht="15" customHeight="1" thickBot="1" x14ac:dyDescent="0.35">
      <c r="A4149" s="6"/>
      <c r="B4149" s="6"/>
      <c r="C4149" s="812"/>
      <c r="D4149" s="812"/>
      <c r="E4149" s="813"/>
      <c r="F4149" s="812"/>
      <c r="G4149" s="812"/>
      <c r="H4149" s="965" t="str">
        <f t="array" ref="H4149">IF(ISERROR(INDEX(גיליון3!$U$15:$X$29,MATCH('דיווח פרטני'!G4149,גיליון3!$T$15:$T$29,0),MATCH('דיווח פרטני'!C4149,גיליון3!$U$14:$X$14,0)))," ", INDEX(גיליון3!$U$15:$X$29,MATCH('דיווח פרטני'!G4149,גיליון3!$T$15:$T$29,0),MATCH('דיווח פרטני'!C4149,גיליון3!$U$14:$X$14,0)))</f>
        <v xml:space="preserve"> </v>
      </c>
      <c r="I4149" s="880"/>
    </row>
    <row r="4150" spans="1:9" ht="15" customHeight="1" thickBot="1" x14ac:dyDescent="0.35">
      <c r="A4150" s="6"/>
      <c r="B4150" s="6"/>
      <c r="C4150" s="812"/>
      <c r="D4150" s="812"/>
      <c r="E4150" s="813"/>
      <c r="F4150" s="812"/>
      <c r="G4150" s="812"/>
      <c r="H4150" s="965" t="str">
        <f t="array" ref="H4150">IF(ISERROR(INDEX(גיליון3!$U$15:$X$29,MATCH('דיווח פרטני'!G4150,גיליון3!$T$15:$T$29,0),MATCH('דיווח פרטני'!C4150,גיליון3!$U$14:$X$14,0)))," ", INDEX(גיליון3!$U$15:$X$29,MATCH('דיווח פרטני'!G4150,גיליון3!$T$15:$T$29,0),MATCH('דיווח פרטני'!C4150,גיליון3!$U$14:$X$14,0)))</f>
        <v xml:space="preserve"> </v>
      </c>
      <c r="I4150" s="880"/>
    </row>
    <row r="4151" spans="1:9" ht="15" customHeight="1" thickBot="1" x14ac:dyDescent="0.35">
      <c r="A4151" s="6"/>
      <c r="B4151" s="6"/>
      <c r="C4151" s="812"/>
      <c r="D4151" s="812"/>
      <c r="E4151" s="813"/>
      <c r="F4151" s="812"/>
      <c r="G4151" s="812"/>
      <c r="H4151" s="965" t="str">
        <f t="array" ref="H4151">IF(ISERROR(INDEX(גיליון3!$U$15:$X$29,MATCH('דיווח פרטני'!G4151,גיליון3!$T$15:$T$29,0),MATCH('דיווח פרטני'!C4151,גיליון3!$U$14:$X$14,0)))," ", INDEX(גיליון3!$U$15:$X$29,MATCH('דיווח פרטני'!G4151,גיליון3!$T$15:$T$29,0),MATCH('דיווח פרטני'!C4151,גיליון3!$U$14:$X$14,0)))</f>
        <v xml:space="preserve"> </v>
      </c>
      <c r="I4151" s="880"/>
    </row>
    <row r="4152" spans="1:9" ht="15" customHeight="1" thickBot="1" x14ac:dyDescent="0.35">
      <c r="A4152" s="6"/>
      <c r="B4152" s="6"/>
      <c r="C4152" s="812"/>
      <c r="D4152" s="812"/>
      <c r="E4152" s="813"/>
      <c r="F4152" s="812"/>
      <c r="G4152" s="812"/>
      <c r="H4152" s="965" t="str">
        <f t="array" ref="H4152">IF(ISERROR(INDEX(גיליון3!$U$15:$X$29,MATCH('דיווח פרטני'!G4152,גיליון3!$T$15:$T$29,0),MATCH('דיווח פרטני'!C4152,גיליון3!$U$14:$X$14,0)))," ", INDEX(גיליון3!$U$15:$X$29,MATCH('דיווח פרטני'!G4152,גיליון3!$T$15:$T$29,0),MATCH('דיווח פרטני'!C4152,גיליון3!$U$14:$X$14,0)))</f>
        <v xml:space="preserve"> </v>
      </c>
      <c r="I4152" s="880"/>
    </row>
    <row r="4153" spans="1:9" ht="15" customHeight="1" thickBot="1" x14ac:dyDescent="0.35">
      <c r="A4153" s="6"/>
      <c r="B4153" s="6"/>
      <c r="C4153" s="812"/>
      <c r="D4153" s="812"/>
      <c r="E4153" s="813"/>
      <c r="F4153" s="812"/>
      <c r="G4153" s="812"/>
      <c r="H4153" s="965" t="str">
        <f t="array" ref="H4153">IF(ISERROR(INDEX(גיליון3!$U$15:$X$29,MATCH('דיווח פרטני'!G4153,גיליון3!$T$15:$T$29,0),MATCH('דיווח פרטני'!C4153,גיליון3!$U$14:$X$14,0)))," ", INDEX(גיליון3!$U$15:$X$29,MATCH('דיווח פרטני'!G4153,גיליון3!$T$15:$T$29,0),MATCH('דיווח פרטני'!C4153,גיליון3!$U$14:$X$14,0)))</f>
        <v xml:space="preserve"> </v>
      </c>
      <c r="I4153" s="880"/>
    </row>
    <row r="4154" spans="1:9" ht="15" customHeight="1" thickBot="1" x14ac:dyDescent="0.35">
      <c r="A4154" s="6"/>
      <c r="B4154" s="6"/>
      <c r="C4154" s="812"/>
      <c r="D4154" s="812"/>
      <c r="E4154" s="813"/>
      <c r="F4154" s="812"/>
      <c r="G4154" s="812"/>
      <c r="H4154" s="965" t="str">
        <f t="array" ref="H4154">IF(ISERROR(INDEX(גיליון3!$U$15:$X$29,MATCH('דיווח פרטני'!G4154,גיליון3!$T$15:$T$29,0),MATCH('דיווח פרטני'!C4154,גיליון3!$U$14:$X$14,0)))," ", INDEX(גיליון3!$U$15:$X$29,MATCH('דיווח פרטני'!G4154,גיליון3!$T$15:$T$29,0),MATCH('דיווח פרטני'!C4154,גיליון3!$U$14:$X$14,0)))</f>
        <v xml:space="preserve"> </v>
      </c>
      <c r="I4154" s="880"/>
    </row>
    <row r="4155" spans="1:9" ht="15" customHeight="1" thickBot="1" x14ac:dyDescent="0.35">
      <c r="A4155" s="6"/>
      <c r="B4155" s="6"/>
      <c r="C4155" s="812"/>
      <c r="D4155" s="812"/>
      <c r="E4155" s="813"/>
      <c r="F4155" s="812"/>
      <c r="G4155" s="812"/>
      <c r="H4155" s="965" t="str">
        <f t="array" ref="H4155">IF(ISERROR(INDEX(גיליון3!$U$15:$X$29,MATCH('דיווח פרטני'!G4155,גיליון3!$T$15:$T$29,0),MATCH('דיווח פרטני'!C4155,גיליון3!$U$14:$X$14,0)))," ", INDEX(גיליון3!$U$15:$X$29,MATCH('דיווח פרטני'!G4155,גיליון3!$T$15:$T$29,0),MATCH('דיווח פרטני'!C4155,גיליון3!$U$14:$X$14,0)))</f>
        <v xml:space="preserve"> </v>
      </c>
      <c r="I4155" s="880"/>
    </row>
    <row r="4156" spans="1:9" ht="15" customHeight="1" thickBot="1" x14ac:dyDescent="0.35">
      <c r="A4156" s="6"/>
      <c r="B4156" s="6"/>
      <c r="C4156" s="812"/>
      <c r="D4156" s="812"/>
      <c r="E4156" s="813"/>
      <c r="F4156" s="812"/>
      <c r="G4156" s="812"/>
      <c r="H4156" s="965" t="str">
        <f t="array" ref="H4156">IF(ISERROR(INDEX(גיליון3!$U$15:$X$29,MATCH('דיווח פרטני'!G4156,גיליון3!$T$15:$T$29,0),MATCH('דיווח פרטני'!C4156,גיליון3!$U$14:$X$14,0)))," ", INDEX(גיליון3!$U$15:$X$29,MATCH('דיווח פרטני'!G4156,גיליון3!$T$15:$T$29,0),MATCH('דיווח פרטני'!C4156,גיליון3!$U$14:$X$14,0)))</f>
        <v xml:space="preserve"> </v>
      </c>
      <c r="I4156" s="880"/>
    </row>
    <row r="4157" spans="1:9" ht="15" customHeight="1" thickBot="1" x14ac:dyDescent="0.35">
      <c r="A4157" s="6"/>
      <c r="B4157" s="6"/>
      <c r="C4157" s="812"/>
      <c r="D4157" s="812"/>
      <c r="E4157" s="813"/>
      <c r="F4157" s="812"/>
      <c r="G4157" s="812"/>
      <c r="H4157" s="965" t="str">
        <f t="array" ref="H4157">IF(ISERROR(INDEX(גיליון3!$U$15:$X$29,MATCH('דיווח פרטני'!G4157,גיליון3!$T$15:$T$29,0),MATCH('דיווח פרטני'!C4157,גיליון3!$U$14:$X$14,0)))," ", INDEX(גיליון3!$U$15:$X$29,MATCH('דיווח פרטני'!G4157,גיליון3!$T$15:$T$29,0),MATCH('דיווח פרטני'!C4157,גיליון3!$U$14:$X$14,0)))</f>
        <v xml:space="preserve"> </v>
      </c>
      <c r="I4157" s="880"/>
    </row>
    <row r="4158" spans="1:9" ht="15" customHeight="1" thickBot="1" x14ac:dyDescent="0.35">
      <c r="A4158" s="6"/>
      <c r="B4158" s="6"/>
      <c r="C4158" s="812"/>
      <c r="D4158" s="812"/>
      <c r="E4158" s="813"/>
      <c r="F4158" s="812"/>
      <c r="G4158" s="812"/>
      <c r="H4158" s="965" t="str">
        <f t="array" ref="H4158">IF(ISERROR(INDEX(גיליון3!$U$15:$X$29,MATCH('דיווח פרטני'!G4158,גיליון3!$T$15:$T$29,0),MATCH('דיווח פרטני'!C4158,גיליון3!$U$14:$X$14,0)))," ", INDEX(גיליון3!$U$15:$X$29,MATCH('דיווח פרטני'!G4158,גיליון3!$T$15:$T$29,0),MATCH('דיווח פרטני'!C4158,גיליון3!$U$14:$X$14,0)))</f>
        <v xml:space="preserve"> </v>
      </c>
      <c r="I4158" s="880"/>
    </row>
    <row r="4159" spans="1:9" ht="15" customHeight="1" thickBot="1" x14ac:dyDescent="0.35">
      <c r="A4159" s="6"/>
      <c r="B4159" s="6"/>
      <c r="C4159" s="812"/>
      <c r="D4159" s="812"/>
      <c r="E4159" s="813"/>
      <c r="F4159" s="812"/>
      <c r="G4159" s="812"/>
      <c r="H4159" s="965" t="str">
        <f t="array" ref="H4159">IF(ISERROR(INDEX(גיליון3!$U$15:$X$29,MATCH('דיווח פרטני'!G4159,גיליון3!$T$15:$T$29,0),MATCH('דיווח פרטני'!C4159,גיליון3!$U$14:$X$14,0)))," ", INDEX(גיליון3!$U$15:$X$29,MATCH('דיווח פרטני'!G4159,גיליון3!$T$15:$T$29,0),MATCH('דיווח פרטני'!C4159,גיליון3!$U$14:$X$14,0)))</f>
        <v xml:space="preserve"> </v>
      </c>
      <c r="I4159" s="880"/>
    </row>
    <row r="4160" spans="1:9" ht="15" customHeight="1" thickBot="1" x14ac:dyDescent="0.35">
      <c r="A4160" s="6"/>
      <c r="B4160" s="6"/>
      <c r="C4160" s="812"/>
      <c r="D4160" s="812"/>
      <c r="E4160" s="813"/>
      <c r="F4160" s="812"/>
      <c r="G4160" s="812"/>
      <c r="H4160" s="965" t="str">
        <f t="array" ref="H4160">IF(ISERROR(INDEX(גיליון3!$U$15:$X$29,MATCH('דיווח פרטני'!G4160,גיליון3!$T$15:$T$29,0),MATCH('דיווח פרטני'!C4160,גיליון3!$U$14:$X$14,0)))," ", INDEX(גיליון3!$U$15:$X$29,MATCH('דיווח פרטני'!G4160,גיליון3!$T$15:$T$29,0),MATCH('דיווח פרטני'!C4160,גיליון3!$U$14:$X$14,0)))</f>
        <v xml:space="preserve"> </v>
      </c>
      <c r="I4160" s="880"/>
    </row>
    <row r="4161" spans="1:9" ht="15" customHeight="1" thickBot="1" x14ac:dyDescent="0.35">
      <c r="A4161" s="6"/>
      <c r="B4161" s="6"/>
      <c r="C4161" s="812"/>
      <c r="D4161" s="812"/>
      <c r="E4161" s="813"/>
      <c r="F4161" s="812"/>
      <c r="G4161" s="812"/>
      <c r="H4161" s="965" t="str">
        <f t="array" ref="H4161">IF(ISERROR(INDEX(גיליון3!$U$15:$X$29,MATCH('דיווח פרטני'!G4161,גיליון3!$T$15:$T$29,0),MATCH('דיווח פרטני'!C4161,גיליון3!$U$14:$X$14,0)))," ", INDEX(גיליון3!$U$15:$X$29,MATCH('דיווח פרטני'!G4161,גיליון3!$T$15:$T$29,0),MATCH('דיווח פרטני'!C4161,גיליון3!$U$14:$X$14,0)))</f>
        <v xml:space="preserve"> </v>
      </c>
      <c r="I4161" s="880"/>
    </row>
    <row r="4162" spans="1:9" ht="15" customHeight="1" thickBot="1" x14ac:dyDescent="0.35">
      <c r="A4162" s="6"/>
      <c r="B4162" s="6"/>
      <c r="C4162" s="812"/>
      <c r="D4162" s="812"/>
      <c r="E4162" s="813"/>
      <c r="F4162" s="812"/>
      <c r="G4162" s="812"/>
      <c r="H4162" s="965" t="str">
        <f t="array" ref="H4162">IF(ISERROR(INDEX(גיליון3!$U$15:$X$29,MATCH('דיווח פרטני'!G4162,גיליון3!$T$15:$T$29,0),MATCH('דיווח פרטני'!C4162,גיליון3!$U$14:$X$14,0)))," ", INDEX(גיליון3!$U$15:$X$29,MATCH('דיווח פרטני'!G4162,גיליון3!$T$15:$T$29,0),MATCH('דיווח פרטני'!C4162,גיליון3!$U$14:$X$14,0)))</f>
        <v xml:space="preserve"> </v>
      </c>
      <c r="I4162" s="880"/>
    </row>
    <row r="4163" spans="1:9" ht="15" customHeight="1" thickBot="1" x14ac:dyDescent="0.35">
      <c r="A4163" s="6"/>
      <c r="B4163" s="6"/>
      <c r="C4163" s="812"/>
      <c r="D4163" s="812"/>
      <c r="E4163" s="813"/>
      <c r="F4163" s="812"/>
      <c r="G4163" s="812"/>
      <c r="H4163" s="965" t="str">
        <f t="array" ref="H4163">IF(ISERROR(INDEX(גיליון3!$U$15:$X$29,MATCH('דיווח פרטני'!G4163,גיליון3!$T$15:$T$29,0),MATCH('דיווח פרטני'!C4163,גיליון3!$U$14:$X$14,0)))," ", INDEX(גיליון3!$U$15:$X$29,MATCH('דיווח פרטני'!G4163,גיליון3!$T$15:$T$29,0),MATCH('דיווח פרטני'!C4163,גיליון3!$U$14:$X$14,0)))</f>
        <v xml:space="preserve"> </v>
      </c>
      <c r="I4163" s="880"/>
    </row>
    <row r="4164" spans="1:9" ht="15" customHeight="1" thickBot="1" x14ac:dyDescent="0.35">
      <c r="A4164" s="6"/>
      <c r="B4164" s="6"/>
      <c r="C4164" s="812"/>
      <c r="D4164" s="812"/>
      <c r="E4164" s="813"/>
      <c r="F4164" s="812"/>
      <c r="G4164" s="812"/>
      <c r="H4164" s="965" t="str">
        <f t="array" ref="H4164">IF(ISERROR(INDEX(גיליון3!$U$15:$X$29,MATCH('דיווח פרטני'!G4164,גיליון3!$T$15:$T$29,0),MATCH('דיווח פרטני'!C4164,גיליון3!$U$14:$X$14,0)))," ", INDEX(גיליון3!$U$15:$X$29,MATCH('דיווח פרטני'!G4164,גיליון3!$T$15:$T$29,0),MATCH('דיווח פרטני'!C4164,גיליון3!$U$14:$X$14,0)))</f>
        <v xml:space="preserve"> </v>
      </c>
      <c r="I4164" s="880"/>
    </row>
    <row r="4165" spans="1:9" ht="15" customHeight="1" thickBot="1" x14ac:dyDescent="0.35">
      <c r="A4165" s="6"/>
      <c r="B4165" s="6"/>
      <c r="C4165" s="812"/>
      <c r="D4165" s="812"/>
      <c r="E4165" s="813"/>
      <c r="F4165" s="812"/>
      <c r="G4165" s="812"/>
      <c r="H4165" s="965" t="str">
        <f t="array" ref="H4165">IF(ISERROR(INDEX(גיליון3!$U$15:$X$29,MATCH('דיווח פרטני'!G4165,גיליון3!$T$15:$T$29,0),MATCH('דיווח פרטני'!C4165,גיליון3!$U$14:$X$14,0)))," ", INDEX(גיליון3!$U$15:$X$29,MATCH('דיווח פרטני'!G4165,גיליון3!$T$15:$T$29,0),MATCH('דיווח פרטני'!C4165,גיליון3!$U$14:$X$14,0)))</f>
        <v xml:space="preserve"> </v>
      </c>
      <c r="I4165" s="880"/>
    </row>
    <row r="4166" spans="1:9" ht="15" customHeight="1" thickBot="1" x14ac:dyDescent="0.35">
      <c r="A4166" s="6"/>
      <c r="B4166" s="6"/>
      <c r="C4166" s="812"/>
      <c r="D4166" s="812"/>
      <c r="E4166" s="813"/>
      <c r="F4166" s="812"/>
      <c r="G4166" s="812"/>
      <c r="H4166" s="965" t="str">
        <f t="array" ref="H4166">IF(ISERROR(INDEX(גיליון3!$U$15:$X$29,MATCH('דיווח פרטני'!G4166,גיליון3!$T$15:$T$29,0),MATCH('דיווח פרטני'!C4166,גיליון3!$U$14:$X$14,0)))," ", INDEX(גיליון3!$U$15:$X$29,MATCH('דיווח פרטני'!G4166,גיליון3!$T$15:$T$29,0),MATCH('דיווח פרטני'!C4166,גיליון3!$U$14:$X$14,0)))</f>
        <v xml:space="preserve"> </v>
      </c>
      <c r="I4166" s="880"/>
    </row>
    <row r="4167" spans="1:9" ht="15" customHeight="1" thickBot="1" x14ac:dyDescent="0.35">
      <c r="A4167" s="6"/>
      <c r="B4167" s="6"/>
      <c r="C4167" s="812"/>
      <c r="D4167" s="812"/>
      <c r="E4167" s="813"/>
      <c r="F4167" s="812"/>
      <c r="G4167" s="812"/>
      <c r="H4167" s="965" t="str">
        <f t="array" ref="H4167">IF(ISERROR(INDEX(גיליון3!$U$15:$X$29,MATCH('דיווח פרטני'!G4167,גיליון3!$T$15:$T$29,0),MATCH('דיווח פרטני'!C4167,גיליון3!$U$14:$X$14,0)))," ", INDEX(גיליון3!$U$15:$X$29,MATCH('דיווח פרטני'!G4167,גיליון3!$T$15:$T$29,0),MATCH('דיווח פרטני'!C4167,גיליון3!$U$14:$X$14,0)))</f>
        <v xml:space="preserve"> </v>
      </c>
      <c r="I4167" s="880"/>
    </row>
    <row r="4168" spans="1:9" ht="15" customHeight="1" thickBot="1" x14ac:dyDescent="0.35">
      <c r="A4168" s="6"/>
      <c r="B4168" s="6"/>
      <c r="C4168" s="812"/>
      <c r="D4168" s="812"/>
      <c r="E4168" s="813"/>
      <c r="F4168" s="812"/>
      <c r="G4168" s="812"/>
      <c r="H4168" s="965" t="str">
        <f t="array" ref="H4168">IF(ISERROR(INDEX(גיליון3!$U$15:$X$29,MATCH('דיווח פרטני'!G4168,גיליון3!$T$15:$T$29,0),MATCH('דיווח פרטני'!C4168,גיליון3!$U$14:$X$14,0)))," ", INDEX(גיליון3!$U$15:$X$29,MATCH('דיווח פרטני'!G4168,גיליון3!$T$15:$T$29,0),MATCH('דיווח פרטני'!C4168,גיליון3!$U$14:$X$14,0)))</f>
        <v xml:space="preserve"> </v>
      </c>
      <c r="I4168" s="880"/>
    </row>
    <row r="4169" spans="1:9" ht="15" customHeight="1" thickBot="1" x14ac:dyDescent="0.35">
      <c r="A4169" s="6"/>
      <c r="B4169" s="6"/>
      <c r="C4169" s="812"/>
      <c r="D4169" s="812"/>
      <c r="E4169" s="813"/>
      <c r="F4169" s="812"/>
      <c r="G4169" s="812"/>
      <c r="H4169" s="965" t="str">
        <f t="array" ref="H4169">IF(ISERROR(INDEX(גיליון3!$U$15:$X$29,MATCH('דיווח פרטני'!G4169,גיליון3!$T$15:$T$29,0),MATCH('דיווח פרטני'!C4169,גיליון3!$U$14:$X$14,0)))," ", INDEX(גיליון3!$U$15:$X$29,MATCH('דיווח פרטני'!G4169,גיליון3!$T$15:$T$29,0),MATCH('דיווח פרטני'!C4169,גיליון3!$U$14:$X$14,0)))</f>
        <v xml:space="preserve"> </v>
      </c>
      <c r="I4169" s="880"/>
    </row>
    <row r="4170" spans="1:9" ht="15" customHeight="1" thickBot="1" x14ac:dyDescent="0.35">
      <c r="A4170" s="6"/>
      <c r="B4170" s="6"/>
      <c r="C4170" s="812"/>
      <c r="D4170" s="812"/>
      <c r="E4170" s="813"/>
      <c r="F4170" s="812"/>
      <c r="G4170" s="812"/>
      <c r="H4170" s="965" t="str">
        <f t="array" ref="H4170">IF(ISERROR(INDEX(גיליון3!$U$15:$X$29,MATCH('דיווח פרטני'!G4170,גיליון3!$T$15:$T$29,0),MATCH('דיווח פרטני'!C4170,גיליון3!$U$14:$X$14,0)))," ", INDEX(גיליון3!$U$15:$X$29,MATCH('דיווח פרטני'!G4170,גיליון3!$T$15:$T$29,0),MATCH('דיווח פרטני'!C4170,גיליון3!$U$14:$X$14,0)))</f>
        <v xml:space="preserve"> </v>
      </c>
      <c r="I4170" s="880"/>
    </row>
    <row r="4171" spans="1:9" ht="15" customHeight="1" thickBot="1" x14ac:dyDescent="0.35">
      <c r="A4171" s="6"/>
      <c r="B4171" s="6"/>
      <c r="C4171" s="812"/>
      <c r="D4171" s="812"/>
      <c r="E4171" s="813"/>
      <c r="F4171" s="812"/>
      <c r="G4171" s="812"/>
      <c r="H4171" s="965" t="str">
        <f t="array" ref="H4171">IF(ISERROR(INDEX(גיליון3!$U$15:$X$29,MATCH('דיווח פרטני'!G4171,גיליון3!$T$15:$T$29,0),MATCH('דיווח פרטני'!C4171,גיליון3!$U$14:$X$14,0)))," ", INDEX(גיליון3!$U$15:$X$29,MATCH('דיווח פרטני'!G4171,גיליון3!$T$15:$T$29,0),MATCH('דיווח פרטני'!C4171,גיליון3!$U$14:$X$14,0)))</f>
        <v xml:space="preserve"> </v>
      </c>
      <c r="I4171" s="880"/>
    </row>
    <row r="4172" spans="1:9" ht="15" customHeight="1" thickBot="1" x14ac:dyDescent="0.35">
      <c r="A4172" s="6"/>
      <c r="B4172" s="6"/>
      <c r="C4172" s="812"/>
      <c r="D4172" s="812"/>
      <c r="E4172" s="813"/>
      <c r="F4172" s="812"/>
      <c r="G4172" s="812"/>
      <c r="H4172" s="965" t="str">
        <f t="array" ref="H4172">IF(ISERROR(INDEX(גיליון3!$U$15:$X$29,MATCH('דיווח פרטני'!G4172,גיליון3!$T$15:$T$29,0),MATCH('דיווח פרטני'!C4172,גיליון3!$U$14:$X$14,0)))," ", INDEX(גיליון3!$U$15:$X$29,MATCH('דיווח פרטני'!G4172,גיליון3!$T$15:$T$29,0),MATCH('דיווח פרטני'!C4172,גיליון3!$U$14:$X$14,0)))</f>
        <v xml:space="preserve"> </v>
      </c>
      <c r="I4172" s="880"/>
    </row>
    <row r="4173" spans="1:9" ht="15" customHeight="1" thickBot="1" x14ac:dyDescent="0.35">
      <c r="A4173" s="6"/>
      <c r="B4173" s="6"/>
      <c r="C4173" s="812"/>
      <c r="D4173" s="812"/>
      <c r="E4173" s="813"/>
      <c r="F4173" s="812"/>
      <c r="G4173" s="812"/>
      <c r="H4173" s="965" t="str">
        <f t="array" ref="H4173">IF(ISERROR(INDEX(גיליון3!$U$15:$X$29,MATCH('דיווח פרטני'!G4173,גיליון3!$T$15:$T$29,0),MATCH('דיווח פרטני'!C4173,גיליון3!$U$14:$X$14,0)))," ", INDEX(גיליון3!$U$15:$X$29,MATCH('דיווח פרטני'!G4173,גיליון3!$T$15:$T$29,0),MATCH('דיווח פרטני'!C4173,גיליון3!$U$14:$X$14,0)))</f>
        <v xml:space="preserve"> </v>
      </c>
      <c r="I4173" s="880"/>
    </row>
    <row r="4174" spans="1:9" ht="15" customHeight="1" thickBot="1" x14ac:dyDescent="0.35">
      <c r="A4174" s="6"/>
      <c r="B4174" s="6"/>
      <c r="C4174" s="812"/>
      <c r="D4174" s="812"/>
      <c r="E4174" s="813"/>
      <c r="F4174" s="812"/>
      <c r="G4174" s="812"/>
      <c r="H4174" s="965" t="str">
        <f t="array" ref="H4174">IF(ISERROR(INDEX(גיליון3!$U$15:$X$29,MATCH('דיווח פרטני'!G4174,גיליון3!$T$15:$T$29,0),MATCH('דיווח פרטני'!C4174,גיליון3!$U$14:$X$14,0)))," ", INDEX(גיליון3!$U$15:$X$29,MATCH('דיווח פרטני'!G4174,גיליון3!$T$15:$T$29,0),MATCH('דיווח פרטני'!C4174,גיליון3!$U$14:$X$14,0)))</f>
        <v xml:space="preserve"> </v>
      </c>
      <c r="I4174" s="880"/>
    </row>
    <row r="4175" spans="1:9" ht="15" customHeight="1" thickBot="1" x14ac:dyDescent="0.35">
      <c r="A4175" s="6"/>
      <c r="B4175" s="6"/>
      <c r="C4175" s="812"/>
      <c r="D4175" s="812"/>
      <c r="E4175" s="813"/>
      <c r="F4175" s="812"/>
      <c r="G4175" s="812"/>
      <c r="H4175" s="965" t="str">
        <f t="array" ref="H4175">IF(ISERROR(INDEX(גיליון3!$U$15:$X$29,MATCH('דיווח פרטני'!G4175,גיליון3!$T$15:$T$29,0),MATCH('דיווח פרטני'!C4175,גיליון3!$U$14:$X$14,0)))," ", INDEX(גיליון3!$U$15:$X$29,MATCH('דיווח פרטני'!G4175,גיליון3!$T$15:$T$29,0),MATCH('דיווח פרטני'!C4175,גיליון3!$U$14:$X$14,0)))</f>
        <v xml:space="preserve"> </v>
      </c>
      <c r="I4175" s="880"/>
    </row>
    <row r="4176" spans="1:9" ht="15" customHeight="1" thickBot="1" x14ac:dyDescent="0.35">
      <c r="A4176" s="6"/>
      <c r="B4176" s="6"/>
      <c r="C4176" s="812"/>
      <c r="D4176" s="812"/>
      <c r="E4176" s="813"/>
      <c r="F4176" s="812"/>
      <c r="G4176" s="812"/>
      <c r="H4176" s="965" t="str">
        <f t="array" ref="H4176">IF(ISERROR(INDEX(גיליון3!$U$15:$X$29,MATCH('דיווח פרטני'!G4176,גיליון3!$T$15:$T$29,0),MATCH('דיווח פרטני'!C4176,גיליון3!$U$14:$X$14,0)))," ", INDEX(גיליון3!$U$15:$X$29,MATCH('דיווח פרטני'!G4176,גיליון3!$T$15:$T$29,0),MATCH('דיווח פרטני'!C4176,גיליון3!$U$14:$X$14,0)))</f>
        <v xml:space="preserve"> </v>
      </c>
      <c r="I4176" s="880"/>
    </row>
    <row r="4177" spans="1:9" ht="15" customHeight="1" thickBot="1" x14ac:dyDescent="0.35">
      <c r="A4177" s="6"/>
      <c r="B4177" s="6"/>
      <c r="C4177" s="812"/>
      <c r="D4177" s="812"/>
      <c r="E4177" s="813"/>
      <c r="F4177" s="812"/>
      <c r="G4177" s="812"/>
      <c r="H4177" s="965" t="str">
        <f t="array" ref="H4177">IF(ISERROR(INDEX(גיליון3!$U$15:$X$29,MATCH('דיווח פרטני'!G4177,גיליון3!$T$15:$T$29,0),MATCH('דיווח פרטני'!C4177,גיליון3!$U$14:$X$14,0)))," ", INDEX(גיליון3!$U$15:$X$29,MATCH('דיווח פרטני'!G4177,גיליון3!$T$15:$T$29,0),MATCH('דיווח פרטני'!C4177,גיליון3!$U$14:$X$14,0)))</f>
        <v xml:space="preserve"> </v>
      </c>
      <c r="I4177" s="880"/>
    </row>
    <row r="4178" spans="1:9" ht="15" customHeight="1" thickBot="1" x14ac:dyDescent="0.35">
      <c r="A4178" s="6"/>
      <c r="B4178" s="6"/>
      <c r="C4178" s="812"/>
      <c r="D4178" s="812"/>
      <c r="E4178" s="813"/>
      <c r="F4178" s="812"/>
      <c r="G4178" s="812"/>
      <c r="H4178" s="965" t="str">
        <f t="array" ref="H4178">IF(ISERROR(INDEX(גיליון3!$U$15:$X$29,MATCH('דיווח פרטני'!G4178,גיליון3!$T$15:$T$29,0),MATCH('דיווח פרטני'!C4178,גיליון3!$U$14:$X$14,0)))," ", INDEX(גיליון3!$U$15:$X$29,MATCH('דיווח פרטני'!G4178,גיליון3!$T$15:$T$29,0),MATCH('דיווח פרטני'!C4178,גיליון3!$U$14:$X$14,0)))</f>
        <v xml:space="preserve"> </v>
      </c>
      <c r="I4178" s="880"/>
    </row>
    <row r="4179" spans="1:9" ht="15" customHeight="1" thickBot="1" x14ac:dyDescent="0.35">
      <c r="A4179" s="6"/>
      <c r="B4179" s="6"/>
      <c r="C4179" s="812"/>
      <c r="D4179" s="812"/>
      <c r="E4179" s="813"/>
      <c r="F4179" s="812"/>
      <c r="G4179" s="812"/>
      <c r="H4179" s="965" t="str">
        <f t="array" ref="H4179">IF(ISERROR(INDEX(גיליון3!$U$15:$X$29,MATCH('דיווח פרטני'!G4179,גיליון3!$T$15:$T$29,0),MATCH('דיווח פרטני'!C4179,גיליון3!$U$14:$X$14,0)))," ", INDEX(גיליון3!$U$15:$X$29,MATCH('דיווח פרטני'!G4179,גיליון3!$T$15:$T$29,0),MATCH('דיווח פרטני'!C4179,גיליון3!$U$14:$X$14,0)))</f>
        <v xml:space="preserve"> </v>
      </c>
      <c r="I4179" s="880"/>
    </row>
    <row r="4180" spans="1:9" ht="15" customHeight="1" thickBot="1" x14ac:dyDescent="0.35">
      <c r="A4180" s="6"/>
      <c r="B4180" s="6"/>
      <c r="C4180" s="812"/>
      <c r="D4180" s="812"/>
      <c r="E4180" s="813"/>
      <c r="F4180" s="812"/>
      <c r="G4180" s="812"/>
      <c r="H4180" s="965" t="str">
        <f t="array" ref="H4180">IF(ISERROR(INDEX(גיליון3!$U$15:$X$29,MATCH('דיווח פרטני'!G4180,גיליון3!$T$15:$T$29,0),MATCH('דיווח פרטני'!C4180,גיליון3!$U$14:$X$14,0)))," ", INDEX(גיליון3!$U$15:$X$29,MATCH('דיווח פרטני'!G4180,גיליון3!$T$15:$T$29,0),MATCH('דיווח פרטני'!C4180,גיליון3!$U$14:$X$14,0)))</f>
        <v xml:space="preserve"> </v>
      </c>
      <c r="I4180" s="880"/>
    </row>
    <row r="4181" spans="1:9" ht="15" customHeight="1" thickBot="1" x14ac:dyDescent="0.35">
      <c r="A4181" s="6"/>
      <c r="B4181" s="6"/>
      <c r="C4181" s="812"/>
      <c r="D4181" s="812"/>
      <c r="E4181" s="813"/>
      <c r="F4181" s="812"/>
      <c r="G4181" s="812"/>
      <c r="H4181" s="965" t="str">
        <f t="array" ref="H4181">IF(ISERROR(INDEX(גיליון3!$U$15:$X$29,MATCH('דיווח פרטני'!G4181,גיליון3!$T$15:$T$29,0),MATCH('דיווח פרטני'!C4181,גיליון3!$U$14:$X$14,0)))," ", INDEX(גיליון3!$U$15:$X$29,MATCH('דיווח פרטני'!G4181,גיליון3!$T$15:$T$29,0),MATCH('דיווח פרטני'!C4181,גיליון3!$U$14:$X$14,0)))</f>
        <v xml:space="preserve"> </v>
      </c>
      <c r="I4181" s="880"/>
    </row>
    <row r="4182" spans="1:9" ht="15" customHeight="1" thickBot="1" x14ac:dyDescent="0.35">
      <c r="A4182" s="6"/>
      <c r="B4182" s="6"/>
      <c r="C4182" s="812"/>
      <c r="D4182" s="812"/>
      <c r="E4182" s="813"/>
      <c r="F4182" s="812"/>
      <c r="G4182" s="812"/>
      <c r="H4182" s="965" t="str">
        <f t="array" ref="H4182">IF(ISERROR(INDEX(גיליון3!$U$15:$X$29,MATCH('דיווח פרטני'!G4182,גיליון3!$T$15:$T$29,0),MATCH('דיווח פרטני'!C4182,גיליון3!$U$14:$X$14,0)))," ", INDEX(גיליון3!$U$15:$X$29,MATCH('דיווח פרטני'!G4182,גיליון3!$T$15:$T$29,0),MATCH('דיווח פרטני'!C4182,גיליון3!$U$14:$X$14,0)))</f>
        <v xml:space="preserve"> </v>
      </c>
      <c r="I4182" s="880"/>
    </row>
    <row r="4183" spans="1:9" ht="15" customHeight="1" thickBot="1" x14ac:dyDescent="0.35">
      <c r="A4183" s="6"/>
      <c r="B4183" s="6"/>
      <c r="C4183" s="812"/>
      <c r="D4183" s="812"/>
      <c r="E4183" s="813"/>
      <c r="F4183" s="812"/>
      <c r="G4183" s="812"/>
      <c r="H4183" s="965" t="str">
        <f t="array" ref="H4183">IF(ISERROR(INDEX(גיליון3!$U$15:$X$29,MATCH('דיווח פרטני'!G4183,גיליון3!$T$15:$T$29,0),MATCH('דיווח פרטני'!C4183,גיליון3!$U$14:$X$14,0)))," ", INDEX(גיליון3!$U$15:$X$29,MATCH('דיווח פרטני'!G4183,גיליון3!$T$15:$T$29,0),MATCH('דיווח פרטני'!C4183,גיליון3!$U$14:$X$14,0)))</f>
        <v xml:space="preserve"> </v>
      </c>
      <c r="I4183" s="880"/>
    </row>
    <row r="4184" spans="1:9" ht="15" customHeight="1" thickBot="1" x14ac:dyDescent="0.35">
      <c r="A4184" s="6"/>
      <c r="B4184" s="6"/>
      <c r="C4184" s="812"/>
      <c r="D4184" s="812"/>
      <c r="E4184" s="813"/>
      <c r="F4184" s="812"/>
      <c r="G4184" s="812"/>
      <c r="H4184" s="965" t="str">
        <f t="array" ref="H4184">IF(ISERROR(INDEX(גיליון3!$U$15:$X$29,MATCH('דיווח פרטני'!G4184,גיליון3!$T$15:$T$29,0),MATCH('דיווח פרטני'!C4184,גיליון3!$U$14:$X$14,0)))," ", INDEX(גיליון3!$U$15:$X$29,MATCH('דיווח פרטני'!G4184,גיליון3!$T$15:$T$29,0),MATCH('דיווח פרטני'!C4184,גיליון3!$U$14:$X$14,0)))</f>
        <v xml:space="preserve"> </v>
      </c>
      <c r="I4184" s="880"/>
    </row>
    <row r="4185" spans="1:9" ht="15" customHeight="1" thickBot="1" x14ac:dyDescent="0.35">
      <c r="A4185" s="6"/>
      <c r="B4185" s="6"/>
      <c r="C4185" s="812"/>
      <c r="D4185" s="812"/>
      <c r="E4185" s="813"/>
      <c r="F4185" s="812"/>
      <c r="G4185" s="812"/>
      <c r="H4185" s="965" t="str">
        <f t="array" ref="H4185">IF(ISERROR(INDEX(גיליון3!$U$15:$X$29,MATCH('דיווח פרטני'!G4185,גיליון3!$T$15:$T$29,0),MATCH('דיווח פרטני'!C4185,גיליון3!$U$14:$X$14,0)))," ", INDEX(גיליון3!$U$15:$X$29,MATCH('דיווח פרטני'!G4185,גיליון3!$T$15:$T$29,0),MATCH('דיווח פרטני'!C4185,גיליון3!$U$14:$X$14,0)))</f>
        <v xml:space="preserve"> </v>
      </c>
      <c r="I4185" s="880"/>
    </row>
    <row r="4186" spans="1:9" ht="15" customHeight="1" thickBot="1" x14ac:dyDescent="0.35">
      <c r="A4186" s="6"/>
      <c r="B4186" s="6"/>
      <c r="C4186" s="812"/>
      <c r="D4186" s="812"/>
      <c r="E4186" s="813"/>
      <c r="F4186" s="812"/>
      <c r="G4186" s="812"/>
      <c r="H4186" s="965" t="str">
        <f t="array" ref="H4186">IF(ISERROR(INDEX(גיליון3!$U$15:$X$29,MATCH('דיווח פרטני'!G4186,גיליון3!$T$15:$T$29,0),MATCH('דיווח פרטני'!C4186,גיליון3!$U$14:$X$14,0)))," ", INDEX(גיליון3!$U$15:$X$29,MATCH('דיווח פרטני'!G4186,גיליון3!$T$15:$T$29,0),MATCH('דיווח פרטני'!C4186,גיליון3!$U$14:$X$14,0)))</f>
        <v xml:space="preserve"> </v>
      </c>
      <c r="I4186" s="880"/>
    </row>
    <row r="4187" spans="1:9" ht="15" customHeight="1" thickBot="1" x14ac:dyDescent="0.35">
      <c r="A4187" s="6"/>
      <c r="B4187" s="6"/>
      <c r="C4187" s="812"/>
      <c r="D4187" s="812"/>
      <c r="E4187" s="813"/>
      <c r="F4187" s="812"/>
      <c r="G4187" s="812"/>
      <c r="H4187" s="965" t="str">
        <f t="array" ref="H4187">IF(ISERROR(INDEX(גיליון3!$U$15:$X$29,MATCH('דיווח פרטני'!G4187,גיליון3!$T$15:$T$29,0),MATCH('דיווח פרטני'!C4187,גיליון3!$U$14:$X$14,0)))," ", INDEX(גיליון3!$U$15:$X$29,MATCH('דיווח פרטני'!G4187,גיליון3!$T$15:$T$29,0),MATCH('דיווח פרטני'!C4187,גיליון3!$U$14:$X$14,0)))</f>
        <v xml:space="preserve"> </v>
      </c>
      <c r="I4187" s="880"/>
    </row>
    <row r="4188" spans="1:9" ht="15" customHeight="1" thickBot="1" x14ac:dyDescent="0.35">
      <c r="A4188" s="6"/>
      <c r="B4188" s="6"/>
      <c r="C4188" s="812"/>
      <c r="D4188" s="812"/>
      <c r="E4188" s="813"/>
      <c r="F4188" s="812"/>
      <c r="G4188" s="812"/>
      <c r="H4188" s="965" t="str">
        <f t="array" ref="H4188">IF(ISERROR(INDEX(גיליון3!$U$15:$X$29,MATCH('דיווח פרטני'!G4188,גיליון3!$T$15:$T$29,0),MATCH('דיווח פרטני'!C4188,גיליון3!$U$14:$X$14,0)))," ", INDEX(גיליון3!$U$15:$X$29,MATCH('דיווח פרטני'!G4188,גיליון3!$T$15:$T$29,0),MATCH('דיווח פרטני'!C4188,גיליון3!$U$14:$X$14,0)))</f>
        <v xml:space="preserve"> </v>
      </c>
      <c r="I4188" s="880"/>
    </row>
    <row r="4189" spans="1:9" ht="15" customHeight="1" thickBot="1" x14ac:dyDescent="0.35">
      <c r="A4189" s="6"/>
      <c r="B4189" s="6"/>
      <c r="C4189" s="812"/>
      <c r="D4189" s="812"/>
      <c r="E4189" s="813"/>
      <c r="F4189" s="812"/>
      <c r="G4189" s="812"/>
      <c r="H4189" s="965" t="str">
        <f t="array" ref="H4189">IF(ISERROR(INDEX(גיליון3!$U$15:$X$29,MATCH('דיווח פרטני'!G4189,גיליון3!$T$15:$T$29,0),MATCH('דיווח פרטני'!C4189,גיליון3!$U$14:$X$14,0)))," ", INDEX(גיליון3!$U$15:$X$29,MATCH('דיווח פרטני'!G4189,גיליון3!$T$15:$T$29,0),MATCH('דיווח פרטני'!C4189,גיליון3!$U$14:$X$14,0)))</f>
        <v xml:space="preserve"> </v>
      </c>
      <c r="I4189" s="880"/>
    </row>
    <row r="4190" spans="1:9" ht="15" customHeight="1" thickBot="1" x14ac:dyDescent="0.35">
      <c r="A4190" s="6"/>
      <c r="B4190" s="6"/>
      <c r="C4190" s="812"/>
      <c r="D4190" s="812"/>
      <c r="E4190" s="813"/>
      <c r="F4190" s="812"/>
      <c r="G4190" s="812"/>
      <c r="H4190" s="965" t="str">
        <f t="array" ref="H4190">IF(ISERROR(INDEX(גיליון3!$U$15:$X$29,MATCH('דיווח פרטני'!G4190,גיליון3!$T$15:$T$29,0),MATCH('דיווח פרטני'!C4190,גיליון3!$U$14:$X$14,0)))," ", INDEX(גיליון3!$U$15:$X$29,MATCH('דיווח פרטני'!G4190,גיליון3!$T$15:$T$29,0),MATCH('דיווח פרטני'!C4190,גיליון3!$U$14:$X$14,0)))</f>
        <v xml:space="preserve"> </v>
      </c>
      <c r="I4190" s="880"/>
    </row>
    <row r="4191" spans="1:9" ht="15" customHeight="1" thickBot="1" x14ac:dyDescent="0.35">
      <c r="A4191" s="6"/>
      <c r="B4191" s="6"/>
      <c r="C4191" s="812"/>
      <c r="D4191" s="812"/>
      <c r="E4191" s="813"/>
      <c r="F4191" s="812"/>
      <c r="G4191" s="812"/>
      <c r="H4191" s="965" t="str">
        <f t="array" ref="H4191">IF(ISERROR(INDEX(גיליון3!$U$15:$X$29,MATCH('דיווח פרטני'!G4191,גיליון3!$T$15:$T$29,0),MATCH('דיווח פרטני'!C4191,גיליון3!$U$14:$X$14,0)))," ", INDEX(גיליון3!$U$15:$X$29,MATCH('דיווח פרטני'!G4191,גיליון3!$T$15:$T$29,0),MATCH('דיווח פרטני'!C4191,גיליון3!$U$14:$X$14,0)))</f>
        <v xml:space="preserve"> </v>
      </c>
      <c r="I4191" s="880"/>
    </row>
    <row r="4192" spans="1:9" ht="15" customHeight="1" thickBot="1" x14ac:dyDescent="0.35">
      <c r="A4192" s="6"/>
      <c r="B4192" s="6"/>
      <c r="C4192" s="812"/>
      <c r="D4192" s="812"/>
      <c r="E4192" s="813"/>
      <c r="F4192" s="812"/>
      <c r="G4192" s="812"/>
      <c r="H4192" s="965" t="str">
        <f t="array" ref="H4192">IF(ISERROR(INDEX(גיליון3!$U$15:$X$29,MATCH('דיווח פרטני'!G4192,גיליון3!$T$15:$T$29,0),MATCH('דיווח פרטני'!C4192,גיליון3!$U$14:$X$14,0)))," ", INDEX(גיליון3!$U$15:$X$29,MATCH('דיווח פרטני'!G4192,גיליון3!$T$15:$T$29,0),MATCH('דיווח פרטני'!C4192,גיליון3!$U$14:$X$14,0)))</f>
        <v xml:space="preserve"> </v>
      </c>
      <c r="I4192" s="880"/>
    </row>
    <row r="4193" spans="1:9" ht="15" customHeight="1" thickBot="1" x14ac:dyDescent="0.35">
      <c r="A4193" s="6"/>
      <c r="B4193" s="6"/>
      <c r="C4193" s="812"/>
      <c r="D4193" s="812"/>
      <c r="E4193" s="813"/>
      <c r="F4193" s="812"/>
      <c r="G4193" s="812"/>
      <c r="H4193" s="965" t="str">
        <f t="array" ref="H4193">IF(ISERROR(INDEX(גיליון3!$U$15:$X$29,MATCH('דיווח פרטני'!G4193,גיליון3!$T$15:$T$29,0),MATCH('דיווח פרטני'!C4193,גיליון3!$U$14:$X$14,0)))," ", INDEX(גיליון3!$U$15:$X$29,MATCH('דיווח פרטני'!G4193,גיליון3!$T$15:$T$29,0),MATCH('דיווח פרטני'!C4193,גיליון3!$U$14:$X$14,0)))</f>
        <v xml:space="preserve"> </v>
      </c>
      <c r="I4193" s="880"/>
    </row>
    <row r="4194" spans="1:9" ht="15" customHeight="1" thickBot="1" x14ac:dyDescent="0.35">
      <c r="A4194" s="6"/>
      <c r="B4194" s="6"/>
      <c r="C4194" s="812"/>
      <c r="D4194" s="812"/>
      <c r="E4194" s="813"/>
      <c r="F4194" s="812"/>
      <c r="G4194" s="812"/>
      <c r="H4194" s="965" t="str">
        <f t="array" ref="H4194">IF(ISERROR(INDEX(גיליון3!$U$15:$X$29,MATCH('דיווח פרטני'!G4194,גיליון3!$T$15:$T$29,0),MATCH('דיווח פרטני'!C4194,גיליון3!$U$14:$X$14,0)))," ", INDEX(גיליון3!$U$15:$X$29,MATCH('דיווח פרטני'!G4194,גיליון3!$T$15:$T$29,0),MATCH('דיווח פרטני'!C4194,גיליון3!$U$14:$X$14,0)))</f>
        <v xml:space="preserve"> </v>
      </c>
      <c r="I4194" s="880"/>
    </row>
    <row r="4195" spans="1:9" ht="15" customHeight="1" thickBot="1" x14ac:dyDescent="0.35">
      <c r="A4195" s="6"/>
      <c r="B4195" s="6"/>
      <c r="C4195" s="812"/>
      <c r="D4195" s="812"/>
      <c r="E4195" s="813"/>
      <c r="F4195" s="812"/>
      <c r="G4195" s="812"/>
      <c r="H4195" s="965" t="str">
        <f t="array" ref="H4195">IF(ISERROR(INDEX(גיליון3!$U$15:$X$29,MATCH('דיווח פרטני'!G4195,גיליון3!$T$15:$T$29,0),MATCH('דיווח פרטני'!C4195,גיליון3!$U$14:$X$14,0)))," ", INDEX(גיליון3!$U$15:$X$29,MATCH('דיווח פרטני'!G4195,גיליון3!$T$15:$T$29,0),MATCH('דיווח פרטני'!C4195,גיליון3!$U$14:$X$14,0)))</f>
        <v xml:space="preserve"> </v>
      </c>
      <c r="I4195" s="880"/>
    </row>
    <row r="4196" spans="1:9" ht="15" customHeight="1" thickBot="1" x14ac:dyDescent="0.35">
      <c r="A4196" s="6"/>
      <c r="B4196" s="6"/>
      <c r="C4196" s="812"/>
      <c r="D4196" s="812"/>
      <c r="E4196" s="813"/>
      <c r="F4196" s="812"/>
      <c r="G4196" s="812"/>
      <c r="H4196" s="965" t="str">
        <f t="array" ref="H4196">IF(ISERROR(INDEX(גיליון3!$U$15:$X$29,MATCH('דיווח פרטני'!G4196,גיליון3!$T$15:$T$29,0),MATCH('דיווח פרטני'!C4196,גיליון3!$U$14:$X$14,0)))," ", INDEX(גיליון3!$U$15:$X$29,MATCH('דיווח פרטני'!G4196,גיליון3!$T$15:$T$29,0),MATCH('דיווח פרטני'!C4196,גיליון3!$U$14:$X$14,0)))</f>
        <v xml:space="preserve"> </v>
      </c>
      <c r="I4196" s="880"/>
    </row>
    <row r="4197" spans="1:9" ht="15" customHeight="1" thickBot="1" x14ac:dyDescent="0.35">
      <c r="A4197" s="6"/>
      <c r="B4197" s="6"/>
      <c r="C4197" s="812"/>
      <c r="D4197" s="812"/>
      <c r="E4197" s="813"/>
      <c r="F4197" s="812"/>
      <c r="G4197" s="812"/>
      <c r="H4197" s="965" t="str">
        <f t="array" ref="H4197">IF(ISERROR(INDEX(גיליון3!$U$15:$X$29,MATCH('דיווח פרטני'!G4197,גיליון3!$T$15:$T$29,0),MATCH('דיווח פרטני'!C4197,גיליון3!$U$14:$X$14,0)))," ", INDEX(גיליון3!$U$15:$X$29,MATCH('דיווח פרטני'!G4197,גיליון3!$T$15:$T$29,0),MATCH('דיווח פרטני'!C4197,גיליון3!$U$14:$X$14,0)))</f>
        <v xml:space="preserve"> </v>
      </c>
      <c r="I4197" s="880"/>
    </row>
    <row r="4198" spans="1:9" ht="15" customHeight="1" thickBot="1" x14ac:dyDescent="0.35">
      <c r="A4198" s="6"/>
      <c r="B4198" s="6"/>
      <c r="C4198" s="812"/>
      <c r="D4198" s="812"/>
      <c r="E4198" s="813"/>
      <c r="F4198" s="812"/>
      <c r="G4198" s="812"/>
      <c r="H4198" s="965" t="str">
        <f t="array" ref="H4198">IF(ISERROR(INDEX(גיליון3!$U$15:$X$29,MATCH('דיווח פרטני'!G4198,גיליון3!$T$15:$T$29,0),MATCH('דיווח פרטני'!C4198,גיליון3!$U$14:$X$14,0)))," ", INDEX(גיליון3!$U$15:$X$29,MATCH('דיווח פרטני'!G4198,גיליון3!$T$15:$T$29,0),MATCH('דיווח פרטני'!C4198,גיליון3!$U$14:$X$14,0)))</f>
        <v xml:space="preserve"> </v>
      </c>
      <c r="I4198" s="880"/>
    </row>
    <row r="4199" spans="1:9" ht="15" customHeight="1" thickBot="1" x14ac:dyDescent="0.35">
      <c r="A4199" s="6"/>
      <c r="B4199" s="6"/>
      <c r="C4199" s="812"/>
      <c r="D4199" s="812"/>
      <c r="E4199" s="813"/>
      <c r="F4199" s="812"/>
      <c r="G4199" s="812"/>
      <c r="H4199" s="965" t="str">
        <f t="array" ref="H4199">IF(ISERROR(INDEX(גיליון3!$U$15:$X$29,MATCH('דיווח פרטני'!G4199,גיליון3!$T$15:$T$29,0),MATCH('דיווח פרטני'!C4199,גיליון3!$U$14:$X$14,0)))," ", INDEX(גיליון3!$U$15:$X$29,MATCH('דיווח פרטני'!G4199,גיליון3!$T$15:$T$29,0),MATCH('דיווח פרטני'!C4199,גיליון3!$U$14:$X$14,0)))</f>
        <v xml:space="preserve"> </v>
      </c>
      <c r="I4199" s="880"/>
    </row>
    <row r="4200" spans="1:9" ht="15" customHeight="1" thickBot="1" x14ac:dyDescent="0.35">
      <c r="A4200" s="6"/>
      <c r="B4200" s="6"/>
      <c r="C4200" s="812"/>
      <c r="D4200" s="812"/>
      <c r="E4200" s="813"/>
      <c r="F4200" s="812"/>
      <c r="G4200" s="812"/>
      <c r="H4200" s="965" t="str">
        <f t="array" ref="H4200">IF(ISERROR(INDEX(גיליון3!$U$15:$X$29,MATCH('דיווח פרטני'!G4200,גיליון3!$T$15:$T$29,0),MATCH('דיווח פרטני'!C4200,גיליון3!$U$14:$X$14,0)))," ", INDEX(גיליון3!$U$15:$X$29,MATCH('דיווח פרטני'!G4200,גיליון3!$T$15:$T$29,0),MATCH('דיווח פרטני'!C4200,גיליון3!$U$14:$X$14,0)))</f>
        <v xml:space="preserve"> </v>
      </c>
      <c r="I4200" s="880"/>
    </row>
    <row r="4201" spans="1:9" ht="15" customHeight="1" thickBot="1" x14ac:dyDescent="0.35">
      <c r="A4201" s="6"/>
      <c r="B4201" s="6"/>
      <c r="C4201" s="812"/>
      <c r="D4201" s="812"/>
      <c r="E4201" s="813"/>
      <c r="F4201" s="812"/>
      <c r="G4201" s="812"/>
      <c r="H4201" s="965" t="str">
        <f t="array" ref="H4201">IF(ISERROR(INDEX(גיליון3!$U$15:$X$29,MATCH('דיווח פרטני'!G4201,גיליון3!$T$15:$T$29,0),MATCH('דיווח פרטני'!C4201,גיליון3!$U$14:$X$14,0)))," ", INDEX(גיליון3!$U$15:$X$29,MATCH('דיווח פרטני'!G4201,גיליון3!$T$15:$T$29,0),MATCH('דיווח פרטני'!C4201,גיליון3!$U$14:$X$14,0)))</f>
        <v xml:space="preserve"> </v>
      </c>
      <c r="I4201" s="880"/>
    </row>
    <row r="4202" spans="1:9" ht="15" customHeight="1" thickBot="1" x14ac:dyDescent="0.35">
      <c r="A4202" s="6"/>
      <c r="B4202" s="6"/>
      <c r="C4202" s="812"/>
      <c r="D4202" s="812"/>
      <c r="E4202" s="813"/>
      <c r="F4202" s="812"/>
      <c r="G4202" s="812"/>
      <c r="H4202" s="965" t="str">
        <f t="array" ref="H4202">IF(ISERROR(INDEX(גיליון3!$U$15:$X$29,MATCH('דיווח פרטני'!G4202,גיליון3!$T$15:$T$29,0),MATCH('דיווח פרטני'!C4202,גיליון3!$U$14:$X$14,0)))," ", INDEX(גיליון3!$U$15:$X$29,MATCH('דיווח פרטני'!G4202,גיליון3!$T$15:$T$29,0),MATCH('דיווח פרטני'!C4202,גיליון3!$U$14:$X$14,0)))</f>
        <v xml:space="preserve"> </v>
      </c>
      <c r="I4202" s="880"/>
    </row>
    <row r="4203" spans="1:9" ht="15" customHeight="1" thickBot="1" x14ac:dyDescent="0.35">
      <c r="A4203" s="6"/>
      <c r="B4203" s="6"/>
      <c r="C4203" s="812"/>
      <c r="D4203" s="812"/>
      <c r="E4203" s="813"/>
      <c r="F4203" s="812"/>
      <c r="G4203" s="812"/>
      <c r="H4203" s="965" t="str">
        <f t="array" ref="H4203">IF(ISERROR(INDEX(גיליון3!$U$15:$X$29,MATCH('דיווח פרטני'!G4203,גיליון3!$T$15:$T$29,0),MATCH('דיווח פרטני'!C4203,גיליון3!$U$14:$X$14,0)))," ", INDEX(גיליון3!$U$15:$X$29,MATCH('דיווח פרטני'!G4203,גיליון3!$T$15:$T$29,0),MATCH('דיווח פרטני'!C4203,גיליון3!$U$14:$X$14,0)))</f>
        <v xml:space="preserve"> </v>
      </c>
      <c r="I4203" s="880"/>
    </row>
    <row r="4204" spans="1:9" ht="15" customHeight="1" thickBot="1" x14ac:dyDescent="0.35">
      <c r="A4204" s="6"/>
      <c r="B4204" s="6"/>
      <c r="C4204" s="812"/>
      <c r="D4204" s="812"/>
      <c r="E4204" s="813"/>
      <c r="F4204" s="812"/>
      <c r="G4204" s="812"/>
      <c r="H4204" s="965" t="str">
        <f t="array" ref="H4204">IF(ISERROR(INDEX(גיליון3!$U$15:$X$29,MATCH('דיווח פרטני'!G4204,גיליון3!$T$15:$T$29,0),MATCH('דיווח פרטני'!C4204,גיליון3!$U$14:$X$14,0)))," ", INDEX(גיליון3!$U$15:$X$29,MATCH('דיווח פרטני'!G4204,גיליון3!$T$15:$T$29,0),MATCH('דיווח פרטני'!C4204,גיליון3!$U$14:$X$14,0)))</f>
        <v xml:space="preserve"> </v>
      </c>
      <c r="I4204" s="880"/>
    </row>
    <row r="4205" spans="1:9" ht="15" customHeight="1" thickBot="1" x14ac:dyDescent="0.35">
      <c r="A4205" s="6"/>
      <c r="B4205" s="6"/>
      <c r="C4205" s="812"/>
      <c r="D4205" s="812"/>
      <c r="E4205" s="813"/>
      <c r="F4205" s="812"/>
      <c r="G4205" s="812"/>
      <c r="H4205" s="965" t="str">
        <f t="array" ref="H4205">IF(ISERROR(INDEX(גיליון3!$U$15:$X$29,MATCH('דיווח פרטני'!G4205,גיליון3!$T$15:$T$29,0),MATCH('דיווח פרטני'!C4205,גיליון3!$U$14:$X$14,0)))," ", INDEX(גיליון3!$U$15:$X$29,MATCH('דיווח פרטני'!G4205,גיליון3!$T$15:$T$29,0),MATCH('דיווח פרטני'!C4205,גיליון3!$U$14:$X$14,0)))</f>
        <v xml:space="preserve"> </v>
      </c>
      <c r="I4205" s="880"/>
    </row>
    <row r="4206" spans="1:9" ht="15" customHeight="1" thickBot="1" x14ac:dyDescent="0.35">
      <c r="A4206" s="6"/>
      <c r="B4206" s="6"/>
      <c r="C4206" s="812"/>
      <c r="D4206" s="812"/>
      <c r="E4206" s="813"/>
      <c r="F4206" s="812"/>
      <c r="G4206" s="812"/>
      <c r="H4206" s="965" t="str">
        <f t="array" ref="H4206">IF(ISERROR(INDEX(גיליון3!$U$15:$X$29,MATCH('דיווח פרטני'!G4206,גיליון3!$T$15:$T$29,0),MATCH('דיווח פרטני'!C4206,גיליון3!$U$14:$X$14,0)))," ", INDEX(גיליון3!$U$15:$X$29,MATCH('דיווח פרטני'!G4206,גיליון3!$T$15:$T$29,0),MATCH('דיווח פרטני'!C4206,גיליון3!$U$14:$X$14,0)))</f>
        <v xml:space="preserve"> </v>
      </c>
      <c r="I4206" s="880"/>
    </row>
    <row r="4207" spans="1:9" ht="15" customHeight="1" thickBot="1" x14ac:dyDescent="0.35">
      <c r="A4207" s="6"/>
      <c r="B4207" s="6"/>
      <c r="C4207" s="812"/>
      <c r="D4207" s="812"/>
      <c r="E4207" s="813"/>
      <c r="F4207" s="812"/>
      <c r="G4207" s="812"/>
      <c r="H4207" s="965" t="str">
        <f t="array" ref="H4207">IF(ISERROR(INDEX(גיליון3!$U$15:$X$29,MATCH('דיווח פרטני'!G4207,גיליון3!$T$15:$T$29,0),MATCH('דיווח פרטני'!C4207,גיליון3!$U$14:$X$14,0)))," ", INDEX(גיליון3!$U$15:$X$29,MATCH('דיווח פרטני'!G4207,גיליון3!$T$15:$T$29,0),MATCH('דיווח פרטני'!C4207,גיליון3!$U$14:$X$14,0)))</f>
        <v xml:space="preserve"> </v>
      </c>
      <c r="I4207" s="880"/>
    </row>
    <row r="4208" spans="1:9" ht="15" customHeight="1" thickBot="1" x14ac:dyDescent="0.35">
      <c r="A4208" s="6"/>
      <c r="B4208" s="6"/>
      <c r="C4208" s="812"/>
      <c r="D4208" s="812"/>
      <c r="E4208" s="813"/>
      <c r="F4208" s="812"/>
      <c r="G4208" s="812"/>
      <c r="H4208" s="965" t="str">
        <f t="array" ref="H4208">IF(ISERROR(INDEX(גיליון3!$U$15:$X$29,MATCH('דיווח פרטני'!G4208,גיליון3!$T$15:$T$29,0),MATCH('דיווח פרטני'!C4208,גיליון3!$U$14:$X$14,0)))," ", INDEX(גיליון3!$U$15:$X$29,MATCH('דיווח פרטני'!G4208,גיליון3!$T$15:$T$29,0),MATCH('דיווח פרטני'!C4208,גיליון3!$U$14:$X$14,0)))</f>
        <v xml:space="preserve"> </v>
      </c>
      <c r="I4208" s="880"/>
    </row>
    <row r="4209" spans="1:9" ht="15" customHeight="1" thickBot="1" x14ac:dyDescent="0.35">
      <c r="A4209" s="6"/>
      <c r="B4209" s="6"/>
      <c r="C4209" s="812"/>
      <c r="D4209" s="812"/>
      <c r="E4209" s="813"/>
      <c r="F4209" s="812"/>
      <c r="G4209" s="812"/>
      <c r="H4209" s="965" t="str">
        <f t="array" ref="H4209">IF(ISERROR(INDEX(גיליון3!$U$15:$X$29,MATCH('דיווח פרטני'!G4209,גיליון3!$T$15:$T$29,0),MATCH('דיווח פרטני'!C4209,גיליון3!$U$14:$X$14,0)))," ", INDEX(גיליון3!$U$15:$X$29,MATCH('דיווח פרטני'!G4209,גיליון3!$T$15:$T$29,0),MATCH('דיווח פרטני'!C4209,גיליון3!$U$14:$X$14,0)))</f>
        <v xml:space="preserve"> </v>
      </c>
      <c r="I4209" s="880"/>
    </row>
    <row r="4210" spans="1:9" ht="15" customHeight="1" thickBot="1" x14ac:dyDescent="0.35">
      <c r="A4210" s="6"/>
      <c r="B4210" s="6"/>
      <c r="C4210" s="812"/>
      <c r="D4210" s="812"/>
      <c r="E4210" s="813"/>
      <c r="F4210" s="812"/>
      <c r="G4210" s="812"/>
      <c r="H4210" s="965" t="str">
        <f t="array" ref="H4210">IF(ISERROR(INDEX(גיליון3!$U$15:$X$29,MATCH('דיווח פרטני'!G4210,גיליון3!$T$15:$T$29,0),MATCH('דיווח פרטני'!C4210,גיליון3!$U$14:$X$14,0)))," ", INDEX(גיליון3!$U$15:$X$29,MATCH('דיווח פרטני'!G4210,גיליון3!$T$15:$T$29,0),MATCH('דיווח פרטני'!C4210,גיליון3!$U$14:$X$14,0)))</f>
        <v xml:space="preserve"> </v>
      </c>
      <c r="I4210" s="880"/>
    </row>
    <row r="4211" spans="1:9" ht="15" customHeight="1" thickBot="1" x14ac:dyDescent="0.35">
      <c r="A4211" s="6"/>
      <c r="B4211" s="6"/>
      <c r="C4211" s="812"/>
      <c r="D4211" s="812"/>
      <c r="E4211" s="813"/>
      <c r="F4211" s="812"/>
      <c r="G4211" s="812"/>
      <c r="H4211" s="965" t="str">
        <f t="array" ref="H4211">IF(ISERROR(INDEX(גיליון3!$U$15:$X$29,MATCH('דיווח פרטני'!G4211,גיליון3!$T$15:$T$29,0),MATCH('דיווח פרטני'!C4211,גיליון3!$U$14:$X$14,0)))," ", INDEX(גיליון3!$U$15:$X$29,MATCH('דיווח פרטני'!G4211,גיליון3!$T$15:$T$29,0),MATCH('דיווח פרטני'!C4211,גיליון3!$U$14:$X$14,0)))</f>
        <v xml:space="preserve"> </v>
      </c>
      <c r="I4211" s="880"/>
    </row>
    <row r="4212" spans="1:9" ht="15" customHeight="1" thickBot="1" x14ac:dyDescent="0.35">
      <c r="A4212" s="6"/>
      <c r="B4212" s="6"/>
      <c r="C4212" s="812"/>
      <c r="D4212" s="812"/>
      <c r="E4212" s="813"/>
      <c r="F4212" s="812"/>
      <c r="G4212" s="812"/>
      <c r="H4212" s="965" t="str">
        <f t="array" ref="H4212">IF(ISERROR(INDEX(גיליון3!$U$15:$X$29,MATCH('דיווח פרטני'!G4212,גיליון3!$T$15:$T$29,0),MATCH('דיווח פרטני'!C4212,גיליון3!$U$14:$X$14,0)))," ", INDEX(גיליון3!$U$15:$X$29,MATCH('דיווח פרטני'!G4212,גיליון3!$T$15:$T$29,0),MATCH('דיווח פרטני'!C4212,גיליון3!$U$14:$X$14,0)))</f>
        <v xml:space="preserve"> </v>
      </c>
      <c r="I4212" s="880"/>
    </row>
    <row r="4213" spans="1:9" ht="15" customHeight="1" thickBot="1" x14ac:dyDescent="0.35">
      <c r="A4213" s="6"/>
      <c r="B4213" s="6"/>
      <c r="C4213" s="812"/>
      <c r="D4213" s="812"/>
      <c r="E4213" s="813"/>
      <c r="F4213" s="812"/>
      <c r="G4213" s="812"/>
      <c r="H4213" s="965" t="str">
        <f t="array" ref="H4213">IF(ISERROR(INDEX(גיליון3!$U$15:$X$29,MATCH('דיווח פרטני'!G4213,גיליון3!$T$15:$T$29,0),MATCH('דיווח פרטני'!C4213,גיליון3!$U$14:$X$14,0)))," ", INDEX(גיליון3!$U$15:$X$29,MATCH('דיווח פרטני'!G4213,גיליון3!$T$15:$T$29,0),MATCH('דיווח פרטני'!C4213,גיליון3!$U$14:$X$14,0)))</f>
        <v xml:space="preserve"> </v>
      </c>
      <c r="I4213" s="880"/>
    </row>
    <row r="4214" spans="1:9" ht="15" customHeight="1" thickBot="1" x14ac:dyDescent="0.35">
      <c r="A4214" s="6"/>
      <c r="B4214" s="6"/>
      <c r="C4214" s="812"/>
      <c r="D4214" s="812"/>
      <c r="E4214" s="813"/>
      <c r="F4214" s="812"/>
      <c r="G4214" s="812"/>
      <c r="H4214" s="965" t="str">
        <f t="array" ref="H4214">IF(ISERROR(INDEX(גיליון3!$U$15:$X$29,MATCH('דיווח פרטני'!G4214,גיליון3!$T$15:$T$29,0),MATCH('דיווח פרטני'!C4214,גיליון3!$U$14:$X$14,0)))," ", INDEX(גיליון3!$U$15:$X$29,MATCH('דיווח פרטני'!G4214,גיליון3!$T$15:$T$29,0),MATCH('דיווח פרטני'!C4214,גיליון3!$U$14:$X$14,0)))</f>
        <v xml:space="preserve"> </v>
      </c>
      <c r="I4214" s="880"/>
    </row>
    <row r="4215" spans="1:9" ht="15" customHeight="1" thickBot="1" x14ac:dyDescent="0.35">
      <c r="A4215" s="6"/>
      <c r="B4215" s="6"/>
      <c r="C4215" s="812"/>
      <c r="D4215" s="812"/>
      <c r="E4215" s="813"/>
      <c r="F4215" s="812"/>
      <c r="G4215" s="812"/>
      <c r="H4215" s="965" t="str">
        <f t="array" ref="H4215">IF(ISERROR(INDEX(גיליון3!$U$15:$X$29,MATCH('דיווח פרטני'!G4215,גיליון3!$T$15:$T$29,0),MATCH('דיווח פרטני'!C4215,גיליון3!$U$14:$X$14,0)))," ", INDEX(גיליון3!$U$15:$X$29,MATCH('דיווח פרטני'!G4215,גיליון3!$T$15:$T$29,0),MATCH('דיווח פרטני'!C4215,גיליון3!$U$14:$X$14,0)))</f>
        <v xml:space="preserve"> </v>
      </c>
      <c r="I4215" s="880"/>
    </row>
    <row r="4216" spans="1:9" ht="15" customHeight="1" thickBot="1" x14ac:dyDescent="0.35">
      <c r="A4216" s="6"/>
      <c r="B4216" s="6"/>
      <c r="C4216" s="812"/>
      <c r="D4216" s="812"/>
      <c r="E4216" s="813"/>
      <c r="F4216" s="812"/>
      <c r="G4216" s="812"/>
      <c r="H4216" s="965" t="str">
        <f t="array" ref="H4216">IF(ISERROR(INDEX(גיליון3!$U$15:$X$29,MATCH('דיווח פרטני'!G4216,גיליון3!$T$15:$T$29,0),MATCH('דיווח פרטני'!C4216,גיליון3!$U$14:$X$14,0)))," ", INDEX(גיליון3!$U$15:$X$29,MATCH('דיווח פרטני'!G4216,גיליון3!$T$15:$T$29,0),MATCH('דיווח פרטני'!C4216,גיליון3!$U$14:$X$14,0)))</f>
        <v xml:space="preserve"> </v>
      </c>
      <c r="I4216" s="880"/>
    </row>
    <row r="4217" spans="1:9" ht="15" customHeight="1" thickBot="1" x14ac:dyDescent="0.35">
      <c r="A4217" s="6"/>
      <c r="B4217" s="6"/>
      <c r="C4217" s="812"/>
      <c r="D4217" s="812"/>
      <c r="E4217" s="813"/>
      <c r="F4217" s="812"/>
      <c r="G4217" s="812"/>
      <c r="H4217" s="965" t="str">
        <f t="array" ref="H4217">IF(ISERROR(INDEX(גיליון3!$U$15:$X$29,MATCH('דיווח פרטני'!G4217,גיליון3!$T$15:$T$29,0),MATCH('דיווח פרטני'!C4217,גיליון3!$U$14:$X$14,0)))," ", INDEX(גיליון3!$U$15:$X$29,MATCH('דיווח פרטני'!G4217,גיליון3!$T$15:$T$29,0),MATCH('דיווח פרטני'!C4217,גיליון3!$U$14:$X$14,0)))</f>
        <v xml:space="preserve"> </v>
      </c>
      <c r="I4217" s="880"/>
    </row>
    <row r="4218" spans="1:9" ht="15" customHeight="1" thickBot="1" x14ac:dyDescent="0.35">
      <c r="A4218" s="6"/>
      <c r="B4218" s="6"/>
      <c r="C4218" s="812"/>
      <c r="D4218" s="812"/>
      <c r="E4218" s="813"/>
      <c r="F4218" s="812"/>
      <c r="G4218" s="812"/>
      <c r="H4218" s="965" t="str">
        <f t="array" ref="H4218">IF(ISERROR(INDEX(גיליון3!$U$15:$X$29,MATCH('דיווח פרטני'!G4218,גיליון3!$T$15:$T$29,0),MATCH('דיווח פרטני'!C4218,גיליון3!$U$14:$X$14,0)))," ", INDEX(גיליון3!$U$15:$X$29,MATCH('דיווח פרטני'!G4218,גיליון3!$T$15:$T$29,0),MATCH('דיווח פרטני'!C4218,גיליון3!$U$14:$X$14,0)))</f>
        <v xml:space="preserve"> </v>
      </c>
      <c r="I4218" s="880"/>
    </row>
    <row r="4219" spans="1:9" ht="15" customHeight="1" thickBot="1" x14ac:dyDescent="0.35">
      <c r="A4219" s="6"/>
      <c r="B4219" s="6"/>
      <c r="C4219" s="812"/>
      <c r="D4219" s="812"/>
      <c r="E4219" s="813"/>
      <c r="F4219" s="812"/>
      <c r="G4219" s="812"/>
      <c r="H4219" s="965" t="str">
        <f t="array" ref="H4219">IF(ISERROR(INDEX(גיליון3!$U$15:$X$29,MATCH('דיווח פרטני'!G4219,גיליון3!$T$15:$T$29,0),MATCH('דיווח פרטני'!C4219,גיליון3!$U$14:$X$14,0)))," ", INDEX(גיליון3!$U$15:$X$29,MATCH('דיווח פרטני'!G4219,גיליון3!$T$15:$T$29,0),MATCH('דיווח פרטני'!C4219,גיליון3!$U$14:$X$14,0)))</f>
        <v xml:space="preserve"> </v>
      </c>
      <c r="I4219" s="880"/>
    </row>
    <row r="4220" spans="1:9" ht="15" customHeight="1" thickBot="1" x14ac:dyDescent="0.35">
      <c r="A4220" s="6"/>
      <c r="B4220" s="6"/>
      <c r="C4220" s="812"/>
      <c r="D4220" s="812"/>
      <c r="E4220" s="813"/>
      <c r="F4220" s="812"/>
      <c r="G4220" s="812"/>
      <c r="H4220" s="965" t="str">
        <f t="array" ref="H4220">IF(ISERROR(INDEX(גיליון3!$U$15:$X$29,MATCH('דיווח פרטני'!G4220,גיליון3!$T$15:$T$29,0),MATCH('דיווח פרטני'!C4220,גיליון3!$U$14:$X$14,0)))," ", INDEX(גיליון3!$U$15:$X$29,MATCH('דיווח פרטני'!G4220,גיליון3!$T$15:$T$29,0),MATCH('דיווח פרטני'!C4220,גיליון3!$U$14:$X$14,0)))</f>
        <v xml:space="preserve"> </v>
      </c>
      <c r="I4220" s="880"/>
    </row>
    <row r="4221" spans="1:9" ht="15" customHeight="1" thickBot="1" x14ac:dyDescent="0.35">
      <c r="A4221" s="6"/>
      <c r="B4221" s="6"/>
      <c r="C4221" s="812"/>
      <c r="D4221" s="812"/>
      <c r="E4221" s="813"/>
      <c r="F4221" s="812"/>
      <c r="G4221" s="812"/>
      <c r="H4221" s="965" t="str">
        <f t="array" ref="H4221">IF(ISERROR(INDEX(גיליון3!$U$15:$X$29,MATCH('דיווח פרטני'!G4221,גיליון3!$T$15:$T$29,0),MATCH('דיווח פרטני'!C4221,גיליון3!$U$14:$X$14,0)))," ", INDEX(גיליון3!$U$15:$X$29,MATCH('דיווח פרטני'!G4221,גיליון3!$T$15:$T$29,0),MATCH('דיווח פרטני'!C4221,גיליון3!$U$14:$X$14,0)))</f>
        <v xml:space="preserve"> </v>
      </c>
      <c r="I4221" s="880"/>
    </row>
    <row r="4222" spans="1:9" ht="15" customHeight="1" thickBot="1" x14ac:dyDescent="0.35">
      <c r="A4222" s="6"/>
      <c r="B4222" s="6"/>
      <c r="C4222" s="812"/>
      <c r="D4222" s="812"/>
      <c r="E4222" s="813"/>
      <c r="F4222" s="812"/>
      <c r="G4222" s="812"/>
      <c r="H4222" s="965" t="str">
        <f t="array" ref="H4222">IF(ISERROR(INDEX(גיליון3!$U$15:$X$29,MATCH('דיווח פרטני'!G4222,גיליון3!$T$15:$T$29,0),MATCH('דיווח פרטני'!C4222,גיליון3!$U$14:$X$14,0)))," ", INDEX(גיליון3!$U$15:$X$29,MATCH('דיווח פרטני'!G4222,גיליון3!$T$15:$T$29,0),MATCH('דיווח פרטני'!C4222,גיליון3!$U$14:$X$14,0)))</f>
        <v xml:space="preserve"> </v>
      </c>
      <c r="I4222" s="880"/>
    </row>
    <row r="4223" spans="1:9" ht="15" customHeight="1" thickBot="1" x14ac:dyDescent="0.35">
      <c r="A4223" s="6"/>
      <c r="B4223" s="6"/>
      <c r="C4223" s="812"/>
      <c r="D4223" s="812"/>
      <c r="E4223" s="813"/>
      <c r="F4223" s="812"/>
      <c r="G4223" s="812"/>
      <c r="H4223" s="965" t="str">
        <f t="array" ref="H4223">IF(ISERROR(INDEX(גיליון3!$U$15:$X$29,MATCH('דיווח פרטני'!G4223,גיליון3!$T$15:$T$29,0),MATCH('דיווח פרטני'!C4223,גיליון3!$U$14:$X$14,0)))," ", INDEX(גיליון3!$U$15:$X$29,MATCH('דיווח פרטני'!G4223,גיליון3!$T$15:$T$29,0),MATCH('דיווח פרטני'!C4223,גיליון3!$U$14:$X$14,0)))</f>
        <v xml:space="preserve"> </v>
      </c>
      <c r="I4223" s="880"/>
    </row>
    <row r="4224" spans="1:9" ht="15" customHeight="1" thickBot="1" x14ac:dyDescent="0.35">
      <c r="A4224" s="6"/>
      <c r="B4224" s="6"/>
      <c r="C4224" s="812"/>
      <c r="D4224" s="812"/>
      <c r="E4224" s="813"/>
      <c r="F4224" s="812"/>
      <c r="G4224" s="812"/>
      <c r="H4224" s="965" t="str">
        <f t="array" ref="H4224">IF(ISERROR(INDEX(גיליון3!$U$15:$X$29,MATCH('דיווח פרטני'!G4224,גיליון3!$T$15:$T$29,0),MATCH('דיווח פרטני'!C4224,גיליון3!$U$14:$X$14,0)))," ", INDEX(גיליון3!$U$15:$X$29,MATCH('דיווח פרטני'!G4224,גיליון3!$T$15:$T$29,0),MATCH('דיווח פרטני'!C4224,גיליון3!$U$14:$X$14,0)))</f>
        <v xml:space="preserve"> </v>
      </c>
      <c r="I4224" s="880"/>
    </row>
    <row r="4225" spans="1:9" ht="15" customHeight="1" thickBot="1" x14ac:dyDescent="0.35">
      <c r="A4225" s="6"/>
      <c r="B4225" s="6"/>
      <c r="C4225" s="812"/>
      <c r="D4225" s="812"/>
      <c r="E4225" s="813"/>
      <c r="F4225" s="812"/>
      <c r="G4225" s="812"/>
      <c r="H4225" s="965" t="str">
        <f t="array" ref="H4225">IF(ISERROR(INDEX(גיליון3!$U$15:$X$29,MATCH('דיווח פרטני'!G4225,גיליון3!$T$15:$T$29,0),MATCH('דיווח פרטני'!C4225,גיליון3!$U$14:$X$14,0)))," ", INDEX(גיליון3!$U$15:$X$29,MATCH('דיווח פרטני'!G4225,גיליון3!$T$15:$T$29,0),MATCH('דיווח פרטני'!C4225,גיליון3!$U$14:$X$14,0)))</f>
        <v xml:space="preserve"> </v>
      </c>
      <c r="I4225" s="880"/>
    </row>
    <row r="4226" spans="1:9" ht="15" customHeight="1" thickBot="1" x14ac:dyDescent="0.35">
      <c r="A4226" s="6"/>
      <c r="B4226" s="6"/>
      <c r="C4226" s="812"/>
      <c r="D4226" s="812"/>
      <c r="E4226" s="813"/>
      <c r="F4226" s="812"/>
      <c r="G4226" s="812"/>
      <c r="H4226" s="965" t="str">
        <f t="array" ref="H4226">IF(ISERROR(INDEX(גיליון3!$U$15:$X$29,MATCH('דיווח פרטני'!G4226,גיליון3!$T$15:$T$29,0),MATCH('דיווח פרטני'!C4226,גיליון3!$U$14:$X$14,0)))," ", INDEX(גיליון3!$U$15:$X$29,MATCH('דיווח פרטני'!G4226,גיליון3!$T$15:$T$29,0),MATCH('דיווח פרטני'!C4226,גיליון3!$U$14:$X$14,0)))</f>
        <v xml:space="preserve"> </v>
      </c>
      <c r="I4226" s="880"/>
    </row>
    <row r="4227" spans="1:9" ht="15" customHeight="1" thickBot="1" x14ac:dyDescent="0.35">
      <c r="A4227" s="6"/>
      <c r="B4227" s="6"/>
      <c r="C4227" s="812"/>
      <c r="D4227" s="812"/>
      <c r="E4227" s="813"/>
      <c r="F4227" s="812"/>
      <c r="G4227" s="812"/>
      <c r="H4227" s="965" t="str">
        <f t="array" ref="H4227">IF(ISERROR(INDEX(גיליון3!$U$15:$X$29,MATCH('דיווח פרטני'!G4227,גיליון3!$T$15:$T$29,0),MATCH('דיווח פרטני'!C4227,גיליון3!$U$14:$X$14,0)))," ", INDEX(גיליון3!$U$15:$X$29,MATCH('דיווח פרטני'!G4227,גיליון3!$T$15:$T$29,0),MATCH('דיווח פרטני'!C4227,גיליון3!$U$14:$X$14,0)))</f>
        <v xml:space="preserve"> </v>
      </c>
      <c r="I4227" s="880"/>
    </row>
    <row r="4228" spans="1:9" ht="15" customHeight="1" thickBot="1" x14ac:dyDescent="0.35">
      <c r="A4228" s="6"/>
      <c r="B4228" s="6"/>
      <c r="C4228" s="812"/>
      <c r="D4228" s="812"/>
      <c r="E4228" s="813"/>
      <c r="F4228" s="812"/>
      <c r="G4228" s="812"/>
      <c r="H4228" s="965" t="str">
        <f t="array" ref="H4228">IF(ISERROR(INDEX(גיליון3!$U$15:$X$29,MATCH('דיווח פרטני'!G4228,גיליון3!$T$15:$T$29,0),MATCH('דיווח פרטני'!C4228,גיליון3!$U$14:$X$14,0)))," ", INDEX(גיליון3!$U$15:$X$29,MATCH('דיווח פרטני'!G4228,גיליון3!$T$15:$T$29,0),MATCH('דיווח פרטני'!C4228,גיליון3!$U$14:$X$14,0)))</f>
        <v xml:space="preserve"> </v>
      </c>
      <c r="I4228" s="880"/>
    </row>
    <row r="4229" spans="1:9" ht="15" customHeight="1" thickBot="1" x14ac:dyDescent="0.35">
      <c r="A4229" s="6"/>
      <c r="B4229" s="6"/>
      <c r="C4229" s="812"/>
      <c r="D4229" s="812"/>
      <c r="E4229" s="813"/>
      <c r="F4229" s="812"/>
      <c r="G4229" s="812"/>
      <c r="H4229" s="965" t="str">
        <f t="array" ref="H4229">IF(ISERROR(INDEX(גיליון3!$U$15:$X$29,MATCH('דיווח פרטני'!G4229,גיליון3!$T$15:$T$29,0),MATCH('דיווח פרטני'!C4229,גיליון3!$U$14:$X$14,0)))," ", INDEX(גיליון3!$U$15:$X$29,MATCH('דיווח פרטני'!G4229,גיליון3!$T$15:$T$29,0),MATCH('דיווח פרטני'!C4229,גיליון3!$U$14:$X$14,0)))</f>
        <v xml:space="preserve"> </v>
      </c>
      <c r="I4229" s="880"/>
    </row>
    <row r="4230" spans="1:9" ht="15" customHeight="1" thickBot="1" x14ac:dyDescent="0.35">
      <c r="A4230" s="6"/>
      <c r="B4230" s="6"/>
      <c r="C4230" s="812"/>
      <c r="D4230" s="812"/>
      <c r="E4230" s="813"/>
      <c r="F4230" s="812"/>
      <c r="G4230" s="812"/>
      <c r="H4230" s="965" t="str">
        <f t="array" ref="H4230">IF(ISERROR(INDEX(גיליון3!$U$15:$X$29,MATCH('דיווח פרטני'!G4230,גיליון3!$T$15:$T$29,0),MATCH('דיווח פרטני'!C4230,גיליון3!$U$14:$X$14,0)))," ", INDEX(גיליון3!$U$15:$X$29,MATCH('דיווח פרטני'!G4230,גיליון3!$T$15:$T$29,0),MATCH('דיווח פרטני'!C4230,גיליון3!$U$14:$X$14,0)))</f>
        <v xml:space="preserve"> </v>
      </c>
      <c r="I4230" s="880"/>
    </row>
    <row r="4231" spans="1:9" ht="15" customHeight="1" thickBot="1" x14ac:dyDescent="0.35">
      <c r="A4231" s="6"/>
      <c r="B4231" s="6"/>
      <c r="C4231" s="812"/>
      <c r="D4231" s="812"/>
      <c r="E4231" s="813"/>
      <c r="F4231" s="812"/>
      <c r="G4231" s="812"/>
      <c r="H4231" s="965" t="str">
        <f t="array" ref="H4231">IF(ISERROR(INDEX(גיליון3!$U$15:$X$29,MATCH('דיווח פרטני'!G4231,גיליון3!$T$15:$T$29,0),MATCH('דיווח פרטני'!C4231,גיליון3!$U$14:$X$14,0)))," ", INDEX(גיליון3!$U$15:$X$29,MATCH('דיווח פרטני'!G4231,גיליון3!$T$15:$T$29,0),MATCH('דיווח פרטני'!C4231,גיליון3!$U$14:$X$14,0)))</f>
        <v xml:space="preserve"> </v>
      </c>
      <c r="I4231" s="880"/>
    </row>
    <row r="4232" spans="1:9" ht="15" customHeight="1" thickBot="1" x14ac:dyDescent="0.35">
      <c r="A4232" s="6"/>
      <c r="B4232" s="6"/>
      <c r="C4232" s="812"/>
      <c r="D4232" s="812"/>
      <c r="E4232" s="813"/>
      <c r="F4232" s="812"/>
      <c r="G4232" s="812"/>
      <c r="H4232" s="965" t="str">
        <f t="array" ref="H4232">IF(ISERROR(INDEX(גיליון3!$U$15:$X$29,MATCH('דיווח פרטני'!G4232,גיליון3!$T$15:$T$29,0),MATCH('דיווח פרטני'!C4232,גיליון3!$U$14:$X$14,0)))," ", INDEX(גיליון3!$U$15:$X$29,MATCH('דיווח פרטני'!G4232,גיליון3!$T$15:$T$29,0),MATCH('דיווח פרטני'!C4232,גיליון3!$U$14:$X$14,0)))</f>
        <v xml:space="preserve"> </v>
      </c>
      <c r="I4232" s="880"/>
    </row>
    <row r="4233" spans="1:9" ht="15" customHeight="1" thickBot="1" x14ac:dyDescent="0.35">
      <c r="A4233" s="6"/>
      <c r="B4233" s="6"/>
      <c r="C4233" s="812"/>
      <c r="D4233" s="812"/>
      <c r="E4233" s="813"/>
      <c r="F4233" s="812"/>
      <c r="G4233" s="812"/>
      <c r="H4233" s="965" t="str">
        <f t="array" ref="H4233">IF(ISERROR(INDEX(גיליון3!$U$15:$X$29,MATCH('דיווח פרטני'!G4233,גיליון3!$T$15:$T$29,0),MATCH('דיווח פרטני'!C4233,גיליון3!$U$14:$X$14,0)))," ", INDEX(גיליון3!$U$15:$X$29,MATCH('דיווח פרטני'!G4233,גיליון3!$T$15:$T$29,0),MATCH('דיווח פרטני'!C4233,גיליון3!$U$14:$X$14,0)))</f>
        <v xml:space="preserve"> </v>
      </c>
      <c r="I4233" s="880"/>
    </row>
    <row r="4234" spans="1:9" ht="15" customHeight="1" thickBot="1" x14ac:dyDescent="0.35">
      <c r="A4234" s="6"/>
      <c r="B4234" s="6"/>
      <c r="C4234" s="812"/>
      <c r="D4234" s="812"/>
      <c r="E4234" s="813"/>
      <c r="F4234" s="812"/>
      <c r="G4234" s="812"/>
      <c r="H4234" s="965" t="str">
        <f t="array" ref="H4234">IF(ISERROR(INDEX(גיליון3!$U$15:$X$29,MATCH('דיווח פרטני'!G4234,גיליון3!$T$15:$T$29,0),MATCH('דיווח פרטני'!C4234,גיליון3!$U$14:$X$14,0)))," ", INDEX(גיליון3!$U$15:$X$29,MATCH('דיווח פרטני'!G4234,גיליון3!$T$15:$T$29,0),MATCH('דיווח פרטני'!C4234,גיליון3!$U$14:$X$14,0)))</f>
        <v xml:space="preserve"> </v>
      </c>
      <c r="I4234" s="880"/>
    </row>
    <row r="4235" spans="1:9" ht="15" customHeight="1" thickBot="1" x14ac:dyDescent="0.35">
      <c r="A4235" s="6"/>
      <c r="B4235" s="6"/>
      <c r="C4235" s="812"/>
      <c r="D4235" s="812"/>
      <c r="E4235" s="813"/>
      <c r="F4235" s="812"/>
      <c r="G4235" s="812"/>
      <c r="H4235" s="965" t="str">
        <f t="array" ref="H4235">IF(ISERROR(INDEX(גיליון3!$U$15:$X$29,MATCH('דיווח פרטני'!G4235,גיליון3!$T$15:$T$29,0),MATCH('דיווח פרטני'!C4235,גיליון3!$U$14:$X$14,0)))," ", INDEX(גיליון3!$U$15:$X$29,MATCH('דיווח פרטני'!G4235,גיליון3!$T$15:$T$29,0),MATCH('דיווח פרטני'!C4235,גיליון3!$U$14:$X$14,0)))</f>
        <v xml:space="preserve"> </v>
      </c>
      <c r="I4235" s="880"/>
    </row>
    <row r="4236" spans="1:9" ht="15" customHeight="1" thickBot="1" x14ac:dyDescent="0.35">
      <c r="A4236" s="6"/>
      <c r="B4236" s="6"/>
      <c r="C4236" s="812"/>
      <c r="D4236" s="812"/>
      <c r="E4236" s="813"/>
      <c r="F4236" s="812"/>
      <c r="G4236" s="812"/>
      <c r="H4236" s="965" t="str">
        <f t="array" ref="H4236">IF(ISERROR(INDEX(גיליון3!$U$15:$X$29,MATCH('דיווח פרטני'!G4236,גיליון3!$T$15:$T$29,0),MATCH('דיווח פרטני'!C4236,גיליון3!$U$14:$X$14,0)))," ", INDEX(גיליון3!$U$15:$X$29,MATCH('דיווח פרטני'!G4236,גיליון3!$T$15:$T$29,0),MATCH('דיווח פרטני'!C4236,גיליון3!$U$14:$X$14,0)))</f>
        <v xml:space="preserve"> </v>
      </c>
      <c r="I4236" s="880"/>
    </row>
    <row r="4237" spans="1:9" ht="15" customHeight="1" thickBot="1" x14ac:dyDescent="0.35">
      <c r="A4237" s="6"/>
      <c r="B4237" s="6"/>
      <c r="C4237" s="812"/>
      <c r="D4237" s="812"/>
      <c r="E4237" s="813"/>
      <c r="F4237" s="812"/>
      <c r="G4237" s="812"/>
      <c r="H4237" s="965" t="str">
        <f t="array" ref="H4237">IF(ISERROR(INDEX(גיליון3!$U$15:$X$29,MATCH('דיווח פרטני'!G4237,גיליון3!$T$15:$T$29,0),MATCH('דיווח פרטני'!C4237,גיליון3!$U$14:$X$14,0)))," ", INDEX(גיליון3!$U$15:$X$29,MATCH('דיווח פרטני'!G4237,גיליון3!$T$15:$T$29,0),MATCH('דיווח פרטני'!C4237,גיליון3!$U$14:$X$14,0)))</f>
        <v xml:space="preserve"> </v>
      </c>
      <c r="I4237" s="880"/>
    </row>
    <row r="4238" spans="1:9" ht="15" customHeight="1" thickBot="1" x14ac:dyDescent="0.35">
      <c r="A4238" s="6"/>
      <c r="B4238" s="6"/>
      <c r="C4238" s="812"/>
      <c r="D4238" s="812"/>
      <c r="E4238" s="813"/>
      <c r="F4238" s="812"/>
      <c r="G4238" s="812"/>
      <c r="H4238" s="965" t="str">
        <f t="array" ref="H4238">IF(ISERROR(INDEX(גיליון3!$U$15:$X$29,MATCH('דיווח פרטני'!G4238,גיליון3!$T$15:$T$29,0),MATCH('דיווח פרטני'!C4238,גיליון3!$U$14:$X$14,0)))," ", INDEX(גיליון3!$U$15:$X$29,MATCH('דיווח פרטני'!G4238,גיליון3!$T$15:$T$29,0),MATCH('דיווח פרטני'!C4238,גיליון3!$U$14:$X$14,0)))</f>
        <v xml:space="preserve"> </v>
      </c>
      <c r="I4238" s="880"/>
    </row>
    <row r="4239" spans="1:9" ht="15" customHeight="1" thickBot="1" x14ac:dyDescent="0.35">
      <c r="A4239" s="6"/>
      <c r="B4239" s="6"/>
      <c r="C4239" s="812"/>
      <c r="D4239" s="812"/>
      <c r="E4239" s="813"/>
      <c r="F4239" s="812"/>
      <c r="G4239" s="812"/>
      <c r="H4239" s="965" t="str">
        <f t="array" ref="H4239">IF(ISERROR(INDEX(גיליון3!$U$15:$X$29,MATCH('דיווח פרטני'!G4239,גיליון3!$T$15:$T$29,0),MATCH('דיווח פרטני'!C4239,גיליון3!$U$14:$X$14,0)))," ", INDEX(גיליון3!$U$15:$X$29,MATCH('דיווח פרטני'!G4239,גיליון3!$T$15:$T$29,0),MATCH('דיווח פרטני'!C4239,גיליון3!$U$14:$X$14,0)))</f>
        <v xml:space="preserve"> </v>
      </c>
      <c r="I4239" s="880"/>
    </row>
    <row r="4240" spans="1:9" ht="15" customHeight="1" thickBot="1" x14ac:dyDescent="0.35">
      <c r="A4240" s="6"/>
      <c r="B4240" s="6"/>
      <c r="C4240" s="812"/>
      <c r="D4240" s="812"/>
      <c r="E4240" s="813"/>
      <c r="F4240" s="812"/>
      <c r="G4240" s="812"/>
      <c r="H4240" s="965" t="str">
        <f t="array" ref="H4240">IF(ISERROR(INDEX(גיליון3!$U$15:$X$29,MATCH('דיווח פרטני'!G4240,גיליון3!$T$15:$T$29,0),MATCH('דיווח פרטני'!C4240,גיליון3!$U$14:$X$14,0)))," ", INDEX(גיליון3!$U$15:$X$29,MATCH('דיווח פרטני'!G4240,גיליון3!$T$15:$T$29,0),MATCH('דיווח פרטני'!C4240,גיליון3!$U$14:$X$14,0)))</f>
        <v xml:space="preserve"> </v>
      </c>
      <c r="I4240" s="880"/>
    </row>
    <row r="4241" spans="1:9" ht="15" customHeight="1" thickBot="1" x14ac:dyDescent="0.35">
      <c r="A4241" s="6"/>
      <c r="B4241" s="6"/>
      <c r="C4241" s="812"/>
      <c r="D4241" s="812"/>
      <c r="E4241" s="813"/>
      <c r="F4241" s="812"/>
      <c r="G4241" s="812"/>
      <c r="H4241" s="965" t="str">
        <f t="array" ref="H4241">IF(ISERROR(INDEX(גיליון3!$U$15:$X$29,MATCH('דיווח פרטני'!G4241,גיליון3!$T$15:$T$29,0),MATCH('דיווח פרטני'!C4241,גיליון3!$U$14:$X$14,0)))," ", INDEX(גיליון3!$U$15:$X$29,MATCH('דיווח פרטני'!G4241,גיליון3!$T$15:$T$29,0),MATCH('דיווח פרטני'!C4241,גיליון3!$U$14:$X$14,0)))</f>
        <v xml:space="preserve"> </v>
      </c>
      <c r="I4241" s="880"/>
    </row>
    <row r="4242" spans="1:9" ht="15" customHeight="1" thickBot="1" x14ac:dyDescent="0.35">
      <c r="A4242" s="6"/>
      <c r="B4242" s="6"/>
      <c r="C4242" s="812"/>
      <c r="D4242" s="812"/>
      <c r="E4242" s="813"/>
      <c r="F4242" s="812"/>
      <c r="G4242" s="812"/>
      <c r="H4242" s="965" t="str">
        <f t="array" ref="H4242">IF(ISERROR(INDEX(גיליון3!$U$15:$X$29,MATCH('דיווח פרטני'!G4242,גיליון3!$T$15:$T$29,0),MATCH('דיווח פרטני'!C4242,גיליון3!$U$14:$X$14,0)))," ", INDEX(גיליון3!$U$15:$X$29,MATCH('דיווח פרטני'!G4242,גיליון3!$T$15:$T$29,0),MATCH('דיווח פרטני'!C4242,גיליון3!$U$14:$X$14,0)))</f>
        <v xml:space="preserve"> </v>
      </c>
      <c r="I4242" s="880"/>
    </row>
    <row r="4243" spans="1:9" ht="15" customHeight="1" thickBot="1" x14ac:dyDescent="0.35">
      <c r="A4243" s="6"/>
      <c r="B4243" s="6"/>
      <c r="C4243" s="812"/>
      <c r="D4243" s="812"/>
      <c r="E4243" s="813"/>
      <c r="F4243" s="812"/>
      <c r="G4243" s="812"/>
      <c r="H4243" s="965" t="str">
        <f t="array" ref="H4243">IF(ISERROR(INDEX(גיליון3!$U$15:$X$29,MATCH('דיווח פרטני'!G4243,גיליון3!$T$15:$T$29,0),MATCH('דיווח פרטני'!C4243,גיליון3!$U$14:$X$14,0)))," ", INDEX(גיליון3!$U$15:$X$29,MATCH('דיווח פרטני'!G4243,גיליון3!$T$15:$T$29,0),MATCH('דיווח פרטני'!C4243,גיליון3!$U$14:$X$14,0)))</f>
        <v xml:space="preserve"> </v>
      </c>
      <c r="I4243" s="880"/>
    </row>
    <row r="4244" spans="1:9" ht="15" customHeight="1" thickBot="1" x14ac:dyDescent="0.35">
      <c r="A4244" s="6"/>
      <c r="B4244" s="6"/>
      <c r="C4244" s="812"/>
      <c r="D4244" s="812"/>
      <c r="E4244" s="813"/>
      <c r="F4244" s="812"/>
      <c r="G4244" s="812"/>
      <c r="H4244" s="965" t="str">
        <f t="array" ref="H4244">IF(ISERROR(INDEX(גיליון3!$U$15:$X$29,MATCH('דיווח פרטני'!G4244,גיליון3!$T$15:$T$29,0),MATCH('דיווח פרטני'!C4244,גיליון3!$U$14:$X$14,0)))," ", INDEX(גיליון3!$U$15:$X$29,MATCH('דיווח פרטני'!G4244,גיליון3!$T$15:$T$29,0),MATCH('דיווח פרטני'!C4244,גיליון3!$U$14:$X$14,0)))</f>
        <v xml:space="preserve"> </v>
      </c>
      <c r="I4244" s="880"/>
    </row>
    <row r="4245" spans="1:9" ht="15" customHeight="1" thickBot="1" x14ac:dyDescent="0.35">
      <c r="A4245" s="6"/>
      <c r="B4245" s="6"/>
      <c r="C4245" s="812"/>
      <c r="D4245" s="812"/>
      <c r="E4245" s="813"/>
      <c r="F4245" s="812"/>
      <c r="G4245" s="812"/>
      <c r="H4245" s="965" t="str">
        <f t="array" ref="H4245">IF(ISERROR(INDEX(גיליון3!$U$15:$X$29,MATCH('דיווח פרטני'!G4245,גיליון3!$T$15:$T$29,0),MATCH('דיווח פרטני'!C4245,גיליון3!$U$14:$X$14,0)))," ", INDEX(גיליון3!$U$15:$X$29,MATCH('דיווח פרטני'!G4245,גיליון3!$T$15:$T$29,0),MATCH('דיווח פרטני'!C4245,גיליון3!$U$14:$X$14,0)))</f>
        <v xml:space="preserve"> </v>
      </c>
      <c r="I4245" s="880"/>
    </row>
    <row r="4246" spans="1:9" ht="15" customHeight="1" thickBot="1" x14ac:dyDescent="0.35">
      <c r="A4246" s="6"/>
      <c r="B4246" s="6"/>
      <c r="C4246" s="812"/>
      <c r="D4246" s="812"/>
      <c r="E4246" s="813"/>
      <c r="F4246" s="812"/>
      <c r="G4246" s="812"/>
      <c r="H4246" s="965" t="str">
        <f t="array" ref="H4246">IF(ISERROR(INDEX(גיליון3!$U$15:$X$29,MATCH('דיווח פרטני'!G4246,גיליון3!$T$15:$T$29,0),MATCH('דיווח פרטני'!C4246,גיליון3!$U$14:$X$14,0)))," ", INDEX(גיליון3!$U$15:$X$29,MATCH('דיווח פרטני'!G4246,גיליון3!$T$15:$T$29,0),MATCH('דיווח פרטני'!C4246,גיליון3!$U$14:$X$14,0)))</f>
        <v xml:space="preserve"> </v>
      </c>
      <c r="I4246" s="880"/>
    </row>
    <row r="4247" spans="1:9" ht="15" customHeight="1" thickBot="1" x14ac:dyDescent="0.35">
      <c r="A4247" s="6"/>
      <c r="B4247" s="6"/>
      <c r="C4247" s="812"/>
      <c r="D4247" s="812"/>
      <c r="E4247" s="813"/>
      <c r="F4247" s="812"/>
      <c r="G4247" s="812"/>
      <c r="H4247" s="965" t="str">
        <f t="array" ref="H4247">IF(ISERROR(INDEX(גיליון3!$U$15:$X$29,MATCH('דיווח פרטני'!G4247,גיליון3!$T$15:$T$29,0),MATCH('דיווח פרטני'!C4247,גיליון3!$U$14:$X$14,0)))," ", INDEX(גיליון3!$U$15:$X$29,MATCH('דיווח פרטני'!G4247,גיליון3!$T$15:$T$29,0),MATCH('דיווח פרטני'!C4247,גיליון3!$U$14:$X$14,0)))</f>
        <v xml:space="preserve"> </v>
      </c>
      <c r="I4247" s="880"/>
    </row>
    <row r="4248" spans="1:9" ht="15" customHeight="1" thickBot="1" x14ac:dyDescent="0.35">
      <c r="A4248" s="6"/>
      <c r="B4248" s="6"/>
      <c r="C4248" s="812"/>
      <c r="D4248" s="812"/>
      <c r="E4248" s="813"/>
      <c r="F4248" s="812"/>
      <c r="G4248" s="812"/>
      <c r="H4248" s="965" t="str">
        <f t="array" ref="H4248">IF(ISERROR(INDEX(גיליון3!$U$15:$X$29,MATCH('דיווח פרטני'!G4248,גיליון3!$T$15:$T$29,0),MATCH('דיווח פרטני'!C4248,גיליון3!$U$14:$X$14,0)))," ", INDEX(גיליון3!$U$15:$X$29,MATCH('דיווח פרטני'!G4248,גיליון3!$T$15:$T$29,0),MATCH('דיווח פרטני'!C4248,גיליון3!$U$14:$X$14,0)))</f>
        <v xml:space="preserve"> </v>
      </c>
      <c r="I4248" s="880"/>
    </row>
    <row r="4249" spans="1:9" ht="15" customHeight="1" thickBot="1" x14ac:dyDescent="0.35">
      <c r="A4249" s="6"/>
      <c r="B4249" s="6"/>
      <c r="C4249" s="812"/>
      <c r="D4249" s="812"/>
      <c r="E4249" s="813"/>
      <c r="F4249" s="812"/>
      <c r="G4249" s="812"/>
      <c r="H4249" s="965" t="str">
        <f t="array" ref="H4249">IF(ISERROR(INDEX(גיליון3!$U$15:$X$29,MATCH('דיווח פרטני'!G4249,גיליון3!$T$15:$T$29,0),MATCH('דיווח פרטני'!C4249,גיליון3!$U$14:$X$14,0)))," ", INDEX(גיליון3!$U$15:$X$29,MATCH('דיווח פרטני'!G4249,גיליון3!$T$15:$T$29,0),MATCH('דיווח פרטני'!C4249,גיליון3!$U$14:$X$14,0)))</f>
        <v xml:space="preserve"> </v>
      </c>
      <c r="I4249" s="880"/>
    </row>
    <row r="4250" spans="1:9" ht="15" customHeight="1" thickBot="1" x14ac:dyDescent="0.35">
      <c r="A4250" s="6"/>
      <c r="B4250" s="6"/>
      <c r="C4250" s="812"/>
      <c r="D4250" s="812"/>
      <c r="E4250" s="813"/>
      <c r="F4250" s="812"/>
      <c r="G4250" s="812"/>
      <c r="H4250" s="965" t="str">
        <f t="array" ref="H4250">IF(ISERROR(INDEX(גיליון3!$U$15:$X$29,MATCH('דיווח פרטני'!G4250,גיליון3!$T$15:$T$29,0),MATCH('דיווח פרטני'!C4250,גיליון3!$U$14:$X$14,0)))," ", INDEX(גיליון3!$U$15:$X$29,MATCH('דיווח פרטני'!G4250,גיליון3!$T$15:$T$29,0),MATCH('דיווח פרטני'!C4250,גיליון3!$U$14:$X$14,0)))</f>
        <v xml:space="preserve"> </v>
      </c>
      <c r="I4250" s="880"/>
    </row>
    <row r="4251" spans="1:9" ht="15" customHeight="1" thickBot="1" x14ac:dyDescent="0.35">
      <c r="A4251" s="6"/>
      <c r="B4251" s="6"/>
      <c r="C4251" s="812"/>
      <c r="D4251" s="812"/>
      <c r="E4251" s="813"/>
      <c r="F4251" s="812"/>
      <c r="G4251" s="812"/>
      <c r="H4251" s="965" t="str">
        <f t="array" ref="H4251">IF(ISERROR(INDEX(גיליון3!$U$15:$X$29,MATCH('דיווח פרטני'!G4251,גיליון3!$T$15:$T$29,0),MATCH('דיווח פרטני'!C4251,גיליון3!$U$14:$X$14,0)))," ", INDEX(גיליון3!$U$15:$X$29,MATCH('דיווח פרטני'!G4251,גיליון3!$T$15:$T$29,0),MATCH('דיווח פרטני'!C4251,גיליון3!$U$14:$X$14,0)))</f>
        <v xml:space="preserve"> </v>
      </c>
      <c r="I4251" s="880"/>
    </row>
    <row r="4252" spans="1:9" ht="15" customHeight="1" thickBot="1" x14ac:dyDescent="0.35">
      <c r="A4252" s="6"/>
      <c r="B4252" s="6"/>
      <c r="C4252" s="812"/>
      <c r="D4252" s="812"/>
      <c r="E4252" s="813"/>
      <c r="F4252" s="812"/>
      <c r="G4252" s="812"/>
      <c r="H4252" s="965" t="str">
        <f t="array" ref="H4252">IF(ISERROR(INDEX(גיליון3!$U$15:$X$29,MATCH('דיווח פרטני'!G4252,גיליון3!$T$15:$T$29,0),MATCH('דיווח פרטני'!C4252,גיליון3!$U$14:$X$14,0)))," ", INDEX(גיליון3!$U$15:$X$29,MATCH('דיווח פרטני'!G4252,גיליון3!$T$15:$T$29,0),MATCH('דיווח פרטני'!C4252,גיליון3!$U$14:$X$14,0)))</f>
        <v xml:space="preserve"> </v>
      </c>
      <c r="I4252" s="880"/>
    </row>
    <row r="4253" spans="1:9" ht="15" customHeight="1" thickBot="1" x14ac:dyDescent="0.35">
      <c r="A4253" s="6"/>
      <c r="B4253" s="6"/>
      <c r="C4253" s="812"/>
      <c r="D4253" s="812"/>
      <c r="E4253" s="813"/>
      <c r="F4253" s="812"/>
      <c r="G4253" s="812"/>
      <c r="H4253" s="965" t="str">
        <f t="array" ref="H4253">IF(ISERROR(INDEX(גיליון3!$U$15:$X$29,MATCH('דיווח פרטני'!G4253,גיליון3!$T$15:$T$29,0),MATCH('דיווח פרטני'!C4253,גיליון3!$U$14:$X$14,0)))," ", INDEX(גיליון3!$U$15:$X$29,MATCH('דיווח פרטני'!G4253,גיליון3!$T$15:$T$29,0),MATCH('דיווח פרטני'!C4253,גיליון3!$U$14:$X$14,0)))</f>
        <v xml:space="preserve"> </v>
      </c>
      <c r="I4253" s="880"/>
    </row>
    <row r="4254" spans="1:9" ht="15" customHeight="1" thickBot="1" x14ac:dyDescent="0.35">
      <c r="A4254" s="6"/>
      <c r="B4254" s="6"/>
      <c r="C4254" s="812"/>
      <c r="D4254" s="812"/>
      <c r="E4254" s="813"/>
      <c r="F4254" s="812"/>
      <c r="G4254" s="812"/>
      <c r="H4254" s="965" t="str">
        <f t="array" ref="H4254">IF(ISERROR(INDEX(גיליון3!$U$15:$X$29,MATCH('דיווח פרטני'!G4254,גיליון3!$T$15:$T$29,0),MATCH('דיווח פרטני'!C4254,גיליון3!$U$14:$X$14,0)))," ", INDEX(גיליון3!$U$15:$X$29,MATCH('דיווח פרטני'!G4254,גיליון3!$T$15:$T$29,0),MATCH('דיווח פרטני'!C4254,גיליון3!$U$14:$X$14,0)))</f>
        <v xml:space="preserve"> </v>
      </c>
      <c r="I4254" s="880"/>
    </row>
    <row r="4255" spans="1:9" ht="15" customHeight="1" thickBot="1" x14ac:dyDescent="0.35">
      <c r="A4255" s="6"/>
      <c r="B4255" s="6"/>
      <c r="C4255" s="812"/>
      <c r="D4255" s="812"/>
      <c r="E4255" s="813"/>
      <c r="F4255" s="812"/>
      <c r="G4255" s="812"/>
      <c r="H4255" s="965" t="str">
        <f t="array" ref="H4255">IF(ISERROR(INDEX(גיליון3!$U$15:$X$29,MATCH('דיווח פרטני'!G4255,גיליון3!$T$15:$T$29,0),MATCH('דיווח פרטני'!C4255,גיליון3!$U$14:$X$14,0)))," ", INDEX(גיליון3!$U$15:$X$29,MATCH('דיווח פרטני'!G4255,גיליון3!$T$15:$T$29,0),MATCH('דיווח פרטני'!C4255,גיליון3!$U$14:$X$14,0)))</f>
        <v xml:space="preserve"> </v>
      </c>
      <c r="I4255" s="880"/>
    </row>
    <row r="4256" spans="1:9" ht="15" customHeight="1" thickBot="1" x14ac:dyDescent="0.35">
      <c r="A4256" s="6"/>
      <c r="B4256" s="6"/>
      <c r="C4256" s="812"/>
      <c r="D4256" s="812"/>
      <c r="E4256" s="813"/>
      <c r="F4256" s="812"/>
      <c r="G4256" s="812"/>
      <c r="H4256" s="965" t="str">
        <f t="array" ref="H4256">IF(ISERROR(INDEX(גיליון3!$U$15:$X$29,MATCH('דיווח פרטני'!G4256,גיליון3!$T$15:$T$29,0),MATCH('דיווח פרטני'!C4256,גיליון3!$U$14:$X$14,0)))," ", INDEX(גיליון3!$U$15:$X$29,MATCH('דיווח פרטני'!G4256,גיליון3!$T$15:$T$29,0),MATCH('דיווח פרטני'!C4256,גיליון3!$U$14:$X$14,0)))</f>
        <v xml:space="preserve"> </v>
      </c>
      <c r="I4256" s="880"/>
    </row>
    <row r="4257" spans="1:9" ht="15" customHeight="1" thickBot="1" x14ac:dyDescent="0.35">
      <c r="A4257" s="6"/>
      <c r="B4257" s="6"/>
      <c r="C4257" s="812"/>
      <c r="D4257" s="812"/>
      <c r="E4257" s="813"/>
      <c r="F4257" s="812"/>
      <c r="G4257" s="812"/>
      <c r="H4257" s="965" t="str">
        <f t="array" ref="H4257">IF(ISERROR(INDEX(גיליון3!$U$15:$X$29,MATCH('דיווח פרטני'!G4257,גיליון3!$T$15:$T$29,0),MATCH('דיווח פרטני'!C4257,גיליון3!$U$14:$X$14,0)))," ", INDEX(גיליון3!$U$15:$X$29,MATCH('דיווח פרטני'!G4257,גיליון3!$T$15:$T$29,0),MATCH('דיווח פרטני'!C4257,גיליון3!$U$14:$X$14,0)))</f>
        <v xml:space="preserve"> </v>
      </c>
      <c r="I4257" s="880"/>
    </row>
    <row r="4258" spans="1:9" ht="15" customHeight="1" thickBot="1" x14ac:dyDescent="0.35">
      <c r="A4258" s="6"/>
      <c r="B4258" s="6"/>
      <c r="C4258" s="812"/>
      <c r="D4258" s="812"/>
      <c r="E4258" s="813"/>
      <c r="F4258" s="812"/>
      <c r="G4258" s="812"/>
      <c r="H4258" s="965" t="str">
        <f t="array" ref="H4258">IF(ISERROR(INDEX(גיליון3!$U$15:$X$29,MATCH('דיווח פרטני'!G4258,גיליון3!$T$15:$T$29,0),MATCH('דיווח פרטני'!C4258,גיליון3!$U$14:$X$14,0)))," ", INDEX(גיליון3!$U$15:$X$29,MATCH('דיווח פרטני'!G4258,גיליון3!$T$15:$T$29,0),MATCH('דיווח פרטני'!C4258,גיליון3!$U$14:$X$14,0)))</f>
        <v xml:space="preserve"> </v>
      </c>
      <c r="I4258" s="880"/>
    </row>
    <row r="4259" spans="1:9" ht="15" customHeight="1" thickBot="1" x14ac:dyDescent="0.35">
      <c r="A4259" s="6"/>
      <c r="B4259" s="6"/>
      <c r="C4259" s="812"/>
      <c r="D4259" s="812"/>
      <c r="E4259" s="813"/>
      <c r="F4259" s="812"/>
      <c r="G4259" s="812"/>
      <c r="H4259" s="965" t="str">
        <f t="array" ref="H4259">IF(ISERROR(INDEX(גיליון3!$U$15:$X$29,MATCH('דיווח פרטני'!G4259,גיליון3!$T$15:$T$29,0),MATCH('דיווח פרטני'!C4259,גיליון3!$U$14:$X$14,0)))," ", INDEX(גיליון3!$U$15:$X$29,MATCH('דיווח פרטני'!G4259,גיליון3!$T$15:$T$29,0),MATCH('דיווח פרטני'!C4259,גיליון3!$U$14:$X$14,0)))</f>
        <v xml:space="preserve"> </v>
      </c>
      <c r="I4259" s="880"/>
    </row>
    <row r="4260" spans="1:9" ht="15" customHeight="1" thickBot="1" x14ac:dyDescent="0.35">
      <c r="A4260" s="6"/>
      <c r="B4260" s="6"/>
      <c r="C4260" s="812"/>
      <c r="D4260" s="812"/>
      <c r="E4260" s="813"/>
      <c r="F4260" s="812"/>
      <c r="G4260" s="812"/>
      <c r="H4260" s="965" t="str">
        <f t="array" ref="H4260">IF(ISERROR(INDEX(גיליון3!$U$15:$X$29,MATCH('דיווח פרטני'!G4260,גיליון3!$T$15:$T$29,0),MATCH('דיווח פרטני'!C4260,גיליון3!$U$14:$X$14,0)))," ", INDEX(גיליון3!$U$15:$X$29,MATCH('דיווח פרטני'!G4260,גיליון3!$T$15:$T$29,0),MATCH('דיווח פרטני'!C4260,גיליון3!$U$14:$X$14,0)))</f>
        <v xml:space="preserve"> </v>
      </c>
      <c r="I4260" s="880"/>
    </row>
    <row r="4261" spans="1:9" ht="15" customHeight="1" thickBot="1" x14ac:dyDescent="0.35">
      <c r="A4261" s="6"/>
      <c r="B4261" s="6"/>
      <c r="C4261" s="812"/>
      <c r="D4261" s="812"/>
      <c r="E4261" s="813"/>
      <c r="F4261" s="812"/>
      <c r="G4261" s="812"/>
      <c r="H4261" s="965" t="str">
        <f t="array" ref="H4261">IF(ISERROR(INDEX(גיליון3!$U$15:$X$29,MATCH('דיווח פרטני'!G4261,גיליון3!$T$15:$T$29,0),MATCH('דיווח פרטני'!C4261,גיליון3!$U$14:$X$14,0)))," ", INDEX(גיליון3!$U$15:$X$29,MATCH('דיווח פרטני'!G4261,גיליון3!$T$15:$T$29,0),MATCH('דיווח פרטני'!C4261,גיליון3!$U$14:$X$14,0)))</f>
        <v xml:space="preserve"> </v>
      </c>
      <c r="I4261" s="880"/>
    </row>
    <row r="4262" spans="1:9" ht="15" customHeight="1" thickBot="1" x14ac:dyDescent="0.35">
      <c r="A4262" s="6"/>
      <c r="B4262" s="6"/>
      <c r="C4262" s="812"/>
      <c r="D4262" s="812"/>
      <c r="E4262" s="813"/>
      <c r="F4262" s="812"/>
      <c r="G4262" s="812"/>
      <c r="H4262" s="965" t="str">
        <f t="array" ref="H4262">IF(ISERROR(INDEX(גיליון3!$U$15:$X$29,MATCH('דיווח פרטני'!G4262,גיליון3!$T$15:$T$29,0),MATCH('דיווח פרטני'!C4262,גיליון3!$U$14:$X$14,0)))," ", INDEX(גיליון3!$U$15:$X$29,MATCH('דיווח פרטני'!G4262,גיליון3!$T$15:$T$29,0),MATCH('דיווח פרטני'!C4262,גיליון3!$U$14:$X$14,0)))</f>
        <v xml:space="preserve"> </v>
      </c>
      <c r="I4262" s="880"/>
    </row>
    <row r="4263" spans="1:9" ht="15" customHeight="1" thickBot="1" x14ac:dyDescent="0.35">
      <c r="A4263" s="6"/>
      <c r="B4263" s="6"/>
      <c r="C4263" s="812"/>
      <c r="D4263" s="812"/>
      <c r="E4263" s="813"/>
      <c r="F4263" s="812"/>
      <c r="G4263" s="812"/>
      <c r="H4263" s="965" t="str">
        <f t="array" ref="H4263">IF(ISERROR(INDEX(גיליון3!$U$15:$X$29,MATCH('דיווח פרטני'!G4263,גיליון3!$T$15:$T$29,0),MATCH('דיווח פרטני'!C4263,גיליון3!$U$14:$X$14,0)))," ", INDEX(גיליון3!$U$15:$X$29,MATCH('דיווח פרטני'!G4263,גיליון3!$T$15:$T$29,0),MATCH('דיווח פרטני'!C4263,גיליון3!$U$14:$X$14,0)))</f>
        <v xml:space="preserve"> </v>
      </c>
      <c r="I4263" s="880"/>
    </row>
    <row r="4264" spans="1:9" ht="15" customHeight="1" thickBot="1" x14ac:dyDescent="0.35">
      <c r="A4264" s="6"/>
      <c r="B4264" s="6"/>
      <c r="C4264" s="812"/>
      <c r="D4264" s="812"/>
      <c r="E4264" s="813"/>
      <c r="F4264" s="812"/>
      <c r="G4264" s="812"/>
      <c r="H4264" s="965" t="str">
        <f t="array" ref="H4264">IF(ISERROR(INDEX(גיליון3!$U$15:$X$29,MATCH('דיווח פרטני'!G4264,גיליון3!$T$15:$T$29,0),MATCH('דיווח פרטני'!C4264,גיליון3!$U$14:$X$14,0)))," ", INDEX(גיליון3!$U$15:$X$29,MATCH('דיווח פרטני'!G4264,גיליון3!$T$15:$T$29,0),MATCH('דיווח פרטני'!C4264,גיליון3!$U$14:$X$14,0)))</f>
        <v xml:space="preserve"> </v>
      </c>
      <c r="I4264" s="880"/>
    </row>
    <row r="4265" spans="1:9" ht="15" customHeight="1" thickBot="1" x14ac:dyDescent="0.35">
      <c r="A4265" s="6"/>
      <c r="B4265" s="6"/>
      <c r="C4265" s="812"/>
      <c r="D4265" s="812"/>
      <c r="E4265" s="813"/>
      <c r="F4265" s="812"/>
      <c r="G4265" s="812"/>
      <c r="H4265" s="965" t="str">
        <f t="array" ref="H4265">IF(ISERROR(INDEX(גיליון3!$U$15:$X$29,MATCH('דיווח פרטני'!G4265,גיליון3!$T$15:$T$29,0),MATCH('דיווח פרטני'!C4265,גיליון3!$U$14:$X$14,0)))," ", INDEX(גיליון3!$U$15:$X$29,MATCH('דיווח פרטני'!G4265,גיליון3!$T$15:$T$29,0),MATCH('דיווח פרטני'!C4265,גיליון3!$U$14:$X$14,0)))</f>
        <v xml:space="preserve"> </v>
      </c>
      <c r="I4265" s="880"/>
    </row>
    <row r="4266" spans="1:9" ht="15" customHeight="1" thickBot="1" x14ac:dyDescent="0.35">
      <c r="A4266" s="6"/>
      <c r="B4266" s="6"/>
      <c r="C4266" s="812"/>
      <c r="D4266" s="812"/>
      <c r="E4266" s="813"/>
      <c r="F4266" s="812"/>
      <c r="G4266" s="812"/>
      <c r="H4266" s="965" t="str">
        <f t="array" ref="H4266">IF(ISERROR(INDEX(גיליון3!$U$15:$X$29,MATCH('דיווח פרטני'!G4266,גיליון3!$T$15:$T$29,0),MATCH('דיווח פרטני'!C4266,גיליון3!$U$14:$X$14,0)))," ", INDEX(גיליון3!$U$15:$X$29,MATCH('דיווח פרטני'!G4266,גיליון3!$T$15:$T$29,0),MATCH('דיווח פרטני'!C4266,גיליון3!$U$14:$X$14,0)))</f>
        <v xml:space="preserve"> </v>
      </c>
      <c r="I4266" s="880"/>
    </row>
    <row r="4267" spans="1:9" ht="15" customHeight="1" thickBot="1" x14ac:dyDescent="0.35">
      <c r="A4267" s="6"/>
      <c r="B4267" s="6"/>
      <c r="C4267" s="812"/>
      <c r="D4267" s="812"/>
      <c r="E4267" s="813"/>
      <c r="F4267" s="812"/>
      <c r="G4267" s="812"/>
      <c r="H4267" s="965" t="str">
        <f t="array" ref="H4267">IF(ISERROR(INDEX(גיליון3!$U$15:$X$29,MATCH('דיווח פרטני'!G4267,גיליון3!$T$15:$T$29,0),MATCH('דיווח פרטני'!C4267,גיליון3!$U$14:$X$14,0)))," ", INDEX(גיליון3!$U$15:$X$29,MATCH('דיווח פרטני'!G4267,גיליון3!$T$15:$T$29,0),MATCH('דיווח פרטני'!C4267,גיליון3!$U$14:$X$14,0)))</f>
        <v xml:space="preserve"> </v>
      </c>
      <c r="I4267" s="880"/>
    </row>
    <row r="4268" spans="1:9" ht="15" customHeight="1" thickBot="1" x14ac:dyDescent="0.35">
      <c r="A4268" s="6"/>
      <c r="B4268" s="6"/>
      <c r="C4268" s="812"/>
      <c r="D4268" s="812"/>
      <c r="E4268" s="813"/>
      <c r="F4268" s="812"/>
      <c r="G4268" s="812"/>
      <c r="H4268" s="965" t="str">
        <f t="array" ref="H4268">IF(ISERROR(INDEX(גיליון3!$U$15:$X$29,MATCH('דיווח פרטני'!G4268,גיליון3!$T$15:$T$29,0),MATCH('דיווח פרטני'!C4268,גיליון3!$U$14:$X$14,0)))," ", INDEX(גיליון3!$U$15:$X$29,MATCH('דיווח פרטני'!G4268,גיליון3!$T$15:$T$29,0),MATCH('דיווח פרטני'!C4268,גיליון3!$U$14:$X$14,0)))</f>
        <v xml:space="preserve"> </v>
      </c>
      <c r="I4268" s="880"/>
    </row>
    <row r="4269" spans="1:9" ht="15" customHeight="1" thickBot="1" x14ac:dyDescent="0.35">
      <c r="A4269" s="6"/>
      <c r="B4269" s="6"/>
      <c r="C4269" s="812"/>
      <c r="D4269" s="812"/>
      <c r="E4269" s="813"/>
      <c r="F4269" s="812"/>
      <c r="G4269" s="812"/>
      <c r="H4269" s="965" t="str">
        <f t="array" ref="H4269">IF(ISERROR(INDEX(גיליון3!$U$15:$X$29,MATCH('דיווח פרטני'!G4269,גיליון3!$T$15:$T$29,0),MATCH('דיווח פרטני'!C4269,גיליון3!$U$14:$X$14,0)))," ", INDEX(גיליון3!$U$15:$X$29,MATCH('דיווח פרטני'!G4269,גיליון3!$T$15:$T$29,0),MATCH('דיווח פרטני'!C4269,גיליון3!$U$14:$X$14,0)))</f>
        <v xml:space="preserve"> </v>
      </c>
      <c r="I4269" s="880"/>
    </row>
    <row r="4270" spans="1:9" ht="15" customHeight="1" thickBot="1" x14ac:dyDescent="0.35">
      <c r="A4270" s="6"/>
      <c r="B4270" s="6"/>
      <c r="C4270" s="812"/>
      <c r="D4270" s="812"/>
      <c r="E4270" s="813"/>
      <c r="F4270" s="812"/>
      <c r="G4270" s="812"/>
      <c r="H4270" s="965" t="str">
        <f t="array" ref="H4270">IF(ISERROR(INDEX(גיליון3!$U$15:$X$29,MATCH('דיווח פרטני'!G4270,גיליון3!$T$15:$T$29,0),MATCH('דיווח פרטני'!C4270,גיליון3!$U$14:$X$14,0)))," ", INDEX(גיליון3!$U$15:$X$29,MATCH('דיווח פרטני'!G4270,גיליון3!$T$15:$T$29,0),MATCH('דיווח פרטני'!C4270,גיליון3!$U$14:$X$14,0)))</f>
        <v xml:space="preserve"> </v>
      </c>
      <c r="I4270" s="880"/>
    </row>
    <row r="4271" spans="1:9" ht="15" customHeight="1" thickBot="1" x14ac:dyDescent="0.35">
      <c r="A4271" s="6"/>
      <c r="B4271" s="6"/>
      <c r="C4271" s="812"/>
      <c r="D4271" s="812"/>
      <c r="E4271" s="813"/>
      <c r="F4271" s="812"/>
      <c r="G4271" s="812"/>
      <c r="H4271" s="965" t="str">
        <f t="array" ref="H4271">IF(ISERROR(INDEX(גיליון3!$U$15:$X$29,MATCH('דיווח פרטני'!G4271,גיליון3!$T$15:$T$29,0),MATCH('דיווח פרטני'!C4271,גיליון3!$U$14:$X$14,0)))," ", INDEX(גיליון3!$U$15:$X$29,MATCH('דיווח פרטני'!G4271,גיליון3!$T$15:$T$29,0),MATCH('דיווח פרטני'!C4271,גיליון3!$U$14:$X$14,0)))</f>
        <v xml:space="preserve"> </v>
      </c>
      <c r="I4271" s="880"/>
    </row>
    <row r="4272" spans="1:9" ht="15" customHeight="1" thickBot="1" x14ac:dyDescent="0.35">
      <c r="A4272" s="6"/>
      <c r="B4272" s="6"/>
      <c r="C4272" s="812"/>
      <c r="D4272" s="812"/>
      <c r="E4272" s="813"/>
      <c r="F4272" s="812"/>
      <c r="G4272" s="812"/>
      <c r="H4272" s="965" t="str">
        <f t="array" ref="H4272">IF(ISERROR(INDEX(גיליון3!$U$15:$X$29,MATCH('דיווח פרטני'!G4272,גיליון3!$T$15:$T$29,0),MATCH('דיווח פרטני'!C4272,גיליון3!$U$14:$X$14,0)))," ", INDEX(גיליון3!$U$15:$X$29,MATCH('דיווח פרטני'!G4272,גיליון3!$T$15:$T$29,0),MATCH('דיווח פרטני'!C4272,גיליון3!$U$14:$X$14,0)))</f>
        <v xml:space="preserve"> </v>
      </c>
      <c r="I4272" s="880"/>
    </row>
    <row r="4273" spans="1:9" ht="15" customHeight="1" thickBot="1" x14ac:dyDescent="0.35">
      <c r="A4273" s="6"/>
      <c r="B4273" s="6"/>
      <c r="C4273" s="812"/>
      <c r="D4273" s="812"/>
      <c r="E4273" s="813"/>
      <c r="F4273" s="812"/>
      <c r="G4273" s="812"/>
      <c r="H4273" s="965" t="str">
        <f t="array" ref="H4273">IF(ISERROR(INDEX(גיליון3!$U$15:$X$29,MATCH('דיווח פרטני'!G4273,גיליון3!$T$15:$T$29,0),MATCH('דיווח פרטני'!C4273,גיליון3!$U$14:$X$14,0)))," ", INDEX(גיליון3!$U$15:$X$29,MATCH('דיווח פרטני'!G4273,גיליון3!$T$15:$T$29,0),MATCH('דיווח פרטני'!C4273,גיליון3!$U$14:$X$14,0)))</f>
        <v xml:space="preserve"> </v>
      </c>
      <c r="I4273" s="880"/>
    </row>
    <row r="4274" spans="1:9" ht="15" customHeight="1" thickBot="1" x14ac:dyDescent="0.35">
      <c r="A4274" s="6"/>
      <c r="B4274" s="6"/>
      <c r="C4274" s="812"/>
      <c r="D4274" s="812"/>
      <c r="E4274" s="813"/>
      <c r="F4274" s="812"/>
      <c r="G4274" s="812"/>
      <c r="H4274" s="965" t="str">
        <f t="array" ref="H4274">IF(ISERROR(INDEX(גיליון3!$U$15:$X$29,MATCH('דיווח פרטני'!G4274,גיליון3!$T$15:$T$29,0),MATCH('דיווח פרטני'!C4274,גיליון3!$U$14:$X$14,0)))," ", INDEX(גיליון3!$U$15:$X$29,MATCH('דיווח פרטני'!G4274,גיליון3!$T$15:$T$29,0),MATCH('דיווח פרטני'!C4274,גיליון3!$U$14:$X$14,0)))</f>
        <v xml:space="preserve"> </v>
      </c>
      <c r="I4274" s="880"/>
    </row>
    <row r="4275" spans="1:9" ht="15" customHeight="1" thickBot="1" x14ac:dyDescent="0.35">
      <c r="A4275" s="6"/>
      <c r="B4275" s="6"/>
      <c r="C4275" s="812"/>
      <c r="D4275" s="812"/>
      <c r="E4275" s="813"/>
      <c r="F4275" s="812"/>
      <c r="G4275" s="812"/>
      <c r="H4275" s="965" t="str">
        <f t="array" ref="H4275">IF(ISERROR(INDEX(גיליון3!$U$15:$X$29,MATCH('דיווח פרטני'!G4275,גיליון3!$T$15:$T$29,0),MATCH('דיווח פרטני'!C4275,גיליון3!$U$14:$X$14,0)))," ", INDEX(גיליון3!$U$15:$X$29,MATCH('דיווח פרטני'!G4275,גיליון3!$T$15:$T$29,0),MATCH('דיווח פרטני'!C4275,גיליון3!$U$14:$X$14,0)))</f>
        <v xml:space="preserve"> </v>
      </c>
      <c r="I4275" s="880"/>
    </row>
    <row r="4276" spans="1:9" ht="15" customHeight="1" thickBot="1" x14ac:dyDescent="0.35">
      <c r="A4276" s="6"/>
      <c r="B4276" s="6"/>
      <c r="C4276" s="812"/>
      <c r="D4276" s="812"/>
      <c r="E4276" s="813"/>
      <c r="F4276" s="812"/>
      <c r="G4276" s="812"/>
      <c r="H4276" s="965" t="str">
        <f t="array" ref="H4276">IF(ISERROR(INDEX(גיליון3!$U$15:$X$29,MATCH('דיווח פרטני'!G4276,גיליון3!$T$15:$T$29,0),MATCH('דיווח פרטני'!C4276,גיליון3!$U$14:$X$14,0)))," ", INDEX(גיליון3!$U$15:$X$29,MATCH('דיווח פרטני'!G4276,גיליון3!$T$15:$T$29,0),MATCH('דיווח פרטני'!C4276,גיליון3!$U$14:$X$14,0)))</f>
        <v xml:space="preserve"> </v>
      </c>
      <c r="I4276" s="880"/>
    </row>
    <row r="4277" spans="1:9" ht="15" customHeight="1" thickBot="1" x14ac:dyDescent="0.35">
      <c r="A4277" s="6"/>
      <c r="B4277" s="6"/>
      <c r="C4277" s="812"/>
      <c r="D4277" s="812"/>
      <c r="E4277" s="813"/>
      <c r="F4277" s="812"/>
      <c r="G4277" s="812"/>
      <c r="H4277" s="965" t="str">
        <f t="array" ref="H4277">IF(ISERROR(INDEX(גיליון3!$U$15:$X$29,MATCH('דיווח פרטני'!G4277,גיליון3!$T$15:$T$29,0),MATCH('דיווח פרטני'!C4277,גיליון3!$U$14:$X$14,0)))," ", INDEX(גיליון3!$U$15:$X$29,MATCH('דיווח פרטני'!G4277,גיליון3!$T$15:$T$29,0),MATCH('דיווח פרטני'!C4277,גיליון3!$U$14:$X$14,0)))</f>
        <v xml:space="preserve"> </v>
      </c>
      <c r="I4277" s="880"/>
    </row>
    <row r="4278" spans="1:9" ht="15" customHeight="1" thickBot="1" x14ac:dyDescent="0.35">
      <c r="A4278" s="6"/>
      <c r="B4278" s="6"/>
      <c r="C4278" s="812"/>
      <c r="D4278" s="812"/>
      <c r="E4278" s="813"/>
      <c r="F4278" s="812"/>
      <c r="G4278" s="812"/>
      <c r="H4278" s="965" t="str">
        <f t="array" ref="H4278">IF(ISERROR(INDEX(גיליון3!$U$15:$X$29,MATCH('דיווח פרטני'!G4278,גיליון3!$T$15:$T$29,0),MATCH('דיווח פרטני'!C4278,גיליון3!$U$14:$X$14,0)))," ", INDEX(גיליון3!$U$15:$X$29,MATCH('דיווח פרטני'!G4278,גיליון3!$T$15:$T$29,0),MATCH('דיווח פרטני'!C4278,גיליון3!$U$14:$X$14,0)))</f>
        <v xml:space="preserve"> </v>
      </c>
      <c r="I4278" s="880"/>
    </row>
    <row r="4279" spans="1:9" ht="15" customHeight="1" thickBot="1" x14ac:dyDescent="0.35">
      <c r="A4279" s="6"/>
      <c r="B4279" s="6"/>
      <c r="C4279" s="812"/>
      <c r="D4279" s="812"/>
      <c r="E4279" s="813"/>
      <c r="F4279" s="812"/>
      <c r="G4279" s="812"/>
      <c r="H4279" s="965" t="str">
        <f t="array" ref="H4279">IF(ISERROR(INDEX(גיליון3!$U$15:$X$29,MATCH('דיווח פרטני'!G4279,גיליון3!$T$15:$T$29,0),MATCH('דיווח פרטני'!C4279,גיליון3!$U$14:$X$14,0)))," ", INDEX(גיליון3!$U$15:$X$29,MATCH('דיווח פרטני'!G4279,גיליון3!$T$15:$T$29,0),MATCH('דיווח פרטני'!C4279,גיליון3!$U$14:$X$14,0)))</f>
        <v xml:space="preserve"> </v>
      </c>
      <c r="I4279" s="880"/>
    </row>
    <row r="4280" spans="1:9" ht="15" customHeight="1" thickBot="1" x14ac:dyDescent="0.35">
      <c r="A4280" s="6"/>
      <c r="B4280" s="6"/>
      <c r="C4280" s="812"/>
      <c r="D4280" s="812"/>
      <c r="E4280" s="813"/>
      <c r="F4280" s="812"/>
      <c r="G4280" s="812"/>
      <c r="H4280" s="965" t="str">
        <f t="array" ref="H4280">IF(ISERROR(INDEX(גיליון3!$U$15:$X$29,MATCH('דיווח פרטני'!G4280,גיליון3!$T$15:$T$29,0),MATCH('דיווח פרטני'!C4280,גיליון3!$U$14:$X$14,0)))," ", INDEX(גיליון3!$U$15:$X$29,MATCH('דיווח פרטני'!G4280,גיליון3!$T$15:$T$29,0),MATCH('דיווח פרטני'!C4280,גיליון3!$U$14:$X$14,0)))</f>
        <v xml:space="preserve"> </v>
      </c>
      <c r="I4280" s="880"/>
    </row>
    <row r="4281" spans="1:9" ht="15" customHeight="1" thickBot="1" x14ac:dyDescent="0.35">
      <c r="A4281" s="6"/>
      <c r="B4281" s="6"/>
      <c r="C4281" s="812"/>
      <c r="D4281" s="812"/>
      <c r="E4281" s="813"/>
      <c r="F4281" s="812"/>
      <c r="G4281" s="812"/>
      <c r="H4281" s="965" t="str">
        <f t="array" ref="H4281">IF(ISERROR(INDEX(גיליון3!$U$15:$X$29,MATCH('דיווח פרטני'!G4281,גיליון3!$T$15:$T$29,0),MATCH('דיווח פרטני'!C4281,גיליון3!$U$14:$X$14,0)))," ", INDEX(גיליון3!$U$15:$X$29,MATCH('דיווח פרטני'!G4281,גיליון3!$T$15:$T$29,0),MATCH('דיווח פרטני'!C4281,גיליון3!$U$14:$X$14,0)))</f>
        <v xml:space="preserve"> </v>
      </c>
      <c r="I4281" s="880"/>
    </row>
    <row r="4282" spans="1:9" ht="15" customHeight="1" thickBot="1" x14ac:dyDescent="0.35">
      <c r="A4282" s="6"/>
      <c r="B4282" s="6"/>
      <c r="C4282" s="812"/>
      <c r="D4282" s="812"/>
      <c r="E4282" s="813"/>
      <c r="F4282" s="812"/>
      <c r="G4282" s="812"/>
      <c r="H4282" s="965" t="str">
        <f t="array" ref="H4282">IF(ISERROR(INDEX(גיליון3!$U$15:$X$29,MATCH('דיווח פרטני'!G4282,גיליון3!$T$15:$T$29,0),MATCH('דיווח פרטני'!C4282,גיליון3!$U$14:$X$14,0)))," ", INDEX(גיליון3!$U$15:$X$29,MATCH('דיווח פרטני'!G4282,גיליון3!$T$15:$T$29,0),MATCH('דיווח פרטני'!C4282,גיליון3!$U$14:$X$14,0)))</f>
        <v xml:space="preserve"> </v>
      </c>
      <c r="I4282" s="880"/>
    </row>
    <row r="4283" spans="1:9" ht="15" customHeight="1" thickBot="1" x14ac:dyDescent="0.35">
      <c r="A4283" s="6"/>
      <c r="B4283" s="6"/>
      <c r="C4283" s="812"/>
      <c r="D4283" s="812"/>
      <c r="E4283" s="813"/>
      <c r="F4283" s="812"/>
      <c r="G4283" s="812"/>
      <c r="H4283" s="965" t="str">
        <f t="array" ref="H4283">IF(ISERROR(INDEX(גיליון3!$U$15:$X$29,MATCH('דיווח פרטני'!G4283,גיליון3!$T$15:$T$29,0),MATCH('דיווח פרטני'!C4283,גיליון3!$U$14:$X$14,0)))," ", INDEX(גיליון3!$U$15:$X$29,MATCH('דיווח פרטני'!G4283,גיליון3!$T$15:$T$29,0),MATCH('דיווח פרטני'!C4283,גיליון3!$U$14:$X$14,0)))</f>
        <v xml:space="preserve"> </v>
      </c>
      <c r="I4283" s="880"/>
    </row>
    <row r="4284" spans="1:9" ht="15" customHeight="1" thickBot="1" x14ac:dyDescent="0.35">
      <c r="A4284" s="6"/>
      <c r="B4284" s="6"/>
      <c r="C4284" s="812"/>
      <c r="D4284" s="812"/>
      <c r="E4284" s="813"/>
      <c r="F4284" s="812"/>
      <c r="G4284" s="812"/>
      <c r="H4284" s="965" t="str">
        <f t="array" ref="H4284">IF(ISERROR(INDEX(גיליון3!$U$15:$X$29,MATCH('דיווח פרטני'!G4284,גיליון3!$T$15:$T$29,0),MATCH('דיווח פרטני'!C4284,גיליון3!$U$14:$X$14,0)))," ", INDEX(גיליון3!$U$15:$X$29,MATCH('דיווח פרטני'!G4284,גיליון3!$T$15:$T$29,0),MATCH('דיווח פרטני'!C4284,גיליון3!$U$14:$X$14,0)))</f>
        <v xml:space="preserve"> </v>
      </c>
      <c r="I4284" s="880"/>
    </row>
    <row r="4285" spans="1:9" ht="15" customHeight="1" thickBot="1" x14ac:dyDescent="0.35">
      <c r="A4285" s="6"/>
      <c r="B4285" s="6"/>
      <c r="C4285" s="812"/>
      <c r="D4285" s="812"/>
      <c r="E4285" s="813"/>
      <c r="F4285" s="812"/>
      <c r="G4285" s="812"/>
      <c r="H4285" s="965" t="str">
        <f t="array" ref="H4285">IF(ISERROR(INDEX(גיליון3!$U$15:$X$29,MATCH('דיווח פרטני'!G4285,גיליון3!$T$15:$T$29,0),MATCH('דיווח פרטני'!C4285,גיליון3!$U$14:$X$14,0)))," ", INDEX(גיליון3!$U$15:$X$29,MATCH('דיווח פרטני'!G4285,גיליון3!$T$15:$T$29,0),MATCH('דיווח פרטני'!C4285,גיליון3!$U$14:$X$14,0)))</f>
        <v xml:space="preserve"> </v>
      </c>
      <c r="I4285" s="880"/>
    </row>
    <row r="4286" spans="1:9" ht="15" customHeight="1" thickBot="1" x14ac:dyDescent="0.35">
      <c r="A4286" s="6"/>
      <c r="B4286" s="6"/>
      <c r="C4286" s="812"/>
      <c r="D4286" s="812"/>
      <c r="E4286" s="813"/>
      <c r="F4286" s="812"/>
      <c r="G4286" s="812"/>
      <c r="H4286" s="965" t="str">
        <f t="array" ref="H4286">IF(ISERROR(INDEX(גיליון3!$U$15:$X$29,MATCH('דיווח פרטני'!G4286,גיליון3!$T$15:$T$29,0),MATCH('דיווח פרטני'!C4286,גיליון3!$U$14:$X$14,0)))," ", INDEX(גיליון3!$U$15:$X$29,MATCH('דיווח פרטני'!G4286,גיליון3!$T$15:$T$29,0),MATCH('דיווח פרטני'!C4286,גיליון3!$U$14:$X$14,0)))</f>
        <v xml:space="preserve"> </v>
      </c>
      <c r="I4286" s="880"/>
    </row>
    <row r="4287" spans="1:9" ht="15" customHeight="1" thickBot="1" x14ac:dyDescent="0.35">
      <c r="A4287" s="6"/>
      <c r="B4287" s="6"/>
      <c r="C4287" s="812"/>
      <c r="D4287" s="812"/>
      <c r="E4287" s="813"/>
      <c r="F4287" s="812"/>
      <c r="G4287" s="812"/>
      <c r="H4287" s="965" t="str">
        <f t="array" ref="H4287">IF(ISERROR(INDEX(גיליון3!$U$15:$X$29,MATCH('דיווח פרטני'!G4287,גיליון3!$T$15:$T$29,0),MATCH('דיווח פרטני'!C4287,גיליון3!$U$14:$X$14,0)))," ", INDEX(גיליון3!$U$15:$X$29,MATCH('דיווח פרטני'!G4287,גיליון3!$T$15:$T$29,0),MATCH('דיווח פרטני'!C4287,גיליון3!$U$14:$X$14,0)))</f>
        <v xml:space="preserve"> </v>
      </c>
      <c r="I4287" s="880"/>
    </row>
    <row r="4288" spans="1:9" ht="15" customHeight="1" thickBot="1" x14ac:dyDescent="0.35">
      <c r="A4288" s="6"/>
      <c r="B4288" s="6"/>
      <c r="C4288" s="812"/>
      <c r="D4288" s="812"/>
      <c r="E4288" s="813"/>
      <c r="F4288" s="812"/>
      <c r="G4288" s="812"/>
      <c r="H4288" s="965" t="str">
        <f t="array" ref="H4288">IF(ISERROR(INDEX(גיליון3!$U$15:$X$29,MATCH('דיווח פרטני'!G4288,גיליון3!$T$15:$T$29,0),MATCH('דיווח פרטני'!C4288,גיליון3!$U$14:$X$14,0)))," ", INDEX(גיליון3!$U$15:$X$29,MATCH('דיווח פרטני'!G4288,גיליון3!$T$15:$T$29,0),MATCH('דיווח פרטני'!C4288,גיליון3!$U$14:$X$14,0)))</f>
        <v xml:space="preserve"> </v>
      </c>
      <c r="I4288" s="880"/>
    </row>
    <row r="4289" spans="1:9" ht="15" customHeight="1" thickBot="1" x14ac:dyDescent="0.35">
      <c r="A4289" s="6"/>
      <c r="B4289" s="6"/>
      <c r="C4289" s="812"/>
      <c r="D4289" s="812"/>
      <c r="E4289" s="813"/>
      <c r="F4289" s="812"/>
      <c r="G4289" s="812"/>
      <c r="H4289" s="965" t="str">
        <f t="array" ref="H4289">IF(ISERROR(INDEX(גיליון3!$U$15:$X$29,MATCH('דיווח פרטני'!G4289,גיליון3!$T$15:$T$29,0),MATCH('דיווח פרטני'!C4289,גיליון3!$U$14:$X$14,0)))," ", INDEX(גיליון3!$U$15:$X$29,MATCH('דיווח פרטני'!G4289,גיליון3!$T$15:$T$29,0),MATCH('דיווח פרטני'!C4289,גיליון3!$U$14:$X$14,0)))</f>
        <v xml:space="preserve"> </v>
      </c>
      <c r="I4289" s="880"/>
    </row>
    <row r="4290" spans="1:9" ht="15" customHeight="1" thickBot="1" x14ac:dyDescent="0.35">
      <c r="A4290" s="6"/>
      <c r="B4290" s="6"/>
      <c r="C4290" s="812"/>
      <c r="D4290" s="812"/>
      <c r="E4290" s="813"/>
      <c r="F4290" s="812"/>
      <c r="G4290" s="812"/>
      <c r="H4290" s="965" t="str">
        <f t="array" ref="H4290">IF(ISERROR(INDEX(גיליון3!$U$15:$X$29,MATCH('דיווח פרטני'!G4290,גיליון3!$T$15:$T$29,0),MATCH('דיווח פרטני'!C4290,גיליון3!$U$14:$X$14,0)))," ", INDEX(גיליון3!$U$15:$X$29,MATCH('דיווח פרטני'!G4290,גיליון3!$T$15:$T$29,0),MATCH('דיווח פרטני'!C4290,גיליון3!$U$14:$X$14,0)))</f>
        <v xml:space="preserve"> </v>
      </c>
      <c r="I4290" s="880"/>
    </row>
    <row r="4291" spans="1:9" ht="15" customHeight="1" thickBot="1" x14ac:dyDescent="0.35">
      <c r="A4291" s="6"/>
      <c r="B4291" s="6"/>
      <c r="C4291" s="812"/>
      <c r="D4291" s="812"/>
      <c r="E4291" s="813"/>
      <c r="F4291" s="812"/>
      <c r="G4291" s="812"/>
      <c r="H4291" s="965" t="str">
        <f t="array" ref="H4291">IF(ISERROR(INDEX(גיליון3!$U$15:$X$29,MATCH('דיווח פרטני'!G4291,גיליון3!$T$15:$T$29,0),MATCH('דיווח פרטני'!C4291,גיליון3!$U$14:$X$14,0)))," ", INDEX(גיליון3!$U$15:$X$29,MATCH('דיווח פרטני'!G4291,גיליון3!$T$15:$T$29,0),MATCH('דיווח פרטני'!C4291,גיליון3!$U$14:$X$14,0)))</f>
        <v xml:space="preserve"> </v>
      </c>
      <c r="I4291" s="880"/>
    </row>
    <row r="4292" spans="1:9" ht="15" customHeight="1" thickBot="1" x14ac:dyDescent="0.35">
      <c r="A4292" s="6"/>
      <c r="B4292" s="6"/>
      <c r="C4292" s="812"/>
      <c r="D4292" s="812"/>
      <c r="E4292" s="813"/>
      <c r="F4292" s="812"/>
      <c r="G4292" s="812"/>
      <c r="H4292" s="965" t="str">
        <f t="array" ref="H4292">IF(ISERROR(INDEX(גיליון3!$U$15:$X$29,MATCH('דיווח פרטני'!G4292,גיליון3!$T$15:$T$29,0),MATCH('דיווח פרטני'!C4292,גיליון3!$U$14:$X$14,0)))," ", INDEX(גיליון3!$U$15:$X$29,MATCH('דיווח פרטני'!G4292,גיליון3!$T$15:$T$29,0),MATCH('דיווח פרטני'!C4292,גיליון3!$U$14:$X$14,0)))</f>
        <v xml:space="preserve"> </v>
      </c>
      <c r="I4292" s="880"/>
    </row>
    <row r="4293" spans="1:9" ht="15" customHeight="1" thickBot="1" x14ac:dyDescent="0.35">
      <c r="A4293" s="6"/>
      <c r="B4293" s="6"/>
      <c r="C4293" s="812"/>
      <c r="D4293" s="812"/>
      <c r="E4293" s="813"/>
      <c r="F4293" s="812"/>
      <c r="G4293" s="812"/>
      <c r="H4293" s="965" t="str">
        <f t="array" ref="H4293">IF(ISERROR(INDEX(גיליון3!$U$15:$X$29,MATCH('דיווח פרטני'!G4293,גיליון3!$T$15:$T$29,0),MATCH('דיווח פרטני'!C4293,גיליון3!$U$14:$X$14,0)))," ", INDEX(גיליון3!$U$15:$X$29,MATCH('דיווח פרטני'!G4293,גיליון3!$T$15:$T$29,0),MATCH('דיווח פרטני'!C4293,גיליון3!$U$14:$X$14,0)))</f>
        <v xml:space="preserve"> </v>
      </c>
      <c r="I4293" s="880"/>
    </row>
    <row r="4294" spans="1:9" ht="15" customHeight="1" thickBot="1" x14ac:dyDescent="0.35">
      <c r="A4294" s="6"/>
      <c r="B4294" s="6"/>
      <c r="C4294" s="812"/>
      <c r="D4294" s="812"/>
      <c r="E4294" s="813"/>
      <c r="F4294" s="812"/>
      <c r="G4294" s="812"/>
      <c r="H4294" s="965" t="str">
        <f t="array" ref="H4294">IF(ISERROR(INDEX(גיליון3!$U$15:$X$29,MATCH('דיווח פרטני'!G4294,גיליון3!$T$15:$T$29,0),MATCH('דיווח פרטני'!C4294,גיליון3!$U$14:$X$14,0)))," ", INDEX(גיליון3!$U$15:$X$29,MATCH('דיווח פרטני'!G4294,גיליון3!$T$15:$T$29,0),MATCH('דיווח פרטני'!C4294,גיליון3!$U$14:$X$14,0)))</f>
        <v xml:space="preserve"> </v>
      </c>
      <c r="I4294" s="880"/>
    </row>
    <row r="4295" spans="1:9" ht="15" customHeight="1" thickBot="1" x14ac:dyDescent="0.35">
      <c r="A4295" s="6"/>
      <c r="B4295" s="6"/>
      <c r="C4295" s="812"/>
      <c r="D4295" s="812"/>
      <c r="E4295" s="813"/>
      <c r="F4295" s="812"/>
      <c r="G4295" s="812"/>
      <c r="H4295" s="965" t="str">
        <f t="array" ref="H4295">IF(ISERROR(INDEX(גיליון3!$U$15:$X$29,MATCH('דיווח פרטני'!G4295,גיליון3!$T$15:$T$29,0),MATCH('דיווח פרטני'!C4295,גיליון3!$U$14:$X$14,0)))," ", INDEX(גיליון3!$U$15:$X$29,MATCH('דיווח פרטני'!G4295,גיליון3!$T$15:$T$29,0),MATCH('דיווח פרטני'!C4295,גיליון3!$U$14:$X$14,0)))</f>
        <v xml:space="preserve"> </v>
      </c>
      <c r="I4295" s="880"/>
    </row>
    <row r="4296" spans="1:9" ht="15" customHeight="1" thickBot="1" x14ac:dyDescent="0.35">
      <c r="A4296" s="6"/>
      <c r="B4296" s="6"/>
      <c r="C4296" s="812"/>
      <c r="D4296" s="812"/>
      <c r="E4296" s="813"/>
      <c r="F4296" s="812"/>
      <c r="G4296" s="812"/>
      <c r="H4296" s="965" t="str">
        <f t="array" ref="H4296">IF(ISERROR(INDEX(גיליון3!$U$15:$X$29,MATCH('דיווח פרטני'!G4296,גיליון3!$T$15:$T$29,0),MATCH('דיווח פרטני'!C4296,גיליון3!$U$14:$X$14,0)))," ", INDEX(גיליון3!$U$15:$X$29,MATCH('דיווח פרטני'!G4296,גיליון3!$T$15:$T$29,0),MATCH('דיווח פרטני'!C4296,גיליון3!$U$14:$X$14,0)))</f>
        <v xml:space="preserve"> </v>
      </c>
      <c r="I4296" s="880"/>
    </row>
    <row r="4297" spans="1:9" ht="15" customHeight="1" thickBot="1" x14ac:dyDescent="0.35">
      <c r="A4297" s="6"/>
      <c r="B4297" s="6"/>
      <c r="C4297" s="812"/>
      <c r="D4297" s="812"/>
      <c r="E4297" s="813"/>
      <c r="F4297" s="812"/>
      <c r="G4297" s="812"/>
      <c r="H4297" s="965" t="str">
        <f t="array" ref="H4297">IF(ISERROR(INDEX(גיליון3!$U$15:$X$29,MATCH('דיווח פרטני'!G4297,גיליון3!$T$15:$T$29,0),MATCH('דיווח פרטני'!C4297,גיליון3!$U$14:$X$14,0)))," ", INDEX(גיליון3!$U$15:$X$29,MATCH('דיווח פרטני'!G4297,גיליון3!$T$15:$T$29,0),MATCH('דיווח פרטני'!C4297,גיליון3!$U$14:$X$14,0)))</f>
        <v xml:space="preserve"> </v>
      </c>
      <c r="I4297" s="880"/>
    </row>
    <row r="4298" spans="1:9" ht="15" customHeight="1" thickBot="1" x14ac:dyDescent="0.35">
      <c r="A4298" s="6"/>
      <c r="B4298" s="6"/>
      <c r="C4298" s="812"/>
      <c r="D4298" s="812"/>
      <c r="E4298" s="813"/>
      <c r="F4298" s="812"/>
      <c r="G4298" s="812"/>
      <c r="H4298" s="965" t="str">
        <f t="array" ref="H4298">IF(ISERROR(INDEX(גיליון3!$U$15:$X$29,MATCH('דיווח פרטני'!G4298,גיליון3!$T$15:$T$29,0),MATCH('דיווח פרטני'!C4298,גיליון3!$U$14:$X$14,0)))," ", INDEX(גיליון3!$U$15:$X$29,MATCH('דיווח פרטני'!G4298,גיליון3!$T$15:$T$29,0),MATCH('דיווח פרטני'!C4298,גיליון3!$U$14:$X$14,0)))</f>
        <v xml:space="preserve"> </v>
      </c>
      <c r="I4298" s="880"/>
    </row>
    <row r="4299" spans="1:9" ht="15" customHeight="1" thickBot="1" x14ac:dyDescent="0.35">
      <c r="A4299" s="6"/>
      <c r="B4299" s="6"/>
      <c r="C4299" s="812"/>
      <c r="D4299" s="812"/>
      <c r="E4299" s="813"/>
      <c r="F4299" s="812"/>
      <c r="G4299" s="812"/>
      <c r="H4299" s="965" t="str">
        <f t="array" ref="H4299">IF(ISERROR(INDEX(גיליון3!$U$15:$X$29,MATCH('דיווח פרטני'!G4299,גיליון3!$T$15:$T$29,0),MATCH('דיווח פרטני'!C4299,גיליון3!$U$14:$X$14,0)))," ", INDEX(גיליון3!$U$15:$X$29,MATCH('דיווח פרטני'!G4299,גיליון3!$T$15:$T$29,0),MATCH('דיווח פרטני'!C4299,גיליון3!$U$14:$X$14,0)))</f>
        <v xml:space="preserve"> </v>
      </c>
      <c r="I4299" s="880"/>
    </row>
    <row r="4300" spans="1:9" ht="15" customHeight="1" thickBot="1" x14ac:dyDescent="0.35">
      <c r="A4300" s="6"/>
      <c r="B4300" s="6"/>
      <c r="C4300" s="812"/>
      <c r="D4300" s="812"/>
      <c r="E4300" s="813"/>
      <c r="F4300" s="812"/>
      <c r="G4300" s="812"/>
      <c r="H4300" s="965" t="str">
        <f t="array" ref="H4300">IF(ISERROR(INDEX(גיליון3!$U$15:$X$29,MATCH('דיווח פרטני'!G4300,גיליון3!$T$15:$T$29,0),MATCH('דיווח פרטני'!C4300,גיליון3!$U$14:$X$14,0)))," ", INDEX(גיליון3!$U$15:$X$29,MATCH('דיווח פרטני'!G4300,גיליון3!$T$15:$T$29,0),MATCH('דיווח פרטני'!C4300,גיליון3!$U$14:$X$14,0)))</f>
        <v xml:space="preserve"> </v>
      </c>
      <c r="I4300" s="880"/>
    </row>
    <row r="4301" spans="1:9" ht="15" customHeight="1" thickBot="1" x14ac:dyDescent="0.35">
      <c r="A4301" s="6"/>
      <c r="B4301" s="6"/>
      <c r="C4301" s="812"/>
      <c r="D4301" s="812"/>
      <c r="E4301" s="813"/>
      <c r="F4301" s="812"/>
      <c r="G4301" s="812"/>
      <c r="H4301" s="965" t="str">
        <f t="array" ref="H4301">IF(ISERROR(INDEX(גיליון3!$U$15:$X$29,MATCH('דיווח פרטני'!G4301,גיליון3!$T$15:$T$29,0),MATCH('דיווח פרטני'!C4301,גיליון3!$U$14:$X$14,0)))," ", INDEX(גיליון3!$U$15:$X$29,MATCH('דיווח פרטני'!G4301,גיליון3!$T$15:$T$29,0),MATCH('דיווח פרטני'!C4301,גיליון3!$U$14:$X$14,0)))</f>
        <v xml:space="preserve"> </v>
      </c>
      <c r="I4301" s="880"/>
    </row>
    <row r="4302" spans="1:9" ht="15" customHeight="1" thickBot="1" x14ac:dyDescent="0.35">
      <c r="A4302" s="6"/>
      <c r="B4302" s="6"/>
      <c r="C4302" s="812"/>
      <c r="D4302" s="812"/>
      <c r="E4302" s="813"/>
      <c r="F4302" s="812"/>
      <c r="G4302" s="812"/>
      <c r="H4302" s="965" t="str">
        <f t="array" ref="H4302">IF(ISERROR(INDEX(גיליון3!$U$15:$X$29,MATCH('דיווח פרטני'!G4302,גיליון3!$T$15:$T$29,0),MATCH('דיווח פרטני'!C4302,גיליון3!$U$14:$X$14,0)))," ", INDEX(גיליון3!$U$15:$X$29,MATCH('דיווח פרטני'!G4302,גיליון3!$T$15:$T$29,0),MATCH('דיווח פרטני'!C4302,גיליון3!$U$14:$X$14,0)))</f>
        <v xml:space="preserve"> </v>
      </c>
      <c r="I4302" s="880"/>
    </row>
    <row r="4303" spans="1:9" ht="15" customHeight="1" thickBot="1" x14ac:dyDescent="0.35">
      <c r="A4303" s="6"/>
      <c r="B4303" s="6"/>
      <c r="C4303" s="812"/>
      <c r="D4303" s="812"/>
      <c r="E4303" s="813"/>
      <c r="F4303" s="812"/>
      <c r="G4303" s="812"/>
      <c r="H4303" s="965" t="str">
        <f t="array" ref="H4303">IF(ISERROR(INDEX(גיליון3!$U$15:$X$29,MATCH('דיווח פרטני'!G4303,גיליון3!$T$15:$T$29,0),MATCH('דיווח פרטני'!C4303,גיליון3!$U$14:$X$14,0)))," ", INDEX(גיליון3!$U$15:$X$29,MATCH('דיווח פרטני'!G4303,גיליון3!$T$15:$T$29,0),MATCH('דיווח פרטני'!C4303,גיליון3!$U$14:$X$14,0)))</f>
        <v xml:space="preserve"> </v>
      </c>
      <c r="I4303" s="880"/>
    </row>
    <row r="4304" spans="1:9" ht="15" customHeight="1" thickBot="1" x14ac:dyDescent="0.35">
      <c r="A4304" s="6"/>
      <c r="B4304" s="6"/>
      <c r="C4304" s="812"/>
      <c r="D4304" s="812"/>
      <c r="E4304" s="813"/>
      <c r="F4304" s="812"/>
      <c r="G4304" s="812"/>
      <c r="H4304" s="965" t="str">
        <f t="array" ref="H4304">IF(ISERROR(INDEX(גיליון3!$U$15:$X$29,MATCH('דיווח פרטני'!G4304,גיליון3!$T$15:$T$29,0),MATCH('דיווח פרטני'!C4304,גיליון3!$U$14:$X$14,0)))," ", INDEX(גיליון3!$U$15:$X$29,MATCH('דיווח פרטני'!G4304,גיליון3!$T$15:$T$29,0),MATCH('דיווח פרטני'!C4304,גיליון3!$U$14:$X$14,0)))</f>
        <v xml:space="preserve"> </v>
      </c>
      <c r="I4304" s="880"/>
    </row>
    <row r="4305" spans="1:9" ht="15" customHeight="1" thickBot="1" x14ac:dyDescent="0.35">
      <c r="A4305" s="6"/>
      <c r="B4305" s="6"/>
      <c r="C4305" s="812"/>
      <c r="D4305" s="812"/>
      <c r="E4305" s="813"/>
      <c r="F4305" s="812"/>
      <c r="G4305" s="812"/>
      <c r="H4305" s="965" t="str">
        <f t="array" ref="H4305">IF(ISERROR(INDEX(גיליון3!$U$15:$X$29,MATCH('דיווח פרטני'!G4305,גיליון3!$T$15:$T$29,0),MATCH('דיווח פרטני'!C4305,גיליון3!$U$14:$X$14,0)))," ", INDEX(גיליון3!$U$15:$X$29,MATCH('דיווח פרטני'!G4305,גיליון3!$T$15:$T$29,0),MATCH('דיווח פרטני'!C4305,גיליון3!$U$14:$X$14,0)))</f>
        <v xml:space="preserve"> </v>
      </c>
      <c r="I4305" s="880"/>
    </row>
    <row r="4306" spans="1:9" ht="15" customHeight="1" thickBot="1" x14ac:dyDescent="0.35">
      <c r="A4306" s="6"/>
      <c r="B4306" s="6"/>
      <c r="C4306" s="812"/>
      <c r="D4306" s="812"/>
      <c r="E4306" s="813"/>
      <c r="F4306" s="812"/>
      <c r="G4306" s="812"/>
      <c r="H4306" s="965" t="str">
        <f t="array" ref="H4306">IF(ISERROR(INDEX(גיליון3!$U$15:$X$29,MATCH('דיווח פרטני'!G4306,גיליון3!$T$15:$T$29,0),MATCH('דיווח פרטני'!C4306,גיליון3!$U$14:$X$14,0)))," ", INDEX(גיליון3!$U$15:$X$29,MATCH('דיווח פרטני'!G4306,גיליון3!$T$15:$T$29,0),MATCH('דיווח פרטני'!C4306,גיליון3!$U$14:$X$14,0)))</f>
        <v xml:space="preserve"> </v>
      </c>
      <c r="I4306" s="880"/>
    </row>
    <row r="4307" spans="1:9" ht="15" customHeight="1" thickBot="1" x14ac:dyDescent="0.35">
      <c r="A4307" s="6"/>
      <c r="B4307" s="6"/>
      <c r="C4307" s="812"/>
      <c r="D4307" s="812"/>
      <c r="E4307" s="813"/>
      <c r="F4307" s="812"/>
      <c r="G4307" s="812"/>
      <c r="H4307" s="965" t="str">
        <f t="array" ref="H4307">IF(ISERROR(INDEX(גיליון3!$U$15:$X$29,MATCH('דיווח פרטני'!G4307,גיליון3!$T$15:$T$29,0),MATCH('דיווח פרטני'!C4307,גיליון3!$U$14:$X$14,0)))," ", INDEX(גיליון3!$U$15:$X$29,MATCH('דיווח פרטני'!G4307,גיליון3!$T$15:$T$29,0),MATCH('דיווח פרטני'!C4307,גיליון3!$U$14:$X$14,0)))</f>
        <v xml:space="preserve"> </v>
      </c>
      <c r="I4307" s="880"/>
    </row>
    <row r="4308" spans="1:9" ht="15" customHeight="1" thickBot="1" x14ac:dyDescent="0.35">
      <c r="A4308" s="6"/>
      <c r="B4308" s="6"/>
      <c r="C4308" s="812"/>
      <c r="D4308" s="812"/>
      <c r="E4308" s="813"/>
      <c r="F4308" s="812"/>
      <c r="G4308" s="812"/>
      <c r="H4308" s="965" t="str">
        <f t="array" ref="H4308">IF(ISERROR(INDEX(גיליון3!$U$15:$X$29,MATCH('דיווח פרטני'!G4308,גיליון3!$T$15:$T$29,0),MATCH('דיווח פרטני'!C4308,גיליון3!$U$14:$X$14,0)))," ", INDEX(גיליון3!$U$15:$X$29,MATCH('דיווח פרטני'!G4308,גיליון3!$T$15:$T$29,0),MATCH('דיווח פרטני'!C4308,גיליון3!$U$14:$X$14,0)))</f>
        <v xml:space="preserve"> </v>
      </c>
      <c r="I4308" s="880"/>
    </row>
    <row r="4309" spans="1:9" ht="15" customHeight="1" thickBot="1" x14ac:dyDescent="0.35">
      <c r="A4309" s="6"/>
      <c r="B4309" s="6"/>
      <c r="C4309" s="812"/>
      <c r="D4309" s="812"/>
      <c r="E4309" s="813"/>
      <c r="F4309" s="812"/>
      <c r="G4309" s="812"/>
      <c r="H4309" s="965" t="str">
        <f t="array" ref="H4309">IF(ISERROR(INDEX(גיליון3!$U$15:$X$29,MATCH('דיווח פרטני'!G4309,גיליון3!$T$15:$T$29,0),MATCH('דיווח פרטני'!C4309,גיליון3!$U$14:$X$14,0)))," ", INDEX(גיליון3!$U$15:$X$29,MATCH('דיווח פרטני'!G4309,גיליון3!$T$15:$T$29,0),MATCH('דיווח פרטני'!C4309,גיליון3!$U$14:$X$14,0)))</f>
        <v xml:space="preserve"> </v>
      </c>
      <c r="I4309" s="880"/>
    </row>
    <row r="4310" spans="1:9" ht="15" customHeight="1" thickBot="1" x14ac:dyDescent="0.35">
      <c r="A4310" s="6"/>
      <c r="B4310" s="6"/>
      <c r="C4310" s="812"/>
      <c r="D4310" s="812"/>
      <c r="E4310" s="813"/>
      <c r="F4310" s="812"/>
      <c r="G4310" s="812"/>
      <c r="H4310" s="965" t="str">
        <f t="array" ref="H4310">IF(ISERROR(INDEX(גיליון3!$U$15:$X$29,MATCH('דיווח פרטני'!G4310,גיליון3!$T$15:$T$29,0),MATCH('דיווח פרטני'!C4310,גיליון3!$U$14:$X$14,0)))," ", INDEX(גיליון3!$U$15:$X$29,MATCH('דיווח פרטני'!G4310,גיליון3!$T$15:$T$29,0),MATCH('דיווח פרטני'!C4310,גיליון3!$U$14:$X$14,0)))</f>
        <v xml:space="preserve"> </v>
      </c>
      <c r="I4310" s="880"/>
    </row>
    <row r="4311" spans="1:9" ht="15" customHeight="1" thickBot="1" x14ac:dyDescent="0.35">
      <c r="A4311" s="6"/>
      <c r="B4311" s="6"/>
      <c r="C4311" s="812"/>
      <c r="D4311" s="812"/>
      <c r="E4311" s="813"/>
      <c r="F4311" s="812"/>
      <c r="G4311" s="812"/>
      <c r="H4311" s="965" t="str">
        <f t="array" ref="H4311">IF(ISERROR(INDEX(גיליון3!$U$15:$X$29,MATCH('דיווח פרטני'!G4311,גיליון3!$T$15:$T$29,0),MATCH('דיווח פרטני'!C4311,גיליון3!$U$14:$X$14,0)))," ", INDEX(גיליון3!$U$15:$X$29,MATCH('דיווח פרטני'!G4311,גיליון3!$T$15:$T$29,0),MATCH('דיווח פרטני'!C4311,גיליון3!$U$14:$X$14,0)))</f>
        <v xml:space="preserve"> </v>
      </c>
      <c r="I4311" s="880"/>
    </row>
    <row r="4312" spans="1:9" ht="15" customHeight="1" thickBot="1" x14ac:dyDescent="0.35">
      <c r="A4312" s="6"/>
      <c r="B4312" s="6"/>
      <c r="C4312" s="812"/>
      <c r="D4312" s="812"/>
      <c r="E4312" s="813"/>
      <c r="F4312" s="812"/>
      <c r="G4312" s="812"/>
      <c r="H4312" s="965" t="str">
        <f t="array" ref="H4312">IF(ISERROR(INDEX(גיליון3!$U$15:$X$29,MATCH('דיווח פרטני'!G4312,גיליון3!$T$15:$T$29,0),MATCH('דיווח פרטני'!C4312,גיליון3!$U$14:$X$14,0)))," ", INDEX(גיליון3!$U$15:$X$29,MATCH('דיווח פרטני'!G4312,גיליון3!$T$15:$T$29,0),MATCH('דיווח פרטני'!C4312,גיליון3!$U$14:$X$14,0)))</f>
        <v xml:space="preserve"> </v>
      </c>
      <c r="I4312" s="880"/>
    </row>
    <row r="4313" spans="1:9" ht="15" customHeight="1" thickBot="1" x14ac:dyDescent="0.35">
      <c r="A4313" s="6"/>
      <c r="B4313" s="6"/>
      <c r="C4313" s="812"/>
      <c r="D4313" s="812"/>
      <c r="E4313" s="813"/>
      <c r="F4313" s="812"/>
      <c r="G4313" s="812"/>
      <c r="H4313" s="965" t="str">
        <f t="array" ref="H4313">IF(ISERROR(INDEX(גיליון3!$U$15:$X$29,MATCH('דיווח פרטני'!G4313,גיליון3!$T$15:$T$29,0),MATCH('דיווח פרטני'!C4313,גיליון3!$U$14:$X$14,0)))," ", INDEX(גיליון3!$U$15:$X$29,MATCH('דיווח פרטני'!G4313,גיליון3!$T$15:$T$29,0),MATCH('דיווח פרטני'!C4313,גיליון3!$U$14:$X$14,0)))</f>
        <v xml:space="preserve"> </v>
      </c>
      <c r="I4313" s="880"/>
    </row>
    <row r="4314" spans="1:9" ht="15" customHeight="1" thickBot="1" x14ac:dyDescent="0.35">
      <c r="A4314" s="6"/>
      <c r="B4314" s="6"/>
      <c r="C4314" s="812"/>
      <c r="D4314" s="812"/>
      <c r="E4314" s="813"/>
      <c r="F4314" s="812"/>
      <c r="G4314" s="812"/>
      <c r="H4314" s="965" t="str">
        <f t="array" ref="H4314">IF(ISERROR(INDEX(גיליון3!$U$15:$X$29,MATCH('דיווח פרטני'!G4314,גיליון3!$T$15:$T$29,0),MATCH('דיווח פרטני'!C4314,גיליון3!$U$14:$X$14,0)))," ", INDEX(גיליון3!$U$15:$X$29,MATCH('דיווח פרטני'!G4314,גיליון3!$T$15:$T$29,0),MATCH('דיווח פרטני'!C4314,גיליון3!$U$14:$X$14,0)))</f>
        <v xml:space="preserve"> </v>
      </c>
      <c r="I4314" s="880"/>
    </row>
    <row r="4315" spans="1:9" ht="15" customHeight="1" thickBot="1" x14ac:dyDescent="0.35">
      <c r="A4315" s="6"/>
      <c r="B4315" s="6"/>
      <c r="C4315" s="812"/>
      <c r="D4315" s="812"/>
      <c r="E4315" s="813"/>
      <c r="F4315" s="812"/>
      <c r="G4315" s="812"/>
      <c r="H4315" s="965" t="str">
        <f t="array" ref="H4315">IF(ISERROR(INDEX(גיליון3!$U$15:$X$29,MATCH('דיווח פרטני'!G4315,גיליון3!$T$15:$T$29,0),MATCH('דיווח פרטני'!C4315,גיליון3!$U$14:$X$14,0)))," ", INDEX(גיליון3!$U$15:$X$29,MATCH('דיווח פרטני'!G4315,גיליון3!$T$15:$T$29,0),MATCH('דיווח פרטני'!C4315,גיליון3!$U$14:$X$14,0)))</f>
        <v xml:space="preserve"> </v>
      </c>
      <c r="I4315" s="880"/>
    </row>
    <row r="4316" spans="1:9" ht="15" customHeight="1" thickBot="1" x14ac:dyDescent="0.35">
      <c r="A4316" s="6"/>
      <c r="B4316" s="6"/>
      <c r="C4316" s="812"/>
      <c r="D4316" s="812"/>
      <c r="E4316" s="813"/>
      <c r="F4316" s="812"/>
      <c r="G4316" s="812"/>
      <c r="H4316" s="965" t="str">
        <f t="array" ref="H4316">IF(ISERROR(INDEX(גיליון3!$U$15:$X$29,MATCH('דיווח פרטני'!G4316,גיליון3!$T$15:$T$29,0),MATCH('דיווח פרטני'!C4316,גיליון3!$U$14:$X$14,0)))," ", INDEX(גיליון3!$U$15:$X$29,MATCH('דיווח פרטני'!G4316,גיליון3!$T$15:$T$29,0),MATCH('דיווח פרטני'!C4316,גיליון3!$U$14:$X$14,0)))</f>
        <v xml:space="preserve"> </v>
      </c>
      <c r="I4316" s="880"/>
    </row>
    <row r="4317" spans="1:9" ht="15" customHeight="1" thickBot="1" x14ac:dyDescent="0.35">
      <c r="A4317" s="6"/>
      <c r="B4317" s="6"/>
      <c r="C4317" s="812"/>
      <c r="D4317" s="812"/>
      <c r="E4317" s="813"/>
      <c r="F4317" s="812"/>
      <c r="G4317" s="812"/>
      <c r="H4317" s="965" t="str">
        <f t="array" ref="H4317">IF(ISERROR(INDEX(גיליון3!$U$15:$X$29,MATCH('דיווח פרטני'!G4317,גיליון3!$T$15:$T$29,0),MATCH('דיווח פרטני'!C4317,גיליון3!$U$14:$X$14,0)))," ", INDEX(גיליון3!$U$15:$X$29,MATCH('דיווח פרטני'!G4317,גיליון3!$T$15:$T$29,0),MATCH('דיווח פרטני'!C4317,גיליון3!$U$14:$X$14,0)))</f>
        <v xml:space="preserve"> </v>
      </c>
      <c r="I4317" s="880"/>
    </row>
    <row r="4318" spans="1:9" ht="15" customHeight="1" thickBot="1" x14ac:dyDescent="0.35">
      <c r="A4318" s="6"/>
      <c r="B4318" s="6"/>
      <c r="C4318" s="812"/>
      <c r="D4318" s="812"/>
      <c r="E4318" s="813"/>
      <c r="F4318" s="812"/>
      <c r="G4318" s="812"/>
      <c r="H4318" s="965" t="str">
        <f t="array" ref="H4318">IF(ISERROR(INDEX(גיליון3!$U$15:$X$29,MATCH('דיווח פרטני'!G4318,גיליון3!$T$15:$T$29,0),MATCH('דיווח פרטני'!C4318,גיליון3!$U$14:$X$14,0)))," ", INDEX(גיליון3!$U$15:$X$29,MATCH('דיווח פרטני'!G4318,גיליון3!$T$15:$T$29,0),MATCH('דיווח פרטני'!C4318,גיליון3!$U$14:$X$14,0)))</f>
        <v xml:space="preserve"> </v>
      </c>
      <c r="I4318" s="880"/>
    </row>
    <row r="4319" spans="1:9" ht="15" customHeight="1" thickBot="1" x14ac:dyDescent="0.35">
      <c r="A4319" s="6"/>
      <c r="B4319" s="6"/>
      <c r="C4319" s="812"/>
      <c r="D4319" s="812"/>
      <c r="E4319" s="813"/>
      <c r="F4319" s="812"/>
      <c r="G4319" s="812"/>
      <c r="H4319" s="965" t="str">
        <f t="array" ref="H4319">IF(ISERROR(INDEX(גיליון3!$U$15:$X$29,MATCH('דיווח פרטני'!G4319,גיליון3!$T$15:$T$29,0),MATCH('דיווח פרטני'!C4319,גיליון3!$U$14:$X$14,0)))," ", INDEX(גיליון3!$U$15:$X$29,MATCH('דיווח פרטני'!G4319,גיליון3!$T$15:$T$29,0),MATCH('דיווח פרטני'!C4319,גיליון3!$U$14:$X$14,0)))</f>
        <v xml:space="preserve"> </v>
      </c>
      <c r="I4319" s="880"/>
    </row>
    <row r="4320" spans="1:9" ht="15" customHeight="1" thickBot="1" x14ac:dyDescent="0.35">
      <c r="A4320" s="6"/>
      <c r="B4320" s="6"/>
      <c r="C4320" s="812"/>
      <c r="D4320" s="812"/>
      <c r="E4320" s="813"/>
      <c r="F4320" s="812"/>
      <c r="G4320" s="812"/>
      <c r="H4320" s="965" t="str">
        <f t="array" ref="H4320">IF(ISERROR(INDEX(גיליון3!$U$15:$X$29,MATCH('דיווח פרטני'!G4320,גיליון3!$T$15:$T$29,0),MATCH('דיווח פרטני'!C4320,גיליון3!$U$14:$X$14,0)))," ", INDEX(גיליון3!$U$15:$X$29,MATCH('דיווח פרטני'!G4320,גיליון3!$T$15:$T$29,0),MATCH('דיווח פרטני'!C4320,גיליון3!$U$14:$X$14,0)))</f>
        <v xml:space="preserve"> </v>
      </c>
      <c r="I4320" s="880"/>
    </row>
    <row r="4321" spans="1:9" ht="15" customHeight="1" thickBot="1" x14ac:dyDescent="0.35">
      <c r="A4321" s="6"/>
      <c r="B4321" s="6"/>
      <c r="C4321" s="812"/>
      <c r="D4321" s="812"/>
      <c r="E4321" s="813"/>
      <c r="F4321" s="812"/>
      <c r="G4321" s="812"/>
      <c r="H4321" s="965" t="str">
        <f t="array" ref="H4321">IF(ISERROR(INDEX(גיליון3!$U$15:$X$29,MATCH('דיווח פרטני'!G4321,גיליון3!$T$15:$T$29,0),MATCH('דיווח פרטני'!C4321,גיליון3!$U$14:$X$14,0)))," ", INDEX(גיליון3!$U$15:$X$29,MATCH('דיווח פרטני'!G4321,גיליון3!$T$15:$T$29,0),MATCH('דיווח פרטני'!C4321,גיליון3!$U$14:$X$14,0)))</f>
        <v xml:space="preserve"> </v>
      </c>
      <c r="I4321" s="880"/>
    </row>
    <row r="4322" spans="1:9" ht="15" customHeight="1" thickBot="1" x14ac:dyDescent="0.35">
      <c r="A4322" s="6"/>
      <c r="B4322" s="6"/>
      <c r="C4322" s="812"/>
      <c r="D4322" s="812"/>
      <c r="E4322" s="813"/>
      <c r="F4322" s="812"/>
      <c r="G4322" s="812"/>
      <c r="H4322" s="965" t="str">
        <f t="array" ref="H4322">IF(ISERROR(INDEX(גיליון3!$U$15:$X$29,MATCH('דיווח פרטני'!G4322,גיליון3!$T$15:$T$29,0),MATCH('דיווח פרטני'!C4322,גיליון3!$U$14:$X$14,0)))," ", INDEX(גיליון3!$U$15:$X$29,MATCH('דיווח פרטני'!G4322,גיליון3!$T$15:$T$29,0),MATCH('דיווח פרטני'!C4322,גיליון3!$U$14:$X$14,0)))</f>
        <v xml:space="preserve"> </v>
      </c>
      <c r="I4322" s="880"/>
    </row>
    <row r="4323" spans="1:9" ht="15" customHeight="1" thickBot="1" x14ac:dyDescent="0.35">
      <c r="A4323" s="6"/>
      <c r="B4323" s="6"/>
      <c r="C4323" s="812"/>
      <c r="D4323" s="812"/>
      <c r="E4323" s="813"/>
      <c r="F4323" s="812"/>
      <c r="G4323" s="812"/>
      <c r="H4323" s="965" t="str">
        <f t="array" ref="H4323">IF(ISERROR(INDEX(גיליון3!$U$15:$X$29,MATCH('דיווח פרטני'!G4323,גיליון3!$T$15:$T$29,0),MATCH('דיווח פרטני'!C4323,גיליון3!$U$14:$X$14,0)))," ", INDEX(גיליון3!$U$15:$X$29,MATCH('דיווח פרטני'!G4323,גיליון3!$T$15:$T$29,0),MATCH('דיווח פרטני'!C4323,גיליון3!$U$14:$X$14,0)))</f>
        <v xml:space="preserve"> </v>
      </c>
      <c r="I4323" s="880"/>
    </row>
    <row r="4324" spans="1:9" ht="15" customHeight="1" thickBot="1" x14ac:dyDescent="0.35">
      <c r="A4324" s="6"/>
      <c r="B4324" s="6"/>
      <c r="C4324" s="812"/>
      <c r="D4324" s="812"/>
      <c r="E4324" s="813"/>
      <c r="F4324" s="812"/>
      <c r="G4324" s="812"/>
      <c r="H4324" s="965" t="str">
        <f t="array" ref="H4324">IF(ISERROR(INDEX(גיליון3!$U$15:$X$29,MATCH('דיווח פרטני'!G4324,גיליון3!$T$15:$T$29,0),MATCH('דיווח פרטני'!C4324,גיליון3!$U$14:$X$14,0)))," ", INDEX(גיליון3!$U$15:$X$29,MATCH('דיווח פרטני'!G4324,גיליון3!$T$15:$T$29,0),MATCH('דיווח פרטני'!C4324,גיליון3!$U$14:$X$14,0)))</f>
        <v xml:space="preserve"> </v>
      </c>
      <c r="I4324" s="880"/>
    </row>
    <row r="4325" spans="1:9" ht="15" customHeight="1" thickBot="1" x14ac:dyDescent="0.35">
      <c r="A4325" s="6"/>
      <c r="B4325" s="6"/>
      <c r="C4325" s="812"/>
      <c r="D4325" s="812"/>
      <c r="E4325" s="813"/>
      <c r="F4325" s="812"/>
      <c r="G4325" s="812"/>
      <c r="H4325" s="965" t="str">
        <f t="array" ref="H4325">IF(ISERROR(INDEX(גיליון3!$U$15:$X$29,MATCH('דיווח פרטני'!G4325,גיליון3!$T$15:$T$29,0),MATCH('דיווח פרטני'!C4325,גיליון3!$U$14:$X$14,0)))," ", INDEX(גיליון3!$U$15:$X$29,MATCH('דיווח פרטני'!G4325,גיליון3!$T$15:$T$29,0),MATCH('דיווח פרטני'!C4325,גיליון3!$U$14:$X$14,0)))</f>
        <v xml:space="preserve"> </v>
      </c>
      <c r="I4325" s="880"/>
    </row>
    <row r="4326" spans="1:9" ht="15" customHeight="1" thickBot="1" x14ac:dyDescent="0.35">
      <c r="A4326" s="6"/>
      <c r="B4326" s="6"/>
      <c r="C4326" s="812"/>
      <c r="D4326" s="812"/>
      <c r="E4326" s="813"/>
      <c r="F4326" s="812"/>
      <c r="G4326" s="812"/>
      <c r="H4326" s="965" t="str">
        <f t="array" ref="H4326">IF(ISERROR(INDEX(גיליון3!$U$15:$X$29,MATCH('דיווח פרטני'!G4326,גיליון3!$T$15:$T$29,0),MATCH('דיווח פרטני'!C4326,גיליון3!$U$14:$X$14,0)))," ", INDEX(גיליון3!$U$15:$X$29,MATCH('דיווח פרטני'!G4326,גיליון3!$T$15:$T$29,0),MATCH('דיווח פרטני'!C4326,גיליון3!$U$14:$X$14,0)))</f>
        <v xml:space="preserve"> </v>
      </c>
      <c r="I4326" s="880"/>
    </row>
    <row r="4327" spans="1:9" ht="15" customHeight="1" thickBot="1" x14ac:dyDescent="0.35">
      <c r="A4327" s="6"/>
      <c r="B4327" s="6"/>
      <c r="C4327" s="812"/>
      <c r="D4327" s="812"/>
      <c r="E4327" s="813"/>
      <c r="F4327" s="812"/>
      <c r="G4327" s="812"/>
      <c r="H4327" s="965" t="str">
        <f t="array" ref="H4327">IF(ISERROR(INDEX(גיליון3!$U$15:$X$29,MATCH('דיווח פרטני'!G4327,גיליון3!$T$15:$T$29,0),MATCH('דיווח פרטני'!C4327,גיליון3!$U$14:$X$14,0)))," ", INDEX(גיליון3!$U$15:$X$29,MATCH('דיווח פרטני'!G4327,גיליון3!$T$15:$T$29,0),MATCH('דיווח פרטני'!C4327,גיליון3!$U$14:$X$14,0)))</f>
        <v xml:space="preserve"> </v>
      </c>
      <c r="I4327" s="880"/>
    </row>
    <row r="4328" spans="1:9" ht="15" customHeight="1" thickBot="1" x14ac:dyDescent="0.35">
      <c r="A4328" s="6"/>
      <c r="B4328" s="6"/>
      <c r="C4328" s="812"/>
      <c r="D4328" s="812"/>
      <c r="E4328" s="813"/>
      <c r="F4328" s="812"/>
      <c r="G4328" s="812"/>
      <c r="H4328" s="965" t="str">
        <f t="array" ref="H4328">IF(ISERROR(INDEX(גיליון3!$U$15:$X$29,MATCH('דיווח פרטני'!G4328,גיליון3!$T$15:$T$29,0),MATCH('דיווח פרטני'!C4328,גיליון3!$U$14:$X$14,0)))," ", INDEX(גיליון3!$U$15:$X$29,MATCH('דיווח פרטני'!G4328,גיליון3!$T$15:$T$29,0),MATCH('דיווח פרטני'!C4328,גיליון3!$U$14:$X$14,0)))</f>
        <v xml:space="preserve"> </v>
      </c>
      <c r="I4328" s="880"/>
    </row>
    <row r="4329" spans="1:9" ht="15" customHeight="1" thickBot="1" x14ac:dyDescent="0.35">
      <c r="A4329" s="6"/>
      <c r="B4329" s="6"/>
      <c r="C4329" s="812"/>
      <c r="D4329" s="812"/>
      <c r="E4329" s="813"/>
      <c r="F4329" s="812"/>
      <c r="G4329" s="812"/>
      <c r="H4329" s="965" t="str">
        <f t="array" ref="H4329">IF(ISERROR(INDEX(גיליון3!$U$15:$X$29,MATCH('דיווח פרטני'!G4329,גיליון3!$T$15:$T$29,0),MATCH('דיווח פרטני'!C4329,גיליון3!$U$14:$X$14,0)))," ", INDEX(גיליון3!$U$15:$X$29,MATCH('דיווח פרטני'!G4329,גיליון3!$T$15:$T$29,0),MATCH('דיווח פרטני'!C4329,גיליון3!$U$14:$X$14,0)))</f>
        <v xml:space="preserve"> </v>
      </c>
      <c r="I4329" s="880"/>
    </row>
    <row r="4330" spans="1:9" ht="15" customHeight="1" thickBot="1" x14ac:dyDescent="0.35">
      <c r="A4330" s="6"/>
      <c r="B4330" s="6"/>
      <c r="C4330" s="812"/>
      <c r="D4330" s="812"/>
      <c r="E4330" s="813"/>
      <c r="F4330" s="812"/>
      <c r="G4330" s="812"/>
      <c r="H4330" s="965" t="str">
        <f t="array" ref="H4330">IF(ISERROR(INDEX(גיליון3!$U$15:$X$29,MATCH('דיווח פרטני'!G4330,גיליון3!$T$15:$T$29,0),MATCH('דיווח פרטני'!C4330,גיליון3!$U$14:$X$14,0)))," ", INDEX(גיליון3!$U$15:$X$29,MATCH('דיווח פרטני'!G4330,גיליון3!$T$15:$T$29,0),MATCH('דיווח פרטני'!C4330,גיליון3!$U$14:$X$14,0)))</f>
        <v xml:space="preserve"> </v>
      </c>
      <c r="I4330" s="880"/>
    </row>
    <row r="4331" spans="1:9" ht="15" customHeight="1" thickBot="1" x14ac:dyDescent="0.35">
      <c r="A4331" s="6"/>
      <c r="B4331" s="6"/>
      <c r="C4331" s="812"/>
      <c r="D4331" s="812"/>
      <c r="E4331" s="813"/>
      <c r="F4331" s="812"/>
      <c r="G4331" s="812"/>
      <c r="H4331" s="965" t="str">
        <f t="array" ref="H4331">IF(ISERROR(INDEX(גיליון3!$U$15:$X$29,MATCH('דיווח פרטני'!G4331,גיליון3!$T$15:$T$29,0),MATCH('דיווח פרטני'!C4331,גיליון3!$U$14:$X$14,0)))," ", INDEX(גיליון3!$U$15:$X$29,MATCH('דיווח פרטני'!G4331,גיליון3!$T$15:$T$29,0),MATCH('דיווח פרטני'!C4331,גיליון3!$U$14:$X$14,0)))</f>
        <v xml:space="preserve"> </v>
      </c>
      <c r="I4331" s="880"/>
    </row>
    <row r="4332" spans="1:9" ht="15" customHeight="1" thickBot="1" x14ac:dyDescent="0.35">
      <c r="A4332" s="6"/>
      <c r="B4332" s="6"/>
      <c r="C4332" s="812"/>
      <c r="D4332" s="812"/>
      <c r="E4332" s="813"/>
      <c r="F4332" s="812"/>
      <c r="G4332" s="812"/>
      <c r="H4332" s="965" t="str">
        <f t="array" ref="H4332">IF(ISERROR(INDEX(גיליון3!$U$15:$X$29,MATCH('דיווח פרטני'!G4332,גיליון3!$T$15:$T$29,0),MATCH('דיווח פרטני'!C4332,גיליון3!$U$14:$X$14,0)))," ", INDEX(גיליון3!$U$15:$X$29,MATCH('דיווח פרטני'!G4332,גיליון3!$T$15:$T$29,0),MATCH('דיווח פרטני'!C4332,גיליון3!$U$14:$X$14,0)))</f>
        <v xml:space="preserve"> </v>
      </c>
      <c r="I4332" s="880"/>
    </row>
    <row r="4333" spans="1:9" ht="15" customHeight="1" thickBot="1" x14ac:dyDescent="0.35">
      <c r="A4333" s="6"/>
      <c r="B4333" s="6"/>
      <c r="C4333" s="812"/>
      <c r="D4333" s="812"/>
      <c r="E4333" s="813"/>
      <c r="F4333" s="812"/>
      <c r="G4333" s="812"/>
      <c r="H4333" s="965" t="str">
        <f t="array" ref="H4333">IF(ISERROR(INDEX(גיליון3!$U$15:$X$29,MATCH('דיווח פרטני'!G4333,גיליון3!$T$15:$T$29,0),MATCH('דיווח פרטני'!C4333,גיליון3!$U$14:$X$14,0)))," ", INDEX(גיליון3!$U$15:$X$29,MATCH('דיווח פרטני'!G4333,גיליון3!$T$15:$T$29,0),MATCH('דיווח פרטני'!C4333,גיליון3!$U$14:$X$14,0)))</f>
        <v xml:space="preserve"> </v>
      </c>
      <c r="I4333" s="880"/>
    </row>
    <row r="4334" spans="1:9" ht="15" customHeight="1" thickBot="1" x14ac:dyDescent="0.35">
      <c r="A4334" s="6"/>
      <c r="B4334" s="6"/>
      <c r="C4334" s="812"/>
      <c r="D4334" s="812"/>
      <c r="E4334" s="813"/>
      <c r="F4334" s="812"/>
      <c r="G4334" s="812"/>
      <c r="H4334" s="965" t="str">
        <f t="array" ref="H4334">IF(ISERROR(INDEX(גיליון3!$U$15:$X$29,MATCH('דיווח פרטני'!G4334,גיליון3!$T$15:$T$29,0),MATCH('דיווח פרטני'!C4334,גיליון3!$U$14:$X$14,0)))," ", INDEX(גיליון3!$U$15:$X$29,MATCH('דיווח פרטני'!G4334,גיליון3!$T$15:$T$29,0),MATCH('דיווח פרטני'!C4334,גיליון3!$U$14:$X$14,0)))</f>
        <v xml:space="preserve"> </v>
      </c>
      <c r="I4334" s="880"/>
    </row>
    <row r="4335" spans="1:9" ht="15" customHeight="1" thickBot="1" x14ac:dyDescent="0.35">
      <c r="A4335" s="6"/>
      <c r="B4335" s="6"/>
      <c r="C4335" s="812"/>
      <c r="D4335" s="812"/>
      <c r="E4335" s="813"/>
      <c r="F4335" s="812"/>
      <c r="G4335" s="812"/>
      <c r="H4335" s="965" t="str">
        <f t="array" ref="H4335">IF(ISERROR(INDEX(גיליון3!$U$15:$X$29,MATCH('דיווח פרטני'!G4335,גיליון3!$T$15:$T$29,0),MATCH('דיווח פרטני'!C4335,גיליון3!$U$14:$X$14,0)))," ", INDEX(גיליון3!$U$15:$X$29,MATCH('דיווח פרטני'!G4335,גיליון3!$T$15:$T$29,0),MATCH('דיווח פרטני'!C4335,גיליון3!$U$14:$X$14,0)))</f>
        <v xml:space="preserve"> </v>
      </c>
      <c r="I4335" s="880"/>
    </row>
    <row r="4336" spans="1:9" ht="15" customHeight="1" thickBot="1" x14ac:dyDescent="0.35">
      <c r="A4336" s="6"/>
      <c r="B4336" s="6"/>
      <c r="C4336" s="812"/>
      <c r="D4336" s="812"/>
      <c r="E4336" s="813"/>
      <c r="F4336" s="812"/>
      <c r="G4336" s="812"/>
      <c r="H4336" s="965" t="str">
        <f t="array" ref="H4336">IF(ISERROR(INDEX(גיליון3!$U$15:$X$29,MATCH('דיווח פרטני'!G4336,גיליון3!$T$15:$T$29,0),MATCH('דיווח פרטני'!C4336,גיליון3!$U$14:$X$14,0)))," ", INDEX(גיליון3!$U$15:$X$29,MATCH('דיווח פרטני'!G4336,גיליון3!$T$15:$T$29,0),MATCH('דיווח פרטני'!C4336,גיליון3!$U$14:$X$14,0)))</f>
        <v xml:space="preserve"> </v>
      </c>
      <c r="I4336" s="880"/>
    </row>
    <row r="4337" spans="1:9" ht="15" customHeight="1" thickBot="1" x14ac:dyDescent="0.35">
      <c r="A4337" s="6"/>
      <c r="B4337" s="6"/>
      <c r="C4337" s="812"/>
      <c r="D4337" s="812"/>
      <c r="E4337" s="813"/>
      <c r="F4337" s="812"/>
      <c r="G4337" s="812"/>
      <c r="H4337" s="965" t="str">
        <f t="array" ref="H4337">IF(ISERROR(INDEX(גיליון3!$U$15:$X$29,MATCH('דיווח פרטני'!G4337,גיליון3!$T$15:$T$29,0),MATCH('דיווח פרטני'!C4337,גיליון3!$U$14:$X$14,0)))," ", INDEX(גיליון3!$U$15:$X$29,MATCH('דיווח פרטני'!G4337,גיליון3!$T$15:$T$29,0),MATCH('דיווח פרטני'!C4337,גיליון3!$U$14:$X$14,0)))</f>
        <v xml:space="preserve"> </v>
      </c>
      <c r="I4337" s="880"/>
    </row>
    <row r="4338" spans="1:9" ht="15" customHeight="1" thickBot="1" x14ac:dyDescent="0.35">
      <c r="A4338" s="6"/>
      <c r="B4338" s="6"/>
      <c r="C4338" s="812"/>
      <c r="D4338" s="812"/>
      <c r="E4338" s="813"/>
      <c r="F4338" s="812"/>
      <c r="G4338" s="812"/>
      <c r="H4338" s="965" t="str">
        <f t="array" ref="H4338">IF(ISERROR(INDEX(גיליון3!$U$15:$X$29,MATCH('דיווח פרטני'!G4338,גיליון3!$T$15:$T$29,0),MATCH('דיווח פרטני'!C4338,גיליון3!$U$14:$X$14,0)))," ", INDEX(גיליון3!$U$15:$X$29,MATCH('דיווח פרטני'!G4338,גיליון3!$T$15:$T$29,0),MATCH('דיווח פרטני'!C4338,גיליון3!$U$14:$X$14,0)))</f>
        <v xml:space="preserve"> </v>
      </c>
      <c r="I4338" s="880"/>
    </row>
    <row r="4339" spans="1:9" ht="15" customHeight="1" thickBot="1" x14ac:dyDescent="0.35">
      <c r="A4339" s="6"/>
      <c r="B4339" s="6"/>
      <c r="C4339" s="812"/>
      <c r="D4339" s="812"/>
      <c r="E4339" s="813"/>
      <c r="F4339" s="812"/>
      <c r="G4339" s="812"/>
      <c r="H4339" s="965" t="str">
        <f t="array" ref="H4339">IF(ISERROR(INDEX(גיליון3!$U$15:$X$29,MATCH('דיווח פרטני'!G4339,גיליון3!$T$15:$T$29,0),MATCH('דיווח פרטני'!C4339,גיליון3!$U$14:$X$14,0)))," ", INDEX(גיליון3!$U$15:$X$29,MATCH('דיווח פרטני'!G4339,גיליון3!$T$15:$T$29,0),MATCH('דיווח פרטני'!C4339,גיליון3!$U$14:$X$14,0)))</f>
        <v xml:space="preserve"> </v>
      </c>
      <c r="I4339" s="880"/>
    </row>
    <row r="4340" spans="1:9" ht="15" customHeight="1" thickBot="1" x14ac:dyDescent="0.35">
      <c r="A4340" s="6"/>
      <c r="B4340" s="6"/>
      <c r="C4340" s="812"/>
      <c r="D4340" s="812"/>
      <c r="E4340" s="813"/>
      <c r="F4340" s="812"/>
      <c r="G4340" s="812"/>
      <c r="H4340" s="965" t="str">
        <f t="array" ref="H4340">IF(ISERROR(INDEX(גיליון3!$U$15:$X$29,MATCH('דיווח פרטני'!G4340,גיליון3!$T$15:$T$29,0),MATCH('דיווח פרטני'!C4340,גיליון3!$U$14:$X$14,0)))," ", INDEX(גיליון3!$U$15:$X$29,MATCH('דיווח פרטני'!G4340,גיליון3!$T$15:$T$29,0),MATCH('דיווח פרטני'!C4340,גיליון3!$U$14:$X$14,0)))</f>
        <v xml:space="preserve"> </v>
      </c>
      <c r="I4340" s="880"/>
    </row>
    <row r="4341" spans="1:9" ht="15" customHeight="1" thickBot="1" x14ac:dyDescent="0.35">
      <c r="A4341" s="6"/>
      <c r="B4341" s="6"/>
      <c r="C4341" s="812"/>
      <c r="D4341" s="812"/>
      <c r="E4341" s="813"/>
      <c r="F4341" s="812"/>
      <c r="G4341" s="812"/>
      <c r="H4341" s="965" t="str">
        <f t="array" ref="H4341">IF(ISERROR(INDEX(גיליון3!$U$15:$X$29,MATCH('דיווח פרטני'!G4341,גיליון3!$T$15:$T$29,0),MATCH('דיווח פרטני'!C4341,גיליון3!$U$14:$X$14,0)))," ", INDEX(גיליון3!$U$15:$X$29,MATCH('דיווח פרטני'!G4341,גיליון3!$T$15:$T$29,0),MATCH('דיווח פרטני'!C4341,גיליון3!$U$14:$X$14,0)))</f>
        <v xml:space="preserve"> </v>
      </c>
      <c r="I4341" s="880"/>
    </row>
    <row r="4342" spans="1:9" ht="15" customHeight="1" thickBot="1" x14ac:dyDescent="0.35">
      <c r="A4342" s="6"/>
      <c r="B4342" s="6"/>
      <c r="C4342" s="812"/>
      <c r="D4342" s="812"/>
      <c r="E4342" s="813"/>
      <c r="F4342" s="812"/>
      <c r="G4342" s="812"/>
      <c r="H4342" s="965" t="str">
        <f t="array" ref="H4342">IF(ISERROR(INDEX(גיליון3!$U$15:$X$29,MATCH('דיווח פרטני'!G4342,גיליון3!$T$15:$T$29,0),MATCH('דיווח פרטני'!C4342,גיליון3!$U$14:$X$14,0)))," ", INDEX(גיליון3!$U$15:$X$29,MATCH('דיווח פרטני'!G4342,גיליון3!$T$15:$T$29,0),MATCH('דיווח פרטני'!C4342,גיליון3!$U$14:$X$14,0)))</f>
        <v xml:space="preserve"> </v>
      </c>
      <c r="I4342" s="880"/>
    </row>
    <row r="4343" spans="1:9" ht="15" customHeight="1" thickBot="1" x14ac:dyDescent="0.35">
      <c r="A4343" s="6"/>
      <c r="B4343" s="6"/>
      <c r="C4343" s="812"/>
      <c r="D4343" s="812"/>
      <c r="E4343" s="813"/>
      <c r="F4343" s="812"/>
      <c r="G4343" s="812"/>
      <c r="H4343" s="965" t="str">
        <f t="array" ref="H4343">IF(ISERROR(INDEX(גיליון3!$U$15:$X$29,MATCH('דיווח פרטני'!G4343,גיליון3!$T$15:$T$29,0),MATCH('דיווח פרטני'!C4343,גיליון3!$U$14:$X$14,0)))," ", INDEX(גיליון3!$U$15:$X$29,MATCH('דיווח פרטני'!G4343,גיליון3!$T$15:$T$29,0),MATCH('דיווח פרטני'!C4343,גיליון3!$U$14:$X$14,0)))</f>
        <v xml:space="preserve"> </v>
      </c>
      <c r="I4343" s="880"/>
    </row>
    <row r="4344" spans="1:9" ht="15" customHeight="1" thickBot="1" x14ac:dyDescent="0.35">
      <c r="A4344" s="6"/>
      <c r="B4344" s="6"/>
      <c r="C4344" s="812"/>
      <c r="D4344" s="812"/>
      <c r="E4344" s="813"/>
      <c r="F4344" s="812"/>
      <c r="G4344" s="812"/>
      <c r="H4344" s="965" t="str">
        <f t="array" ref="H4344">IF(ISERROR(INDEX(גיליון3!$U$15:$X$29,MATCH('דיווח פרטני'!G4344,גיליון3!$T$15:$T$29,0),MATCH('דיווח פרטני'!C4344,גיליון3!$U$14:$X$14,0)))," ", INDEX(גיליון3!$U$15:$X$29,MATCH('דיווח פרטני'!G4344,גיליון3!$T$15:$T$29,0),MATCH('דיווח פרטני'!C4344,גיליון3!$U$14:$X$14,0)))</f>
        <v xml:space="preserve"> </v>
      </c>
      <c r="I4344" s="880"/>
    </row>
    <row r="4345" spans="1:9" ht="15" customHeight="1" thickBot="1" x14ac:dyDescent="0.35">
      <c r="A4345" s="6"/>
      <c r="B4345" s="6"/>
      <c r="C4345" s="812"/>
      <c r="D4345" s="812"/>
      <c r="E4345" s="813"/>
      <c r="F4345" s="812"/>
      <c r="G4345" s="812"/>
      <c r="H4345" s="965" t="str">
        <f t="array" ref="H4345">IF(ISERROR(INDEX(גיליון3!$U$15:$X$29,MATCH('דיווח פרטני'!G4345,גיליון3!$T$15:$T$29,0),MATCH('דיווח פרטני'!C4345,גיליון3!$U$14:$X$14,0)))," ", INDEX(גיליון3!$U$15:$X$29,MATCH('דיווח פרטני'!G4345,גיליון3!$T$15:$T$29,0),MATCH('דיווח פרטני'!C4345,גיליון3!$U$14:$X$14,0)))</f>
        <v xml:space="preserve"> </v>
      </c>
      <c r="I4345" s="880"/>
    </row>
    <row r="4346" spans="1:9" ht="15" customHeight="1" thickBot="1" x14ac:dyDescent="0.35">
      <c r="A4346" s="6"/>
      <c r="B4346" s="6"/>
      <c r="C4346" s="812"/>
      <c r="D4346" s="812"/>
      <c r="E4346" s="813"/>
      <c r="F4346" s="812"/>
      <c r="G4346" s="812"/>
      <c r="H4346" s="965" t="str">
        <f t="array" ref="H4346">IF(ISERROR(INDEX(גיליון3!$U$15:$X$29,MATCH('דיווח פרטני'!G4346,גיליון3!$T$15:$T$29,0),MATCH('דיווח פרטני'!C4346,גיליון3!$U$14:$X$14,0)))," ", INDEX(גיליון3!$U$15:$X$29,MATCH('דיווח פרטני'!G4346,גיליון3!$T$15:$T$29,0),MATCH('דיווח פרטני'!C4346,גיליון3!$U$14:$X$14,0)))</f>
        <v xml:space="preserve"> </v>
      </c>
      <c r="I4346" s="880"/>
    </row>
    <row r="4347" spans="1:9" ht="15" customHeight="1" thickBot="1" x14ac:dyDescent="0.35">
      <c r="A4347" s="6"/>
      <c r="B4347" s="6"/>
      <c r="C4347" s="812"/>
      <c r="D4347" s="812"/>
      <c r="E4347" s="813"/>
      <c r="F4347" s="812"/>
      <c r="G4347" s="812"/>
      <c r="H4347" s="965" t="str">
        <f t="array" ref="H4347">IF(ISERROR(INDEX(גיליון3!$U$15:$X$29,MATCH('דיווח פרטני'!G4347,גיליון3!$T$15:$T$29,0),MATCH('דיווח פרטני'!C4347,גיליון3!$U$14:$X$14,0)))," ", INDEX(גיליון3!$U$15:$X$29,MATCH('דיווח פרטני'!G4347,גיליון3!$T$15:$T$29,0),MATCH('דיווח פרטני'!C4347,גיליון3!$U$14:$X$14,0)))</f>
        <v xml:space="preserve"> </v>
      </c>
      <c r="I4347" s="880"/>
    </row>
    <row r="4348" spans="1:9" ht="15" customHeight="1" thickBot="1" x14ac:dyDescent="0.35">
      <c r="A4348" s="6"/>
      <c r="B4348" s="6"/>
      <c r="C4348" s="812"/>
      <c r="D4348" s="812"/>
      <c r="E4348" s="813"/>
      <c r="F4348" s="812"/>
      <c r="G4348" s="812"/>
      <c r="H4348" s="965" t="str">
        <f t="array" ref="H4348">IF(ISERROR(INDEX(גיליון3!$U$15:$X$29,MATCH('דיווח פרטני'!G4348,גיליון3!$T$15:$T$29,0),MATCH('דיווח פרטני'!C4348,גיליון3!$U$14:$X$14,0)))," ", INDEX(גיליון3!$U$15:$X$29,MATCH('דיווח פרטני'!G4348,גיליון3!$T$15:$T$29,0),MATCH('דיווח פרטני'!C4348,גיליון3!$U$14:$X$14,0)))</f>
        <v xml:space="preserve"> </v>
      </c>
      <c r="I4348" s="880"/>
    </row>
    <row r="4349" spans="1:9" ht="15" customHeight="1" thickBot="1" x14ac:dyDescent="0.35">
      <c r="A4349" s="6"/>
      <c r="B4349" s="6"/>
      <c r="C4349" s="812"/>
      <c r="D4349" s="812"/>
      <c r="E4349" s="813"/>
      <c r="F4349" s="812"/>
      <c r="G4349" s="812"/>
      <c r="H4349" s="965" t="str">
        <f t="array" ref="H4349">IF(ISERROR(INDEX(גיליון3!$U$15:$X$29,MATCH('דיווח פרטני'!G4349,גיליון3!$T$15:$T$29,0),MATCH('דיווח פרטני'!C4349,גיליון3!$U$14:$X$14,0)))," ", INDEX(גיליון3!$U$15:$X$29,MATCH('דיווח פרטני'!G4349,גיליון3!$T$15:$T$29,0),MATCH('דיווח פרטני'!C4349,גיליון3!$U$14:$X$14,0)))</f>
        <v xml:space="preserve"> </v>
      </c>
      <c r="I4349" s="880"/>
    </row>
    <row r="4350" spans="1:9" ht="15" customHeight="1" thickBot="1" x14ac:dyDescent="0.35">
      <c r="A4350" s="6"/>
      <c r="B4350" s="6"/>
      <c r="C4350" s="812"/>
      <c r="D4350" s="812"/>
      <c r="E4350" s="813"/>
      <c r="F4350" s="812"/>
      <c r="G4350" s="812"/>
      <c r="H4350" s="965" t="str">
        <f t="array" ref="H4350">IF(ISERROR(INDEX(גיליון3!$U$15:$X$29,MATCH('דיווח פרטני'!G4350,גיליון3!$T$15:$T$29,0),MATCH('דיווח פרטני'!C4350,גיליון3!$U$14:$X$14,0)))," ", INDEX(גיליון3!$U$15:$X$29,MATCH('דיווח פרטני'!G4350,גיליון3!$T$15:$T$29,0),MATCH('דיווח פרטני'!C4350,גיליון3!$U$14:$X$14,0)))</f>
        <v xml:space="preserve"> </v>
      </c>
      <c r="I4350" s="880"/>
    </row>
    <row r="4351" spans="1:9" ht="15" customHeight="1" thickBot="1" x14ac:dyDescent="0.35">
      <c r="A4351" s="6"/>
      <c r="B4351" s="6"/>
      <c r="C4351" s="812"/>
      <c r="D4351" s="812"/>
      <c r="E4351" s="813"/>
      <c r="F4351" s="812"/>
      <c r="G4351" s="812"/>
      <c r="H4351" s="965" t="str">
        <f t="array" ref="H4351">IF(ISERROR(INDEX(גיליון3!$U$15:$X$29,MATCH('דיווח פרטני'!G4351,גיליון3!$T$15:$T$29,0),MATCH('דיווח פרטני'!C4351,גיליון3!$U$14:$X$14,0)))," ", INDEX(גיליון3!$U$15:$X$29,MATCH('דיווח פרטני'!G4351,גיליון3!$T$15:$T$29,0),MATCH('דיווח פרטני'!C4351,גיליון3!$U$14:$X$14,0)))</f>
        <v xml:space="preserve"> </v>
      </c>
      <c r="I4351" s="880"/>
    </row>
    <row r="4352" spans="1:9" ht="15" customHeight="1" thickBot="1" x14ac:dyDescent="0.35">
      <c r="A4352" s="6"/>
      <c r="B4352" s="6"/>
      <c r="C4352" s="812"/>
      <c r="D4352" s="812"/>
      <c r="E4352" s="813"/>
      <c r="F4352" s="812"/>
      <c r="G4352" s="812"/>
      <c r="H4352" s="965" t="str">
        <f t="array" ref="H4352">IF(ISERROR(INDEX(גיליון3!$U$15:$X$29,MATCH('דיווח פרטני'!G4352,גיליון3!$T$15:$T$29,0),MATCH('דיווח פרטני'!C4352,גיליון3!$U$14:$X$14,0)))," ", INDEX(גיליון3!$U$15:$X$29,MATCH('דיווח פרטני'!G4352,גיליון3!$T$15:$T$29,0),MATCH('דיווח פרטני'!C4352,גיליון3!$U$14:$X$14,0)))</f>
        <v xml:space="preserve"> </v>
      </c>
      <c r="I4352" s="880"/>
    </row>
    <row r="4353" spans="1:9" ht="15" customHeight="1" thickBot="1" x14ac:dyDescent="0.35">
      <c r="A4353" s="6"/>
      <c r="B4353" s="6"/>
      <c r="C4353" s="812"/>
      <c r="D4353" s="812"/>
      <c r="E4353" s="813"/>
      <c r="F4353" s="812"/>
      <c r="G4353" s="812"/>
      <c r="H4353" s="965" t="str">
        <f t="array" ref="H4353">IF(ISERROR(INDEX(גיליון3!$U$15:$X$29,MATCH('דיווח פרטני'!G4353,גיליון3!$T$15:$T$29,0),MATCH('דיווח פרטני'!C4353,גיליון3!$U$14:$X$14,0)))," ", INDEX(גיליון3!$U$15:$X$29,MATCH('דיווח פרטני'!G4353,גיליון3!$T$15:$T$29,0),MATCH('דיווח פרטני'!C4353,גיליון3!$U$14:$X$14,0)))</f>
        <v xml:space="preserve"> </v>
      </c>
      <c r="I4353" s="880"/>
    </row>
    <row r="4354" spans="1:9" ht="15" customHeight="1" thickBot="1" x14ac:dyDescent="0.35">
      <c r="A4354" s="6"/>
      <c r="B4354" s="6"/>
      <c r="C4354" s="812"/>
      <c r="D4354" s="812"/>
      <c r="E4354" s="813"/>
      <c r="F4354" s="812"/>
      <c r="G4354" s="812"/>
      <c r="H4354" s="965" t="str">
        <f t="array" ref="H4354">IF(ISERROR(INDEX(גיליון3!$U$15:$X$29,MATCH('דיווח פרטני'!G4354,גיליון3!$T$15:$T$29,0),MATCH('דיווח פרטני'!C4354,גיליון3!$U$14:$X$14,0)))," ", INDEX(גיליון3!$U$15:$X$29,MATCH('דיווח פרטני'!G4354,גיליון3!$T$15:$T$29,0),MATCH('דיווח פרטני'!C4354,גיליון3!$U$14:$X$14,0)))</f>
        <v xml:space="preserve"> </v>
      </c>
      <c r="I4354" s="880"/>
    </row>
    <row r="4355" spans="1:9" ht="15" customHeight="1" thickBot="1" x14ac:dyDescent="0.35">
      <c r="A4355" s="6"/>
      <c r="B4355" s="6"/>
      <c r="C4355" s="812"/>
      <c r="D4355" s="812"/>
      <c r="E4355" s="813"/>
      <c r="F4355" s="812"/>
      <c r="G4355" s="812"/>
      <c r="H4355" s="965" t="str">
        <f t="array" ref="H4355">IF(ISERROR(INDEX(גיליון3!$U$15:$X$29,MATCH('דיווח פרטני'!G4355,גיליון3!$T$15:$T$29,0),MATCH('דיווח פרטני'!C4355,גיליון3!$U$14:$X$14,0)))," ", INDEX(גיליון3!$U$15:$X$29,MATCH('דיווח פרטני'!G4355,גיליון3!$T$15:$T$29,0),MATCH('דיווח פרטני'!C4355,גיליון3!$U$14:$X$14,0)))</f>
        <v xml:space="preserve"> </v>
      </c>
      <c r="I4355" s="880"/>
    </row>
    <row r="4356" spans="1:9" ht="15" customHeight="1" thickBot="1" x14ac:dyDescent="0.35">
      <c r="A4356" s="6"/>
      <c r="B4356" s="6"/>
      <c r="C4356" s="812"/>
      <c r="D4356" s="812"/>
      <c r="E4356" s="813"/>
      <c r="F4356" s="812"/>
      <c r="G4356" s="812"/>
      <c r="H4356" s="965" t="str">
        <f t="array" ref="H4356">IF(ISERROR(INDEX(גיליון3!$U$15:$X$29,MATCH('דיווח פרטני'!G4356,גיליון3!$T$15:$T$29,0),MATCH('דיווח פרטני'!C4356,גיליון3!$U$14:$X$14,0)))," ", INDEX(גיליון3!$U$15:$X$29,MATCH('דיווח פרטני'!G4356,גיליון3!$T$15:$T$29,0),MATCH('דיווח פרטני'!C4356,גיליון3!$U$14:$X$14,0)))</f>
        <v xml:space="preserve"> </v>
      </c>
      <c r="I4356" s="880"/>
    </row>
    <row r="4357" spans="1:9" ht="15" customHeight="1" thickBot="1" x14ac:dyDescent="0.35">
      <c r="A4357" s="6"/>
      <c r="B4357" s="6"/>
      <c r="C4357" s="812"/>
      <c r="D4357" s="812"/>
      <c r="E4357" s="813"/>
      <c r="F4357" s="812"/>
      <c r="G4357" s="812"/>
      <c r="H4357" s="965" t="str">
        <f t="array" ref="H4357">IF(ISERROR(INDEX(גיליון3!$U$15:$X$29,MATCH('דיווח פרטני'!G4357,גיליון3!$T$15:$T$29,0),MATCH('דיווח פרטני'!C4357,גיליון3!$U$14:$X$14,0)))," ", INDEX(גיליון3!$U$15:$X$29,MATCH('דיווח פרטני'!G4357,גיליון3!$T$15:$T$29,0),MATCH('דיווח פרטני'!C4357,גיליון3!$U$14:$X$14,0)))</f>
        <v xml:space="preserve"> </v>
      </c>
      <c r="I4357" s="880"/>
    </row>
    <row r="4358" spans="1:9" ht="15" customHeight="1" thickBot="1" x14ac:dyDescent="0.35">
      <c r="A4358" s="6"/>
      <c r="B4358" s="6"/>
      <c r="C4358" s="812"/>
      <c r="D4358" s="812"/>
      <c r="E4358" s="813"/>
      <c r="F4358" s="812"/>
      <c r="G4358" s="812"/>
      <c r="H4358" s="965" t="str">
        <f t="array" ref="H4358">IF(ISERROR(INDEX(גיליון3!$U$15:$X$29,MATCH('דיווח פרטני'!G4358,גיליון3!$T$15:$T$29,0),MATCH('דיווח פרטני'!C4358,גיליון3!$U$14:$X$14,0)))," ", INDEX(גיליון3!$U$15:$X$29,MATCH('דיווח פרטני'!G4358,גיליון3!$T$15:$T$29,0),MATCH('דיווח פרטני'!C4358,גיליון3!$U$14:$X$14,0)))</f>
        <v xml:space="preserve"> </v>
      </c>
      <c r="I4358" s="880"/>
    </row>
    <row r="4359" spans="1:9" ht="15" customHeight="1" thickBot="1" x14ac:dyDescent="0.35">
      <c r="A4359" s="6"/>
      <c r="B4359" s="6"/>
      <c r="C4359" s="812"/>
      <c r="D4359" s="812"/>
      <c r="E4359" s="813"/>
      <c r="F4359" s="812"/>
      <c r="G4359" s="812"/>
      <c r="H4359" s="965" t="str">
        <f t="array" ref="H4359">IF(ISERROR(INDEX(גיליון3!$U$15:$X$29,MATCH('דיווח פרטני'!G4359,גיליון3!$T$15:$T$29,0),MATCH('דיווח פרטני'!C4359,גיליון3!$U$14:$X$14,0)))," ", INDEX(גיליון3!$U$15:$X$29,MATCH('דיווח פרטני'!G4359,גיליון3!$T$15:$T$29,0),MATCH('דיווח פרטני'!C4359,גיליון3!$U$14:$X$14,0)))</f>
        <v xml:space="preserve"> </v>
      </c>
      <c r="I4359" s="880"/>
    </row>
    <row r="4360" spans="1:9" ht="15" customHeight="1" thickBot="1" x14ac:dyDescent="0.35">
      <c r="A4360" s="6"/>
      <c r="B4360" s="6"/>
      <c r="C4360" s="812"/>
      <c r="D4360" s="812"/>
      <c r="E4360" s="813"/>
      <c r="F4360" s="812"/>
      <c r="G4360" s="812"/>
      <c r="H4360" s="965" t="str">
        <f t="array" ref="H4360">IF(ISERROR(INDEX(גיליון3!$U$15:$X$29,MATCH('דיווח פרטני'!G4360,גיליון3!$T$15:$T$29,0),MATCH('דיווח פרטני'!C4360,גיליון3!$U$14:$X$14,0)))," ", INDEX(גיליון3!$U$15:$X$29,MATCH('דיווח פרטני'!G4360,גיליון3!$T$15:$T$29,0),MATCH('דיווח פרטני'!C4360,גיליון3!$U$14:$X$14,0)))</f>
        <v xml:space="preserve"> </v>
      </c>
      <c r="I4360" s="880"/>
    </row>
    <row r="4361" spans="1:9" ht="15" customHeight="1" thickBot="1" x14ac:dyDescent="0.35">
      <c r="A4361" s="6"/>
      <c r="B4361" s="6"/>
      <c r="C4361" s="812"/>
      <c r="D4361" s="812"/>
      <c r="E4361" s="813"/>
      <c r="F4361" s="812"/>
      <c r="G4361" s="812"/>
      <c r="H4361" s="965" t="str">
        <f t="array" ref="H4361">IF(ISERROR(INDEX(גיליון3!$U$15:$X$29,MATCH('דיווח פרטני'!G4361,גיליון3!$T$15:$T$29,0),MATCH('דיווח פרטני'!C4361,גיליון3!$U$14:$X$14,0)))," ", INDEX(גיליון3!$U$15:$X$29,MATCH('דיווח פרטני'!G4361,גיליון3!$T$15:$T$29,0),MATCH('דיווח פרטני'!C4361,גיליון3!$U$14:$X$14,0)))</f>
        <v xml:space="preserve"> </v>
      </c>
      <c r="I4361" s="880"/>
    </row>
    <row r="4362" spans="1:9" ht="15" customHeight="1" thickBot="1" x14ac:dyDescent="0.35">
      <c r="A4362" s="6"/>
      <c r="B4362" s="6"/>
      <c r="C4362" s="812"/>
      <c r="D4362" s="812"/>
      <c r="E4362" s="813"/>
      <c r="F4362" s="812"/>
      <c r="G4362" s="812"/>
      <c r="H4362" s="965" t="str">
        <f t="array" ref="H4362">IF(ISERROR(INDEX(גיליון3!$U$15:$X$29,MATCH('דיווח פרטני'!G4362,גיליון3!$T$15:$T$29,0),MATCH('דיווח פרטני'!C4362,גיליון3!$U$14:$X$14,0)))," ", INDEX(גיליון3!$U$15:$X$29,MATCH('דיווח פרטני'!G4362,גיליון3!$T$15:$T$29,0),MATCH('דיווח פרטני'!C4362,גיליון3!$U$14:$X$14,0)))</f>
        <v xml:space="preserve"> </v>
      </c>
      <c r="I4362" s="880"/>
    </row>
    <row r="4363" spans="1:9" ht="15" customHeight="1" thickBot="1" x14ac:dyDescent="0.35">
      <c r="A4363" s="6"/>
      <c r="B4363" s="6"/>
      <c r="C4363" s="812"/>
      <c r="D4363" s="812"/>
      <c r="E4363" s="813"/>
      <c r="F4363" s="812"/>
      <c r="G4363" s="812"/>
      <c r="H4363" s="965" t="str">
        <f t="array" ref="H4363">IF(ISERROR(INDEX(גיליון3!$U$15:$X$29,MATCH('דיווח פרטני'!G4363,גיליון3!$T$15:$T$29,0),MATCH('דיווח פרטני'!C4363,גיליון3!$U$14:$X$14,0)))," ", INDEX(גיליון3!$U$15:$X$29,MATCH('דיווח פרטני'!G4363,גיליון3!$T$15:$T$29,0),MATCH('דיווח פרטני'!C4363,גיליון3!$U$14:$X$14,0)))</f>
        <v xml:space="preserve"> </v>
      </c>
      <c r="I4363" s="880"/>
    </row>
    <row r="4364" spans="1:9" ht="15" customHeight="1" thickBot="1" x14ac:dyDescent="0.35">
      <c r="A4364" s="6"/>
      <c r="B4364" s="6"/>
      <c r="C4364" s="812"/>
      <c r="D4364" s="812"/>
      <c r="E4364" s="813"/>
      <c r="F4364" s="812"/>
      <c r="G4364" s="812"/>
      <c r="H4364" s="965" t="str">
        <f t="array" ref="H4364">IF(ISERROR(INDEX(גיליון3!$U$15:$X$29,MATCH('דיווח פרטני'!G4364,גיליון3!$T$15:$T$29,0),MATCH('דיווח פרטני'!C4364,גיליון3!$U$14:$X$14,0)))," ", INDEX(גיליון3!$U$15:$X$29,MATCH('דיווח פרטני'!G4364,גיליון3!$T$15:$T$29,0),MATCH('דיווח פרטני'!C4364,גיליון3!$U$14:$X$14,0)))</f>
        <v xml:space="preserve"> </v>
      </c>
      <c r="I4364" s="880"/>
    </row>
    <row r="4365" spans="1:9" ht="15" customHeight="1" thickBot="1" x14ac:dyDescent="0.35">
      <c r="A4365" s="6"/>
      <c r="B4365" s="6"/>
      <c r="C4365" s="812"/>
      <c r="D4365" s="812"/>
      <c r="E4365" s="813"/>
      <c r="F4365" s="812"/>
      <c r="G4365" s="812"/>
      <c r="H4365" s="965" t="str">
        <f t="array" ref="H4365">IF(ISERROR(INDEX(גיליון3!$U$15:$X$29,MATCH('דיווח פרטני'!G4365,גיליון3!$T$15:$T$29,0),MATCH('דיווח פרטני'!C4365,גיליון3!$U$14:$X$14,0)))," ", INDEX(גיליון3!$U$15:$X$29,MATCH('דיווח פרטני'!G4365,גיליון3!$T$15:$T$29,0),MATCH('דיווח פרטני'!C4365,גיליון3!$U$14:$X$14,0)))</f>
        <v xml:space="preserve"> </v>
      </c>
      <c r="I4365" s="880"/>
    </row>
    <row r="4366" spans="1:9" ht="15" customHeight="1" thickBot="1" x14ac:dyDescent="0.35">
      <c r="A4366" s="6"/>
      <c r="B4366" s="6"/>
      <c r="C4366" s="812"/>
      <c r="D4366" s="812"/>
      <c r="E4366" s="813"/>
      <c r="F4366" s="812"/>
      <c r="G4366" s="812"/>
      <c r="H4366" s="965" t="str">
        <f t="array" ref="H4366">IF(ISERROR(INDEX(גיליון3!$U$15:$X$29,MATCH('דיווח פרטני'!G4366,גיליון3!$T$15:$T$29,0),MATCH('דיווח פרטני'!C4366,גיליון3!$U$14:$X$14,0)))," ", INDEX(גיליון3!$U$15:$X$29,MATCH('דיווח פרטני'!G4366,גיליון3!$T$15:$T$29,0),MATCH('דיווח פרטני'!C4366,גיליון3!$U$14:$X$14,0)))</f>
        <v xml:space="preserve"> </v>
      </c>
      <c r="I4366" s="880"/>
    </row>
    <row r="4367" spans="1:9" ht="15" customHeight="1" thickBot="1" x14ac:dyDescent="0.35">
      <c r="A4367" s="6"/>
      <c r="B4367" s="6"/>
      <c r="C4367" s="812"/>
      <c r="D4367" s="812"/>
      <c r="E4367" s="813"/>
      <c r="F4367" s="812"/>
      <c r="G4367" s="812"/>
      <c r="H4367" s="965" t="str">
        <f t="array" ref="H4367">IF(ISERROR(INDEX(גיליון3!$U$15:$X$29,MATCH('דיווח פרטני'!G4367,גיליון3!$T$15:$T$29,0),MATCH('דיווח פרטני'!C4367,גיליון3!$U$14:$X$14,0)))," ", INDEX(גיליון3!$U$15:$X$29,MATCH('דיווח פרטני'!G4367,גיליון3!$T$15:$T$29,0),MATCH('דיווח פרטני'!C4367,גיליון3!$U$14:$X$14,0)))</f>
        <v xml:space="preserve"> </v>
      </c>
      <c r="I4367" s="880"/>
    </row>
    <row r="4368" spans="1:9" ht="15" customHeight="1" thickBot="1" x14ac:dyDescent="0.35">
      <c r="A4368" s="6"/>
      <c r="B4368" s="6"/>
      <c r="C4368" s="812"/>
      <c r="D4368" s="812"/>
      <c r="E4368" s="813"/>
      <c r="F4368" s="812"/>
      <c r="G4368" s="812"/>
      <c r="H4368" s="965" t="str">
        <f t="array" ref="H4368">IF(ISERROR(INDEX(גיליון3!$U$15:$X$29,MATCH('דיווח פרטני'!G4368,גיליון3!$T$15:$T$29,0),MATCH('דיווח פרטני'!C4368,גיליון3!$U$14:$X$14,0)))," ", INDEX(גיליון3!$U$15:$X$29,MATCH('דיווח פרטני'!G4368,גיליון3!$T$15:$T$29,0),MATCH('דיווח פרטני'!C4368,גיליון3!$U$14:$X$14,0)))</f>
        <v xml:space="preserve"> </v>
      </c>
      <c r="I4368" s="880"/>
    </row>
    <row r="4369" spans="1:9" ht="15" customHeight="1" thickBot="1" x14ac:dyDescent="0.35">
      <c r="A4369" s="6"/>
      <c r="B4369" s="6"/>
      <c r="C4369" s="812"/>
      <c r="D4369" s="812"/>
      <c r="E4369" s="813"/>
      <c r="F4369" s="812"/>
      <c r="G4369" s="812"/>
      <c r="H4369" s="965" t="str">
        <f t="array" ref="H4369">IF(ISERROR(INDEX(גיליון3!$U$15:$X$29,MATCH('דיווח פרטני'!G4369,גיליון3!$T$15:$T$29,0),MATCH('דיווח פרטני'!C4369,גיליון3!$U$14:$X$14,0)))," ", INDEX(גיליון3!$U$15:$X$29,MATCH('דיווח פרטני'!G4369,גיליון3!$T$15:$T$29,0),MATCH('דיווח פרטני'!C4369,גיליון3!$U$14:$X$14,0)))</f>
        <v xml:space="preserve"> </v>
      </c>
      <c r="I4369" s="880"/>
    </row>
    <row r="4370" spans="1:9" ht="15" customHeight="1" thickBot="1" x14ac:dyDescent="0.35">
      <c r="A4370" s="6"/>
      <c r="B4370" s="6"/>
      <c r="C4370" s="812"/>
      <c r="D4370" s="812"/>
      <c r="E4370" s="813"/>
      <c r="F4370" s="812"/>
      <c r="G4370" s="812"/>
      <c r="H4370" s="965" t="str">
        <f t="array" ref="H4370">IF(ISERROR(INDEX(גיליון3!$U$15:$X$29,MATCH('דיווח פרטני'!G4370,גיליון3!$T$15:$T$29,0),MATCH('דיווח פרטני'!C4370,גיליון3!$U$14:$X$14,0)))," ", INDEX(גיליון3!$U$15:$X$29,MATCH('דיווח פרטני'!G4370,גיליון3!$T$15:$T$29,0),MATCH('דיווח פרטני'!C4370,גיליון3!$U$14:$X$14,0)))</f>
        <v xml:space="preserve"> </v>
      </c>
      <c r="I4370" s="880"/>
    </row>
    <row r="4371" spans="1:9" ht="15" customHeight="1" thickBot="1" x14ac:dyDescent="0.35">
      <c r="A4371" s="6"/>
      <c r="B4371" s="6"/>
      <c r="C4371" s="812"/>
      <c r="D4371" s="812"/>
      <c r="E4371" s="813"/>
      <c r="F4371" s="812"/>
      <c r="G4371" s="812"/>
      <c r="H4371" s="965" t="str">
        <f t="array" ref="H4371">IF(ISERROR(INDEX(גיליון3!$U$15:$X$29,MATCH('דיווח פרטני'!G4371,גיליון3!$T$15:$T$29,0),MATCH('דיווח פרטני'!C4371,גיליון3!$U$14:$X$14,0)))," ", INDEX(גיליון3!$U$15:$X$29,MATCH('דיווח פרטני'!G4371,גיליון3!$T$15:$T$29,0),MATCH('דיווח פרטני'!C4371,גיליון3!$U$14:$X$14,0)))</f>
        <v xml:space="preserve"> </v>
      </c>
      <c r="I4371" s="880"/>
    </row>
    <row r="4372" spans="1:9" ht="15" customHeight="1" thickBot="1" x14ac:dyDescent="0.35">
      <c r="A4372" s="6"/>
      <c r="B4372" s="6"/>
      <c r="C4372" s="812"/>
      <c r="D4372" s="812"/>
      <c r="E4372" s="813"/>
      <c r="F4372" s="812"/>
      <c r="G4372" s="812"/>
      <c r="H4372" s="965" t="str">
        <f t="array" ref="H4372">IF(ISERROR(INDEX(גיליון3!$U$15:$X$29,MATCH('דיווח פרטני'!G4372,גיליון3!$T$15:$T$29,0),MATCH('דיווח פרטני'!C4372,גיליון3!$U$14:$X$14,0)))," ", INDEX(גיליון3!$U$15:$X$29,MATCH('דיווח פרטני'!G4372,גיליון3!$T$15:$T$29,0),MATCH('דיווח פרטני'!C4372,גיליון3!$U$14:$X$14,0)))</f>
        <v xml:space="preserve"> </v>
      </c>
      <c r="I4372" s="880"/>
    </row>
    <row r="4373" spans="1:9" ht="15" customHeight="1" thickBot="1" x14ac:dyDescent="0.35">
      <c r="A4373" s="6"/>
      <c r="B4373" s="6"/>
      <c r="C4373" s="812"/>
      <c r="D4373" s="812"/>
      <c r="E4373" s="813"/>
      <c r="F4373" s="812"/>
      <c r="G4373" s="812"/>
      <c r="H4373" s="965" t="str">
        <f t="array" ref="H4373">IF(ISERROR(INDEX(גיליון3!$U$15:$X$29,MATCH('דיווח פרטני'!G4373,גיליון3!$T$15:$T$29,0),MATCH('דיווח פרטני'!C4373,גיליון3!$U$14:$X$14,0)))," ", INDEX(גיליון3!$U$15:$X$29,MATCH('דיווח פרטני'!G4373,גיליון3!$T$15:$T$29,0),MATCH('דיווח פרטני'!C4373,גיליון3!$U$14:$X$14,0)))</f>
        <v xml:space="preserve"> </v>
      </c>
      <c r="I4373" s="880"/>
    </row>
    <row r="4374" spans="1:9" ht="15" customHeight="1" thickBot="1" x14ac:dyDescent="0.35">
      <c r="A4374" s="6"/>
      <c r="B4374" s="6"/>
      <c r="C4374" s="812"/>
      <c r="D4374" s="812"/>
      <c r="E4374" s="813"/>
      <c r="F4374" s="812"/>
      <c r="G4374" s="812"/>
      <c r="H4374" s="965" t="str">
        <f t="array" ref="H4374">IF(ISERROR(INDEX(גיליון3!$U$15:$X$29,MATCH('דיווח פרטני'!G4374,גיליון3!$T$15:$T$29,0),MATCH('דיווח פרטני'!C4374,גיליון3!$U$14:$X$14,0)))," ", INDEX(גיליון3!$U$15:$X$29,MATCH('דיווח פרטני'!G4374,גיליון3!$T$15:$T$29,0),MATCH('דיווח פרטני'!C4374,גיליון3!$U$14:$X$14,0)))</f>
        <v xml:space="preserve"> </v>
      </c>
      <c r="I4374" s="880"/>
    </row>
    <row r="4375" spans="1:9" ht="15" customHeight="1" thickBot="1" x14ac:dyDescent="0.35">
      <c r="A4375" s="6"/>
      <c r="B4375" s="6"/>
      <c r="C4375" s="812"/>
      <c r="D4375" s="812"/>
      <c r="E4375" s="813"/>
      <c r="F4375" s="812"/>
      <c r="G4375" s="812"/>
      <c r="H4375" s="965" t="str">
        <f t="array" ref="H4375">IF(ISERROR(INDEX(גיליון3!$U$15:$X$29,MATCH('דיווח פרטני'!G4375,גיליון3!$T$15:$T$29,0),MATCH('דיווח פרטני'!C4375,גיליון3!$U$14:$X$14,0)))," ", INDEX(גיליון3!$U$15:$X$29,MATCH('דיווח פרטני'!G4375,גיליון3!$T$15:$T$29,0),MATCH('דיווח פרטני'!C4375,גיליון3!$U$14:$X$14,0)))</f>
        <v xml:space="preserve"> </v>
      </c>
      <c r="I4375" s="880"/>
    </row>
    <row r="4376" spans="1:9" ht="15" customHeight="1" thickBot="1" x14ac:dyDescent="0.35">
      <c r="A4376" s="6"/>
      <c r="B4376" s="6"/>
      <c r="C4376" s="812"/>
      <c r="D4376" s="812"/>
      <c r="E4376" s="813"/>
      <c r="F4376" s="812"/>
      <c r="G4376" s="812"/>
      <c r="H4376" s="965" t="str">
        <f t="array" ref="H4376">IF(ISERROR(INDEX(גיליון3!$U$15:$X$29,MATCH('דיווח פרטני'!G4376,גיליון3!$T$15:$T$29,0),MATCH('דיווח פרטני'!C4376,גיליון3!$U$14:$X$14,0)))," ", INDEX(גיליון3!$U$15:$X$29,MATCH('דיווח פרטני'!G4376,גיליון3!$T$15:$T$29,0),MATCH('דיווח פרטני'!C4376,גיליון3!$U$14:$X$14,0)))</f>
        <v xml:space="preserve"> </v>
      </c>
      <c r="I4376" s="880"/>
    </row>
    <row r="4377" spans="1:9" ht="15" customHeight="1" thickBot="1" x14ac:dyDescent="0.35">
      <c r="A4377" s="6"/>
      <c r="B4377" s="6"/>
      <c r="C4377" s="812"/>
      <c r="D4377" s="812"/>
      <c r="E4377" s="813"/>
      <c r="F4377" s="812"/>
      <c r="G4377" s="812"/>
      <c r="H4377" s="965" t="str">
        <f t="array" ref="H4377">IF(ISERROR(INDEX(גיליון3!$U$15:$X$29,MATCH('דיווח פרטני'!G4377,גיליון3!$T$15:$T$29,0),MATCH('דיווח פרטני'!C4377,גיליון3!$U$14:$X$14,0)))," ", INDEX(גיליון3!$U$15:$X$29,MATCH('דיווח פרטני'!G4377,גיליון3!$T$15:$T$29,0),MATCH('דיווח פרטני'!C4377,גיליון3!$U$14:$X$14,0)))</f>
        <v xml:space="preserve"> </v>
      </c>
      <c r="I4377" s="880"/>
    </row>
    <row r="4378" spans="1:9" ht="15" customHeight="1" thickBot="1" x14ac:dyDescent="0.35">
      <c r="A4378" s="6"/>
      <c r="B4378" s="6"/>
      <c r="C4378" s="812"/>
      <c r="D4378" s="812"/>
      <c r="E4378" s="813"/>
      <c r="F4378" s="812"/>
      <c r="G4378" s="812"/>
      <c r="H4378" s="965" t="str">
        <f t="array" ref="H4378">IF(ISERROR(INDEX(גיליון3!$U$15:$X$29,MATCH('דיווח פרטני'!G4378,גיליון3!$T$15:$T$29,0),MATCH('דיווח פרטני'!C4378,גיליון3!$U$14:$X$14,0)))," ", INDEX(גיליון3!$U$15:$X$29,MATCH('דיווח פרטני'!G4378,גיליון3!$T$15:$T$29,0),MATCH('דיווח פרטני'!C4378,גיליון3!$U$14:$X$14,0)))</f>
        <v xml:space="preserve"> </v>
      </c>
      <c r="I4378" s="880"/>
    </row>
    <row r="4379" spans="1:9" ht="15" customHeight="1" thickBot="1" x14ac:dyDescent="0.35">
      <c r="A4379" s="6"/>
      <c r="B4379" s="6"/>
      <c r="C4379" s="812"/>
      <c r="D4379" s="812"/>
      <c r="E4379" s="813"/>
      <c r="F4379" s="812"/>
      <c r="G4379" s="812"/>
      <c r="H4379" s="965" t="str">
        <f t="array" ref="H4379">IF(ISERROR(INDEX(גיליון3!$U$15:$X$29,MATCH('דיווח פרטני'!G4379,גיליון3!$T$15:$T$29,0),MATCH('דיווח פרטני'!C4379,גיליון3!$U$14:$X$14,0)))," ", INDEX(גיליון3!$U$15:$X$29,MATCH('דיווח פרטני'!G4379,גיליון3!$T$15:$T$29,0),MATCH('דיווח פרטני'!C4379,גיליון3!$U$14:$X$14,0)))</f>
        <v xml:space="preserve"> </v>
      </c>
      <c r="I4379" s="880"/>
    </row>
    <row r="4380" spans="1:9" ht="15" customHeight="1" thickBot="1" x14ac:dyDescent="0.35">
      <c r="A4380" s="6"/>
      <c r="B4380" s="6"/>
      <c r="C4380" s="812"/>
      <c r="D4380" s="812"/>
      <c r="E4380" s="813"/>
      <c r="F4380" s="812"/>
      <c r="G4380" s="812"/>
      <c r="H4380" s="965" t="str">
        <f t="array" ref="H4380">IF(ISERROR(INDEX(גיליון3!$U$15:$X$29,MATCH('דיווח פרטני'!G4380,גיליון3!$T$15:$T$29,0),MATCH('דיווח פרטני'!C4380,גיליון3!$U$14:$X$14,0)))," ", INDEX(גיליון3!$U$15:$X$29,MATCH('דיווח פרטני'!G4380,גיליון3!$T$15:$T$29,0),MATCH('דיווח פרטני'!C4380,גיליון3!$U$14:$X$14,0)))</f>
        <v xml:space="preserve"> </v>
      </c>
      <c r="I4380" s="880"/>
    </row>
    <row r="4381" spans="1:9" ht="15" customHeight="1" thickBot="1" x14ac:dyDescent="0.35">
      <c r="A4381" s="6"/>
      <c r="B4381" s="6"/>
      <c r="C4381" s="812"/>
      <c r="D4381" s="812"/>
      <c r="E4381" s="813"/>
      <c r="F4381" s="812"/>
      <c r="G4381" s="812"/>
      <c r="H4381" s="965" t="str">
        <f t="array" ref="H4381">IF(ISERROR(INDEX(גיליון3!$U$15:$X$29,MATCH('דיווח פרטני'!G4381,גיליון3!$T$15:$T$29,0),MATCH('דיווח פרטני'!C4381,גיליון3!$U$14:$X$14,0)))," ", INDEX(גיליון3!$U$15:$X$29,MATCH('דיווח פרטני'!G4381,גיליון3!$T$15:$T$29,0),MATCH('דיווח פרטני'!C4381,גיליון3!$U$14:$X$14,0)))</f>
        <v xml:space="preserve"> </v>
      </c>
      <c r="I4381" s="880"/>
    </row>
    <row r="4382" spans="1:9" ht="15" customHeight="1" thickBot="1" x14ac:dyDescent="0.35">
      <c r="A4382" s="6"/>
      <c r="B4382" s="6"/>
      <c r="C4382" s="812"/>
      <c r="D4382" s="812"/>
      <c r="E4382" s="813"/>
      <c r="F4382" s="812"/>
      <c r="G4382" s="812"/>
      <c r="H4382" s="965" t="str">
        <f t="array" ref="H4382">IF(ISERROR(INDEX(גיליון3!$U$15:$X$29,MATCH('דיווח פרטני'!G4382,גיליון3!$T$15:$T$29,0),MATCH('דיווח פרטני'!C4382,גיליון3!$U$14:$X$14,0)))," ", INDEX(גיליון3!$U$15:$X$29,MATCH('דיווח פרטני'!G4382,גיליון3!$T$15:$T$29,0),MATCH('דיווח פרטני'!C4382,גיליון3!$U$14:$X$14,0)))</f>
        <v xml:space="preserve"> </v>
      </c>
      <c r="I4382" s="880"/>
    </row>
    <row r="4383" spans="1:9" ht="15" customHeight="1" thickBot="1" x14ac:dyDescent="0.35">
      <c r="A4383" s="6"/>
      <c r="B4383" s="6"/>
      <c r="C4383" s="812"/>
      <c r="D4383" s="812"/>
      <c r="E4383" s="813"/>
      <c r="F4383" s="812"/>
      <c r="G4383" s="812"/>
      <c r="H4383" s="965" t="str">
        <f t="array" ref="H4383">IF(ISERROR(INDEX(גיליון3!$U$15:$X$29,MATCH('דיווח פרטני'!G4383,גיליון3!$T$15:$T$29,0),MATCH('דיווח פרטני'!C4383,גיליון3!$U$14:$X$14,0)))," ", INDEX(גיליון3!$U$15:$X$29,MATCH('דיווח פרטני'!G4383,גיליון3!$T$15:$T$29,0),MATCH('דיווח פרטני'!C4383,גיליון3!$U$14:$X$14,0)))</f>
        <v xml:space="preserve"> </v>
      </c>
      <c r="I4383" s="880"/>
    </row>
    <row r="4384" spans="1:9" ht="15" customHeight="1" thickBot="1" x14ac:dyDescent="0.35">
      <c r="A4384" s="6"/>
      <c r="B4384" s="6"/>
      <c r="C4384" s="812"/>
      <c r="D4384" s="812"/>
      <c r="E4384" s="813"/>
      <c r="F4384" s="812"/>
      <c r="G4384" s="812"/>
      <c r="H4384" s="965" t="str">
        <f t="array" ref="H4384">IF(ISERROR(INDEX(גיליון3!$U$15:$X$29,MATCH('דיווח פרטני'!G4384,גיליון3!$T$15:$T$29,0),MATCH('דיווח פרטני'!C4384,גיליון3!$U$14:$X$14,0)))," ", INDEX(גיליון3!$U$15:$X$29,MATCH('דיווח פרטני'!G4384,גיליון3!$T$15:$T$29,0),MATCH('דיווח פרטני'!C4384,גיליון3!$U$14:$X$14,0)))</f>
        <v xml:space="preserve"> </v>
      </c>
      <c r="I4384" s="880"/>
    </row>
    <row r="4385" spans="1:9" ht="15" customHeight="1" thickBot="1" x14ac:dyDescent="0.35">
      <c r="A4385" s="6"/>
      <c r="B4385" s="6"/>
      <c r="C4385" s="812"/>
      <c r="D4385" s="812"/>
      <c r="E4385" s="813"/>
      <c r="F4385" s="812"/>
      <c r="G4385" s="812"/>
      <c r="H4385" s="965" t="str">
        <f t="array" ref="H4385">IF(ISERROR(INDEX(גיליון3!$U$15:$X$29,MATCH('דיווח פרטני'!G4385,גיליון3!$T$15:$T$29,0),MATCH('דיווח פרטני'!C4385,גיליון3!$U$14:$X$14,0)))," ", INDEX(גיליון3!$U$15:$X$29,MATCH('דיווח פרטני'!G4385,גיליון3!$T$15:$T$29,0),MATCH('דיווח פרטני'!C4385,גיליון3!$U$14:$X$14,0)))</f>
        <v xml:space="preserve"> </v>
      </c>
      <c r="I4385" s="880"/>
    </row>
    <row r="4386" spans="1:9" ht="15" customHeight="1" thickBot="1" x14ac:dyDescent="0.35">
      <c r="A4386" s="6"/>
      <c r="B4386" s="6"/>
      <c r="C4386" s="812"/>
      <c r="D4386" s="812"/>
      <c r="E4386" s="813"/>
      <c r="F4386" s="812"/>
      <c r="G4386" s="812"/>
      <c r="H4386" s="965" t="str">
        <f t="array" ref="H4386">IF(ISERROR(INDEX(גיליון3!$U$15:$X$29,MATCH('דיווח פרטני'!G4386,גיליון3!$T$15:$T$29,0),MATCH('דיווח פרטני'!C4386,גיליון3!$U$14:$X$14,0)))," ", INDEX(גיליון3!$U$15:$X$29,MATCH('דיווח פרטני'!G4386,גיליון3!$T$15:$T$29,0),MATCH('דיווח פרטני'!C4386,גיליון3!$U$14:$X$14,0)))</f>
        <v xml:space="preserve"> </v>
      </c>
      <c r="I4386" s="880"/>
    </row>
    <row r="4387" spans="1:9" ht="15" customHeight="1" thickBot="1" x14ac:dyDescent="0.35">
      <c r="A4387" s="6"/>
      <c r="B4387" s="6"/>
      <c r="C4387" s="812"/>
      <c r="D4387" s="812"/>
      <c r="E4387" s="813"/>
      <c r="F4387" s="812"/>
      <c r="G4387" s="812"/>
      <c r="H4387" s="965" t="str">
        <f t="array" ref="H4387">IF(ISERROR(INDEX(גיליון3!$U$15:$X$29,MATCH('דיווח פרטני'!G4387,גיליון3!$T$15:$T$29,0),MATCH('דיווח פרטני'!C4387,גיליון3!$U$14:$X$14,0)))," ", INDEX(גיליון3!$U$15:$X$29,MATCH('דיווח פרטני'!G4387,גיליון3!$T$15:$T$29,0),MATCH('דיווח פרטני'!C4387,גיליון3!$U$14:$X$14,0)))</f>
        <v xml:space="preserve"> </v>
      </c>
      <c r="I4387" s="880"/>
    </row>
    <row r="4388" spans="1:9" ht="15" customHeight="1" thickBot="1" x14ac:dyDescent="0.35">
      <c r="A4388" s="6"/>
      <c r="B4388" s="6"/>
      <c r="C4388" s="812"/>
      <c r="D4388" s="812"/>
      <c r="E4388" s="813"/>
      <c r="F4388" s="812"/>
      <c r="G4388" s="812"/>
      <c r="H4388" s="965" t="str">
        <f t="array" ref="H4388">IF(ISERROR(INDEX(גיליון3!$U$15:$X$29,MATCH('דיווח פרטני'!G4388,גיליון3!$T$15:$T$29,0),MATCH('דיווח פרטני'!C4388,גיליון3!$U$14:$X$14,0)))," ", INDEX(גיליון3!$U$15:$X$29,MATCH('דיווח פרטני'!G4388,גיליון3!$T$15:$T$29,0),MATCH('דיווח פרטני'!C4388,גיליון3!$U$14:$X$14,0)))</f>
        <v xml:space="preserve"> </v>
      </c>
      <c r="I4388" s="880"/>
    </row>
    <row r="4389" spans="1:9" ht="15" customHeight="1" thickBot="1" x14ac:dyDescent="0.35">
      <c r="A4389" s="6"/>
      <c r="B4389" s="6"/>
      <c r="C4389" s="812"/>
      <c r="D4389" s="812"/>
      <c r="E4389" s="813"/>
      <c r="F4389" s="812"/>
      <c r="G4389" s="812"/>
      <c r="H4389" s="965" t="str">
        <f t="array" ref="H4389">IF(ISERROR(INDEX(גיליון3!$U$15:$X$29,MATCH('דיווח פרטני'!G4389,גיליון3!$T$15:$T$29,0),MATCH('דיווח פרטני'!C4389,גיליון3!$U$14:$X$14,0)))," ", INDEX(גיליון3!$U$15:$X$29,MATCH('דיווח פרטני'!G4389,גיליון3!$T$15:$T$29,0),MATCH('דיווח פרטני'!C4389,גיליון3!$U$14:$X$14,0)))</f>
        <v xml:space="preserve"> </v>
      </c>
      <c r="I4389" s="880"/>
    </row>
    <row r="4390" spans="1:9" ht="15" customHeight="1" thickBot="1" x14ac:dyDescent="0.35">
      <c r="A4390" s="6"/>
      <c r="B4390" s="6"/>
      <c r="C4390" s="812"/>
      <c r="D4390" s="812"/>
      <c r="E4390" s="813"/>
      <c r="F4390" s="812"/>
      <c r="G4390" s="812"/>
      <c r="H4390" s="965" t="str">
        <f t="array" ref="H4390">IF(ISERROR(INDEX(גיליון3!$U$15:$X$29,MATCH('דיווח פרטני'!G4390,גיליון3!$T$15:$T$29,0),MATCH('דיווח פרטני'!C4390,גיליון3!$U$14:$X$14,0)))," ", INDEX(גיליון3!$U$15:$X$29,MATCH('דיווח פרטני'!G4390,גיליון3!$T$15:$T$29,0),MATCH('דיווח פרטני'!C4390,גיליון3!$U$14:$X$14,0)))</f>
        <v xml:space="preserve"> </v>
      </c>
      <c r="I4390" s="880"/>
    </row>
    <row r="4391" spans="1:9" ht="15" customHeight="1" thickBot="1" x14ac:dyDescent="0.35">
      <c r="A4391" s="6"/>
      <c r="B4391" s="6"/>
      <c r="C4391" s="812"/>
      <c r="D4391" s="812"/>
      <c r="E4391" s="813"/>
      <c r="F4391" s="812"/>
      <c r="G4391" s="812"/>
      <c r="H4391" s="965" t="str">
        <f t="array" ref="H4391">IF(ISERROR(INDEX(גיליון3!$U$15:$X$29,MATCH('דיווח פרטני'!G4391,גיליון3!$T$15:$T$29,0),MATCH('דיווח פרטני'!C4391,גיליון3!$U$14:$X$14,0)))," ", INDEX(גיליון3!$U$15:$X$29,MATCH('דיווח פרטני'!G4391,גיליון3!$T$15:$T$29,0),MATCH('דיווח פרטני'!C4391,גיליון3!$U$14:$X$14,0)))</f>
        <v xml:space="preserve"> </v>
      </c>
      <c r="I4391" s="880"/>
    </row>
    <row r="4392" spans="1:9" ht="15" customHeight="1" thickBot="1" x14ac:dyDescent="0.35">
      <c r="A4392" s="6"/>
      <c r="B4392" s="6"/>
      <c r="C4392" s="812"/>
      <c r="D4392" s="812"/>
      <c r="E4392" s="813"/>
      <c r="F4392" s="812"/>
      <c r="G4392" s="812"/>
      <c r="H4392" s="965" t="str">
        <f t="array" ref="H4392">IF(ISERROR(INDEX(גיליון3!$U$15:$X$29,MATCH('דיווח פרטני'!G4392,גיליון3!$T$15:$T$29,0),MATCH('דיווח פרטני'!C4392,גיליון3!$U$14:$X$14,0)))," ", INDEX(גיליון3!$U$15:$X$29,MATCH('דיווח פרטני'!G4392,גיליון3!$T$15:$T$29,0),MATCH('דיווח פרטני'!C4392,גיליון3!$U$14:$X$14,0)))</f>
        <v xml:space="preserve"> </v>
      </c>
      <c r="I4392" s="880"/>
    </row>
    <row r="4393" spans="1:9" ht="15" customHeight="1" thickBot="1" x14ac:dyDescent="0.35">
      <c r="A4393" s="6"/>
      <c r="B4393" s="6"/>
      <c r="C4393" s="812"/>
      <c r="D4393" s="812"/>
      <c r="E4393" s="813"/>
      <c r="F4393" s="812"/>
      <c r="G4393" s="812"/>
      <c r="H4393" s="965" t="str">
        <f t="array" ref="H4393">IF(ISERROR(INDEX(גיליון3!$U$15:$X$29,MATCH('דיווח פרטני'!G4393,גיליון3!$T$15:$T$29,0),MATCH('דיווח פרטני'!C4393,גיליון3!$U$14:$X$14,0)))," ", INDEX(גיליון3!$U$15:$X$29,MATCH('דיווח פרטני'!G4393,גיליון3!$T$15:$T$29,0),MATCH('דיווח פרטני'!C4393,גיליון3!$U$14:$X$14,0)))</f>
        <v xml:space="preserve"> </v>
      </c>
      <c r="I4393" s="880"/>
    </row>
    <row r="4394" spans="1:9" ht="15" customHeight="1" thickBot="1" x14ac:dyDescent="0.35">
      <c r="A4394" s="6"/>
      <c r="B4394" s="6"/>
      <c r="C4394" s="812"/>
      <c r="D4394" s="812"/>
      <c r="E4394" s="813"/>
      <c r="F4394" s="812"/>
      <c r="G4394" s="812"/>
      <c r="H4394" s="965" t="str">
        <f t="array" ref="H4394">IF(ISERROR(INDEX(גיליון3!$U$15:$X$29,MATCH('דיווח פרטני'!G4394,גיליון3!$T$15:$T$29,0),MATCH('דיווח פרטני'!C4394,גיליון3!$U$14:$X$14,0)))," ", INDEX(גיליון3!$U$15:$X$29,MATCH('דיווח פרטני'!G4394,גיליון3!$T$15:$T$29,0),MATCH('דיווח פרטני'!C4394,גיליון3!$U$14:$X$14,0)))</f>
        <v xml:space="preserve"> </v>
      </c>
      <c r="I4394" s="880"/>
    </row>
    <row r="4395" spans="1:9" ht="15" customHeight="1" thickBot="1" x14ac:dyDescent="0.35">
      <c r="A4395" s="6"/>
      <c r="B4395" s="6"/>
      <c r="C4395" s="812"/>
      <c r="D4395" s="812"/>
      <c r="E4395" s="813"/>
      <c r="F4395" s="812"/>
      <c r="G4395" s="812"/>
      <c r="H4395" s="965" t="str">
        <f t="array" ref="H4395">IF(ISERROR(INDEX(גיליון3!$U$15:$X$29,MATCH('דיווח פרטני'!G4395,גיליון3!$T$15:$T$29,0),MATCH('דיווח פרטני'!C4395,גיליון3!$U$14:$X$14,0)))," ", INDEX(גיליון3!$U$15:$X$29,MATCH('דיווח פרטני'!G4395,גיליון3!$T$15:$T$29,0),MATCH('דיווח פרטני'!C4395,גיליון3!$U$14:$X$14,0)))</f>
        <v xml:space="preserve"> </v>
      </c>
      <c r="I4395" s="880"/>
    </row>
    <row r="4396" spans="1:9" ht="15" customHeight="1" thickBot="1" x14ac:dyDescent="0.35">
      <c r="A4396" s="6"/>
      <c r="B4396" s="6"/>
      <c r="C4396" s="812"/>
      <c r="D4396" s="812"/>
      <c r="E4396" s="813"/>
      <c r="F4396" s="812"/>
      <c r="G4396" s="812"/>
      <c r="H4396" s="965" t="str">
        <f t="array" ref="H4396">IF(ISERROR(INDEX(גיליון3!$U$15:$X$29,MATCH('דיווח פרטני'!G4396,גיליון3!$T$15:$T$29,0),MATCH('דיווח פרטני'!C4396,גיליון3!$U$14:$X$14,0)))," ", INDEX(גיליון3!$U$15:$X$29,MATCH('דיווח פרטני'!G4396,גיליון3!$T$15:$T$29,0),MATCH('דיווח פרטני'!C4396,גיליון3!$U$14:$X$14,0)))</f>
        <v xml:space="preserve"> </v>
      </c>
      <c r="I4396" s="880"/>
    </row>
    <row r="4397" spans="1:9" ht="15" customHeight="1" thickBot="1" x14ac:dyDescent="0.35">
      <c r="A4397" s="6"/>
      <c r="B4397" s="6"/>
      <c r="C4397" s="812"/>
      <c r="D4397" s="812"/>
      <c r="E4397" s="813"/>
      <c r="F4397" s="812"/>
      <c r="G4397" s="812"/>
      <c r="H4397" s="965" t="str">
        <f t="array" ref="H4397">IF(ISERROR(INDEX(גיליון3!$U$15:$X$29,MATCH('דיווח פרטני'!G4397,גיליון3!$T$15:$T$29,0),MATCH('דיווח פרטני'!C4397,גיליון3!$U$14:$X$14,0)))," ", INDEX(גיליון3!$U$15:$X$29,MATCH('דיווח פרטני'!G4397,גיליון3!$T$15:$T$29,0),MATCH('דיווח פרטני'!C4397,גיליון3!$U$14:$X$14,0)))</f>
        <v xml:space="preserve"> </v>
      </c>
      <c r="I4397" s="880"/>
    </row>
    <row r="4398" spans="1:9" ht="15" customHeight="1" thickBot="1" x14ac:dyDescent="0.35">
      <c r="A4398" s="6"/>
      <c r="B4398" s="6"/>
      <c r="C4398" s="812"/>
      <c r="D4398" s="812"/>
      <c r="E4398" s="813"/>
      <c r="F4398" s="812"/>
      <c r="G4398" s="812"/>
      <c r="H4398" s="965" t="str">
        <f t="array" ref="H4398">IF(ISERROR(INDEX(גיליון3!$U$15:$X$29,MATCH('דיווח פרטני'!G4398,גיליון3!$T$15:$T$29,0),MATCH('דיווח פרטני'!C4398,גיליון3!$U$14:$X$14,0)))," ", INDEX(גיליון3!$U$15:$X$29,MATCH('דיווח פרטני'!G4398,גיליון3!$T$15:$T$29,0),MATCH('דיווח פרטני'!C4398,גיליון3!$U$14:$X$14,0)))</f>
        <v xml:space="preserve"> </v>
      </c>
      <c r="I4398" s="880"/>
    </row>
    <row r="4399" spans="1:9" ht="15" customHeight="1" thickBot="1" x14ac:dyDescent="0.35">
      <c r="A4399" s="6"/>
      <c r="B4399" s="6"/>
      <c r="C4399" s="812"/>
      <c r="D4399" s="812"/>
      <c r="E4399" s="813"/>
      <c r="F4399" s="812"/>
      <c r="G4399" s="812"/>
      <c r="H4399" s="965" t="str">
        <f t="array" ref="H4399">IF(ISERROR(INDEX(גיליון3!$U$15:$X$29,MATCH('דיווח פרטני'!G4399,גיליון3!$T$15:$T$29,0),MATCH('דיווח פרטני'!C4399,גיליון3!$U$14:$X$14,0)))," ", INDEX(גיליון3!$U$15:$X$29,MATCH('דיווח פרטני'!G4399,גיליון3!$T$15:$T$29,0),MATCH('דיווח פרטני'!C4399,גיליון3!$U$14:$X$14,0)))</f>
        <v xml:space="preserve"> </v>
      </c>
      <c r="I4399" s="880"/>
    </row>
    <row r="4400" spans="1:9" ht="15" customHeight="1" thickBot="1" x14ac:dyDescent="0.35">
      <c r="A4400" s="6"/>
      <c r="B4400" s="6"/>
      <c r="C4400" s="812"/>
      <c r="D4400" s="812"/>
      <c r="E4400" s="813"/>
      <c r="F4400" s="812"/>
      <c r="G4400" s="812"/>
      <c r="H4400" s="965" t="str">
        <f t="array" ref="H4400">IF(ISERROR(INDEX(גיליון3!$U$15:$X$29,MATCH('דיווח פרטני'!G4400,גיליון3!$T$15:$T$29,0),MATCH('דיווח פרטני'!C4400,גיליון3!$U$14:$X$14,0)))," ", INDEX(גיליון3!$U$15:$X$29,MATCH('דיווח פרטני'!G4400,גיליון3!$T$15:$T$29,0),MATCH('דיווח פרטני'!C4400,גיליון3!$U$14:$X$14,0)))</f>
        <v xml:space="preserve"> </v>
      </c>
      <c r="I4400" s="880"/>
    </row>
    <row r="4401" spans="1:9" ht="15" customHeight="1" thickBot="1" x14ac:dyDescent="0.35">
      <c r="A4401" s="6"/>
      <c r="B4401" s="6"/>
      <c r="C4401" s="812"/>
      <c r="D4401" s="812"/>
      <c r="E4401" s="813"/>
      <c r="F4401" s="812"/>
      <c r="G4401" s="812"/>
      <c r="H4401" s="965" t="str">
        <f t="array" ref="H4401">IF(ISERROR(INDEX(גיליון3!$U$15:$X$29,MATCH('דיווח פרטני'!G4401,גיליון3!$T$15:$T$29,0),MATCH('דיווח פרטני'!C4401,גיליון3!$U$14:$X$14,0)))," ", INDEX(גיליון3!$U$15:$X$29,MATCH('דיווח פרטני'!G4401,גיליון3!$T$15:$T$29,0),MATCH('דיווח פרטני'!C4401,גיליון3!$U$14:$X$14,0)))</f>
        <v xml:space="preserve"> </v>
      </c>
      <c r="I4401" s="880"/>
    </row>
    <row r="4402" spans="1:9" ht="15" customHeight="1" thickBot="1" x14ac:dyDescent="0.35">
      <c r="A4402" s="6"/>
      <c r="B4402" s="6"/>
      <c r="C4402" s="812"/>
      <c r="D4402" s="812"/>
      <c r="E4402" s="813"/>
      <c r="F4402" s="812"/>
      <c r="G4402" s="812"/>
      <c r="H4402" s="965" t="str">
        <f t="array" ref="H4402">IF(ISERROR(INDEX(גיליון3!$U$15:$X$29,MATCH('דיווח פרטני'!G4402,גיליון3!$T$15:$T$29,0),MATCH('דיווח פרטני'!C4402,גיליון3!$U$14:$X$14,0)))," ", INDEX(גיליון3!$U$15:$X$29,MATCH('דיווח פרטני'!G4402,גיליון3!$T$15:$T$29,0),MATCH('דיווח פרטני'!C4402,גיליון3!$U$14:$X$14,0)))</f>
        <v xml:space="preserve"> </v>
      </c>
      <c r="I4402" s="880"/>
    </row>
    <row r="4403" spans="1:9" ht="15" customHeight="1" thickBot="1" x14ac:dyDescent="0.35">
      <c r="A4403" s="6"/>
      <c r="B4403" s="6"/>
      <c r="C4403" s="812"/>
      <c r="D4403" s="812"/>
      <c r="E4403" s="813"/>
      <c r="F4403" s="812"/>
      <c r="G4403" s="812"/>
      <c r="H4403" s="965" t="str">
        <f t="array" ref="H4403">IF(ISERROR(INDEX(גיליון3!$U$15:$X$29,MATCH('דיווח פרטני'!G4403,גיליון3!$T$15:$T$29,0),MATCH('דיווח פרטני'!C4403,גיליון3!$U$14:$X$14,0)))," ", INDEX(גיליון3!$U$15:$X$29,MATCH('דיווח פרטני'!G4403,גיליון3!$T$15:$T$29,0),MATCH('דיווח פרטני'!C4403,גיליון3!$U$14:$X$14,0)))</f>
        <v xml:space="preserve"> </v>
      </c>
      <c r="I4403" s="880"/>
    </row>
    <row r="4404" spans="1:9" ht="15" customHeight="1" thickBot="1" x14ac:dyDescent="0.35">
      <c r="A4404" s="6"/>
      <c r="B4404" s="6"/>
      <c r="C4404" s="812"/>
      <c r="D4404" s="812"/>
      <c r="E4404" s="813"/>
      <c r="F4404" s="812"/>
      <c r="G4404" s="812"/>
      <c r="H4404" s="965" t="str">
        <f t="array" ref="H4404">IF(ISERROR(INDEX(גיליון3!$U$15:$X$29,MATCH('דיווח פרטני'!G4404,גיליון3!$T$15:$T$29,0),MATCH('דיווח פרטני'!C4404,גיליון3!$U$14:$X$14,0)))," ", INDEX(גיליון3!$U$15:$X$29,MATCH('דיווח פרטני'!G4404,גיליון3!$T$15:$T$29,0),MATCH('דיווח פרטני'!C4404,גיליון3!$U$14:$X$14,0)))</f>
        <v xml:space="preserve"> </v>
      </c>
      <c r="I4404" s="880"/>
    </row>
    <row r="4405" spans="1:9" ht="15" customHeight="1" thickBot="1" x14ac:dyDescent="0.35">
      <c r="A4405" s="6"/>
      <c r="B4405" s="6"/>
      <c r="C4405" s="812"/>
      <c r="D4405" s="812"/>
      <c r="E4405" s="813"/>
      <c r="F4405" s="812"/>
      <c r="G4405" s="812"/>
      <c r="H4405" s="965" t="str">
        <f t="array" ref="H4405">IF(ISERROR(INDEX(גיליון3!$U$15:$X$29,MATCH('דיווח פרטני'!G4405,גיליון3!$T$15:$T$29,0),MATCH('דיווח פרטני'!C4405,גיליון3!$U$14:$X$14,0)))," ", INDEX(גיליון3!$U$15:$X$29,MATCH('דיווח פרטני'!G4405,גיליון3!$T$15:$T$29,0),MATCH('דיווח פרטני'!C4405,גיליון3!$U$14:$X$14,0)))</f>
        <v xml:space="preserve"> </v>
      </c>
      <c r="I4405" s="880"/>
    </row>
    <row r="4406" spans="1:9" ht="15" customHeight="1" thickBot="1" x14ac:dyDescent="0.35">
      <c r="A4406" s="6"/>
      <c r="B4406" s="6"/>
      <c r="C4406" s="812"/>
      <c r="D4406" s="812"/>
      <c r="E4406" s="813"/>
      <c r="F4406" s="812"/>
      <c r="G4406" s="812"/>
      <c r="H4406" s="965" t="str">
        <f t="array" ref="H4406">IF(ISERROR(INDEX(גיליון3!$U$15:$X$29,MATCH('דיווח פרטני'!G4406,גיליון3!$T$15:$T$29,0),MATCH('דיווח פרטני'!C4406,גיליון3!$U$14:$X$14,0)))," ", INDEX(גיליון3!$U$15:$X$29,MATCH('דיווח פרטני'!G4406,גיליון3!$T$15:$T$29,0),MATCH('דיווח פרטני'!C4406,גיליון3!$U$14:$X$14,0)))</f>
        <v xml:space="preserve"> </v>
      </c>
      <c r="I4406" s="880"/>
    </row>
    <row r="4407" spans="1:9" ht="15" customHeight="1" thickBot="1" x14ac:dyDescent="0.35">
      <c r="A4407" s="6"/>
      <c r="B4407" s="6"/>
      <c r="C4407" s="812"/>
      <c r="D4407" s="812"/>
      <c r="E4407" s="813"/>
      <c r="F4407" s="812"/>
      <c r="G4407" s="812"/>
      <c r="H4407" s="965" t="str">
        <f t="array" ref="H4407">IF(ISERROR(INDEX(גיליון3!$U$15:$X$29,MATCH('דיווח פרטני'!G4407,גיליון3!$T$15:$T$29,0),MATCH('דיווח פרטני'!C4407,גיליון3!$U$14:$X$14,0)))," ", INDEX(גיליון3!$U$15:$X$29,MATCH('דיווח פרטני'!G4407,גיליון3!$T$15:$T$29,0),MATCH('דיווח פרטני'!C4407,גיליון3!$U$14:$X$14,0)))</f>
        <v xml:space="preserve"> </v>
      </c>
      <c r="I4407" s="880"/>
    </row>
    <row r="4408" spans="1:9" ht="15" customHeight="1" thickBot="1" x14ac:dyDescent="0.35">
      <c r="A4408" s="6"/>
      <c r="B4408" s="6"/>
      <c r="C4408" s="812"/>
      <c r="D4408" s="812"/>
      <c r="E4408" s="813"/>
      <c r="F4408" s="812"/>
      <c r="G4408" s="812"/>
      <c r="H4408" s="965" t="str">
        <f t="array" ref="H4408">IF(ISERROR(INDEX(גיליון3!$U$15:$X$29,MATCH('דיווח פרטני'!G4408,גיליון3!$T$15:$T$29,0),MATCH('דיווח פרטני'!C4408,גיליון3!$U$14:$X$14,0)))," ", INDEX(גיליון3!$U$15:$X$29,MATCH('דיווח פרטני'!G4408,גיליון3!$T$15:$T$29,0),MATCH('דיווח פרטני'!C4408,גיליון3!$U$14:$X$14,0)))</f>
        <v xml:space="preserve"> </v>
      </c>
      <c r="I4408" s="880"/>
    </row>
    <row r="4409" spans="1:9" ht="15" customHeight="1" thickBot="1" x14ac:dyDescent="0.35">
      <c r="A4409" s="6"/>
      <c r="B4409" s="6"/>
      <c r="C4409" s="812"/>
      <c r="D4409" s="812"/>
      <c r="E4409" s="813"/>
      <c r="F4409" s="812"/>
      <c r="G4409" s="812"/>
      <c r="H4409" s="965" t="str">
        <f t="array" ref="H4409">IF(ISERROR(INDEX(גיליון3!$U$15:$X$29,MATCH('דיווח פרטני'!G4409,גיליון3!$T$15:$T$29,0),MATCH('דיווח פרטני'!C4409,גיליון3!$U$14:$X$14,0)))," ", INDEX(גיליון3!$U$15:$X$29,MATCH('דיווח פרטני'!G4409,גיליון3!$T$15:$T$29,0),MATCH('דיווח פרטני'!C4409,גיליון3!$U$14:$X$14,0)))</f>
        <v xml:space="preserve"> </v>
      </c>
      <c r="I4409" s="880"/>
    </row>
    <row r="4410" spans="1:9" ht="15" customHeight="1" thickBot="1" x14ac:dyDescent="0.35">
      <c r="A4410" s="6"/>
      <c r="B4410" s="6"/>
      <c r="C4410" s="812"/>
      <c r="D4410" s="812"/>
      <c r="E4410" s="813"/>
      <c r="F4410" s="812"/>
      <c r="G4410" s="812"/>
      <c r="H4410" s="965" t="str">
        <f t="array" ref="H4410">IF(ISERROR(INDEX(גיליון3!$U$15:$X$29,MATCH('דיווח פרטני'!G4410,גיליון3!$T$15:$T$29,0),MATCH('דיווח פרטני'!C4410,גיליון3!$U$14:$X$14,0)))," ", INDEX(גיליון3!$U$15:$X$29,MATCH('דיווח פרטני'!G4410,גיליון3!$T$15:$T$29,0),MATCH('דיווח פרטני'!C4410,גיליון3!$U$14:$X$14,0)))</f>
        <v xml:space="preserve"> </v>
      </c>
      <c r="I4410" s="880"/>
    </row>
    <row r="4411" spans="1:9" ht="15" customHeight="1" thickBot="1" x14ac:dyDescent="0.35">
      <c r="A4411" s="6"/>
      <c r="B4411" s="6"/>
      <c r="C4411" s="812"/>
      <c r="D4411" s="812"/>
      <c r="E4411" s="813"/>
      <c r="F4411" s="812"/>
      <c r="G4411" s="812"/>
      <c r="H4411" s="965" t="str">
        <f t="array" ref="H4411">IF(ISERROR(INDEX(גיליון3!$U$15:$X$29,MATCH('דיווח פרטני'!G4411,גיליון3!$T$15:$T$29,0),MATCH('דיווח פרטני'!C4411,גיליון3!$U$14:$X$14,0)))," ", INDEX(גיליון3!$U$15:$X$29,MATCH('דיווח פרטני'!G4411,גיליון3!$T$15:$T$29,0),MATCH('דיווח פרטני'!C4411,גיליון3!$U$14:$X$14,0)))</f>
        <v xml:space="preserve"> </v>
      </c>
      <c r="I4411" s="880"/>
    </row>
    <row r="4412" spans="1:9" ht="15" customHeight="1" thickBot="1" x14ac:dyDescent="0.35">
      <c r="A4412" s="6"/>
      <c r="B4412" s="6"/>
      <c r="C4412" s="812"/>
      <c r="D4412" s="812"/>
      <c r="E4412" s="813"/>
      <c r="F4412" s="812"/>
      <c r="G4412" s="812"/>
      <c r="H4412" s="965" t="str">
        <f t="array" ref="H4412">IF(ISERROR(INDEX(גיליון3!$U$15:$X$29,MATCH('דיווח פרטני'!G4412,גיליון3!$T$15:$T$29,0),MATCH('דיווח פרטני'!C4412,גיליון3!$U$14:$X$14,0)))," ", INDEX(גיליון3!$U$15:$X$29,MATCH('דיווח פרטני'!G4412,גיליון3!$T$15:$T$29,0),MATCH('דיווח פרטני'!C4412,גיליון3!$U$14:$X$14,0)))</f>
        <v xml:space="preserve"> </v>
      </c>
      <c r="I4412" s="880"/>
    </row>
    <row r="4413" spans="1:9" ht="15" customHeight="1" thickBot="1" x14ac:dyDescent="0.35">
      <c r="A4413" s="6"/>
      <c r="B4413" s="6"/>
      <c r="C4413" s="812"/>
      <c r="D4413" s="812"/>
      <c r="E4413" s="813"/>
      <c r="F4413" s="812"/>
      <c r="G4413" s="812"/>
      <c r="H4413" s="965" t="str">
        <f t="array" ref="H4413">IF(ISERROR(INDEX(גיליון3!$U$15:$X$29,MATCH('דיווח פרטני'!G4413,גיליון3!$T$15:$T$29,0),MATCH('דיווח פרטני'!C4413,גיליון3!$U$14:$X$14,0)))," ", INDEX(גיליון3!$U$15:$X$29,MATCH('דיווח פרטני'!G4413,גיליון3!$T$15:$T$29,0),MATCH('דיווח פרטני'!C4413,גיליון3!$U$14:$X$14,0)))</f>
        <v xml:space="preserve"> </v>
      </c>
      <c r="I4413" s="880"/>
    </row>
    <row r="4414" spans="1:9" ht="15" customHeight="1" thickBot="1" x14ac:dyDescent="0.35">
      <c r="A4414" s="6"/>
      <c r="B4414" s="6"/>
      <c r="C4414" s="812"/>
      <c r="D4414" s="812"/>
      <c r="E4414" s="813"/>
      <c r="F4414" s="812"/>
      <c r="G4414" s="812"/>
      <c r="H4414" s="965" t="str">
        <f t="array" ref="H4414">IF(ISERROR(INDEX(גיליון3!$U$15:$X$29,MATCH('דיווח פרטני'!G4414,גיליון3!$T$15:$T$29,0),MATCH('דיווח פרטני'!C4414,גיליון3!$U$14:$X$14,0)))," ", INDEX(גיליון3!$U$15:$X$29,MATCH('דיווח פרטני'!G4414,גיליון3!$T$15:$T$29,0),MATCH('דיווח פרטני'!C4414,גיליון3!$U$14:$X$14,0)))</f>
        <v xml:space="preserve"> </v>
      </c>
      <c r="I4414" s="880"/>
    </row>
    <row r="4415" spans="1:9" ht="15" customHeight="1" thickBot="1" x14ac:dyDescent="0.35">
      <c r="A4415" s="6"/>
      <c r="B4415" s="6"/>
      <c r="C4415" s="812"/>
      <c r="D4415" s="812"/>
      <c r="E4415" s="813"/>
      <c r="F4415" s="812"/>
      <c r="G4415" s="812"/>
      <c r="H4415" s="965" t="str">
        <f t="array" ref="H4415">IF(ISERROR(INDEX(גיליון3!$U$15:$X$29,MATCH('דיווח פרטני'!G4415,גיליון3!$T$15:$T$29,0),MATCH('דיווח פרטני'!C4415,גיליון3!$U$14:$X$14,0)))," ", INDEX(גיליון3!$U$15:$X$29,MATCH('דיווח פרטני'!G4415,גיליון3!$T$15:$T$29,0),MATCH('דיווח פרטני'!C4415,גיליון3!$U$14:$X$14,0)))</f>
        <v xml:space="preserve"> </v>
      </c>
      <c r="I4415" s="880"/>
    </row>
    <row r="4416" spans="1:9" ht="15" customHeight="1" thickBot="1" x14ac:dyDescent="0.35">
      <c r="A4416" s="6"/>
      <c r="B4416" s="6"/>
      <c r="C4416" s="812"/>
      <c r="D4416" s="812"/>
      <c r="E4416" s="813"/>
      <c r="F4416" s="812"/>
      <c r="G4416" s="812"/>
      <c r="H4416" s="965" t="str">
        <f t="array" ref="H4416">IF(ISERROR(INDEX(גיליון3!$U$15:$X$29,MATCH('דיווח פרטני'!G4416,גיליון3!$T$15:$T$29,0),MATCH('דיווח פרטני'!C4416,גיליון3!$U$14:$X$14,0)))," ", INDEX(גיליון3!$U$15:$X$29,MATCH('דיווח פרטני'!G4416,גיליון3!$T$15:$T$29,0),MATCH('דיווח פרטני'!C4416,גיליון3!$U$14:$X$14,0)))</f>
        <v xml:space="preserve"> </v>
      </c>
      <c r="I4416" s="880"/>
    </row>
    <row r="4417" spans="1:9" ht="15" customHeight="1" thickBot="1" x14ac:dyDescent="0.35">
      <c r="A4417" s="6"/>
      <c r="B4417" s="6"/>
      <c r="C4417" s="812"/>
      <c r="D4417" s="812"/>
      <c r="E4417" s="813"/>
      <c r="F4417" s="812"/>
      <c r="G4417" s="812"/>
      <c r="H4417" s="965" t="str">
        <f t="array" ref="H4417">IF(ISERROR(INDEX(גיליון3!$U$15:$X$29,MATCH('דיווח פרטני'!G4417,גיליון3!$T$15:$T$29,0),MATCH('דיווח פרטני'!C4417,גיליון3!$U$14:$X$14,0)))," ", INDEX(גיליון3!$U$15:$X$29,MATCH('דיווח פרטני'!G4417,גיליון3!$T$15:$T$29,0),MATCH('דיווח פרטני'!C4417,גיליון3!$U$14:$X$14,0)))</f>
        <v xml:space="preserve"> </v>
      </c>
      <c r="I4417" s="880"/>
    </row>
    <row r="4418" spans="1:9" ht="15" customHeight="1" thickBot="1" x14ac:dyDescent="0.35">
      <c r="A4418" s="6"/>
      <c r="B4418" s="6"/>
      <c r="C4418" s="812"/>
      <c r="D4418" s="812"/>
      <c r="E4418" s="813"/>
      <c r="F4418" s="812"/>
      <c r="G4418" s="812"/>
      <c r="H4418" s="965" t="str">
        <f t="array" ref="H4418">IF(ISERROR(INDEX(גיליון3!$U$15:$X$29,MATCH('דיווח פרטני'!G4418,גיליון3!$T$15:$T$29,0),MATCH('דיווח פרטני'!C4418,גיליון3!$U$14:$X$14,0)))," ", INDEX(גיליון3!$U$15:$X$29,MATCH('דיווח פרטני'!G4418,גיליון3!$T$15:$T$29,0),MATCH('דיווח פרטני'!C4418,גיליון3!$U$14:$X$14,0)))</f>
        <v xml:space="preserve"> </v>
      </c>
      <c r="I4418" s="880"/>
    </row>
    <row r="4419" spans="1:9" ht="15" customHeight="1" thickBot="1" x14ac:dyDescent="0.35">
      <c r="A4419" s="6"/>
      <c r="B4419" s="6"/>
      <c r="C4419" s="812"/>
      <c r="D4419" s="812"/>
      <c r="E4419" s="813"/>
      <c r="F4419" s="812"/>
      <c r="G4419" s="812"/>
      <c r="H4419" s="965" t="str">
        <f t="array" ref="H4419">IF(ISERROR(INDEX(גיליון3!$U$15:$X$29,MATCH('דיווח פרטני'!G4419,גיליון3!$T$15:$T$29,0),MATCH('דיווח פרטני'!C4419,גיליון3!$U$14:$X$14,0)))," ", INDEX(גיליון3!$U$15:$X$29,MATCH('דיווח פרטני'!G4419,גיליון3!$T$15:$T$29,0),MATCH('דיווח פרטני'!C4419,גיליון3!$U$14:$X$14,0)))</f>
        <v xml:space="preserve"> </v>
      </c>
      <c r="I4419" s="880"/>
    </row>
    <row r="4420" spans="1:9" ht="15" customHeight="1" thickBot="1" x14ac:dyDescent="0.35">
      <c r="A4420" s="6"/>
      <c r="B4420" s="6"/>
      <c r="C4420" s="812"/>
      <c r="D4420" s="812"/>
      <c r="E4420" s="813"/>
      <c r="F4420" s="812"/>
      <c r="G4420" s="812"/>
      <c r="H4420" s="965" t="str">
        <f t="array" ref="H4420">IF(ISERROR(INDEX(גיליון3!$U$15:$X$29,MATCH('דיווח פרטני'!G4420,גיליון3!$T$15:$T$29,0),MATCH('דיווח פרטני'!C4420,גיליון3!$U$14:$X$14,0)))," ", INDEX(גיליון3!$U$15:$X$29,MATCH('דיווח פרטני'!G4420,גיליון3!$T$15:$T$29,0),MATCH('דיווח פרטני'!C4420,גיליון3!$U$14:$X$14,0)))</f>
        <v xml:space="preserve"> </v>
      </c>
      <c r="I4420" s="880"/>
    </row>
    <row r="4421" spans="1:9" ht="15" customHeight="1" thickBot="1" x14ac:dyDescent="0.35">
      <c r="A4421" s="6"/>
      <c r="B4421" s="6"/>
      <c r="C4421" s="812"/>
      <c r="D4421" s="812"/>
      <c r="E4421" s="813"/>
      <c r="F4421" s="812"/>
      <c r="G4421" s="812"/>
      <c r="H4421" s="965" t="str">
        <f t="array" ref="H4421">IF(ISERROR(INDEX(גיליון3!$U$15:$X$29,MATCH('דיווח פרטני'!G4421,גיליון3!$T$15:$T$29,0),MATCH('דיווח פרטני'!C4421,גיליון3!$U$14:$X$14,0)))," ", INDEX(גיליון3!$U$15:$X$29,MATCH('דיווח פרטני'!G4421,גיליון3!$T$15:$T$29,0),MATCH('דיווח פרטני'!C4421,גיליון3!$U$14:$X$14,0)))</f>
        <v xml:space="preserve"> </v>
      </c>
      <c r="I4421" s="880"/>
    </row>
    <row r="4422" spans="1:9" ht="15" customHeight="1" thickBot="1" x14ac:dyDescent="0.35">
      <c r="A4422" s="6"/>
      <c r="B4422" s="6"/>
      <c r="C4422" s="812"/>
      <c r="D4422" s="812"/>
      <c r="E4422" s="813"/>
      <c r="F4422" s="812"/>
      <c r="G4422" s="812"/>
      <c r="H4422" s="965" t="str">
        <f t="array" ref="H4422">IF(ISERROR(INDEX(גיליון3!$U$15:$X$29,MATCH('דיווח פרטני'!G4422,גיליון3!$T$15:$T$29,0),MATCH('דיווח פרטני'!C4422,גיליון3!$U$14:$X$14,0)))," ", INDEX(גיליון3!$U$15:$X$29,MATCH('דיווח פרטני'!G4422,גיליון3!$T$15:$T$29,0),MATCH('דיווח פרטני'!C4422,גיליון3!$U$14:$X$14,0)))</f>
        <v xml:space="preserve"> </v>
      </c>
      <c r="I4422" s="880"/>
    </row>
    <row r="4423" spans="1:9" ht="15" customHeight="1" thickBot="1" x14ac:dyDescent="0.35">
      <c r="A4423" s="6"/>
      <c r="B4423" s="6"/>
      <c r="C4423" s="812"/>
      <c r="D4423" s="812"/>
      <c r="E4423" s="813"/>
      <c r="F4423" s="812"/>
      <c r="G4423" s="812"/>
      <c r="H4423" s="965" t="str">
        <f t="array" ref="H4423">IF(ISERROR(INDEX(גיליון3!$U$15:$X$29,MATCH('דיווח פרטני'!G4423,גיליון3!$T$15:$T$29,0),MATCH('דיווח פרטני'!C4423,גיליון3!$U$14:$X$14,0)))," ", INDEX(גיליון3!$U$15:$X$29,MATCH('דיווח פרטני'!G4423,גיליון3!$T$15:$T$29,0),MATCH('דיווח פרטני'!C4423,גיליון3!$U$14:$X$14,0)))</f>
        <v xml:space="preserve"> </v>
      </c>
      <c r="I4423" s="880"/>
    </row>
    <row r="4424" spans="1:9" ht="15" customHeight="1" thickBot="1" x14ac:dyDescent="0.35">
      <c r="A4424" s="6"/>
      <c r="B4424" s="6"/>
      <c r="C4424" s="812"/>
      <c r="D4424" s="812"/>
      <c r="E4424" s="813"/>
      <c r="F4424" s="812"/>
      <c r="G4424" s="812"/>
      <c r="H4424" s="965" t="str">
        <f t="array" ref="H4424">IF(ISERROR(INDEX(גיליון3!$U$15:$X$29,MATCH('דיווח פרטני'!G4424,גיליון3!$T$15:$T$29,0),MATCH('דיווח פרטני'!C4424,גיליון3!$U$14:$X$14,0)))," ", INDEX(גיליון3!$U$15:$X$29,MATCH('דיווח פרטני'!G4424,גיליון3!$T$15:$T$29,0),MATCH('דיווח פרטני'!C4424,גיליון3!$U$14:$X$14,0)))</f>
        <v xml:space="preserve"> </v>
      </c>
      <c r="I4424" s="880"/>
    </row>
    <row r="4425" spans="1:9" ht="15" customHeight="1" thickBot="1" x14ac:dyDescent="0.35">
      <c r="A4425" s="6"/>
      <c r="B4425" s="6"/>
      <c r="C4425" s="812"/>
      <c r="D4425" s="812"/>
      <c r="E4425" s="813"/>
      <c r="F4425" s="812"/>
      <c r="G4425" s="812"/>
      <c r="H4425" s="965" t="str">
        <f t="array" ref="H4425">IF(ISERROR(INDEX(גיליון3!$U$15:$X$29,MATCH('דיווח פרטני'!G4425,גיליון3!$T$15:$T$29,0),MATCH('דיווח פרטני'!C4425,גיליון3!$U$14:$X$14,0)))," ", INDEX(גיליון3!$U$15:$X$29,MATCH('דיווח פרטני'!G4425,גיליון3!$T$15:$T$29,0),MATCH('דיווח פרטני'!C4425,גיליון3!$U$14:$X$14,0)))</f>
        <v xml:space="preserve"> </v>
      </c>
      <c r="I4425" s="880"/>
    </row>
    <row r="4426" spans="1:9" ht="15" customHeight="1" thickBot="1" x14ac:dyDescent="0.35">
      <c r="A4426" s="6"/>
      <c r="B4426" s="6"/>
      <c r="C4426" s="812"/>
      <c r="D4426" s="812"/>
      <c r="E4426" s="813"/>
      <c r="F4426" s="812"/>
      <c r="G4426" s="812"/>
      <c r="H4426" s="965" t="str">
        <f t="array" ref="H4426">IF(ISERROR(INDEX(גיליון3!$U$15:$X$29,MATCH('דיווח פרטני'!G4426,גיליון3!$T$15:$T$29,0),MATCH('דיווח פרטני'!C4426,גיליון3!$U$14:$X$14,0)))," ", INDEX(גיליון3!$U$15:$X$29,MATCH('דיווח פרטני'!G4426,גיליון3!$T$15:$T$29,0),MATCH('דיווח פרטני'!C4426,גיליון3!$U$14:$X$14,0)))</f>
        <v xml:space="preserve"> </v>
      </c>
      <c r="I4426" s="880"/>
    </row>
    <row r="4427" spans="1:9" ht="15" customHeight="1" thickBot="1" x14ac:dyDescent="0.35">
      <c r="A4427" s="6"/>
      <c r="B4427" s="6"/>
      <c r="C4427" s="812"/>
      <c r="D4427" s="812"/>
      <c r="E4427" s="813"/>
      <c r="F4427" s="812"/>
      <c r="G4427" s="812"/>
      <c r="H4427" s="965" t="str">
        <f t="array" ref="H4427">IF(ISERROR(INDEX(גיליון3!$U$15:$X$29,MATCH('דיווח פרטני'!G4427,גיליון3!$T$15:$T$29,0),MATCH('דיווח פרטני'!C4427,גיליון3!$U$14:$X$14,0)))," ", INDEX(גיליון3!$U$15:$X$29,MATCH('דיווח פרטני'!G4427,גיליון3!$T$15:$T$29,0),MATCH('דיווח פרטני'!C4427,גיליון3!$U$14:$X$14,0)))</f>
        <v xml:space="preserve"> </v>
      </c>
      <c r="I4427" s="880"/>
    </row>
    <row r="4428" spans="1:9" ht="15" customHeight="1" thickBot="1" x14ac:dyDescent="0.35">
      <c r="A4428" s="6"/>
      <c r="B4428" s="6"/>
      <c r="C4428" s="812"/>
      <c r="D4428" s="812"/>
      <c r="E4428" s="813"/>
      <c r="F4428" s="812"/>
      <c r="G4428" s="812"/>
      <c r="H4428" s="965" t="str">
        <f t="array" ref="H4428">IF(ISERROR(INDEX(גיליון3!$U$15:$X$29,MATCH('דיווח פרטני'!G4428,גיליון3!$T$15:$T$29,0),MATCH('דיווח פרטני'!C4428,גיליון3!$U$14:$X$14,0)))," ", INDEX(גיליון3!$U$15:$X$29,MATCH('דיווח פרטני'!G4428,גיליון3!$T$15:$T$29,0),MATCH('דיווח פרטני'!C4428,גיליון3!$U$14:$X$14,0)))</f>
        <v xml:space="preserve"> </v>
      </c>
      <c r="I4428" s="880"/>
    </row>
    <row r="4429" spans="1:9" ht="15" customHeight="1" thickBot="1" x14ac:dyDescent="0.35">
      <c r="A4429" s="6"/>
      <c r="B4429" s="6"/>
      <c r="C4429" s="812"/>
      <c r="D4429" s="812"/>
      <c r="E4429" s="813"/>
      <c r="F4429" s="812"/>
      <c r="G4429" s="812"/>
      <c r="H4429" s="965" t="str">
        <f t="array" ref="H4429">IF(ISERROR(INDEX(גיליון3!$U$15:$X$29,MATCH('דיווח פרטני'!G4429,גיליון3!$T$15:$T$29,0),MATCH('דיווח פרטני'!C4429,גיליון3!$U$14:$X$14,0)))," ", INDEX(גיליון3!$U$15:$X$29,MATCH('דיווח פרטני'!G4429,גיליון3!$T$15:$T$29,0),MATCH('דיווח פרטני'!C4429,גיליון3!$U$14:$X$14,0)))</f>
        <v xml:space="preserve"> </v>
      </c>
      <c r="I4429" s="880"/>
    </row>
    <row r="4430" spans="1:9" ht="15" customHeight="1" thickBot="1" x14ac:dyDescent="0.35">
      <c r="A4430" s="6"/>
      <c r="B4430" s="6"/>
      <c r="C4430" s="812"/>
      <c r="D4430" s="812"/>
      <c r="E4430" s="813"/>
      <c r="F4430" s="812"/>
      <c r="G4430" s="812"/>
      <c r="H4430" s="965" t="str">
        <f t="array" ref="H4430">IF(ISERROR(INDEX(גיליון3!$U$15:$X$29,MATCH('דיווח פרטני'!G4430,גיליון3!$T$15:$T$29,0),MATCH('דיווח פרטני'!C4430,גיליון3!$U$14:$X$14,0)))," ", INDEX(גיליון3!$U$15:$X$29,MATCH('דיווח פרטני'!G4430,גיליון3!$T$15:$T$29,0),MATCH('דיווח פרטני'!C4430,גיליון3!$U$14:$X$14,0)))</f>
        <v xml:space="preserve"> </v>
      </c>
      <c r="I4430" s="880"/>
    </row>
    <row r="4431" spans="1:9" ht="15" customHeight="1" thickBot="1" x14ac:dyDescent="0.35">
      <c r="A4431" s="6"/>
      <c r="B4431" s="6"/>
      <c r="C4431" s="812"/>
      <c r="D4431" s="812"/>
      <c r="E4431" s="813"/>
      <c r="F4431" s="812"/>
      <c r="G4431" s="812"/>
      <c r="H4431" s="965" t="str">
        <f t="array" ref="H4431">IF(ISERROR(INDEX(גיליון3!$U$15:$X$29,MATCH('דיווח פרטני'!G4431,גיליון3!$T$15:$T$29,0),MATCH('דיווח פרטני'!C4431,גיליון3!$U$14:$X$14,0)))," ", INDEX(גיליון3!$U$15:$X$29,MATCH('דיווח פרטני'!G4431,גיליון3!$T$15:$T$29,0),MATCH('דיווח פרטני'!C4431,גיליון3!$U$14:$X$14,0)))</f>
        <v xml:space="preserve"> </v>
      </c>
      <c r="I4431" s="880"/>
    </row>
    <row r="4432" spans="1:9" ht="15" customHeight="1" thickBot="1" x14ac:dyDescent="0.35">
      <c r="A4432" s="6"/>
      <c r="B4432" s="6"/>
      <c r="C4432" s="812"/>
      <c r="D4432" s="812"/>
      <c r="E4432" s="813"/>
      <c r="F4432" s="812"/>
      <c r="G4432" s="812"/>
      <c r="H4432" s="965" t="str">
        <f t="array" ref="H4432">IF(ISERROR(INDEX(גיליון3!$U$15:$X$29,MATCH('דיווח פרטני'!G4432,גיליון3!$T$15:$T$29,0),MATCH('דיווח פרטני'!C4432,גיליון3!$U$14:$X$14,0)))," ", INDEX(גיליון3!$U$15:$X$29,MATCH('דיווח פרטני'!G4432,גיליון3!$T$15:$T$29,0),MATCH('דיווח פרטני'!C4432,גיליון3!$U$14:$X$14,0)))</f>
        <v xml:space="preserve"> </v>
      </c>
      <c r="I4432" s="880"/>
    </row>
    <row r="4433" spans="1:9" ht="15" customHeight="1" thickBot="1" x14ac:dyDescent="0.35">
      <c r="A4433" s="6"/>
      <c r="B4433" s="6"/>
      <c r="C4433" s="812"/>
      <c r="D4433" s="812"/>
      <c r="E4433" s="813"/>
      <c r="F4433" s="812"/>
      <c r="G4433" s="812"/>
      <c r="H4433" s="965" t="str">
        <f t="array" ref="H4433">IF(ISERROR(INDEX(גיליון3!$U$15:$X$29,MATCH('דיווח פרטני'!G4433,גיליון3!$T$15:$T$29,0),MATCH('דיווח פרטני'!C4433,גיליון3!$U$14:$X$14,0)))," ", INDEX(גיליון3!$U$15:$X$29,MATCH('דיווח פרטני'!G4433,גיליון3!$T$15:$T$29,0),MATCH('דיווח פרטני'!C4433,גיליון3!$U$14:$X$14,0)))</f>
        <v xml:space="preserve"> </v>
      </c>
      <c r="I4433" s="880"/>
    </row>
    <row r="4434" spans="1:9" ht="15" customHeight="1" thickBot="1" x14ac:dyDescent="0.35">
      <c r="A4434" s="6"/>
      <c r="B4434" s="6"/>
      <c r="C4434" s="812"/>
      <c r="D4434" s="812"/>
      <c r="E4434" s="813"/>
      <c r="F4434" s="812"/>
      <c r="G4434" s="812"/>
      <c r="H4434" s="965" t="str">
        <f t="array" ref="H4434">IF(ISERROR(INDEX(גיליון3!$U$15:$X$29,MATCH('דיווח פרטני'!G4434,גיליון3!$T$15:$T$29,0),MATCH('דיווח פרטני'!C4434,גיליון3!$U$14:$X$14,0)))," ", INDEX(גיליון3!$U$15:$X$29,MATCH('דיווח פרטני'!G4434,גיליון3!$T$15:$T$29,0),MATCH('דיווח פרטני'!C4434,גיליון3!$U$14:$X$14,0)))</f>
        <v xml:space="preserve"> </v>
      </c>
      <c r="I4434" s="880"/>
    </row>
    <row r="4435" spans="1:9" ht="15" customHeight="1" thickBot="1" x14ac:dyDescent="0.35">
      <c r="A4435" s="6"/>
      <c r="B4435" s="6"/>
      <c r="C4435" s="812"/>
      <c r="D4435" s="812"/>
      <c r="E4435" s="813"/>
      <c r="F4435" s="812"/>
      <c r="G4435" s="812"/>
      <c r="H4435" s="965" t="str">
        <f t="array" ref="H4435">IF(ISERROR(INDEX(גיליון3!$U$15:$X$29,MATCH('דיווח פרטני'!G4435,גיליון3!$T$15:$T$29,0),MATCH('דיווח פרטני'!C4435,גיליון3!$U$14:$X$14,0)))," ", INDEX(גיליון3!$U$15:$X$29,MATCH('דיווח פרטני'!G4435,גיליון3!$T$15:$T$29,0),MATCH('דיווח פרטני'!C4435,גיליון3!$U$14:$X$14,0)))</f>
        <v xml:space="preserve"> </v>
      </c>
      <c r="I4435" s="880"/>
    </row>
    <row r="4436" spans="1:9" ht="15" customHeight="1" thickBot="1" x14ac:dyDescent="0.35">
      <c r="A4436" s="6"/>
      <c r="B4436" s="6"/>
      <c r="C4436" s="812"/>
      <c r="D4436" s="812"/>
      <c r="E4436" s="813"/>
      <c r="F4436" s="812"/>
      <c r="G4436" s="812"/>
      <c r="H4436" s="965" t="str">
        <f t="array" ref="H4436">IF(ISERROR(INDEX(גיליון3!$U$15:$X$29,MATCH('דיווח פרטני'!G4436,גיליון3!$T$15:$T$29,0),MATCH('דיווח פרטני'!C4436,גיליון3!$U$14:$X$14,0)))," ", INDEX(גיליון3!$U$15:$X$29,MATCH('דיווח פרטני'!G4436,גיליון3!$T$15:$T$29,0),MATCH('דיווח פרטני'!C4436,גיליון3!$U$14:$X$14,0)))</f>
        <v xml:space="preserve"> </v>
      </c>
      <c r="I4436" s="880"/>
    </row>
    <row r="4437" spans="1:9" ht="15" customHeight="1" thickBot="1" x14ac:dyDescent="0.35">
      <c r="A4437" s="6"/>
      <c r="B4437" s="6"/>
      <c r="C4437" s="812"/>
      <c r="D4437" s="812"/>
      <c r="E4437" s="813"/>
      <c r="F4437" s="812"/>
      <c r="G4437" s="812"/>
      <c r="H4437" s="965" t="str">
        <f t="array" ref="H4437">IF(ISERROR(INDEX(גיליון3!$U$15:$X$29,MATCH('דיווח פרטני'!G4437,גיליון3!$T$15:$T$29,0),MATCH('דיווח פרטני'!C4437,גיליון3!$U$14:$X$14,0)))," ", INDEX(גיליון3!$U$15:$X$29,MATCH('דיווח פרטני'!G4437,גיליון3!$T$15:$T$29,0),MATCH('דיווח פרטני'!C4437,גיליון3!$U$14:$X$14,0)))</f>
        <v xml:space="preserve"> </v>
      </c>
      <c r="I4437" s="880"/>
    </row>
    <row r="4438" spans="1:9" ht="15" customHeight="1" thickBot="1" x14ac:dyDescent="0.35">
      <c r="A4438" s="6"/>
      <c r="B4438" s="6"/>
      <c r="C4438" s="812"/>
      <c r="D4438" s="812"/>
      <c r="E4438" s="813"/>
      <c r="F4438" s="812"/>
      <c r="G4438" s="812"/>
      <c r="H4438" s="965" t="str">
        <f t="array" ref="H4438">IF(ISERROR(INDEX(גיליון3!$U$15:$X$29,MATCH('דיווח פרטני'!G4438,גיליון3!$T$15:$T$29,0),MATCH('דיווח פרטני'!C4438,גיליון3!$U$14:$X$14,0)))," ", INDEX(גיליון3!$U$15:$X$29,MATCH('דיווח פרטני'!G4438,גיליון3!$T$15:$T$29,0),MATCH('דיווח פרטני'!C4438,גיליון3!$U$14:$X$14,0)))</f>
        <v xml:space="preserve"> </v>
      </c>
      <c r="I4438" s="880"/>
    </row>
    <row r="4439" spans="1:9" ht="15" customHeight="1" thickBot="1" x14ac:dyDescent="0.35">
      <c r="A4439" s="6"/>
      <c r="B4439" s="6"/>
      <c r="C4439" s="812"/>
      <c r="D4439" s="812"/>
      <c r="E4439" s="813"/>
      <c r="F4439" s="812"/>
      <c r="G4439" s="812"/>
      <c r="H4439" s="965" t="str">
        <f t="array" ref="H4439">IF(ISERROR(INDEX(גיליון3!$U$15:$X$29,MATCH('דיווח פרטני'!G4439,גיליון3!$T$15:$T$29,0),MATCH('דיווח פרטני'!C4439,גיליון3!$U$14:$X$14,0)))," ", INDEX(גיליון3!$U$15:$X$29,MATCH('דיווח פרטני'!G4439,גיליון3!$T$15:$T$29,0),MATCH('דיווח פרטני'!C4439,גיליון3!$U$14:$X$14,0)))</f>
        <v xml:space="preserve"> </v>
      </c>
      <c r="I4439" s="880"/>
    </row>
    <row r="4440" spans="1:9" ht="15" customHeight="1" thickBot="1" x14ac:dyDescent="0.35">
      <c r="A4440" s="6"/>
      <c r="B4440" s="6"/>
      <c r="C4440" s="812"/>
      <c r="D4440" s="812"/>
      <c r="E4440" s="813"/>
      <c r="F4440" s="812"/>
      <c r="G4440" s="812"/>
      <c r="H4440" s="965" t="str">
        <f t="array" ref="H4440">IF(ISERROR(INDEX(גיליון3!$U$15:$X$29,MATCH('דיווח פרטני'!G4440,גיליון3!$T$15:$T$29,0),MATCH('דיווח פרטני'!C4440,גיליון3!$U$14:$X$14,0)))," ", INDEX(גיליון3!$U$15:$X$29,MATCH('דיווח פרטני'!G4440,גיליון3!$T$15:$T$29,0),MATCH('דיווח פרטני'!C4440,גיליון3!$U$14:$X$14,0)))</f>
        <v xml:space="preserve"> </v>
      </c>
      <c r="I4440" s="880"/>
    </row>
    <row r="4441" spans="1:9" ht="15" customHeight="1" thickBot="1" x14ac:dyDescent="0.35">
      <c r="A4441" s="6"/>
      <c r="B4441" s="6"/>
      <c r="C4441" s="812"/>
      <c r="D4441" s="812"/>
      <c r="E4441" s="813"/>
      <c r="F4441" s="812"/>
      <c r="G4441" s="812"/>
      <c r="H4441" s="965" t="str">
        <f t="array" ref="H4441">IF(ISERROR(INDEX(גיליון3!$U$15:$X$29,MATCH('דיווח פרטני'!G4441,גיליון3!$T$15:$T$29,0),MATCH('דיווח פרטני'!C4441,גיליון3!$U$14:$X$14,0)))," ", INDEX(גיליון3!$U$15:$X$29,MATCH('דיווח פרטני'!G4441,גיליון3!$T$15:$T$29,0),MATCH('דיווח פרטני'!C4441,גיליון3!$U$14:$X$14,0)))</f>
        <v xml:space="preserve"> </v>
      </c>
      <c r="I4441" s="880"/>
    </row>
    <row r="4442" spans="1:9" ht="15" customHeight="1" thickBot="1" x14ac:dyDescent="0.35">
      <c r="A4442" s="6"/>
      <c r="B4442" s="6"/>
      <c r="C4442" s="812"/>
      <c r="D4442" s="812"/>
      <c r="E4442" s="813"/>
      <c r="F4442" s="812"/>
      <c r="G4442" s="812"/>
      <c r="H4442" s="965" t="str">
        <f t="array" ref="H4442">IF(ISERROR(INDEX(גיליון3!$U$15:$X$29,MATCH('דיווח פרטני'!G4442,גיליון3!$T$15:$T$29,0),MATCH('דיווח פרטני'!C4442,גיליון3!$U$14:$X$14,0)))," ", INDEX(גיליון3!$U$15:$X$29,MATCH('דיווח פרטני'!G4442,גיליון3!$T$15:$T$29,0),MATCH('דיווח פרטני'!C4442,גיליון3!$U$14:$X$14,0)))</f>
        <v xml:space="preserve"> </v>
      </c>
      <c r="I4442" s="880"/>
    </row>
    <row r="4443" spans="1:9" ht="15" customHeight="1" thickBot="1" x14ac:dyDescent="0.35">
      <c r="A4443" s="6"/>
      <c r="B4443" s="6"/>
      <c r="C4443" s="812"/>
      <c r="D4443" s="812"/>
      <c r="E4443" s="813"/>
      <c r="F4443" s="812"/>
      <c r="G4443" s="812"/>
      <c r="H4443" s="965" t="str">
        <f t="array" ref="H4443">IF(ISERROR(INDEX(גיליון3!$U$15:$X$29,MATCH('דיווח פרטני'!G4443,גיליון3!$T$15:$T$29,0),MATCH('דיווח פרטני'!C4443,גיליון3!$U$14:$X$14,0)))," ", INDEX(גיליון3!$U$15:$X$29,MATCH('דיווח פרטני'!G4443,גיליון3!$T$15:$T$29,0),MATCH('דיווח פרטני'!C4443,גיליון3!$U$14:$X$14,0)))</f>
        <v xml:space="preserve"> </v>
      </c>
      <c r="I4443" s="880"/>
    </row>
    <row r="4444" spans="1:9" ht="15" customHeight="1" thickBot="1" x14ac:dyDescent="0.35">
      <c r="A4444" s="6"/>
      <c r="B4444" s="6"/>
      <c r="C4444" s="812"/>
      <c r="D4444" s="812"/>
      <c r="E4444" s="813"/>
      <c r="F4444" s="812"/>
      <c r="G4444" s="812"/>
      <c r="H4444" s="965" t="str">
        <f t="array" ref="H4444">IF(ISERROR(INDEX(גיליון3!$U$15:$X$29,MATCH('דיווח פרטני'!G4444,גיליון3!$T$15:$T$29,0),MATCH('דיווח פרטני'!C4444,גיליון3!$U$14:$X$14,0)))," ", INDEX(גיליון3!$U$15:$X$29,MATCH('דיווח פרטני'!G4444,גיליון3!$T$15:$T$29,0),MATCH('דיווח פרטני'!C4444,גיליון3!$U$14:$X$14,0)))</f>
        <v xml:space="preserve"> </v>
      </c>
      <c r="I4444" s="880"/>
    </row>
    <row r="4445" spans="1:9" ht="15" customHeight="1" thickBot="1" x14ac:dyDescent="0.35">
      <c r="A4445" s="6"/>
      <c r="B4445" s="6"/>
      <c r="C4445" s="812"/>
      <c r="D4445" s="812"/>
      <c r="E4445" s="813"/>
      <c r="F4445" s="812"/>
      <c r="G4445" s="812"/>
      <c r="H4445" s="965" t="str">
        <f t="array" ref="H4445">IF(ISERROR(INDEX(גיליון3!$U$15:$X$29,MATCH('דיווח פרטני'!G4445,גיליון3!$T$15:$T$29,0),MATCH('דיווח פרטני'!C4445,גיליון3!$U$14:$X$14,0)))," ", INDEX(גיליון3!$U$15:$X$29,MATCH('דיווח פרטני'!G4445,גיליון3!$T$15:$T$29,0),MATCH('דיווח פרטני'!C4445,גיליון3!$U$14:$X$14,0)))</f>
        <v xml:space="preserve"> </v>
      </c>
      <c r="I4445" s="880"/>
    </row>
    <row r="4446" spans="1:9" ht="15" customHeight="1" thickBot="1" x14ac:dyDescent="0.35">
      <c r="A4446" s="6"/>
      <c r="B4446" s="6"/>
      <c r="C4446" s="812"/>
      <c r="D4446" s="812"/>
      <c r="E4446" s="813"/>
      <c r="F4446" s="812"/>
      <c r="G4446" s="812"/>
      <c r="H4446" s="965" t="str">
        <f t="array" ref="H4446">IF(ISERROR(INDEX(גיליון3!$U$15:$X$29,MATCH('דיווח פרטני'!G4446,גיליון3!$T$15:$T$29,0),MATCH('דיווח פרטני'!C4446,גיליון3!$U$14:$X$14,0)))," ", INDEX(גיליון3!$U$15:$X$29,MATCH('דיווח פרטני'!G4446,גיליון3!$T$15:$T$29,0),MATCH('דיווח פרטני'!C4446,גיליון3!$U$14:$X$14,0)))</f>
        <v xml:space="preserve"> </v>
      </c>
      <c r="I4446" s="880"/>
    </row>
    <row r="4447" spans="1:9" ht="15" customHeight="1" thickBot="1" x14ac:dyDescent="0.35">
      <c r="A4447" s="6"/>
      <c r="B4447" s="6"/>
      <c r="C4447" s="812"/>
      <c r="D4447" s="812"/>
      <c r="E4447" s="813"/>
      <c r="F4447" s="812"/>
      <c r="G4447" s="812"/>
      <c r="H4447" s="965" t="str">
        <f t="array" ref="H4447">IF(ISERROR(INDEX(גיליון3!$U$15:$X$29,MATCH('דיווח פרטני'!G4447,גיליון3!$T$15:$T$29,0),MATCH('דיווח פרטני'!C4447,גיליון3!$U$14:$X$14,0)))," ", INDEX(גיליון3!$U$15:$X$29,MATCH('דיווח פרטני'!G4447,גיליון3!$T$15:$T$29,0),MATCH('דיווח פרטני'!C4447,גיליון3!$U$14:$X$14,0)))</f>
        <v xml:space="preserve"> </v>
      </c>
      <c r="I4447" s="880"/>
    </row>
    <row r="4448" spans="1:9" ht="15" customHeight="1" thickBot="1" x14ac:dyDescent="0.35">
      <c r="A4448" s="6"/>
      <c r="B4448" s="6"/>
      <c r="C4448" s="812"/>
      <c r="D4448" s="812"/>
      <c r="E4448" s="813"/>
      <c r="F4448" s="812"/>
      <c r="G4448" s="812"/>
      <c r="H4448" s="965" t="str">
        <f t="array" ref="H4448">IF(ISERROR(INDEX(גיליון3!$U$15:$X$29,MATCH('דיווח פרטני'!G4448,גיליון3!$T$15:$T$29,0),MATCH('דיווח פרטני'!C4448,גיליון3!$U$14:$X$14,0)))," ", INDEX(גיליון3!$U$15:$X$29,MATCH('דיווח פרטני'!G4448,גיליון3!$T$15:$T$29,0),MATCH('דיווח פרטני'!C4448,גיליון3!$U$14:$X$14,0)))</f>
        <v xml:space="preserve"> </v>
      </c>
      <c r="I4448" s="880"/>
    </row>
    <row r="4449" spans="1:9" ht="15" customHeight="1" thickBot="1" x14ac:dyDescent="0.35">
      <c r="A4449" s="6"/>
      <c r="B4449" s="6"/>
      <c r="C4449" s="812"/>
      <c r="D4449" s="812"/>
      <c r="E4449" s="813"/>
      <c r="F4449" s="812"/>
      <c r="G4449" s="812"/>
      <c r="H4449" s="965" t="str">
        <f t="array" ref="H4449">IF(ISERROR(INDEX(גיליון3!$U$15:$X$29,MATCH('דיווח פרטני'!G4449,גיליון3!$T$15:$T$29,0),MATCH('דיווח פרטני'!C4449,גיליון3!$U$14:$X$14,0)))," ", INDEX(גיליון3!$U$15:$X$29,MATCH('דיווח פרטני'!G4449,גיליון3!$T$15:$T$29,0),MATCH('דיווח פרטני'!C4449,גיליון3!$U$14:$X$14,0)))</f>
        <v xml:space="preserve"> </v>
      </c>
      <c r="I4449" s="880"/>
    </row>
    <row r="4450" spans="1:9" ht="15" customHeight="1" thickBot="1" x14ac:dyDescent="0.35">
      <c r="A4450" s="6"/>
      <c r="B4450" s="6"/>
      <c r="C4450" s="812"/>
      <c r="D4450" s="812"/>
      <c r="E4450" s="813"/>
      <c r="F4450" s="812"/>
      <c r="G4450" s="812"/>
      <c r="H4450" s="965" t="str">
        <f t="array" ref="H4450">IF(ISERROR(INDEX(גיליון3!$U$15:$X$29,MATCH('דיווח פרטני'!G4450,גיליון3!$T$15:$T$29,0),MATCH('דיווח פרטני'!C4450,גיליון3!$U$14:$X$14,0)))," ", INDEX(גיליון3!$U$15:$X$29,MATCH('דיווח פרטני'!G4450,גיליון3!$T$15:$T$29,0),MATCH('דיווח פרטני'!C4450,גיליון3!$U$14:$X$14,0)))</f>
        <v xml:space="preserve"> </v>
      </c>
      <c r="I4450" s="880"/>
    </row>
    <row r="4451" spans="1:9" ht="15" customHeight="1" x14ac:dyDescent="0.3">
      <c r="A4451" s="6"/>
      <c r="B4451" s="6"/>
      <c r="C4451" s="6"/>
      <c r="D4451" s="809"/>
      <c r="E4451" s="810"/>
      <c r="F4451" s="7"/>
      <c r="G4451" s="8"/>
      <c r="H4451" s="965" t="str">
        <f t="array" ref="H4451">IF(ISERROR(INDEX(גיליון3!$U$15:$X$29,MATCH('דיווח פרטני'!G4451,גיליון3!$T$15:$T$29,0),MATCH('דיווח פרטני'!C4451,גיליון3!$U$14:$X$14,0)))," ", INDEX(גיליון3!$U$15:$X$29,MATCH('דיווח פרטני'!G4451,גיליון3!$T$15:$T$29,0),MATCH('דיווח פרטני'!C4451,גיליון3!$U$14:$X$14,0)))</f>
        <v xml:space="preserve"> </v>
      </c>
    </row>
    <row r="4452" spans="1:9" ht="15" customHeight="1" x14ac:dyDescent="0.3">
      <c r="A4452" s="6"/>
      <c r="B4452" s="6"/>
      <c r="C4452" s="6"/>
      <c r="D4452" s="811"/>
      <c r="E4452" s="810"/>
      <c r="F4452" s="7"/>
      <c r="G4452" s="8"/>
      <c r="H4452" s="965" t="str">
        <f t="array" ref="H4452">IF(ISERROR(INDEX(גיליון3!$U$15:$X$29,MATCH('דיווח פרטני'!G4452,גיליון3!$T$15:$T$29,0),MATCH('דיווח פרטני'!C4452,גיליון3!$U$14:$X$14,0)))," ", INDEX(גיליון3!$U$15:$X$29,MATCH('דיווח פרטני'!G4452,גיליון3!$T$15:$T$29,0),MATCH('דיווח פרטני'!C4452,גיליון3!$U$14:$X$14,0)))</f>
        <v xml:space="preserve"> </v>
      </c>
    </row>
    <row r="4453" spans="1:9" ht="15" customHeight="1" x14ac:dyDescent="0.3">
      <c r="A4453" s="6"/>
      <c r="B4453" s="6"/>
      <c r="C4453" s="6"/>
      <c r="D4453" s="811"/>
      <c r="E4453" s="810"/>
      <c r="F4453" s="7"/>
      <c r="G4453" s="8"/>
      <c r="H4453" s="965" t="str">
        <f t="array" ref="H4453">IF(ISERROR(INDEX(גיליון3!$U$15:$X$29,MATCH('דיווח פרטני'!G4453,גיליון3!$T$15:$T$29,0),MATCH('דיווח פרטני'!C4453,גיליון3!$U$14:$X$14,0)))," ", INDEX(גיליון3!$U$15:$X$29,MATCH('דיווח פרטני'!G4453,גיליון3!$T$15:$T$29,0),MATCH('דיווח פרטני'!C4453,גיליון3!$U$14:$X$14,0)))</f>
        <v xml:space="preserve"> </v>
      </c>
    </row>
    <row r="4454" spans="1:9" ht="15" customHeight="1" x14ac:dyDescent="0.3">
      <c r="A4454" s="6"/>
      <c r="B4454" s="6"/>
      <c r="C4454" s="6"/>
      <c r="D4454" s="811"/>
      <c r="E4454" s="810"/>
      <c r="F4454" s="7"/>
      <c r="G4454" s="8"/>
      <c r="H4454" s="965" t="str">
        <f t="array" ref="H4454">IF(ISERROR(INDEX(גיליון3!$U$15:$X$29,MATCH('דיווח פרטני'!G4454,גיליון3!$T$15:$T$29,0),MATCH('דיווח פרטני'!C4454,גיליון3!$U$14:$X$14,0)))," ", INDEX(גיליון3!$U$15:$X$29,MATCH('דיווח פרטני'!G4454,גיליון3!$T$15:$T$29,0),MATCH('דיווח פרטני'!C4454,גיליון3!$U$14:$X$14,0)))</f>
        <v xml:space="preserve"> </v>
      </c>
    </row>
    <row r="4455" spans="1:9" ht="15" customHeight="1" x14ac:dyDescent="0.3">
      <c r="A4455" s="6"/>
      <c r="B4455" s="6"/>
      <c r="C4455" s="6"/>
      <c r="D4455" s="811"/>
      <c r="E4455" s="810"/>
      <c r="F4455" s="7"/>
      <c r="G4455" s="8"/>
      <c r="H4455" s="965" t="str">
        <f t="array" ref="H4455">IF(ISERROR(INDEX(גיליון3!$U$15:$X$29,MATCH('דיווח פרטני'!G4455,גיליון3!$T$15:$T$29,0),MATCH('דיווח פרטני'!C4455,גיליון3!$U$14:$X$14,0)))," ", INDEX(גיליון3!$U$15:$X$29,MATCH('דיווח פרטני'!G4455,גיליון3!$T$15:$T$29,0),MATCH('דיווח פרטני'!C4455,גיליון3!$U$14:$X$14,0)))</f>
        <v xml:space="preserve"> </v>
      </c>
    </row>
    <row r="4456" spans="1:9" ht="15" customHeight="1" x14ac:dyDescent="0.3">
      <c r="A4456" s="6"/>
      <c r="B4456" s="6"/>
      <c r="C4456" s="6"/>
      <c r="D4456" s="811"/>
      <c r="E4456" s="810"/>
      <c r="F4456" s="7"/>
      <c r="G4456" s="8"/>
      <c r="H4456" s="965" t="str">
        <f t="array" ref="H4456">IF(ISERROR(INDEX(גיליון3!$U$15:$X$29,MATCH('דיווח פרטני'!G4456,גיליון3!$T$15:$T$29,0),MATCH('דיווח פרטני'!C4456,גיליון3!$U$14:$X$14,0)))," ", INDEX(גיליון3!$U$15:$X$29,MATCH('דיווח פרטני'!G4456,גיליון3!$T$15:$T$29,0),MATCH('דיווח פרטני'!C4456,גיליון3!$U$14:$X$14,0)))</f>
        <v xml:space="preserve"> </v>
      </c>
    </row>
    <row r="4457" spans="1:9" ht="15" customHeight="1" x14ac:dyDescent="0.3">
      <c r="A4457" s="6"/>
      <c r="B4457" s="6"/>
      <c r="C4457" s="6"/>
      <c r="D4457" s="811"/>
      <c r="E4457" s="810"/>
      <c r="F4457" s="7"/>
      <c r="G4457" s="8"/>
      <c r="H4457" s="965" t="str">
        <f t="array" ref="H4457">IF(ISERROR(INDEX(גיליון3!$U$15:$X$29,MATCH('דיווח פרטני'!G4457,גיליון3!$T$15:$T$29,0),MATCH('דיווח פרטני'!C4457,גיליון3!$U$14:$X$14,0)))," ", INDEX(גיליון3!$U$15:$X$29,MATCH('דיווח פרטני'!G4457,גיליון3!$T$15:$T$29,0),MATCH('דיווח פרטני'!C4457,גיליון3!$U$14:$X$14,0)))</f>
        <v xml:space="preserve"> </v>
      </c>
    </row>
    <row r="4458" spans="1:9" ht="15" customHeight="1" x14ac:dyDescent="0.3">
      <c r="A4458" s="6"/>
      <c r="B4458" s="6"/>
      <c r="C4458" s="6"/>
      <c r="D4458" s="811"/>
      <c r="E4458" s="810"/>
      <c r="F4458" s="7"/>
      <c r="G4458" s="8"/>
      <c r="H4458" s="965" t="str">
        <f t="array" ref="H4458">IF(ISERROR(INDEX(גיליון3!$U$15:$X$29,MATCH('דיווח פרטני'!G4458,גיליון3!$T$15:$T$29,0),MATCH('דיווח פרטני'!C4458,גיליון3!$U$14:$X$14,0)))," ", INDEX(גיליון3!$U$15:$X$29,MATCH('דיווח פרטני'!G4458,גיליון3!$T$15:$T$29,0),MATCH('דיווח פרטני'!C4458,גיליון3!$U$14:$X$14,0)))</f>
        <v xml:space="preserve"> </v>
      </c>
    </row>
    <row r="4459" spans="1:9" ht="15" customHeight="1" x14ac:dyDescent="0.3">
      <c r="A4459" s="6"/>
      <c r="B4459" s="6"/>
      <c r="C4459" s="6"/>
      <c r="D4459" s="811"/>
      <c r="E4459" s="810"/>
      <c r="F4459" s="7"/>
      <c r="G4459" s="8"/>
      <c r="H4459" s="965" t="str">
        <f t="array" ref="H4459">IF(ISERROR(INDEX(גיליון3!$U$15:$X$29,MATCH('דיווח פרטני'!G4459,גיליון3!$T$15:$T$29,0),MATCH('דיווח פרטני'!C4459,גיליון3!$U$14:$X$14,0)))," ", INDEX(גיליון3!$U$15:$X$29,MATCH('דיווח פרטני'!G4459,גיליון3!$T$15:$T$29,0),MATCH('דיווח פרטני'!C4459,גיליון3!$U$14:$X$14,0)))</f>
        <v xml:space="preserve"> </v>
      </c>
    </row>
    <row r="4460" spans="1:9" ht="15" customHeight="1" x14ac:dyDescent="0.3">
      <c r="A4460" s="6"/>
      <c r="B4460" s="6"/>
      <c r="C4460" s="6"/>
      <c r="D4460" s="811"/>
      <c r="E4460" s="810"/>
      <c r="F4460" s="7"/>
      <c r="G4460" s="8"/>
      <c r="H4460" s="965" t="str">
        <f t="array" ref="H4460">IF(ISERROR(INDEX(גיליון3!$U$15:$X$29,MATCH('דיווח פרטני'!G4460,גיליון3!$T$15:$T$29,0),MATCH('דיווח פרטני'!C4460,גיליון3!$U$14:$X$14,0)))," ", INDEX(גיליון3!$U$15:$X$29,MATCH('דיווח פרטני'!G4460,גיליון3!$T$15:$T$29,0),MATCH('דיווח פרטני'!C4460,גיליון3!$U$14:$X$14,0)))</f>
        <v xml:space="preserve"> </v>
      </c>
    </row>
    <row r="4461" spans="1:9" ht="15" customHeight="1" x14ac:dyDescent="0.3">
      <c r="A4461" s="6"/>
      <c r="B4461" s="6"/>
      <c r="C4461" s="6"/>
      <c r="D4461" s="811"/>
      <c r="E4461" s="810"/>
      <c r="F4461" s="7"/>
      <c r="G4461" s="8"/>
      <c r="H4461" s="965" t="str">
        <f t="array" ref="H4461">IF(ISERROR(INDEX(גיליון3!$U$15:$X$29,MATCH('דיווח פרטני'!G4461,גיליון3!$T$15:$T$29,0),MATCH('דיווח פרטני'!C4461,גיליון3!$U$14:$X$14,0)))," ", INDEX(גיליון3!$U$15:$X$29,MATCH('דיווח פרטני'!G4461,גיליון3!$T$15:$T$29,0),MATCH('דיווח פרטני'!C4461,גיליון3!$U$14:$X$14,0)))</f>
        <v xml:space="preserve"> </v>
      </c>
    </row>
    <row r="4462" spans="1:9" ht="15" customHeight="1" x14ac:dyDescent="0.3">
      <c r="A4462" s="6"/>
      <c r="B4462" s="6"/>
      <c r="C4462" s="6"/>
      <c r="D4462" s="811"/>
      <c r="E4462" s="810"/>
      <c r="F4462" s="7"/>
      <c r="G4462" s="8"/>
      <c r="H4462" s="965" t="str">
        <f t="array" ref="H4462">IF(ISERROR(INDEX(גיליון3!$U$15:$X$29,MATCH('דיווח פרטני'!G4462,גיליון3!$T$15:$T$29,0),MATCH('דיווח פרטני'!C4462,גיליון3!$U$14:$X$14,0)))," ", INDEX(גיליון3!$U$15:$X$29,MATCH('דיווח פרטני'!G4462,גיליון3!$T$15:$T$29,0),MATCH('דיווח פרטני'!C4462,גיליון3!$U$14:$X$14,0)))</f>
        <v xml:space="preserve"> </v>
      </c>
    </row>
    <row r="4463" spans="1:9" ht="15" customHeight="1" x14ac:dyDescent="0.3">
      <c r="A4463" s="6"/>
      <c r="B4463" s="6"/>
      <c r="C4463" s="6"/>
      <c r="D4463" s="811"/>
      <c r="E4463" s="810"/>
      <c r="F4463" s="7"/>
      <c r="G4463" s="8"/>
      <c r="H4463" s="965" t="str">
        <f t="array" ref="H4463">IF(ISERROR(INDEX(גיליון3!$U$15:$X$29,MATCH('דיווח פרטני'!G4463,גיליון3!$T$15:$T$29,0),MATCH('דיווח פרטני'!C4463,גיליון3!$U$14:$X$14,0)))," ", INDEX(גיליון3!$U$15:$X$29,MATCH('דיווח פרטני'!G4463,גיליון3!$T$15:$T$29,0),MATCH('דיווח פרטני'!C4463,גיליון3!$U$14:$X$14,0)))</f>
        <v xml:space="preserve"> </v>
      </c>
    </row>
    <row r="4464" spans="1:9" ht="15" customHeight="1" x14ac:dyDescent="0.3">
      <c r="A4464" s="6"/>
      <c r="B4464" s="6"/>
      <c r="C4464" s="6"/>
      <c r="D4464" s="811"/>
      <c r="E4464" s="810"/>
      <c r="F4464" s="7"/>
      <c r="G4464" s="8"/>
      <c r="H4464" s="965" t="str">
        <f t="array" ref="H4464">IF(ISERROR(INDEX(גיליון3!$U$15:$X$29,MATCH('דיווח פרטני'!G4464,גיליון3!$T$15:$T$29,0),MATCH('דיווח פרטני'!C4464,גיליון3!$U$14:$X$14,0)))," ", INDEX(גיליון3!$U$15:$X$29,MATCH('דיווח פרטני'!G4464,גיליון3!$T$15:$T$29,0),MATCH('דיווח פרטני'!C4464,גיליון3!$U$14:$X$14,0)))</f>
        <v xml:space="preserve"> </v>
      </c>
    </row>
    <row r="4465" spans="1:8" ht="15" customHeight="1" x14ac:dyDescent="0.3">
      <c r="A4465" s="6"/>
      <c r="B4465" s="6"/>
      <c r="C4465" s="6"/>
      <c r="D4465" s="811"/>
      <c r="E4465" s="810"/>
      <c r="F4465" s="7"/>
      <c r="G4465" s="8"/>
      <c r="H4465" s="965" t="str">
        <f t="array" ref="H4465">IF(ISERROR(INDEX(גיליון3!$U$15:$X$29,MATCH('דיווח פרטני'!G4465,גיליון3!$T$15:$T$29,0),MATCH('דיווח פרטני'!C4465,גיליון3!$U$14:$X$14,0)))," ", INDEX(גיליון3!$U$15:$X$29,MATCH('דיווח פרטני'!G4465,גיליון3!$T$15:$T$29,0),MATCH('דיווח פרטני'!C4465,גיליון3!$U$14:$X$14,0)))</f>
        <v xml:space="preserve"> </v>
      </c>
    </row>
    <row r="4466" spans="1:8" ht="15" customHeight="1" x14ac:dyDescent="0.3">
      <c r="A4466" s="6"/>
      <c r="B4466" s="6"/>
      <c r="C4466" s="6"/>
      <c r="D4466" s="811"/>
      <c r="E4466" s="810"/>
      <c r="F4466" s="7"/>
      <c r="G4466" s="8"/>
      <c r="H4466" s="965" t="str">
        <f t="array" ref="H4466">IF(ISERROR(INDEX(גיליון3!$U$15:$X$29,MATCH('דיווח פרטני'!G4466,גיליון3!$T$15:$T$29,0),MATCH('דיווח פרטני'!C4466,גיליון3!$U$14:$X$14,0)))," ", INDEX(גיליון3!$U$15:$X$29,MATCH('דיווח פרטני'!G4466,גיליון3!$T$15:$T$29,0),MATCH('דיווח פרטני'!C4466,גיליון3!$U$14:$X$14,0)))</f>
        <v xml:space="preserve"> </v>
      </c>
    </row>
    <row r="4467" spans="1:8" ht="15" customHeight="1" x14ac:dyDescent="0.3">
      <c r="A4467" s="6"/>
      <c r="B4467" s="6"/>
      <c r="C4467" s="6"/>
      <c r="D4467" s="811"/>
      <c r="E4467" s="810"/>
      <c r="F4467" s="7"/>
      <c r="G4467" s="8"/>
      <c r="H4467" s="965" t="str">
        <f t="array" ref="H4467">IF(ISERROR(INDEX(גיליון3!$U$15:$X$29,MATCH('דיווח פרטני'!G4467,גיליון3!$T$15:$T$29,0),MATCH('דיווח פרטני'!C4467,גיליון3!$U$14:$X$14,0)))," ", INDEX(גיליון3!$U$15:$X$29,MATCH('דיווח פרטני'!G4467,גיליון3!$T$15:$T$29,0),MATCH('דיווח פרטני'!C4467,גיליון3!$U$14:$X$14,0)))</f>
        <v xml:space="preserve"> </v>
      </c>
    </row>
    <row r="4468" spans="1:8" ht="15" customHeight="1" x14ac:dyDescent="0.3">
      <c r="A4468" s="6"/>
      <c r="B4468" s="6"/>
      <c r="C4468" s="6"/>
      <c r="D4468" s="811"/>
      <c r="E4468" s="810"/>
      <c r="F4468" s="7"/>
      <c r="G4468" s="8"/>
      <c r="H4468" s="965" t="str">
        <f t="array" ref="H4468">IF(ISERROR(INDEX(גיליון3!$U$15:$X$29,MATCH('דיווח פרטני'!G4468,גיליון3!$T$15:$T$29,0),MATCH('דיווח פרטני'!C4468,גיליון3!$U$14:$X$14,0)))," ", INDEX(גיליון3!$U$15:$X$29,MATCH('דיווח פרטני'!G4468,גיליון3!$T$15:$T$29,0),MATCH('דיווח פרטני'!C4468,גיליון3!$U$14:$X$14,0)))</f>
        <v xml:space="preserve"> </v>
      </c>
    </row>
    <row r="4469" spans="1:8" ht="15" customHeight="1" x14ac:dyDescent="0.3">
      <c r="A4469" s="6"/>
      <c r="B4469" s="6"/>
      <c r="C4469" s="6"/>
      <c r="D4469" s="811"/>
      <c r="E4469" s="810"/>
      <c r="F4469" s="7"/>
      <c r="G4469" s="8"/>
      <c r="H4469" s="965" t="str">
        <f t="array" ref="H4469">IF(ISERROR(INDEX(גיליון3!$U$15:$X$29,MATCH('דיווח פרטני'!G4469,גיליון3!$T$15:$T$29,0),MATCH('דיווח פרטני'!C4469,גיליון3!$U$14:$X$14,0)))," ", INDEX(גיליון3!$U$15:$X$29,MATCH('דיווח פרטני'!G4469,גיליון3!$T$15:$T$29,0),MATCH('דיווח פרטני'!C4469,גיליון3!$U$14:$X$14,0)))</f>
        <v xml:space="preserve"> </v>
      </c>
    </row>
    <row r="4470" spans="1:8" ht="15" customHeight="1" x14ac:dyDescent="0.3">
      <c r="A4470" s="6"/>
      <c r="B4470" s="6"/>
      <c r="C4470" s="6"/>
      <c r="D4470" s="811"/>
      <c r="E4470" s="810"/>
      <c r="F4470" s="7"/>
      <c r="G4470" s="8"/>
      <c r="H4470" s="965" t="str">
        <f t="array" ref="H4470">IF(ISERROR(INDEX(גיליון3!$U$15:$X$29,MATCH('דיווח פרטני'!G4470,גיליון3!$T$15:$T$29,0),MATCH('דיווח פרטני'!C4470,גיליון3!$U$14:$X$14,0)))," ", INDEX(גיליון3!$U$15:$X$29,MATCH('דיווח פרטני'!G4470,גיליון3!$T$15:$T$29,0),MATCH('דיווח פרטני'!C4470,גיליון3!$U$14:$X$14,0)))</f>
        <v xml:space="preserve"> </v>
      </c>
    </row>
    <row r="4471" spans="1:8" ht="15" customHeight="1" x14ac:dyDescent="0.3">
      <c r="A4471" s="6"/>
      <c r="B4471" s="6"/>
      <c r="C4471" s="6"/>
      <c r="D4471" s="811"/>
      <c r="E4471" s="810"/>
      <c r="F4471" s="7"/>
      <c r="G4471" s="8"/>
      <c r="H4471" s="965" t="str">
        <f t="array" ref="H4471">IF(ISERROR(INDEX(גיליון3!$U$15:$X$29,MATCH('דיווח פרטני'!G4471,גיליון3!$T$15:$T$29,0),MATCH('דיווח פרטני'!C4471,גיליון3!$U$14:$X$14,0)))," ", INDEX(גיליון3!$U$15:$X$29,MATCH('דיווח פרטני'!G4471,גיליון3!$T$15:$T$29,0),MATCH('דיווח פרטני'!C4471,גיליון3!$U$14:$X$14,0)))</f>
        <v xml:space="preserve"> </v>
      </c>
    </row>
    <row r="4472" spans="1:8" ht="15" customHeight="1" x14ac:dyDescent="0.3">
      <c r="A4472" s="6"/>
      <c r="B4472" s="6"/>
      <c r="C4472" s="6"/>
      <c r="D4472" s="811"/>
      <c r="E4472" s="810"/>
      <c r="F4472" s="7"/>
      <c r="G4472" s="8"/>
      <c r="H4472" s="965" t="str">
        <f t="array" ref="H4472">IF(ISERROR(INDEX(גיליון3!$U$15:$X$29,MATCH('דיווח פרטני'!G4472,גיליון3!$T$15:$T$29,0),MATCH('דיווח פרטני'!C4472,גיליון3!$U$14:$X$14,0)))," ", INDEX(גיליון3!$U$15:$X$29,MATCH('דיווח פרטני'!G4472,גיליון3!$T$15:$T$29,0),MATCH('דיווח פרטני'!C4472,גיליון3!$U$14:$X$14,0)))</f>
        <v xml:space="preserve"> </v>
      </c>
    </row>
    <row r="4473" spans="1:8" ht="15" customHeight="1" x14ac:dyDescent="0.3">
      <c r="A4473" s="6"/>
      <c r="B4473" s="6"/>
      <c r="C4473" s="6"/>
      <c r="D4473" s="811"/>
      <c r="E4473" s="810"/>
      <c r="F4473" s="7"/>
      <c r="G4473" s="8"/>
      <c r="H4473" s="965" t="str">
        <f t="array" ref="H4473">IF(ISERROR(INDEX(גיליון3!$U$15:$X$29,MATCH('דיווח פרטני'!G4473,גיליון3!$T$15:$T$29,0),MATCH('דיווח פרטני'!C4473,גיליון3!$U$14:$X$14,0)))," ", INDEX(גיליון3!$U$15:$X$29,MATCH('דיווח פרטני'!G4473,גיליון3!$T$15:$T$29,0),MATCH('דיווח פרטני'!C4473,גיליון3!$U$14:$X$14,0)))</f>
        <v xml:space="preserve"> </v>
      </c>
    </row>
    <row r="4474" spans="1:8" ht="15" customHeight="1" x14ac:dyDescent="0.3">
      <c r="A4474" s="6"/>
      <c r="B4474" s="6"/>
      <c r="C4474" s="6"/>
      <c r="D4474" s="811"/>
      <c r="E4474" s="810"/>
      <c r="F4474" s="7"/>
      <c r="G4474" s="8"/>
      <c r="H4474" s="965" t="str">
        <f t="array" ref="H4474">IF(ISERROR(INDEX(גיליון3!$U$15:$X$29,MATCH('דיווח פרטני'!G4474,גיליון3!$T$15:$T$29,0),MATCH('דיווח פרטני'!C4474,גיליון3!$U$14:$X$14,0)))," ", INDEX(גיליון3!$U$15:$X$29,MATCH('דיווח פרטני'!G4474,גיליון3!$T$15:$T$29,0),MATCH('דיווח פרטני'!C4474,גיליון3!$U$14:$X$14,0)))</f>
        <v xml:space="preserve"> </v>
      </c>
    </row>
    <row r="4475" spans="1:8" ht="15" customHeight="1" x14ac:dyDescent="0.3">
      <c r="A4475" s="6"/>
      <c r="B4475" s="6"/>
      <c r="C4475" s="6"/>
      <c r="D4475" s="811"/>
      <c r="E4475" s="810"/>
      <c r="F4475" s="7"/>
      <c r="G4475" s="8"/>
      <c r="H4475" s="965" t="str">
        <f t="array" ref="H4475">IF(ISERROR(INDEX(גיליון3!$U$15:$X$29,MATCH('דיווח פרטני'!G4475,גיליון3!$T$15:$T$29,0),MATCH('דיווח פרטני'!C4475,גיליון3!$U$14:$X$14,0)))," ", INDEX(גיליון3!$U$15:$X$29,MATCH('דיווח פרטני'!G4475,גיליון3!$T$15:$T$29,0),MATCH('דיווח פרטני'!C4475,גיליון3!$U$14:$X$14,0)))</f>
        <v xml:space="preserve"> </v>
      </c>
    </row>
    <row r="4476" spans="1:8" ht="15" customHeight="1" x14ac:dyDescent="0.3">
      <c r="A4476" s="6"/>
      <c r="B4476" s="6"/>
      <c r="C4476" s="6"/>
      <c r="D4476" s="811"/>
      <c r="E4476" s="810"/>
      <c r="F4476" s="7"/>
      <c r="G4476" s="8"/>
      <c r="H4476" s="965" t="str">
        <f t="array" ref="H4476">IF(ISERROR(INDEX(גיליון3!$U$15:$X$29,MATCH('דיווח פרטני'!G4476,גיליון3!$T$15:$T$29,0),MATCH('דיווח פרטני'!C4476,גיליון3!$U$14:$X$14,0)))," ", INDEX(גיליון3!$U$15:$X$29,MATCH('דיווח פרטני'!G4476,גיליון3!$T$15:$T$29,0),MATCH('דיווח פרטני'!C4476,גיליון3!$U$14:$X$14,0)))</f>
        <v xml:space="preserve"> </v>
      </c>
    </row>
    <row r="4477" spans="1:8" ht="15" customHeight="1" x14ac:dyDescent="0.3">
      <c r="A4477" s="6"/>
      <c r="B4477" s="6"/>
      <c r="C4477" s="6"/>
      <c r="D4477" s="811"/>
      <c r="E4477" s="810"/>
      <c r="F4477" s="7"/>
      <c r="G4477" s="8"/>
      <c r="H4477" s="965" t="str">
        <f t="array" ref="H4477">IF(ISERROR(INDEX(גיליון3!$U$15:$X$29,MATCH('דיווח פרטני'!G4477,גיליון3!$T$15:$T$29,0),MATCH('דיווח פרטני'!C4477,גיליון3!$U$14:$X$14,0)))," ", INDEX(גיליון3!$U$15:$X$29,MATCH('דיווח פרטני'!G4477,גיליון3!$T$15:$T$29,0),MATCH('דיווח פרטני'!C4477,גיליון3!$U$14:$X$14,0)))</f>
        <v xml:space="preserve"> </v>
      </c>
    </row>
    <row r="4478" spans="1:8" ht="15" customHeight="1" x14ac:dyDescent="0.3">
      <c r="A4478" s="6"/>
      <c r="B4478" s="6"/>
      <c r="C4478" s="6"/>
      <c r="D4478" s="811"/>
      <c r="E4478" s="810"/>
      <c r="F4478" s="7"/>
      <c r="G4478" s="8"/>
      <c r="H4478" s="965" t="str">
        <f t="array" ref="H4478">IF(ISERROR(INDEX(גיליון3!$U$15:$X$29,MATCH('דיווח פרטני'!G4478,גיליון3!$T$15:$T$29,0),MATCH('דיווח פרטני'!C4478,גיליון3!$U$14:$X$14,0)))," ", INDEX(גיליון3!$U$15:$X$29,MATCH('דיווח פרטני'!G4478,גיליון3!$T$15:$T$29,0),MATCH('דיווח פרטני'!C4478,גיליון3!$U$14:$X$14,0)))</f>
        <v xml:space="preserve"> </v>
      </c>
    </row>
    <row r="4479" spans="1:8" ht="15" customHeight="1" x14ac:dyDescent="0.3">
      <c r="A4479" s="6"/>
      <c r="B4479" s="6"/>
      <c r="C4479" s="6"/>
      <c r="D4479" s="811"/>
      <c r="E4479" s="810"/>
      <c r="F4479" s="7"/>
      <c r="G4479" s="8"/>
      <c r="H4479" s="965" t="str">
        <f t="array" ref="H4479">IF(ISERROR(INDEX(גיליון3!$U$15:$X$29,MATCH('דיווח פרטני'!G4479,גיליון3!$T$15:$T$29,0),MATCH('דיווח פרטני'!C4479,גיליון3!$U$14:$X$14,0)))," ", INDEX(גיליון3!$U$15:$X$29,MATCH('דיווח פרטני'!G4479,גיליון3!$T$15:$T$29,0),MATCH('דיווח פרטני'!C4479,גיליון3!$U$14:$X$14,0)))</f>
        <v xml:space="preserve"> </v>
      </c>
    </row>
    <row r="4480" spans="1:8" ht="15" customHeight="1" x14ac:dyDescent="0.3">
      <c r="A4480" s="6"/>
      <c r="B4480" s="6"/>
      <c r="C4480" s="6"/>
      <c r="D4480" s="811"/>
      <c r="E4480" s="810"/>
      <c r="F4480" s="7"/>
      <c r="G4480" s="8"/>
      <c r="H4480" s="965" t="str">
        <f t="array" ref="H4480">IF(ISERROR(INDEX(גיליון3!$U$15:$X$29,MATCH('דיווח פרטני'!G4480,גיליון3!$T$15:$T$29,0),MATCH('דיווח פרטני'!C4480,גיליון3!$U$14:$X$14,0)))," ", INDEX(גיליון3!$U$15:$X$29,MATCH('דיווח פרטני'!G4480,גיליון3!$T$15:$T$29,0),MATCH('דיווח פרטני'!C4480,גיליון3!$U$14:$X$14,0)))</f>
        <v xml:space="preserve"> </v>
      </c>
    </row>
    <row r="4481" spans="1:8" ht="15" customHeight="1" x14ac:dyDescent="0.3">
      <c r="A4481" s="6"/>
      <c r="B4481" s="6"/>
      <c r="C4481" s="6"/>
      <c r="D4481" s="811"/>
      <c r="E4481" s="810"/>
      <c r="F4481" s="7"/>
      <c r="G4481" s="8"/>
      <c r="H4481" s="965" t="str">
        <f t="array" ref="H4481">IF(ISERROR(INDEX(גיליון3!$U$15:$X$29,MATCH('דיווח פרטני'!G4481,גיליון3!$T$15:$T$29,0),MATCH('דיווח פרטני'!C4481,גיליון3!$U$14:$X$14,0)))," ", INDEX(גיליון3!$U$15:$X$29,MATCH('דיווח פרטני'!G4481,גיליון3!$T$15:$T$29,0),MATCH('דיווח פרטני'!C4481,גיליון3!$U$14:$X$14,0)))</f>
        <v xml:space="preserve"> </v>
      </c>
    </row>
    <row r="4482" spans="1:8" ht="15" customHeight="1" x14ac:dyDescent="0.3">
      <c r="A4482" s="6"/>
      <c r="B4482" s="6"/>
      <c r="C4482" s="6"/>
      <c r="D4482" s="811"/>
      <c r="E4482" s="810"/>
      <c r="F4482" s="7"/>
      <c r="G4482" s="8"/>
      <c r="H4482" s="965" t="str">
        <f t="array" ref="H4482">IF(ISERROR(INDEX(גיליון3!$U$15:$X$29,MATCH('דיווח פרטני'!G4482,גיליון3!$T$15:$T$29,0),MATCH('דיווח פרטני'!C4482,גיליון3!$U$14:$X$14,0)))," ", INDEX(גיליון3!$U$15:$X$29,MATCH('דיווח פרטני'!G4482,גיליון3!$T$15:$T$29,0),MATCH('דיווח פרטני'!C4482,גיליון3!$U$14:$X$14,0)))</f>
        <v xml:space="preserve"> </v>
      </c>
    </row>
    <row r="4483" spans="1:8" ht="15" customHeight="1" x14ac:dyDescent="0.3">
      <c r="A4483" s="6"/>
      <c r="B4483" s="6"/>
      <c r="C4483" s="6"/>
      <c r="D4483" s="811"/>
      <c r="E4483" s="810"/>
      <c r="F4483" s="7"/>
      <c r="G4483" s="8"/>
      <c r="H4483" s="965" t="str">
        <f t="array" ref="H4483">IF(ISERROR(INDEX(גיליון3!$U$15:$X$29,MATCH('דיווח פרטני'!G4483,גיליון3!$T$15:$T$29,0),MATCH('דיווח פרטני'!C4483,גיליון3!$U$14:$X$14,0)))," ", INDEX(גיליון3!$U$15:$X$29,MATCH('דיווח פרטני'!G4483,גיליון3!$T$15:$T$29,0),MATCH('דיווח פרטני'!C4483,גיליון3!$U$14:$X$14,0)))</f>
        <v xml:space="preserve"> </v>
      </c>
    </row>
    <row r="4484" spans="1:8" ht="15" customHeight="1" x14ac:dyDescent="0.3">
      <c r="A4484" s="6"/>
      <c r="B4484" s="6"/>
      <c r="C4484" s="6"/>
      <c r="D4484" s="811"/>
      <c r="E4484" s="810"/>
      <c r="F4484" s="7"/>
      <c r="G4484" s="8"/>
      <c r="H4484" s="965" t="str">
        <f t="array" ref="H4484">IF(ISERROR(INDEX(גיליון3!$U$15:$X$29,MATCH('דיווח פרטני'!G4484,גיליון3!$T$15:$T$29,0),MATCH('דיווח פרטני'!C4484,גיליון3!$U$14:$X$14,0)))," ", INDEX(גיליון3!$U$15:$X$29,MATCH('דיווח פרטני'!G4484,גיליון3!$T$15:$T$29,0),MATCH('דיווח פרטני'!C4484,גיליון3!$U$14:$X$14,0)))</f>
        <v xml:space="preserve"> </v>
      </c>
    </row>
    <row r="4485" spans="1:8" ht="15" customHeight="1" x14ac:dyDescent="0.3">
      <c r="A4485" s="6"/>
      <c r="B4485" s="6"/>
      <c r="C4485" s="6"/>
      <c r="D4485" s="811"/>
      <c r="E4485" s="810"/>
      <c r="F4485" s="7"/>
      <c r="G4485" s="8"/>
      <c r="H4485" s="965" t="str">
        <f t="array" ref="H4485">IF(ISERROR(INDEX(גיליון3!$U$15:$X$29,MATCH('דיווח פרטני'!G4485,גיליון3!$T$15:$T$29,0),MATCH('דיווח פרטני'!C4485,גיליון3!$U$14:$X$14,0)))," ", INDEX(גיליון3!$U$15:$X$29,MATCH('דיווח פרטני'!G4485,גיליון3!$T$15:$T$29,0),MATCH('דיווח פרטני'!C4485,גיליון3!$U$14:$X$14,0)))</f>
        <v xml:space="preserve"> </v>
      </c>
    </row>
    <row r="4486" spans="1:8" ht="15" customHeight="1" x14ac:dyDescent="0.3">
      <c r="A4486" s="6"/>
      <c r="B4486" s="6"/>
      <c r="C4486" s="6"/>
      <c r="D4486" s="811"/>
      <c r="E4486" s="810"/>
      <c r="F4486" s="7"/>
      <c r="G4486" s="8"/>
      <c r="H4486" s="965" t="str">
        <f t="array" ref="H4486">IF(ISERROR(INDEX(גיליון3!$U$15:$X$29,MATCH('דיווח פרטני'!G4486,גיליון3!$T$15:$T$29,0),MATCH('דיווח פרטני'!C4486,גיליון3!$U$14:$X$14,0)))," ", INDEX(גיליון3!$U$15:$X$29,MATCH('דיווח פרטני'!G4486,גיליון3!$T$15:$T$29,0),MATCH('דיווח פרטני'!C4486,גיליון3!$U$14:$X$14,0)))</f>
        <v xml:space="preserve"> </v>
      </c>
    </row>
    <row r="4487" spans="1:8" ht="15" customHeight="1" x14ac:dyDescent="0.3">
      <c r="A4487" s="6"/>
      <c r="B4487" s="6"/>
      <c r="C4487" s="6"/>
      <c r="D4487" s="811"/>
      <c r="E4487" s="810"/>
      <c r="F4487" s="7"/>
      <c r="G4487" s="8"/>
      <c r="H4487" s="965" t="str">
        <f t="array" ref="H4487">IF(ISERROR(INDEX(גיליון3!$U$15:$X$29,MATCH('דיווח פרטני'!G4487,גיליון3!$T$15:$T$29,0),MATCH('דיווח פרטני'!C4487,גיליון3!$U$14:$X$14,0)))," ", INDEX(גיליון3!$U$15:$X$29,MATCH('דיווח פרטני'!G4487,גיליון3!$T$15:$T$29,0),MATCH('דיווח פרטני'!C4487,גיליון3!$U$14:$X$14,0)))</f>
        <v xml:space="preserve"> </v>
      </c>
    </row>
    <row r="4488" spans="1:8" ht="15" customHeight="1" x14ac:dyDescent="0.3">
      <c r="A4488" s="6"/>
      <c r="B4488" s="6"/>
      <c r="C4488" s="6"/>
      <c r="D4488" s="811"/>
      <c r="E4488" s="810"/>
      <c r="F4488" s="7"/>
      <c r="G4488" s="8"/>
      <c r="H4488" s="965" t="str">
        <f t="array" ref="H4488">IF(ISERROR(INDEX(גיליון3!$U$15:$X$29,MATCH('דיווח פרטני'!G4488,גיליון3!$T$15:$T$29,0),MATCH('דיווח פרטני'!C4488,גיליון3!$U$14:$X$14,0)))," ", INDEX(גיליון3!$U$15:$X$29,MATCH('דיווח פרטני'!G4488,גיליון3!$T$15:$T$29,0),MATCH('דיווח פרטני'!C4488,גיליון3!$U$14:$X$14,0)))</f>
        <v xml:space="preserve"> </v>
      </c>
    </row>
    <row r="4489" spans="1:8" ht="15" customHeight="1" x14ac:dyDescent="0.3">
      <c r="A4489" s="6"/>
      <c r="B4489" s="6"/>
      <c r="C4489" s="6"/>
      <c r="D4489" s="811"/>
      <c r="E4489" s="810"/>
      <c r="F4489" s="7"/>
      <c r="G4489" s="8"/>
      <c r="H4489" s="965" t="str">
        <f t="array" ref="H4489">IF(ISERROR(INDEX(גיליון3!$U$15:$X$29,MATCH('דיווח פרטני'!G4489,גיליון3!$T$15:$T$29,0),MATCH('דיווח פרטני'!C4489,גיליון3!$U$14:$X$14,0)))," ", INDEX(גיליון3!$U$15:$X$29,MATCH('דיווח פרטני'!G4489,גיליון3!$T$15:$T$29,0),MATCH('דיווח פרטני'!C4489,גיליון3!$U$14:$X$14,0)))</f>
        <v xml:space="preserve"> </v>
      </c>
    </row>
    <row r="4490" spans="1:8" ht="15" customHeight="1" x14ac:dyDescent="0.3">
      <c r="A4490" s="6"/>
      <c r="B4490" s="6"/>
      <c r="C4490" s="6"/>
      <c r="D4490" s="811"/>
      <c r="E4490" s="810"/>
      <c r="F4490" s="7"/>
      <c r="G4490" s="8"/>
      <c r="H4490" s="965" t="str">
        <f t="array" ref="H4490">IF(ISERROR(INDEX(גיליון3!$U$15:$X$29,MATCH('דיווח פרטני'!G4490,גיליון3!$T$15:$T$29,0),MATCH('דיווח פרטני'!C4490,גיליון3!$U$14:$X$14,0)))," ", INDEX(גיליון3!$U$15:$X$29,MATCH('דיווח פרטני'!G4490,גיליון3!$T$15:$T$29,0),MATCH('דיווח פרטני'!C4490,גיליון3!$U$14:$X$14,0)))</f>
        <v xml:space="preserve"> </v>
      </c>
    </row>
    <row r="4491" spans="1:8" ht="15" customHeight="1" x14ac:dyDescent="0.3">
      <c r="A4491" s="6"/>
      <c r="B4491" s="6"/>
      <c r="C4491" s="6"/>
      <c r="D4491" s="811"/>
      <c r="E4491" s="810"/>
      <c r="F4491" s="7"/>
      <c r="G4491" s="8"/>
      <c r="H4491" s="965" t="str">
        <f t="array" ref="H4491">IF(ISERROR(INDEX(גיליון3!$U$15:$X$29,MATCH('דיווח פרטני'!G4491,גיליון3!$T$15:$T$29,0),MATCH('דיווח פרטני'!C4491,גיליון3!$U$14:$X$14,0)))," ", INDEX(גיליון3!$U$15:$X$29,MATCH('דיווח פרטני'!G4491,גיליון3!$T$15:$T$29,0),MATCH('דיווח פרטני'!C4491,גיליון3!$U$14:$X$14,0)))</f>
        <v xml:space="preserve"> </v>
      </c>
    </row>
    <row r="4492" spans="1:8" ht="15" customHeight="1" x14ac:dyDescent="0.3">
      <c r="A4492" s="6"/>
      <c r="B4492" s="6"/>
      <c r="C4492" s="6"/>
      <c r="D4492" s="811"/>
      <c r="E4492" s="810"/>
      <c r="F4492" s="7"/>
      <c r="G4492" s="8"/>
      <c r="H4492" s="965" t="str">
        <f t="array" ref="H4492">IF(ISERROR(INDEX(גיליון3!$U$15:$X$29,MATCH('דיווח פרטני'!G4492,גיליון3!$T$15:$T$29,0),MATCH('דיווח פרטני'!C4492,גיליון3!$U$14:$X$14,0)))," ", INDEX(גיליון3!$U$15:$X$29,MATCH('דיווח פרטני'!G4492,גיליון3!$T$15:$T$29,0),MATCH('דיווח פרטני'!C4492,גיליון3!$U$14:$X$14,0)))</f>
        <v xml:space="preserve"> </v>
      </c>
    </row>
    <row r="4493" spans="1:8" ht="15" customHeight="1" x14ac:dyDescent="0.3">
      <c r="A4493" s="6"/>
      <c r="B4493" s="6"/>
      <c r="C4493" s="6"/>
      <c r="D4493" s="811"/>
      <c r="E4493" s="810"/>
      <c r="F4493" s="7"/>
      <c r="G4493" s="8"/>
      <c r="H4493" s="965" t="str">
        <f t="array" ref="H4493">IF(ISERROR(INDEX(גיליון3!$U$15:$X$29,MATCH('דיווח פרטני'!G4493,גיליון3!$T$15:$T$29,0),MATCH('דיווח פרטני'!C4493,גיליון3!$U$14:$X$14,0)))," ", INDEX(גיליון3!$U$15:$X$29,MATCH('דיווח פרטני'!G4493,גיליון3!$T$15:$T$29,0),MATCH('דיווח פרטני'!C4493,גיליון3!$U$14:$X$14,0)))</f>
        <v xml:space="preserve"> </v>
      </c>
    </row>
    <row r="4494" spans="1:8" ht="15" customHeight="1" x14ac:dyDescent="0.3">
      <c r="A4494" s="6"/>
      <c r="B4494" s="6"/>
      <c r="C4494" s="6"/>
      <c r="D4494" s="811"/>
      <c r="E4494" s="810"/>
      <c r="F4494" s="7"/>
      <c r="G4494" s="8"/>
      <c r="H4494" s="965" t="str">
        <f t="array" ref="H4494">IF(ISERROR(INDEX(גיליון3!$U$15:$X$29,MATCH('דיווח פרטני'!G4494,גיליון3!$T$15:$T$29,0),MATCH('דיווח פרטני'!C4494,גיליון3!$U$14:$X$14,0)))," ", INDEX(גיליון3!$U$15:$X$29,MATCH('דיווח פרטני'!G4494,גיליון3!$T$15:$T$29,0),MATCH('דיווח פרטני'!C4494,גיליון3!$U$14:$X$14,0)))</f>
        <v xml:space="preserve"> </v>
      </c>
    </row>
    <row r="4495" spans="1:8" ht="15" customHeight="1" x14ac:dyDescent="0.3">
      <c r="A4495" s="6"/>
      <c r="B4495" s="6"/>
      <c r="C4495" s="6"/>
      <c r="D4495" s="6"/>
      <c r="E4495" s="809"/>
      <c r="F4495" s="7"/>
      <c r="G4495" s="8"/>
      <c r="H4495" s="965" t="str">
        <f t="array" ref="H4495">IF(ISERROR(INDEX(גיליון3!$U$15:$X$29,MATCH('דיווח פרטני'!G4495,גיליון3!$T$15:$T$29,0),MATCH('דיווח פרטני'!C4495,גיליון3!$U$14:$X$14,0)))," ", INDEX(גיליון3!$U$15:$X$29,MATCH('דיווח פרטני'!G4495,גיליון3!$T$15:$T$29,0),MATCH('דיווח פרטני'!C4495,גיליון3!$U$14:$X$14,0)))</f>
        <v xml:space="preserve"> </v>
      </c>
    </row>
  </sheetData>
  <sheetProtection selectLockedCells="1"/>
  <phoneticPr fontId="13" type="noConversion"/>
  <conditionalFormatting sqref="A6:B3317 C6:G4450">
    <cfRule type="expression" dxfId="38" priority="2">
      <formula>SUM(#REF!)&lt;&gt;0</formula>
    </cfRule>
  </conditionalFormatting>
  <conditionalFormatting sqref="I6:I4450">
    <cfRule type="expression" dxfId="37" priority="1">
      <formula>SUM(#REF!)&lt;&gt;0</formula>
    </cfRule>
  </conditionalFormatting>
  <dataValidations count="2">
    <dataValidation type="decimal" allowBlank="1" showErrorMessage="1" sqref="F4451:F4495" xr:uid="{00000000-0002-0000-0000-000000000000}">
      <formula1>7000</formula1>
      <formula2>85000</formula2>
    </dataValidation>
    <dataValidation allowBlank="1" showErrorMessage="1" sqref="F5" xr:uid="{52F25C1F-528C-45DA-8A97-26DFCEF271F1}"/>
  </dataValidations>
  <pageMargins left="0.7" right="0.7" top="0.75" bottom="0.75" header="0" footer="0"/>
  <pageSetup paperSize="9" orientation="portrait"/>
  <tableParts count="1">
    <tablePart r:id="rId1"/>
  </tableParts>
  <extLst>
    <ext xmlns:x14="http://schemas.microsoft.com/office/spreadsheetml/2009/9/main" uri="{CCE6A557-97BC-4b89-ADB6-D9C93CAAB3DF}">
      <x14:dataValidations xmlns:xm="http://schemas.microsoft.com/office/excel/2006/main" count="11">
        <x14:dataValidation type="list" allowBlank="1" showErrorMessage="1" xr:uid="{00000000-0002-0000-0000-000003000000}">
          <x14:formula1>
            <xm:f>גיליון3!$T$15:$T$29</xm:f>
          </x14:formula1>
          <xm:sqref>G4451:G4495</xm:sqref>
        </x14:dataValidation>
        <x14:dataValidation type="list" allowBlank="1" showInputMessage="1" showErrorMessage="1" prompt="אנא הזינו שנת יצור מתוך הרשימה" xr:uid="{00000000-0002-0000-0000-000006000000}">
          <x14:formula1>
            <xm:f>גיליון3!$J$10:$J$47</xm:f>
          </x14:formula1>
          <xm:sqref>E4451:E4494</xm:sqref>
        </x14:dataValidation>
        <x14:dataValidation type="list" allowBlank="1" showInputMessage="1" showErrorMessage="1" xr:uid="{E952AB1C-FDE9-43C7-9B87-21C08466F4B3}">
          <x14:formula1>
            <xm:f>'מיפוי שמות'!$E$2:$E$9</xm:f>
          </x14:formula1>
          <xm:sqref>D3</xm:sqref>
        </x14:dataValidation>
        <x14:dataValidation type="list" allowBlank="1" showErrorMessage="1" xr:uid="{00000000-0002-0000-0000-000004000000}">
          <x14:formula1>
            <xm:f>גיליון3!$M$13:$M$18</xm:f>
          </x14:formula1>
          <xm:sqref>D4451:D4494</xm:sqref>
        </x14:dataValidation>
        <x14:dataValidation type="list" allowBlank="1" showInputMessage="1" showErrorMessage="1" prompt="הערך שהוזן אינו תואם, אנא הזינו ערך מתוך הרשימה" xr:uid="{00000000-0002-0000-0000-000002000000}">
          <x14:formula1>
            <xm:f>גיליון3!$F$12:$F$16</xm:f>
          </x14:formula1>
          <xm:sqref>C4451:C4495</xm:sqref>
        </x14:dataValidation>
        <x14:dataValidation type="list" allowBlank="1" showErrorMessage="1" xr:uid="{00000000-0002-0000-0000-000007000000}">
          <x14:formula1>
            <xm:f>גיליון3!$F$13:$F$16</xm:f>
          </x14:formula1>
          <xm:sqref>C6:C4450</xm:sqref>
        </x14:dataValidation>
        <x14:dataValidation type="list" allowBlank="1" showErrorMessage="1" xr:uid="{F3A861BE-B24E-477B-8DEF-6614DDF7A618}">
          <x14:formula1>
            <xm:f>'מיפוי שמות'!$I$3:$I$14</xm:f>
          </x14:formula1>
          <xm:sqref>G6:G4450</xm:sqref>
        </x14:dataValidation>
        <x14:dataValidation type="list" allowBlank="1" xr:uid="{A8D60065-95B7-40DA-9750-FCF97BFE4BA3}">
          <x14:formula1>
            <xm:f>'מיפוי שמות'!$E$2:$E$9</xm:f>
          </x14:formula1>
          <xm:sqref>F6:F4450</xm:sqref>
        </x14:dataValidation>
        <x14:dataValidation type="list" allowBlank="1" showErrorMessage="1" xr:uid="{31802136-5272-4130-9BD3-AF2213EFA782}">
          <x14:formula1>
            <xm:f>גיליון3!$F$20:$F$21</xm:f>
          </x14:formula1>
          <xm:sqref>I6:I4450</xm:sqref>
        </x14:dataValidation>
        <x14:dataValidation type="list" allowBlank="1" showErrorMessage="1" xr:uid="{3F3BD64F-116E-4862-A04F-5BD3828FFE7D}">
          <x14:formula1>
            <xm:f>גיליון3!$M$13:$M$23</xm:f>
          </x14:formula1>
          <xm:sqref>D6:D4450</xm:sqref>
        </x14:dataValidation>
        <x14:dataValidation type="list" allowBlank="1" showErrorMessage="1" xr:uid="{C19AE50D-4459-4CDF-B2E6-D653D153909D}">
          <x14:formula1>
            <xm:f>גיליון3!$J$1:$J$47</xm:f>
          </x14:formula1>
          <xm:sqref>E6:E4450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E23BF-AB0D-4673-8980-B9AF52EEFBE2}">
  <sheetPr codeName="Sheet4">
    <tabColor rgb="FF29E33B"/>
  </sheetPr>
  <dimension ref="A1:R17800"/>
  <sheetViews>
    <sheetView rightToLeft="1" workbookViewId="0">
      <selection activeCell="I17" sqref="I17"/>
    </sheetView>
  </sheetViews>
  <sheetFormatPr defaultRowHeight="14.25" x14ac:dyDescent="0.2"/>
  <cols>
    <col min="1" max="1" width="13.125" customWidth="1"/>
    <col min="2" max="3" width="10.125" customWidth="1"/>
    <col min="4" max="4" width="13.125" customWidth="1"/>
    <col min="5" max="5" width="14.375" customWidth="1"/>
    <col min="6" max="6" width="19.125" customWidth="1"/>
    <col min="7" max="7" width="7" style="831" hidden="1" customWidth="1"/>
    <col min="8" max="8" width="16.625" style="831" customWidth="1"/>
    <col min="16" max="16" width="11.875" customWidth="1"/>
  </cols>
  <sheetData>
    <row r="1" spans="1:18" ht="15.75" x14ac:dyDescent="0.2">
      <c r="A1" s="918" t="s">
        <v>487</v>
      </c>
      <c r="B1" s="918"/>
      <c r="C1" s="918"/>
      <c r="D1" s="918"/>
      <c r="E1" s="918"/>
      <c r="F1" s="918" t="str">
        <f>'פרטי המדווח'!E6</f>
        <v>כימוטל בע"מ</v>
      </c>
      <c r="G1" s="919"/>
      <c r="H1" s="920">
        <f>'פרטי המדווח'!E7</f>
        <v>510212681</v>
      </c>
    </row>
    <row r="2" spans="1:18" ht="15.75" x14ac:dyDescent="0.2">
      <c r="A2" s="918" t="s">
        <v>489</v>
      </c>
      <c r="B2" s="918"/>
      <c r="C2" s="918"/>
      <c r="D2" s="918"/>
      <c r="E2" s="464"/>
      <c r="F2" s="464"/>
      <c r="G2" s="919"/>
      <c r="H2" s="464"/>
    </row>
    <row r="10" spans="1:18" s="830" customFormat="1" ht="15" x14ac:dyDescent="0.25">
      <c r="A10" s="930" t="s">
        <v>551</v>
      </c>
      <c r="G10" s="831"/>
      <c r="H10" s="831"/>
      <c r="I10" s="921" t="s">
        <v>558</v>
      </c>
      <c r="J10" s="921"/>
      <c r="K10" s="921"/>
      <c r="L10" s="921"/>
      <c r="M10" s="921"/>
      <c r="N10" s="921"/>
      <c r="O10" s="921"/>
      <c r="P10" s="921"/>
    </row>
    <row r="11" spans="1:18" ht="45" x14ac:dyDescent="0.2">
      <c r="A11" s="829" t="s">
        <v>531</v>
      </c>
      <c r="B11" s="829" t="s">
        <v>2</v>
      </c>
      <c r="C11" s="829" t="s">
        <v>538</v>
      </c>
      <c r="D11" s="829" t="s">
        <v>532</v>
      </c>
      <c r="E11" s="829" t="s">
        <v>533</v>
      </c>
      <c r="F11" s="829" t="s">
        <v>534</v>
      </c>
      <c r="G11" s="878" t="s">
        <v>536</v>
      </c>
      <c r="H11" s="832"/>
      <c r="I11" s="922" t="s">
        <v>536</v>
      </c>
      <c r="J11" s="923" t="s">
        <v>13</v>
      </c>
      <c r="K11" s="924" t="s">
        <v>85</v>
      </c>
      <c r="L11" s="924" t="s">
        <v>14</v>
      </c>
      <c r="M11" s="923" t="s">
        <v>187</v>
      </c>
      <c r="N11" s="925" t="s">
        <v>535</v>
      </c>
      <c r="O11" s="923" t="s">
        <v>537</v>
      </c>
      <c r="P11" s="926" t="s">
        <v>550</v>
      </c>
    </row>
    <row r="12" spans="1:18" ht="15" x14ac:dyDescent="0.25">
      <c r="A12" s="842"/>
      <c r="B12" s="842"/>
      <c r="C12" s="842"/>
      <c r="D12" s="843"/>
      <c r="E12" s="843"/>
      <c r="F12" s="843"/>
      <c r="G12" s="831" t="str">
        <f t="shared" ref="G12:G75" si="0">IF(D12="","",YEAR(D12))</f>
        <v/>
      </c>
      <c r="I12" s="927" t="str" cm="1">
        <f t="array" ref="I12">_xlfn.LET(_xlpm.y,_xlfn._xlws.FILTER(tblReport[שנת רכישה],tblReport[שנת רכישה]&lt;&gt;""),IFERROR(_xlfn._xlws.SORT(_xlfn.UNIQUE(_xlpm.y)),""))</f>
        <v/>
      </c>
      <c r="J12" s="928" t="str">
        <f>IF(I12="","",COUNTIFS(tblReport[שנת רכישה],$I12,tblReport[סוג הנעה],"חשמלי"))</f>
        <v/>
      </c>
      <c r="K12" s="928" t="str">
        <f>IF(I12="","",COUNTIFS(tblReport[שנת רכישה],$I12,tblReport[סוג הנעה],"סולר"))</f>
        <v/>
      </c>
      <c r="L12" s="928" t="str">
        <f>IF(I12="","",COUNTIFS(tblReport[שנת רכישה],$I12,tblReport[סוג הנעה],"היברידי"))</f>
        <v/>
      </c>
      <c r="M12" s="928" t="str">
        <f>IF(I12="","",COUNTIFS(tblReport[שנת רכישה],$I12,tblReport[סוג הנעה],"ביו-דיזל (תערובת 20%)"))</f>
        <v/>
      </c>
      <c r="N12" s="928" t="str">
        <f>IF(I12="","",COUNTIFS(tblReport[שנת רכישה],$I12,tblReport[סוג הנעה],"גז טבעי דחוס"))</f>
        <v/>
      </c>
      <c r="O12" s="928" t="str">
        <f>IF(I12="","",COUNTIFS(tblReport[שנת רכישה],$I12,tblReport[סוג הנעה],"גז טבעי נוזל"))</f>
        <v/>
      </c>
      <c r="P12" s="929" t="str">
        <f>IF($I12="","",IFERROR(J12/(J12+K12+L12+M12+N12+O12),""))</f>
        <v/>
      </c>
    </row>
    <row r="13" spans="1:18" ht="15" x14ac:dyDescent="0.25">
      <c r="A13" s="830"/>
      <c r="B13" s="830"/>
      <c r="C13" s="842"/>
      <c r="D13" s="844"/>
      <c r="E13" s="844"/>
      <c r="F13" s="844"/>
      <c r="G13" s="831" t="str">
        <f t="shared" si="0"/>
        <v/>
      </c>
      <c r="I13" s="927"/>
      <c r="J13" s="928" t="str">
        <f>IF(I13="","",COUNTIFS(tblReport[שנת רכישה],$I13,tblReport[סוג הנעה],"חשמלי"))</f>
        <v/>
      </c>
      <c r="K13" s="928" t="str">
        <f>IF(I13="","",COUNTIFS(tblReport[שנת רכישה],$I13,tblReport[סוג הנעה],"סולר"))</f>
        <v/>
      </c>
      <c r="L13" s="928" t="str">
        <f>IF(I13="","",COUNTIFS(tblReport[שנת רכישה],$I13,tblReport[סוג הנעה],"היברידי"))</f>
        <v/>
      </c>
      <c r="M13" s="928" t="str">
        <f>IF(I13="","",COUNTIFS(tblReport[שנת רכישה],$I13,tblReport[סוג הנעה],"ביו-דיזל (תערובת 20%)"))</f>
        <v/>
      </c>
      <c r="N13" s="928" t="str">
        <f>IF(I13="","",COUNTIFS(tblReport[שנת רכישה],$I13,tblReport[סוג הנעה],"גז טבעי דחוס"))</f>
        <v/>
      </c>
      <c r="O13" s="928" t="str">
        <f>IF(I13="","",COUNTIFS(tblReport[שנת רכישה],$I13,tblReport[סוג הנעה],"גז טבעי נוזל"))</f>
        <v/>
      </c>
      <c r="P13" s="929" t="str">
        <f t="shared" ref="P13:P15" si="1">IF($I13="","",IFERROR(J13/(J13+K13+L13+M13+N13+O13),""))</f>
        <v/>
      </c>
      <c r="R13" s="410"/>
    </row>
    <row r="14" spans="1:18" ht="15" x14ac:dyDescent="0.25">
      <c r="A14" s="830"/>
      <c r="B14" s="830"/>
      <c r="C14" s="842"/>
      <c r="D14" s="844"/>
      <c r="E14" s="844"/>
      <c r="F14" s="844"/>
      <c r="G14" s="831" t="str">
        <f t="shared" si="0"/>
        <v/>
      </c>
      <c r="I14" s="927"/>
      <c r="J14" s="928" t="str">
        <f>IF(I14="","",COUNTIFS(tblReport[שנת רכישה],$I14,tblReport[סוג הנעה],"חשמלי"))</f>
        <v/>
      </c>
      <c r="K14" s="928" t="str">
        <f>IF(I14="","",COUNTIFS(tblReport[שנת רכישה],$I14,tblReport[סוג הנעה],"סולר"))</f>
        <v/>
      </c>
      <c r="L14" s="928" t="str">
        <f>IF(I14="","",COUNTIFS(tblReport[שנת רכישה],$I14,tblReport[סוג הנעה],"היברידי"))</f>
        <v/>
      </c>
      <c r="M14" s="928" t="str">
        <f>IF(I14="","",COUNTIFS(tblReport[שנת רכישה],$I14,tblReport[סוג הנעה],"ביו-דיזל (תערובת 20%)"))</f>
        <v/>
      </c>
      <c r="N14" s="928" t="str">
        <f>IF(I14="","",COUNTIFS(tblReport[שנת רכישה],$I14,tblReport[סוג הנעה],"גז טבעי דחוס"))</f>
        <v/>
      </c>
      <c r="O14" s="928" t="str">
        <f>IF(I14="","",COUNTIFS(tblReport[שנת רכישה],$I14,tblReport[סוג הנעה],"גז טבעי נוזל"))</f>
        <v/>
      </c>
      <c r="P14" s="929" t="str">
        <f t="shared" si="1"/>
        <v/>
      </c>
      <c r="R14" s="410"/>
    </row>
    <row r="15" spans="1:18" ht="15" x14ac:dyDescent="0.25">
      <c r="A15" s="830"/>
      <c r="B15" s="830"/>
      <c r="C15" s="842"/>
      <c r="D15" s="844"/>
      <c r="E15" s="830"/>
      <c r="F15" s="830"/>
      <c r="G15" s="831" t="str">
        <f t="shared" si="0"/>
        <v/>
      </c>
      <c r="I15" s="927"/>
      <c r="J15" s="928" t="str">
        <f>IF(I15="","",COUNTIFS(tblReport[שנת רכישה],$I15,tblReport[סוג הנעה],"חשמלי"))</f>
        <v/>
      </c>
      <c r="K15" s="928" t="str">
        <f>IF(I15="","",COUNTIFS(tblReport[שנת רכישה],$I15,tblReport[סוג הנעה],"סולר"))</f>
        <v/>
      </c>
      <c r="L15" s="928" t="str">
        <f>IF(I15="","",COUNTIFS(tblReport[שנת רכישה],$I15,tblReport[סוג הנעה],"היברידי"))</f>
        <v/>
      </c>
      <c r="M15" s="928" t="str">
        <f>IF(I15="","",COUNTIFS(tblReport[שנת רכישה],$I15,tblReport[סוג הנעה],"ביו-דיזל (תערובת 20%)"))</f>
        <v/>
      </c>
      <c r="N15" s="928" t="str">
        <f>IF(I15="","",COUNTIFS(tblReport[שנת רכישה],$I15,tblReport[סוג הנעה],"גז טבעי דחוס"))</f>
        <v/>
      </c>
      <c r="O15" s="928" t="str">
        <f>IF(I15="","",COUNTIFS(tblReport[שנת רכישה],$I15,tblReport[סוג הנעה],"גז טבעי נוזל"))</f>
        <v/>
      </c>
      <c r="P15" s="929" t="str">
        <f t="shared" si="1"/>
        <v/>
      </c>
      <c r="R15" s="410"/>
    </row>
    <row r="16" spans="1:18" x14ac:dyDescent="0.2">
      <c r="A16" s="830"/>
      <c r="B16" s="830"/>
      <c r="C16" s="842"/>
      <c r="D16" s="844"/>
      <c r="E16" s="830"/>
      <c r="F16" s="830"/>
      <c r="G16" s="831" t="str">
        <f t="shared" si="0"/>
        <v/>
      </c>
      <c r="I16" s="830"/>
      <c r="P16" s="9"/>
    </row>
    <row r="17" spans="1:7" x14ac:dyDescent="0.2">
      <c r="A17" s="830"/>
      <c r="B17" s="830"/>
      <c r="C17" s="842"/>
      <c r="D17" s="844"/>
      <c r="E17" s="830"/>
      <c r="F17" s="830"/>
      <c r="G17" s="831" t="str">
        <f t="shared" si="0"/>
        <v/>
      </c>
    </row>
    <row r="18" spans="1:7" x14ac:dyDescent="0.2">
      <c r="A18" s="830"/>
      <c r="B18" s="830"/>
      <c r="C18" s="842"/>
      <c r="D18" s="844"/>
      <c r="E18" s="830"/>
      <c r="F18" s="830"/>
      <c r="G18" s="831" t="str">
        <f t="shared" si="0"/>
        <v/>
      </c>
    </row>
    <row r="19" spans="1:7" x14ac:dyDescent="0.2">
      <c r="A19" s="830"/>
      <c r="B19" s="830"/>
      <c r="C19" s="842"/>
      <c r="D19" s="830"/>
      <c r="E19" s="830"/>
      <c r="F19" s="830"/>
      <c r="G19" s="831" t="str">
        <f t="shared" si="0"/>
        <v/>
      </c>
    </row>
    <row r="20" spans="1:7" x14ac:dyDescent="0.2">
      <c r="A20" s="830"/>
      <c r="B20" s="830"/>
      <c r="C20" s="842"/>
      <c r="D20" s="830"/>
      <c r="E20" s="830"/>
      <c r="F20" s="830"/>
      <c r="G20" s="831" t="str">
        <f t="shared" si="0"/>
        <v/>
      </c>
    </row>
    <row r="21" spans="1:7" x14ac:dyDescent="0.2">
      <c r="A21" s="830"/>
      <c r="B21" s="830"/>
      <c r="C21" s="842"/>
      <c r="D21" s="830"/>
      <c r="E21" s="830"/>
      <c r="F21" s="830"/>
      <c r="G21" s="831" t="str">
        <f t="shared" si="0"/>
        <v/>
      </c>
    </row>
    <row r="22" spans="1:7" x14ac:dyDescent="0.2">
      <c r="A22" s="830"/>
      <c r="B22" s="830"/>
      <c r="C22" s="842"/>
      <c r="D22" s="830"/>
      <c r="E22" s="830"/>
      <c r="F22" s="830"/>
      <c r="G22" s="831" t="str">
        <f t="shared" si="0"/>
        <v/>
      </c>
    </row>
    <row r="23" spans="1:7" x14ac:dyDescent="0.2">
      <c r="A23" s="830"/>
      <c r="B23" s="830"/>
      <c r="C23" s="842"/>
      <c r="D23" s="830"/>
      <c r="E23" s="830"/>
      <c r="F23" s="830"/>
      <c r="G23" s="831" t="str">
        <f t="shared" si="0"/>
        <v/>
      </c>
    </row>
    <row r="24" spans="1:7" x14ac:dyDescent="0.2">
      <c r="A24" s="830"/>
      <c r="B24" s="830"/>
      <c r="C24" s="842"/>
      <c r="D24" s="830"/>
      <c r="E24" s="830"/>
      <c r="F24" s="830"/>
      <c r="G24" s="831" t="str">
        <f t="shared" si="0"/>
        <v/>
      </c>
    </row>
    <row r="25" spans="1:7" x14ac:dyDescent="0.2">
      <c r="A25" s="830"/>
      <c r="B25" s="830"/>
      <c r="C25" s="842"/>
      <c r="D25" s="830"/>
      <c r="E25" s="830"/>
      <c r="F25" s="830"/>
      <c r="G25" s="831" t="str">
        <f t="shared" si="0"/>
        <v/>
      </c>
    </row>
    <row r="26" spans="1:7" x14ac:dyDescent="0.2">
      <c r="A26" s="830"/>
      <c r="B26" s="830"/>
      <c r="C26" s="842"/>
      <c r="D26" s="830"/>
      <c r="E26" s="830"/>
      <c r="F26" s="830"/>
      <c r="G26" s="831" t="str">
        <f t="shared" si="0"/>
        <v/>
      </c>
    </row>
    <row r="27" spans="1:7" x14ac:dyDescent="0.2">
      <c r="A27" s="830"/>
      <c r="B27" s="830"/>
      <c r="C27" s="842"/>
      <c r="D27" s="830"/>
      <c r="E27" s="830"/>
      <c r="F27" s="830"/>
      <c r="G27" s="831" t="str">
        <f t="shared" si="0"/>
        <v/>
      </c>
    </row>
    <row r="28" spans="1:7" x14ac:dyDescent="0.2">
      <c r="A28" s="830"/>
      <c r="B28" s="830"/>
      <c r="C28" s="842"/>
      <c r="D28" s="830"/>
      <c r="E28" s="830"/>
      <c r="F28" s="830"/>
      <c r="G28" s="831" t="str">
        <f t="shared" si="0"/>
        <v/>
      </c>
    </row>
    <row r="29" spans="1:7" x14ac:dyDescent="0.2">
      <c r="A29" s="830"/>
      <c r="B29" s="830"/>
      <c r="C29" s="842"/>
      <c r="D29" s="830"/>
      <c r="E29" s="830"/>
      <c r="F29" s="830"/>
      <c r="G29" s="831" t="str">
        <f t="shared" si="0"/>
        <v/>
      </c>
    </row>
    <row r="30" spans="1:7" x14ac:dyDescent="0.2">
      <c r="A30" s="830"/>
      <c r="B30" s="830"/>
      <c r="C30" s="842"/>
      <c r="D30" s="830"/>
      <c r="E30" s="830"/>
      <c r="F30" s="830"/>
      <c r="G30" s="831" t="str">
        <f t="shared" si="0"/>
        <v/>
      </c>
    </row>
    <row r="31" spans="1:7" x14ac:dyDescent="0.2">
      <c r="A31" s="830"/>
      <c r="B31" s="830"/>
      <c r="C31" s="842"/>
      <c r="D31" s="830"/>
      <c r="E31" s="830"/>
      <c r="F31" s="830"/>
      <c r="G31" s="831" t="str">
        <f t="shared" si="0"/>
        <v/>
      </c>
    </row>
    <row r="32" spans="1:7" x14ac:dyDescent="0.2">
      <c r="A32" s="830"/>
      <c r="B32" s="830"/>
      <c r="C32" s="842"/>
      <c r="D32" s="830"/>
      <c r="E32" s="830"/>
      <c r="F32" s="830"/>
      <c r="G32" s="831" t="str">
        <f t="shared" si="0"/>
        <v/>
      </c>
    </row>
    <row r="33" spans="1:7" x14ac:dyDescent="0.2">
      <c r="A33" s="830"/>
      <c r="B33" s="830"/>
      <c r="C33" s="842"/>
      <c r="D33" s="830"/>
      <c r="E33" s="830"/>
      <c r="F33" s="830"/>
      <c r="G33" s="831" t="str">
        <f t="shared" si="0"/>
        <v/>
      </c>
    </row>
    <row r="34" spans="1:7" x14ac:dyDescent="0.2">
      <c r="A34" s="830"/>
      <c r="B34" s="830"/>
      <c r="C34" s="842"/>
      <c r="D34" s="830"/>
      <c r="E34" s="830"/>
      <c r="F34" s="830"/>
      <c r="G34" s="831" t="str">
        <f t="shared" si="0"/>
        <v/>
      </c>
    </row>
    <row r="35" spans="1:7" x14ac:dyDescent="0.2">
      <c r="A35" s="830"/>
      <c r="B35" s="830"/>
      <c r="C35" s="842"/>
      <c r="D35" s="830"/>
      <c r="E35" s="830"/>
      <c r="F35" s="830"/>
      <c r="G35" s="831" t="str">
        <f t="shared" si="0"/>
        <v/>
      </c>
    </row>
    <row r="36" spans="1:7" x14ac:dyDescent="0.2">
      <c r="A36" s="830"/>
      <c r="B36" s="830"/>
      <c r="C36" s="842"/>
      <c r="D36" s="830"/>
      <c r="E36" s="830"/>
      <c r="F36" s="830"/>
      <c r="G36" s="831" t="str">
        <f t="shared" si="0"/>
        <v/>
      </c>
    </row>
    <row r="37" spans="1:7" x14ac:dyDescent="0.2">
      <c r="A37" s="830"/>
      <c r="B37" s="830"/>
      <c r="C37" s="842"/>
      <c r="D37" s="830"/>
      <c r="E37" s="830"/>
      <c r="F37" s="830"/>
      <c r="G37" s="831" t="str">
        <f t="shared" si="0"/>
        <v/>
      </c>
    </row>
    <row r="38" spans="1:7" x14ac:dyDescent="0.2">
      <c r="A38" s="830"/>
      <c r="B38" s="830"/>
      <c r="C38" s="842"/>
      <c r="D38" s="830"/>
      <c r="E38" s="830"/>
      <c r="F38" s="830"/>
      <c r="G38" s="831" t="str">
        <f t="shared" si="0"/>
        <v/>
      </c>
    </row>
    <row r="39" spans="1:7" x14ac:dyDescent="0.2">
      <c r="A39" s="830"/>
      <c r="B39" s="830"/>
      <c r="C39" s="842"/>
      <c r="D39" s="830"/>
      <c r="E39" s="830"/>
      <c r="F39" s="830"/>
      <c r="G39" s="831" t="str">
        <f t="shared" si="0"/>
        <v/>
      </c>
    </row>
    <row r="40" spans="1:7" x14ac:dyDescent="0.2">
      <c r="A40" s="830"/>
      <c r="B40" s="830"/>
      <c r="C40" s="842"/>
      <c r="D40" s="830"/>
      <c r="E40" s="830"/>
      <c r="F40" s="830"/>
      <c r="G40" s="831" t="str">
        <f t="shared" si="0"/>
        <v/>
      </c>
    </row>
    <row r="41" spans="1:7" x14ac:dyDescent="0.2">
      <c r="A41" s="830"/>
      <c r="B41" s="830"/>
      <c r="C41" s="842"/>
      <c r="D41" s="830"/>
      <c r="E41" s="830"/>
      <c r="F41" s="830"/>
      <c r="G41" s="831" t="str">
        <f t="shared" si="0"/>
        <v/>
      </c>
    </row>
    <row r="42" spans="1:7" x14ac:dyDescent="0.2">
      <c r="A42" s="830"/>
      <c r="B42" s="830"/>
      <c r="C42" s="842"/>
      <c r="D42" s="830"/>
      <c r="E42" s="830"/>
      <c r="F42" s="830"/>
      <c r="G42" s="831" t="str">
        <f t="shared" si="0"/>
        <v/>
      </c>
    </row>
    <row r="43" spans="1:7" x14ac:dyDescent="0.2">
      <c r="A43" s="830"/>
      <c r="B43" s="830"/>
      <c r="C43" s="842"/>
      <c r="D43" s="830"/>
      <c r="E43" s="830"/>
      <c r="F43" s="830"/>
      <c r="G43" s="831" t="str">
        <f t="shared" si="0"/>
        <v/>
      </c>
    </row>
    <row r="44" spans="1:7" x14ac:dyDescent="0.2">
      <c r="A44" s="830"/>
      <c r="B44" s="830"/>
      <c r="C44" s="842"/>
      <c r="D44" s="830"/>
      <c r="E44" s="830"/>
      <c r="F44" s="830"/>
      <c r="G44" s="831" t="str">
        <f t="shared" si="0"/>
        <v/>
      </c>
    </row>
    <row r="45" spans="1:7" x14ac:dyDescent="0.2">
      <c r="A45" s="830"/>
      <c r="B45" s="830"/>
      <c r="C45" s="842"/>
      <c r="D45" s="830"/>
      <c r="E45" s="830"/>
      <c r="F45" s="830"/>
      <c r="G45" s="831" t="str">
        <f t="shared" si="0"/>
        <v/>
      </c>
    </row>
    <row r="46" spans="1:7" x14ac:dyDescent="0.2">
      <c r="A46" s="830"/>
      <c r="B46" s="830"/>
      <c r="C46" s="842"/>
      <c r="D46" s="830"/>
      <c r="E46" s="830"/>
      <c r="F46" s="830"/>
      <c r="G46" s="831" t="str">
        <f t="shared" si="0"/>
        <v/>
      </c>
    </row>
    <row r="47" spans="1:7" x14ac:dyDescent="0.2">
      <c r="A47" s="830"/>
      <c r="B47" s="830"/>
      <c r="C47" s="842"/>
      <c r="D47" s="830"/>
      <c r="E47" s="830"/>
      <c r="F47" s="830"/>
      <c r="G47" s="831" t="str">
        <f t="shared" si="0"/>
        <v/>
      </c>
    </row>
    <row r="48" spans="1:7" x14ac:dyDescent="0.2">
      <c r="A48" s="830"/>
      <c r="B48" s="830"/>
      <c r="C48" s="842"/>
      <c r="D48" s="830"/>
      <c r="E48" s="830"/>
      <c r="F48" s="830"/>
      <c r="G48" s="831" t="str">
        <f t="shared" si="0"/>
        <v/>
      </c>
    </row>
    <row r="49" spans="1:7" x14ac:dyDescent="0.2">
      <c r="A49" s="830"/>
      <c r="B49" s="830"/>
      <c r="C49" s="842"/>
      <c r="D49" s="830"/>
      <c r="E49" s="830"/>
      <c r="F49" s="830"/>
      <c r="G49" s="831" t="str">
        <f t="shared" si="0"/>
        <v/>
      </c>
    </row>
    <row r="50" spans="1:7" x14ac:dyDescent="0.2">
      <c r="A50" s="830"/>
      <c r="B50" s="830"/>
      <c r="C50" s="842"/>
      <c r="D50" s="830"/>
      <c r="E50" s="830"/>
      <c r="F50" s="830"/>
      <c r="G50" s="831" t="str">
        <f t="shared" si="0"/>
        <v/>
      </c>
    </row>
    <row r="51" spans="1:7" x14ac:dyDescent="0.2">
      <c r="A51" s="830"/>
      <c r="B51" s="830"/>
      <c r="C51" s="842"/>
      <c r="D51" s="830"/>
      <c r="E51" s="830"/>
      <c r="F51" s="830"/>
      <c r="G51" s="831" t="str">
        <f t="shared" si="0"/>
        <v/>
      </c>
    </row>
    <row r="52" spans="1:7" x14ac:dyDescent="0.2">
      <c r="A52" s="830"/>
      <c r="B52" s="830"/>
      <c r="C52" s="842"/>
      <c r="D52" s="830"/>
      <c r="E52" s="830"/>
      <c r="F52" s="830"/>
      <c r="G52" s="831" t="str">
        <f t="shared" si="0"/>
        <v/>
      </c>
    </row>
    <row r="53" spans="1:7" x14ac:dyDescent="0.2">
      <c r="A53" s="830"/>
      <c r="B53" s="830"/>
      <c r="C53" s="842"/>
      <c r="D53" s="830"/>
      <c r="E53" s="830"/>
      <c r="F53" s="830"/>
      <c r="G53" s="831" t="str">
        <f t="shared" si="0"/>
        <v/>
      </c>
    </row>
    <row r="54" spans="1:7" x14ac:dyDescent="0.2">
      <c r="A54" s="830"/>
      <c r="B54" s="830"/>
      <c r="C54" s="842"/>
      <c r="D54" s="830"/>
      <c r="E54" s="830"/>
      <c r="F54" s="830"/>
      <c r="G54" s="831" t="str">
        <f t="shared" si="0"/>
        <v/>
      </c>
    </row>
    <row r="55" spans="1:7" x14ac:dyDescent="0.2">
      <c r="A55" s="830"/>
      <c r="B55" s="830"/>
      <c r="C55" s="842"/>
      <c r="D55" s="830"/>
      <c r="E55" s="830"/>
      <c r="F55" s="830"/>
      <c r="G55" s="831" t="str">
        <f t="shared" si="0"/>
        <v/>
      </c>
    </row>
    <row r="56" spans="1:7" x14ac:dyDescent="0.2">
      <c r="A56" s="830"/>
      <c r="B56" s="830"/>
      <c r="C56" s="842"/>
      <c r="D56" s="830"/>
      <c r="E56" s="830"/>
      <c r="F56" s="830"/>
      <c r="G56" s="831" t="str">
        <f t="shared" si="0"/>
        <v/>
      </c>
    </row>
    <row r="57" spans="1:7" x14ac:dyDescent="0.2">
      <c r="A57" s="830"/>
      <c r="B57" s="830"/>
      <c r="C57" s="842"/>
      <c r="D57" s="830"/>
      <c r="E57" s="830"/>
      <c r="F57" s="830"/>
      <c r="G57" s="831" t="str">
        <f t="shared" si="0"/>
        <v/>
      </c>
    </row>
    <row r="58" spans="1:7" x14ac:dyDescent="0.2">
      <c r="A58" s="830"/>
      <c r="B58" s="830"/>
      <c r="C58" s="842"/>
      <c r="D58" s="830"/>
      <c r="E58" s="830"/>
      <c r="F58" s="830"/>
      <c r="G58" s="831" t="str">
        <f t="shared" si="0"/>
        <v/>
      </c>
    </row>
    <row r="59" spans="1:7" x14ac:dyDescent="0.2">
      <c r="A59" s="830"/>
      <c r="B59" s="830"/>
      <c r="C59" s="842"/>
      <c r="D59" s="830"/>
      <c r="E59" s="830"/>
      <c r="F59" s="830"/>
      <c r="G59" s="831" t="str">
        <f t="shared" si="0"/>
        <v/>
      </c>
    </row>
    <row r="60" spans="1:7" x14ac:dyDescent="0.2">
      <c r="A60" s="830"/>
      <c r="B60" s="830"/>
      <c r="C60" s="842"/>
      <c r="D60" s="830"/>
      <c r="E60" s="830"/>
      <c r="F60" s="830"/>
      <c r="G60" s="831" t="str">
        <f t="shared" si="0"/>
        <v/>
      </c>
    </row>
    <row r="61" spans="1:7" x14ac:dyDescent="0.2">
      <c r="A61" s="830"/>
      <c r="B61" s="830"/>
      <c r="C61" s="842"/>
      <c r="D61" s="830"/>
      <c r="E61" s="830"/>
      <c r="F61" s="830"/>
      <c r="G61" s="831" t="str">
        <f t="shared" si="0"/>
        <v/>
      </c>
    </row>
    <row r="62" spans="1:7" x14ac:dyDescent="0.2">
      <c r="A62" s="830"/>
      <c r="B62" s="830"/>
      <c r="C62" s="842"/>
      <c r="D62" s="830"/>
      <c r="E62" s="830"/>
      <c r="F62" s="830"/>
      <c r="G62" s="831" t="str">
        <f t="shared" si="0"/>
        <v/>
      </c>
    </row>
    <row r="63" spans="1:7" x14ac:dyDescent="0.2">
      <c r="A63" s="830"/>
      <c r="B63" s="830"/>
      <c r="C63" s="842"/>
      <c r="D63" s="830"/>
      <c r="E63" s="830"/>
      <c r="F63" s="830"/>
      <c r="G63" s="831" t="str">
        <f t="shared" si="0"/>
        <v/>
      </c>
    </row>
    <row r="64" spans="1:7" x14ac:dyDescent="0.2">
      <c r="A64" s="830"/>
      <c r="B64" s="830"/>
      <c r="C64" s="842"/>
      <c r="D64" s="830"/>
      <c r="E64" s="830"/>
      <c r="F64" s="830"/>
      <c r="G64" s="831" t="str">
        <f t="shared" si="0"/>
        <v/>
      </c>
    </row>
    <row r="65" spans="1:7" x14ac:dyDescent="0.2">
      <c r="A65" s="830"/>
      <c r="B65" s="830"/>
      <c r="C65" s="842"/>
      <c r="D65" s="830"/>
      <c r="E65" s="830"/>
      <c r="F65" s="830"/>
      <c r="G65" s="831" t="str">
        <f t="shared" si="0"/>
        <v/>
      </c>
    </row>
    <row r="66" spans="1:7" x14ac:dyDescent="0.2">
      <c r="A66" s="830"/>
      <c r="B66" s="830"/>
      <c r="C66" s="842"/>
      <c r="D66" s="830"/>
      <c r="E66" s="830"/>
      <c r="F66" s="830"/>
      <c r="G66" s="831" t="str">
        <f t="shared" si="0"/>
        <v/>
      </c>
    </row>
    <row r="67" spans="1:7" x14ac:dyDescent="0.2">
      <c r="A67" s="830"/>
      <c r="B67" s="830"/>
      <c r="C67" s="842"/>
      <c r="D67" s="830"/>
      <c r="E67" s="830"/>
      <c r="F67" s="830"/>
      <c r="G67" s="831" t="str">
        <f t="shared" si="0"/>
        <v/>
      </c>
    </row>
    <row r="68" spans="1:7" x14ac:dyDescent="0.2">
      <c r="A68" s="830"/>
      <c r="B68" s="830"/>
      <c r="C68" s="842"/>
      <c r="D68" s="830"/>
      <c r="E68" s="830"/>
      <c r="F68" s="830"/>
      <c r="G68" s="831" t="str">
        <f t="shared" si="0"/>
        <v/>
      </c>
    </row>
    <row r="69" spans="1:7" x14ac:dyDescent="0.2">
      <c r="A69" s="830"/>
      <c r="B69" s="830"/>
      <c r="C69" s="842"/>
      <c r="D69" s="830"/>
      <c r="E69" s="830"/>
      <c r="F69" s="830"/>
      <c r="G69" s="831" t="str">
        <f t="shared" si="0"/>
        <v/>
      </c>
    </row>
    <row r="70" spans="1:7" x14ac:dyDescent="0.2">
      <c r="A70" s="830"/>
      <c r="B70" s="830"/>
      <c r="C70" s="842"/>
      <c r="D70" s="830"/>
      <c r="E70" s="830"/>
      <c r="F70" s="830"/>
      <c r="G70" s="831" t="str">
        <f t="shared" si="0"/>
        <v/>
      </c>
    </row>
    <row r="71" spans="1:7" x14ac:dyDescent="0.2">
      <c r="A71" s="830"/>
      <c r="B71" s="830"/>
      <c r="C71" s="842"/>
      <c r="D71" s="830"/>
      <c r="E71" s="830"/>
      <c r="F71" s="830"/>
      <c r="G71" s="831" t="str">
        <f t="shared" si="0"/>
        <v/>
      </c>
    </row>
    <row r="72" spans="1:7" x14ac:dyDescent="0.2">
      <c r="A72" s="830"/>
      <c r="B72" s="830"/>
      <c r="C72" s="842"/>
      <c r="D72" s="830"/>
      <c r="E72" s="830"/>
      <c r="F72" s="830"/>
      <c r="G72" s="831" t="str">
        <f t="shared" si="0"/>
        <v/>
      </c>
    </row>
    <row r="73" spans="1:7" x14ac:dyDescent="0.2">
      <c r="A73" s="830"/>
      <c r="B73" s="830"/>
      <c r="C73" s="842"/>
      <c r="D73" s="830"/>
      <c r="E73" s="830"/>
      <c r="F73" s="830"/>
      <c r="G73" s="831" t="str">
        <f t="shared" si="0"/>
        <v/>
      </c>
    </row>
    <row r="74" spans="1:7" x14ac:dyDescent="0.2">
      <c r="A74" s="830"/>
      <c r="B74" s="830"/>
      <c r="C74" s="842"/>
      <c r="D74" s="830"/>
      <c r="E74" s="830"/>
      <c r="F74" s="830"/>
      <c r="G74" s="831" t="str">
        <f t="shared" si="0"/>
        <v/>
      </c>
    </row>
    <row r="75" spans="1:7" x14ac:dyDescent="0.2">
      <c r="A75" s="830"/>
      <c r="B75" s="830"/>
      <c r="C75" s="842"/>
      <c r="D75" s="830"/>
      <c r="E75" s="830"/>
      <c r="F75" s="830"/>
      <c r="G75" s="831" t="str">
        <f t="shared" si="0"/>
        <v/>
      </c>
    </row>
    <row r="76" spans="1:7" x14ac:dyDescent="0.2">
      <c r="A76" s="830"/>
      <c r="B76" s="830"/>
      <c r="C76" s="842"/>
      <c r="D76" s="830"/>
      <c r="E76" s="830"/>
      <c r="F76" s="830"/>
      <c r="G76" s="831" t="str">
        <f t="shared" ref="G76:G139" si="2">IF(D76="","",YEAR(D76))</f>
        <v/>
      </c>
    </row>
    <row r="77" spans="1:7" x14ac:dyDescent="0.2">
      <c r="A77" s="830"/>
      <c r="B77" s="830"/>
      <c r="C77" s="842"/>
      <c r="D77" s="830"/>
      <c r="E77" s="830"/>
      <c r="F77" s="830"/>
      <c r="G77" s="831" t="str">
        <f t="shared" si="2"/>
        <v/>
      </c>
    </row>
    <row r="78" spans="1:7" x14ac:dyDescent="0.2">
      <c r="A78" s="830"/>
      <c r="B78" s="830"/>
      <c r="C78" s="842"/>
      <c r="D78" s="830"/>
      <c r="E78" s="830"/>
      <c r="F78" s="830"/>
      <c r="G78" s="831" t="str">
        <f t="shared" si="2"/>
        <v/>
      </c>
    </row>
    <row r="79" spans="1:7" x14ac:dyDescent="0.2">
      <c r="A79" s="830"/>
      <c r="B79" s="830"/>
      <c r="C79" s="842"/>
      <c r="D79" s="830"/>
      <c r="E79" s="830"/>
      <c r="F79" s="830"/>
      <c r="G79" s="831" t="str">
        <f t="shared" si="2"/>
        <v/>
      </c>
    </row>
    <row r="80" spans="1:7" x14ac:dyDescent="0.2">
      <c r="A80" s="830"/>
      <c r="B80" s="830"/>
      <c r="C80" s="842"/>
      <c r="D80" s="830"/>
      <c r="E80" s="830"/>
      <c r="F80" s="830"/>
      <c r="G80" s="831" t="str">
        <f t="shared" si="2"/>
        <v/>
      </c>
    </row>
    <row r="81" spans="1:7" x14ac:dyDescent="0.2">
      <c r="A81" s="830"/>
      <c r="B81" s="830"/>
      <c r="C81" s="842"/>
      <c r="D81" s="830"/>
      <c r="E81" s="830"/>
      <c r="F81" s="830"/>
      <c r="G81" s="831" t="str">
        <f t="shared" si="2"/>
        <v/>
      </c>
    </row>
    <row r="82" spans="1:7" x14ac:dyDescent="0.2">
      <c r="A82" s="830"/>
      <c r="B82" s="830"/>
      <c r="C82" s="842"/>
      <c r="D82" s="830"/>
      <c r="E82" s="830"/>
      <c r="F82" s="830"/>
      <c r="G82" s="831" t="str">
        <f t="shared" si="2"/>
        <v/>
      </c>
    </row>
    <row r="83" spans="1:7" x14ac:dyDescent="0.2">
      <c r="A83" s="830"/>
      <c r="B83" s="830"/>
      <c r="C83" s="842"/>
      <c r="D83" s="830"/>
      <c r="E83" s="830"/>
      <c r="F83" s="830"/>
      <c r="G83" s="831" t="str">
        <f t="shared" si="2"/>
        <v/>
      </c>
    </row>
    <row r="84" spans="1:7" x14ac:dyDescent="0.2">
      <c r="A84" s="830"/>
      <c r="B84" s="830"/>
      <c r="C84" s="842"/>
      <c r="D84" s="830"/>
      <c r="E84" s="830"/>
      <c r="F84" s="830"/>
      <c r="G84" s="831" t="str">
        <f t="shared" si="2"/>
        <v/>
      </c>
    </row>
    <row r="85" spans="1:7" x14ac:dyDescent="0.2">
      <c r="A85" s="830"/>
      <c r="B85" s="830"/>
      <c r="C85" s="842"/>
      <c r="D85" s="830"/>
      <c r="E85" s="830"/>
      <c r="F85" s="830"/>
      <c r="G85" s="831" t="str">
        <f t="shared" si="2"/>
        <v/>
      </c>
    </row>
    <row r="86" spans="1:7" x14ac:dyDescent="0.2">
      <c r="A86" s="830"/>
      <c r="B86" s="830"/>
      <c r="C86" s="842"/>
      <c r="D86" s="830"/>
      <c r="E86" s="830"/>
      <c r="F86" s="830"/>
      <c r="G86" s="831" t="str">
        <f t="shared" si="2"/>
        <v/>
      </c>
    </row>
    <row r="87" spans="1:7" x14ac:dyDescent="0.2">
      <c r="A87" s="830"/>
      <c r="B87" s="830"/>
      <c r="C87" s="842"/>
      <c r="D87" s="830"/>
      <c r="E87" s="830"/>
      <c r="F87" s="830"/>
      <c r="G87" s="831" t="str">
        <f t="shared" si="2"/>
        <v/>
      </c>
    </row>
    <row r="88" spans="1:7" x14ac:dyDescent="0.2">
      <c r="A88" s="830"/>
      <c r="B88" s="830"/>
      <c r="C88" s="842"/>
      <c r="D88" s="830"/>
      <c r="E88" s="830"/>
      <c r="F88" s="830"/>
      <c r="G88" s="831" t="str">
        <f t="shared" si="2"/>
        <v/>
      </c>
    </row>
    <row r="89" spans="1:7" x14ac:dyDescent="0.2">
      <c r="A89" s="830"/>
      <c r="B89" s="830"/>
      <c r="C89" s="842"/>
      <c r="D89" s="830"/>
      <c r="E89" s="830"/>
      <c r="F89" s="830"/>
      <c r="G89" s="831" t="str">
        <f t="shared" si="2"/>
        <v/>
      </c>
    </row>
    <row r="90" spans="1:7" x14ac:dyDescent="0.2">
      <c r="A90" s="830"/>
      <c r="B90" s="830"/>
      <c r="C90" s="842"/>
      <c r="D90" s="830"/>
      <c r="E90" s="830"/>
      <c r="F90" s="830"/>
      <c r="G90" s="831" t="str">
        <f t="shared" si="2"/>
        <v/>
      </c>
    </row>
    <row r="91" spans="1:7" x14ac:dyDescent="0.2">
      <c r="A91" s="830"/>
      <c r="B91" s="830"/>
      <c r="C91" s="842"/>
      <c r="D91" s="830"/>
      <c r="E91" s="830"/>
      <c r="F91" s="830"/>
      <c r="G91" s="831" t="str">
        <f t="shared" si="2"/>
        <v/>
      </c>
    </row>
    <row r="92" spans="1:7" x14ac:dyDescent="0.2">
      <c r="A92" s="830"/>
      <c r="B92" s="830"/>
      <c r="C92" s="842"/>
      <c r="D92" s="830"/>
      <c r="E92" s="830"/>
      <c r="F92" s="830"/>
      <c r="G92" s="831" t="str">
        <f t="shared" si="2"/>
        <v/>
      </c>
    </row>
    <row r="93" spans="1:7" x14ac:dyDescent="0.2">
      <c r="A93" s="830"/>
      <c r="B93" s="830"/>
      <c r="C93" s="842"/>
      <c r="D93" s="830"/>
      <c r="E93" s="830"/>
      <c r="F93" s="830"/>
      <c r="G93" s="831" t="str">
        <f t="shared" si="2"/>
        <v/>
      </c>
    </row>
    <row r="94" spans="1:7" x14ac:dyDescent="0.2">
      <c r="A94" s="830"/>
      <c r="B94" s="830"/>
      <c r="C94" s="842"/>
      <c r="D94" s="830"/>
      <c r="E94" s="830"/>
      <c r="F94" s="830"/>
      <c r="G94" s="831" t="str">
        <f t="shared" si="2"/>
        <v/>
      </c>
    </row>
    <row r="95" spans="1:7" x14ac:dyDescent="0.2">
      <c r="A95" s="830"/>
      <c r="B95" s="830"/>
      <c r="C95" s="842"/>
      <c r="D95" s="830"/>
      <c r="E95" s="830"/>
      <c r="F95" s="830"/>
      <c r="G95" s="831" t="str">
        <f t="shared" si="2"/>
        <v/>
      </c>
    </row>
    <row r="96" spans="1:7" x14ac:dyDescent="0.2">
      <c r="A96" s="830"/>
      <c r="B96" s="830"/>
      <c r="C96" s="842"/>
      <c r="D96" s="830"/>
      <c r="E96" s="830"/>
      <c r="F96" s="830"/>
      <c r="G96" s="831" t="str">
        <f t="shared" si="2"/>
        <v/>
      </c>
    </row>
    <row r="97" spans="1:7" x14ac:dyDescent="0.2">
      <c r="A97" s="830"/>
      <c r="B97" s="830"/>
      <c r="C97" s="842"/>
      <c r="D97" s="830"/>
      <c r="E97" s="830"/>
      <c r="F97" s="830"/>
      <c r="G97" s="831" t="str">
        <f t="shared" si="2"/>
        <v/>
      </c>
    </row>
    <row r="98" spans="1:7" x14ac:dyDescent="0.2">
      <c r="A98" s="830"/>
      <c r="B98" s="830"/>
      <c r="C98" s="842"/>
      <c r="D98" s="830"/>
      <c r="E98" s="830"/>
      <c r="F98" s="830"/>
      <c r="G98" s="831" t="str">
        <f t="shared" si="2"/>
        <v/>
      </c>
    </row>
    <row r="99" spans="1:7" x14ac:dyDescent="0.2">
      <c r="A99" s="830"/>
      <c r="B99" s="830"/>
      <c r="C99" s="842"/>
      <c r="D99" s="830"/>
      <c r="E99" s="830"/>
      <c r="F99" s="830"/>
      <c r="G99" s="831" t="str">
        <f t="shared" si="2"/>
        <v/>
      </c>
    </row>
    <row r="100" spans="1:7" x14ac:dyDescent="0.2">
      <c r="A100" s="830"/>
      <c r="B100" s="830"/>
      <c r="C100" s="842"/>
      <c r="D100" s="830"/>
      <c r="E100" s="830"/>
      <c r="F100" s="830"/>
      <c r="G100" s="831" t="str">
        <f t="shared" si="2"/>
        <v/>
      </c>
    </row>
    <row r="101" spans="1:7" x14ac:dyDescent="0.2">
      <c r="A101" s="830"/>
      <c r="B101" s="830"/>
      <c r="C101" s="842"/>
      <c r="D101" s="830"/>
      <c r="E101" s="830"/>
      <c r="F101" s="830"/>
      <c r="G101" s="831" t="str">
        <f t="shared" si="2"/>
        <v/>
      </c>
    </row>
    <row r="102" spans="1:7" x14ac:dyDescent="0.2">
      <c r="A102" s="830"/>
      <c r="B102" s="830"/>
      <c r="C102" s="842"/>
      <c r="D102" s="830"/>
      <c r="E102" s="830"/>
      <c r="F102" s="830"/>
      <c r="G102" s="831" t="str">
        <f t="shared" si="2"/>
        <v/>
      </c>
    </row>
    <row r="103" spans="1:7" x14ac:dyDescent="0.2">
      <c r="A103" s="830"/>
      <c r="B103" s="830"/>
      <c r="C103" s="842"/>
      <c r="D103" s="830"/>
      <c r="E103" s="830"/>
      <c r="F103" s="830"/>
      <c r="G103" s="831" t="str">
        <f t="shared" si="2"/>
        <v/>
      </c>
    </row>
    <row r="104" spans="1:7" x14ac:dyDescent="0.2">
      <c r="A104" s="830"/>
      <c r="B104" s="830"/>
      <c r="C104" s="842"/>
      <c r="D104" s="830"/>
      <c r="E104" s="830"/>
      <c r="F104" s="830"/>
      <c r="G104" s="831" t="str">
        <f t="shared" si="2"/>
        <v/>
      </c>
    </row>
    <row r="105" spans="1:7" x14ac:dyDescent="0.2">
      <c r="A105" s="830"/>
      <c r="B105" s="830"/>
      <c r="C105" s="842"/>
      <c r="D105" s="830"/>
      <c r="E105" s="830"/>
      <c r="F105" s="830"/>
      <c r="G105" s="831" t="str">
        <f t="shared" si="2"/>
        <v/>
      </c>
    </row>
    <row r="106" spans="1:7" x14ac:dyDescent="0.2">
      <c r="A106" s="830"/>
      <c r="B106" s="830"/>
      <c r="C106" s="842"/>
      <c r="D106" s="830"/>
      <c r="E106" s="830"/>
      <c r="F106" s="830"/>
      <c r="G106" s="831" t="str">
        <f t="shared" si="2"/>
        <v/>
      </c>
    </row>
    <row r="107" spans="1:7" x14ac:dyDescent="0.2">
      <c r="A107" s="830"/>
      <c r="B107" s="830"/>
      <c r="C107" s="842"/>
      <c r="D107" s="830"/>
      <c r="E107" s="830"/>
      <c r="F107" s="830"/>
      <c r="G107" s="831" t="str">
        <f t="shared" si="2"/>
        <v/>
      </c>
    </row>
    <row r="108" spans="1:7" x14ac:dyDescent="0.2">
      <c r="A108" s="830"/>
      <c r="B108" s="830"/>
      <c r="C108" s="842"/>
      <c r="D108" s="830"/>
      <c r="E108" s="830"/>
      <c r="F108" s="830"/>
      <c r="G108" s="831" t="str">
        <f t="shared" si="2"/>
        <v/>
      </c>
    </row>
    <row r="109" spans="1:7" x14ac:dyDescent="0.2">
      <c r="A109" s="830"/>
      <c r="B109" s="830"/>
      <c r="C109" s="842"/>
      <c r="D109" s="830"/>
      <c r="E109" s="830"/>
      <c r="F109" s="830"/>
      <c r="G109" s="831" t="str">
        <f t="shared" si="2"/>
        <v/>
      </c>
    </row>
    <row r="110" spans="1:7" x14ac:dyDescent="0.2">
      <c r="A110" s="830"/>
      <c r="B110" s="830"/>
      <c r="C110" s="842"/>
      <c r="D110" s="830"/>
      <c r="E110" s="830"/>
      <c r="F110" s="830"/>
      <c r="G110" s="831" t="str">
        <f t="shared" si="2"/>
        <v/>
      </c>
    </row>
    <row r="111" spans="1:7" x14ac:dyDescent="0.2">
      <c r="A111" s="830"/>
      <c r="B111" s="830"/>
      <c r="C111" s="842"/>
      <c r="D111" s="830"/>
      <c r="E111" s="830"/>
      <c r="F111" s="830"/>
      <c r="G111" s="831" t="str">
        <f t="shared" si="2"/>
        <v/>
      </c>
    </row>
    <row r="112" spans="1:7" x14ac:dyDescent="0.2">
      <c r="A112" s="830"/>
      <c r="B112" s="830"/>
      <c r="C112" s="842"/>
      <c r="D112" s="830"/>
      <c r="E112" s="830"/>
      <c r="F112" s="830"/>
      <c r="G112" s="831" t="str">
        <f t="shared" si="2"/>
        <v/>
      </c>
    </row>
    <row r="113" spans="1:7" x14ac:dyDescent="0.2">
      <c r="A113" s="830"/>
      <c r="B113" s="830"/>
      <c r="C113" s="842"/>
      <c r="D113" s="830"/>
      <c r="E113" s="830"/>
      <c r="F113" s="830"/>
      <c r="G113" s="831" t="str">
        <f t="shared" si="2"/>
        <v/>
      </c>
    </row>
    <row r="114" spans="1:7" x14ac:dyDescent="0.2">
      <c r="A114" s="830"/>
      <c r="B114" s="830"/>
      <c r="C114" s="842"/>
      <c r="D114" s="830"/>
      <c r="E114" s="830"/>
      <c r="F114" s="830"/>
      <c r="G114" s="831" t="str">
        <f t="shared" si="2"/>
        <v/>
      </c>
    </row>
    <row r="115" spans="1:7" x14ac:dyDescent="0.2">
      <c r="A115" s="830"/>
      <c r="B115" s="830"/>
      <c r="C115" s="842"/>
      <c r="D115" s="830"/>
      <c r="E115" s="830"/>
      <c r="F115" s="830"/>
      <c r="G115" s="831" t="str">
        <f t="shared" si="2"/>
        <v/>
      </c>
    </row>
    <row r="116" spans="1:7" x14ac:dyDescent="0.2">
      <c r="A116" s="830"/>
      <c r="B116" s="830"/>
      <c r="C116" s="842"/>
      <c r="D116" s="830"/>
      <c r="E116" s="830"/>
      <c r="F116" s="830"/>
      <c r="G116" s="831" t="str">
        <f t="shared" si="2"/>
        <v/>
      </c>
    </row>
    <row r="117" spans="1:7" x14ac:dyDescent="0.2">
      <c r="A117" s="830"/>
      <c r="B117" s="830"/>
      <c r="C117" s="842"/>
      <c r="D117" s="830"/>
      <c r="E117" s="830"/>
      <c r="F117" s="830"/>
      <c r="G117" s="831" t="str">
        <f t="shared" si="2"/>
        <v/>
      </c>
    </row>
    <row r="118" spans="1:7" x14ac:dyDescent="0.2">
      <c r="A118" s="830"/>
      <c r="B118" s="830"/>
      <c r="C118" s="842"/>
      <c r="D118" s="830"/>
      <c r="E118" s="830"/>
      <c r="F118" s="830"/>
      <c r="G118" s="831" t="str">
        <f t="shared" si="2"/>
        <v/>
      </c>
    </row>
    <row r="119" spans="1:7" x14ac:dyDescent="0.2">
      <c r="A119" s="830"/>
      <c r="B119" s="830"/>
      <c r="C119" s="842"/>
      <c r="D119" s="830"/>
      <c r="E119" s="830"/>
      <c r="F119" s="830"/>
      <c r="G119" s="831" t="str">
        <f t="shared" si="2"/>
        <v/>
      </c>
    </row>
    <row r="120" spans="1:7" x14ac:dyDescent="0.2">
      <c r="A120" s="830"/>
      <c r="B120" s="830"/>
      <c r="C120" s="842"/>
      <c r="D120" s="830"/>
      <c r="E120" s="830"/>
      <c r="F120" s="830"/>
      <c r="G120" s="831" t="str">
        <f t="shared" si="2"/>
        <v/>
      </c>
    </row>
    <row r="121" spans="1:7" x14ac:dyDescent="0.2">
      <c r="A121" s="830"/>
      <c r="B121" s="830"/>
      <c r="C121" s="842"/>
      <c r="D121" s="830"/>
      <c r="E121" s="830"/>
      <c r="F121" s="830"/>
      <c r="G121" s="831" t="str">
        <f t="shared" si="2"/>
        <v/>
      </c>
    </row>
    <row r="122" spans="1:7" x14ac:dyDescent="0.2">
      <c r="A122" s="830"/>
      <c r="B122" s="830"/>
      <c r="C122" s="842"/>
      <c r="D122" s="830"/>
      <c r="E122" s="830"/>
      <c r="F122" s="830"/>
      <c r="G122" s="831" t="str">
        <f t="shared" si="2"/>
        <v/>
      </c>
    </row>
    <row r="123" spans="1:7" x14ac:dyDescent="0.2">
      <c r="A123" s="830"/>
      <c r="B123" s="830"/>
      <c r="C123" s="842"/>
      <c r="D123" s="830"/>
      <c r="E123" s="830"/>
      <c r="F123" s="830"/>
      <c r="G123" s="831" t="str">
        <f t="shared" si="2"/>
        <v/>
      </c>
    </row>
    <row r="124" spans="1:7" x14ac:dyDescent="0.2">
      <c r="A124" s="830"/>
      <c r="B124" s="830"/>
      <c r="C124" s="842"/>
      <c r="D124" s="830"/>
      <c r="E124" s="830"/>
      <c r="F124" s="830"/>
      <c r="G124" s="831" t="str">
        <f t="shared" si="2"/>
        <v/>
      </c>
    </row>
    <row r="125" spans="1:7" x14ac:dyDescent="0.2">
      <c r="A125" s="830"/>
      <c r="B125" s="830"/>
      <c r="C125" s="842"/>
      <c r="D125" s="830"/>
      <c r="E125" s="830"/>
      <c r="F125" s="830"/>
      <c r="G125" s="831" t="str">
        <f t="shared" si="2"/>
        <v/>
      </c>
    </row>
    <row r="126" spans="1:7" x14ac:dyDescent="0.2">
      <c r="A126" s="830"/>
      <c r="B126" s="830"/>
      <c r="C126" s="842"/>
      <c r="D126" s="830"/>
      <c r="E126" s="830"/>
      <c r="F126" s="830"/>
      <c r="G126" s="831" t="str">
        <f t="shared" si="2"/>
        <v/>
      </c>
    </row>
    <row r="127" spans="1:7" x14ac:dyDescent="0.2">
      <c r="A127" s="830"/>
      <c r="B127" s="830"/>
      <c r="C127" s="842"/>
      <c r="D127" s="830"/>
      <c r="E127" s="830"/>
      <c r="F127" s="830"/>
      <c r="G127" s="831" t="str">
        <f t="shared" si="2"/>
        <v/>
      </c>
    </row>
    <row r="128" spans="1:7" x14ac:dyDescent="0.2">
      <c r="A128" s="830"/>
      <c r="B128" s="830"/>
      <c r="C128" s="842"/>
      <c r="D128" s="830"/>
      <c r="E128" s="830"/>
      <c r="F128" s="830"/>
      <c r="G128" s="831" t="str">
        <f t="shared" si="2"/>
        <v/>
      </c>
    </row>
    <row r="129" spans="1:7" x14ac:dyDescent="0.2">
      <c r="A129" s="830"/>
      <c r="B129" s="830"/>
      <c r="C129" s="842"/>
      <c r="D129" s="830"/>
      <c r="E129" s="830"/>
      <c r="F129" s="830"/>
      <c r="G129" s="831" t="str">
        <f t="shared" si="2"/>
        <v/>
      </c>
    </row>
    <row r="130" spans="1:7" x14ac:dyDescent="0.2">
      <c r="A130" s="830"/>
      <c r="B130" s="830"/>
      <c r="C130" s="842"/>
      <c r="D130" s="830"/>
      <c r="E130" s="830"/>
      <c r="F130" s="830"/>
      <c r="G130" s="831" t="str">
        <f t="shared" si="2"/>
        <v/>
      </c>
    </row>
    <row r="131" spans="1:7" x14ac:dyDescent="0.2">
      <c r="A131" s="830"/>
      <c r="B131" s="830"/>
      <c r="C131" s="842"/>
      <c r="D131" s="830"/>
      <c r="E131" s="830"/>
      <c r="F131" s="830"/>
      <c r="G131" s="831" t="str">
        <f t="shared" si="2"/>
        <v/>
      </c>
    </row>
    <row r="132" spans="1:7" x14ac:dyDescent="0.2">
      <c r="A132" s="830"/>
      <c r="B132" s="830"/>
      <c r="C132" s="842"/>
      <c r="D132" s="830"/>
      <c r="E132" s="830"/>
      <c r="F132" s="830"/>
      <c r="G132" s="831" t="str">
        <f t="shared" si="2"/>
        <v/>
      </c>
    </row>
    <row r="133" spans="1:7" x14ac:dyDescent="0.2">
      <c r="A133" s="830"/>
      <c r="B133" s="830"/>
      <c r="C133" s="842"/>
      <c r="D133" s="830"/>
      <c r="E133" s="830"/>
      <c r="F133" s="830"/>
      <c r="G133" s="831" t="str">
        <f t="shared" si="2"/>
        <v/>
      </c>
    </row>
    <row r="134" spans="1:7" x14ac:dyDescent="0.2">
      <c r="A134" s="830"/>
      <c r="B134" s="830"/>
      <c r="C134" s="842"/>
      <c r="D134" s="830"/>
      <c r="E134" s="830"/>
      <c r="F134" s="830"/>
      <c r="G134" s="831" t="str">
        <f t="shared" si="2"/>
        <v/>
      </c>
    </row>
    <row r="135" spans="1:7" x14ac:dyDescent="0.2">
      <c r="A135" s="830"/>
      <c r="B135" s="830"/>
      <c r="C135" s="842"/>
      <c r="D135" s="830"/>
      <c r="E135" s="830"/>
      <c r="F135" s="830"/>
      <c r="G135" s="831" t="str">
        <f t="shared" si="2"/>
        <v/>
      </c>
    </row>
    <row r="136" spans="1:7" x14ac:dyDescent="0.2">
      <c r="A136" s="830"/>
      <c r="B136" s="830"/>
      <c r="C136" s="842"/>
      <c r="D136" s="830"/>
      <c r="E136" s="830"/>
      <c r="F136" s="830"/>
      <c r="G136" s="831" t="str">
        <f t="shared" si="2"/>
        <v/>
      </c>
    </row>
    <row r="137" spans="1:7" x14ac:dyDescent="0.2">
      <c r="A137" s="830"/>
      <c r="B137" s="830"/>
      <c r="C137" s="842"/>
      <c r="D137" s="830"/>
      <c r="E137" s="830"/>
      <c r="F137" s="830"/>
      <c r="G137" s="831" t="str">
        <f t="shared" si="2"/>
        <v/>
      </c>
    </row>
    <row r="138" spans="1:7" x14ac:dyDescent="0.2">
      <c r="A138" s="830"/>
      <c r="B138" s="830"/>
      <c r="C138" s="842"/>
      <c r="D138" s="830"/>
      <c r="E138" s="830"/>
      <c r="F138" s="830"/>
      <c r="G138" s="831" t="str">
        <f t="shared" si="2"/>
        <v/>
      </c>
    </row>
    <row r="139" spans="1:7" x14ac:dyDescent="0.2">
      <c r="A139" s="830"/>
      <c r="B139" s="830"/>
      <c r="C139" s="842"/>
      <c r="D139" s="830"/>
      <c r="E139" s="830"/>
      <c r="F139" s="830"/>
      <c r="G139" s="831" t="str">
        <f t="shared" si="2"/>
        <v/>
      </c>
    </row>
    <row r="140" spans="1:7" x14ac:dyDescent="0.2">
      <c r="A140" s="830"/>
      <c r="B140" s="830"/>
      <c r="C140" s="842"/>
      <c r="D140" s="830"/>
      <c r="E140" s="830"/>
      <c r="F140" s="830"/>
      <c r="G140" s="831" t="str">
        <f t="shared" ref="G140:G203" si="3">IF(D140="","",YEAR(D140))</f>
        <v/>
      </c>
    </row>
    <row r="141" spans="1:7" x14ac:dyDescent="0.2">
      <c r="A141" s="830"/>
      <c r="B141" s="830"/>
      <c r="C141" s="842"/>
      <c r="D141" s="830"/>
      <c r="E141" s="830"/>
      <c r="F141" s="830"/>
      <c r="G141" s="831" t="str">
        <f t="shared" si="3"/>
        <v/>
      </c>
    </row>
    <row r="142" spans="1:7" x14ac:dyDescent="0.2">
      <c r="A142" s="830"/>
      <c r="B142" s="830"/>
      <c r="C142" s="842"/>
      <c r="D142" s="830"/>
      <c r="E142" s="830"/>
      <c r="F142" s="830"/>
      <c r="G142" s="831" t="str">
        <f t="shared" si="3"/>
        <v/>
      </c>
    </row>
    <row r="143" spans="1:7" x14ac:dyDescent="0.2">
      <c r="A143" s="830"/>
      <c r="B143" s="830"/>
      <c r="C143" s="842"/>
      <c r="D143" s="830"/>
      <c r="E143" s="830"/>
      <c r="F143" s="830"/>
      <c r="G143" s="831" t="str">
        <f t="shared" si="3"/>
        <v/>
      </c>
    </row>
    <row r="144" spans="1:7" x14ac:dyDescent="0.2">
      <c r="A144" s="830"/>
      <c r="B144" s="830"/>
      <c r="C144" s="842"/>
      <c r="D144" s="830"/>
      <c r="E144" s="830"/>
      <c r="F144" s="830"/>
      <c r="G144" s="831" t="str">
        <f t="shared" si="3"/>
        <v/>
      </c>
    </row>
    <row r="145" spans="1:7" x14ac:dyDescent="0.2">
      <c r="A145" s="830"/>
      <c r="B145" s="830"/>
      <c r="C145" s="842"/>
      <c r="D145" s="830"/>
      <c r="E145" s="830"/>
      <c r="F145" s="830"/>
      <c r="G145" s="831" t="str">
        <f t="shared" si="3"/>
        <v/>
      </c>
    </row>
    <row r="146" spans="1:7" x14ac:dyDescent="0.2">
      <c r="A146" s="830"/>
      <c r="B146" s="830"/>
      <c r="C146" s="842"/>
      <c r="D146" s="830"/>
      <c r="E146" s="830"/>
      <c r="F146" s="830"/>
      <c r="G146" s="831" t="str">
        <f t="shared" si="3"/>
        <v/>
      </c>
    </row>
    <row r="147" spans="1:7" x14ac:dyDescent="0.2">
      <c r="A147" s="830"/>
      <c r="B147" s="830"/>
      <c r="C147" s="842"/>
      <c r="D147" s="830"/>
      <c r="E147" s="830"/>
      <c r="F147" s="830"/>
      <c r="G147" s="831" t="str">
        <f t="shared" si="3"/>
        <v/>
      </c>
    </row>
    <row r="148" spans="1:7" x14ac:dyDescent="0.2">
      <c r="A148" s="830"/>
      <c r="B148" s="830"/>
      <c r="C148" s="842"/>
      <c r="D148" s="830"/>
      <c r="E148" s="830"/>
      <c r="F148" s="830"/>
      <c r="G148" s="831" t="str">
        <f t="shared" si="3"/>
        <v/>
      </c>
    </row>
    <row r="149" spans="1:7" x14ac:dyDescent="0.2">
      <c r="A149" s="830"/>
      <c r="B149" s="830"/>
      <c r="C149" s="842"/>
      <c r="D149" s="830"/>
      <c r="E149" s="830"/>
      <c r="F149" s="830"/>
      <c r="G149" s="831" t="str">
        <f t="shared" si="3"/>
        <v/>
      </c>
    </row>
    <row r="150" spans="1:7" x14ac:dyDescent="0.2">
      <c r="A150" s="830"/>
      <c r="B150" s="830"/>
      <c r="C150" s="842"/>
      <c r="D150" s="830"/>
      <c r="E150" s="830"/>
      <c r="F150" s="830"/>
      <c r="G150" s="831" t="str">
        <f t="shared" si="3"/>
        <v/>
      </c>
    </row>
    <row r="151" spans="1:7" x14ac:dyDescent="0.2">
      <c r="A151" s="830"/>
      <c r="B151" s="830"/>
      <c r="C151" s="842"/>
      <c r="D151" s="830"/>
      <c r="E151" s="830"/>
      <c r="F151" s="830"/>
      <c r="G151" s="831" t="str">
        <f t="shared" si="3"/>
        <v/>
      </c>
    </row>
    <row r="152" spans="1:7" x14ac:dyDescent="0.2">
      <c r="A152" s="830"/>
      <c r="B152" s="830"/>
      <c r="C152" s="842"/>
      <c r="D152" s="830"/>
      <c r="E152" s="830"/>
      <c r="F152" s="830"/>
      <c r="G152" s="831" t="str">
        <f t="shared" si="3"/>
        <v/>
      </c>
    </row>
    <row r="153" spans="1:7" x14ac:dyDescent="0.2">
      <c r="A153" s="830"/>
      <c r="B153" s="830"/>
      <c r="C153" s="842"/>
      <c r="D153" s="830"/>
      <c r="E153" s="830"/>
      <c r="F153" s="830"/>
      <c r="G153" s="831" t="str">
        <f t="shared" si="3"/>
        <v/>
      </c>
    </row>
    <row r="154" spans="1:7" x14ac:dyDescent="0.2">
      <c r="A154" s="830"/>
      <c r="B154" s="830"/>
      <c r="C154" s="842"/>
      <c r="D154" s="830"/>
      <c r="E154" s="830"/>
      <c r="F154" s="830"/>
      <c r="G154" s="831" t="str">
        <f t="shared" si="3"/>
        <v/>
      </c>
    </row>
    <row r="155" spans="1:7" x14ac:dyDescent="0.2">
      <c r="A155" s="830"/>
      <c r="B155" s="830"/>
      <c r="C155" s="842"/>
      <c r="D155" s="830"/>
      <c r="E155" s="830"/>
      <c r="F155" s="830"/>
      <c r="G155" s="831" t="str">
        <f t="shared" si="3"/>
        <v/>
      </c>
    </row>
    <row r="156" spans="1:7" x14ac:dyDescent="0.2">
      <c r="A156" s="830"/>
      <c r="B156" s="830"/>
      <c r="C156" s="842"/>
      <c r="D156" s="830"/>
      <c r="E156" s="830"/>
      <c r="F156" s="830"/>
      <c r="G156" s="831" t="str">
        <f t="shared" si="3"/>
        <v/>
      </c>
    </row>
    <row r="157" spans="1:7" x14ac:dyDescent="0.2">
      <c r="A157" s="830"/>
      <c r="B157" s="830"/>
      <c r="C157" s="842"/>
      <c r="D157" s="830"/>
      <c r="E157" s="830"/>
      <c r="F157" s="830"/>
      <c r="G157" s="831" t="str">
        <f t="shared" si="3"/>
        <v/>
      </c>
    </row>
    <row r="158" spans="1:7" x14ac:dyDescent="0.2">
      <c r="A158" s="830"/>
      <c r="B158" s="830"/>
      <c r="C158" s="842"/>
      <c r="D158" s="830"/>
      <c r="E158" s="830"/>
      <c r="F158" s="830"/>
      <c r="G158" s="831" t="str">
        <f t="shared" si="3"/>
        <v/>
      </c>
    </row>
    <row r="159" spans="1:7" x14ac:dyDescent="0.2">
      <c r="A159" s="830"/>
      <c r="B159" s="830"/>
      <c r="C159" s="842"/>
      <c r="D159" s="830"/>
      <c r="E159" s="830"/>
      <c r="F159" s="830"/>
      <c r="G159" s="831" t="str">
        <f t="shared" si="3"/>
        <v/>
      </c>
    </row>
    <row r="160" spans="1:7" x14ac:dyDescent="0.2">
      <c r="A160" s="830"/>
      <c r="B160" s="830"/>
      <c r="C160" s="842"/>
      <c r="D160" s="830"/>
      <c r="E160" s="830"/>
      <c r="F160" s="830"/>
      <c r="G160" s="831" t="str">
        <f t="shared" si="3"/>
        <v/>
      </c>
    </row>
    <row r="161" spans="1:7" x14ac:dyDescent="0.2">
      <c r="A161" s="830"/>
      <c r="B161" s="830"/>
      <c r="C161" s="842"/>
      <c r="D161" s="830"/>
      <c r="E161" s="830"/>
      <c r="F161" s="830"/>
      <c r="G161" s="831" t="str">
        <f t="shared" si="3"/>
        <v/>
      </c>
    </row>
    <row r="162" spans="1:7" x14ac:dyDescent="0.2">
      <c r="A162" s="830"/>
      <c r="B162" s="830"/>
      <c r="C162" s="842"/>
      <c r="D162" s="830"/>
      <c r="E162" s="830"/>
      <c r="F162" s="830"/>
      <c r="G162" s="831" t="str">
        <f t="shared" si="3"/>
        <v/>
      </c>
    </row>
    <row r="163" spans="1:7" x14ac:dyDescent="0.2">
      <c r="A163" s="830"/>
      <c r="B163" s="830"/>
      <c r="C163" s="842"/>
      <c r="D163" s="830"/>
      <c r="E163" s="830"/>
      <c r="F163" s="830"/>
      <c r="G163" s="831" t="str">
        <f t="shared" si="3"/>
        <v/>
      </c>
    </row>
    <row r="164" spans="1:7" x14ac:dyDescent="0.2">
      <c r="A164" s="830"/>
      <c r="B164" s="830"/>
      <c r="C164" s="842"/>
      <c r="D164" s="830"/>
      <c r="E164" s="830"/>
      <c r="F164" s="830"/>
      <c r="G164" s="831" t="str">
        <f t="shared" si="3"/>
        <v/>
      </c>
    </row>
    <row r="165" spans="1:7" x14ac:dyDescent="0.2">
      <c r="A165" s="830"/>
      <c r="B165" s="830"/>
      <c r="C165" s="842"/>
      <c r="D165" s="830"/>
      <c r="E165" s="830"/>
      <c r="F165" s="830"/>
      <c r="G165" s="831" t="str">
        <f t="shared" si="3"/>
        <v/>
      </c>
    </row>
    <row r="166" spans="1:7" x14ac:dyDescent="0.2">
      <c r="A166" s="830"/>
      <c r="B166" s="830"/>
      <c r="C166" s="842"/>
      <c r="D166" s="830"/>
      <c r="E166" s="830"/>
      <c r="F166" s="830"/>
      <c r="G166" s="831" t="str">
        <f t="shared" si="3"/>
        <v/>
      </c>
    </row>
    <row r="167" spans="1:7" x14ac:dyDescent="0.2">
      <c r="A167" s="830"/>
      <c r="B167" s="830"/>
      <c r="C167" s="842"/>
      <c r="D167" s="830"/>
      <c r="E167" s="830"/>
      <c r="F167" s="830"/>
      <c r="G167" s="831" t="str">
        <f t="shared" si="3"/>
        <v/>
      </c>
    </row>
    <row r="168" spans="1:7" x14ac:dyDescent="0.2">
      <c r="A168" s="830"/>
      <c r="B168" s="830"/>
      <c r="C168" s="842"/>
      <c r="D168" s="830"/>
      <c r="E168" s="830"/>
      <c r="F168" s="830"/>
      <c r="G168" s="831" t="str">
        <f t="shared" si="3"/>
        <v/>
      </c>
    </row>
    <row r="169" spans="1:7" x14ac:dyDescent="0.2">
      <c r="A169" s="830"/>
      <c r="B169" s="830"/>
      <c r="C169" s="842"/>
      <c r="D169" s="830"/>
      <c r="E169" s="830"/>
      <c r="F169" s="830"/>
      <c r="G169" s="831" t="str">
        <f t="shared" si="3"/>
        <v/>
      </c>
    </row>
    <row r="170" spans="1:7" x14ac:dyDescent="0.2">
      <c r="A170" s="830"/>
      <c r="B170" s="830"/>
      <c r="C170" s="842"/>
      <c r="D170" s="830"/>
      <c r="E170" s="830"/>
      <c r="F170" s="830"/>
      <c r="G170" s="831" t="str">
        <f t="shared" si="3"/>
        <v/>
      </c>
    </row>
    <row r="171" spans="1:7" x14ac:dyDescent="0.2">
      <c r="A171" s="830"/>
      <c r="B171" s="830"/>
      <c r="C171" s="842"/>
      <c r="D171" s="830"/>
      <c r="E171" s="830"/>
      <c r="F171" s="830"/>
      <c r="G171" s="831" t="str">
        <f t="shared" si="3"/>
        <v/>
      </c>
    </row>
    <row r="172" spans="1:7" x14ac:dyDescent="0.2">
      <c r="A172" s="830"/>
      <c r="B172" s="830"/>
      <c r="C172" s="842"/>
      <c r="D172" s="830"/>
      <c r="E172" s="830"/>
      <c r="F172" s="830"/>
      <c r="G172" s="831" t="str">
        <f t="shared" si="3"/>
        <v/>
      </c>
    </row>
    <row r="173" spans="1:7" x14ac:dyDescent="0.2">
      <c r="A173" s="830"/>
      <c r="B173" s="830"/>
      <c r="C173" s="842"/>
      <c r="D173" s="830"/>
      <c r="E173" s="830"/>
      <c r="F173" s="830"/>
      <c r="G173" s="831" t="str">
        <f t="shared" si="3"/>
        <v/>
      </c>
    </row>
    <row r="174" spans="1:7" x14ac:dyDescent="0.2">
      <c r="A174" s="830"/>
      <c r="B174" s="830"/>
      <c r="C174" s="842"/>
      <c r="D174" s="830"/>
      <c r="E174" s="830"/>
      <c r="F174" s="830"/>
      <c r="G174" s="831" t="str">
        <f t="shared" si="3"/>
        <v/>
      </c>
    </row>
    <row r="175" spans="1:7" x14ac:dyDescent="0.2">
      <c r="A175" s="830"/>
      <c r="B175" s="830"/>
      <c r="C175" s="842"/>
      <c r="D175" s="830"/>
      <c r="E175" s="830"/>
      <c r="F175" s="830"/>
      <c r="G175" s="831" t="str">
        <f t="shared" si="3"/>
        <v/>
      </c>
    </row>
    <row r="176" spans="1:7" x14ac:dyDescent="0.2">
      <c r="A176" s="830"/>
      <c r="B176" s="830"/>
      <c r="C176" s="842"/>
      <c r="D176" s="830"/>
      <c r="E176" s="830"/>
      <c r="F176" s="830"/>
      <c r="G176" s="831" t="str">
        <f t="shared" si="3"/>
        <v/>
      </c>
    </row>
    <row r="177" spans="1:7" x14ac:dyDescent="0.2">
      <c r="A177" s="830"/>
      <c r="B177" s="830"/>
      <c r="C177" s="842"/>
      <c r="D177" s="830"/>
      <c r="E177" s="830"/>
      <c r="F177" s="830"/>
      <c r="G177" s="831" t="str">
        <f t="shared" si="3"/>
        <v/>
      </c>
    </row>
    <row r="178" spans="1:7" x14ac:dyDescent="0.2">
      <c r="A178" s="830"/>
      <c r="B178" s="830"/>
      <c r="C178" s="842"/>
      <c r="D178" s="830"/>
      <c r="E178" s="830"/>
      <c r="F178" s="830"/>
      <c r="G178" s="831" t="str">
        <f t="shared" si="3"/>
        <v/>
      </c>
    </row>
    <row r="179" spans="1:7" x14ac:dyDescent="0.2">
      <c r="A179" s="830"/>
      <c r="B179" s="830"/>
      <c r="C179" s="842"/>
      <c r="D179" s="830"/>
      <c r="E179" s="830"/>
      <c r="F179" s="830"/>
      <c r="G179" s="831" t="str">
        <f t="shared" si="3"/>
        <v/>
      </c>
    </row>
    <row r="180" spans="1:7" x14ac:dyDescent="0.2">
      <c r="A180" s="830"/>
      <c r="B180" s="830"/>
      <c r="C180" s="842"/>
      <c r="D180" s="830"/>
      <c r="E180" s="830"/>
      <c r="F180" s="830"/>
      <c r="G180" s="831" t="str">
        <f t="shared" si="3"/>
        <v/>
      </c>
    </row>
    <row r="181" spans="1:7" x14ac:dyDescent="0.2">
      <c r="A181" s="830"/>
      <c r="B181" s="830"/>
      <c r="C181" s="842"/>
      <c r="D181" s="830"/>
      <c r="E181" s="830"/>
      <c r="F181" s="830"/>
      <c r="G181" s="831" t="str">
        <f t="shared" si="3"/>
        <v/>
      </c>
    </row>
    <row r="182" spans="1:7" x14ac:dyDescent="0.2">
      <c r="A182" s="830"/>
      <c r="B182" s="830"/>
      <c r="C182" s="842"/>
      <c r="D182" s="830"/>
      <c r="E182" s="830"/>
      <c r="F182" s="830"/>
      <c r="G182" s="831" t="str">
        <f t="shared" si="3"/>
        <v/>
      </c>
    </row>
    <row r="183" spans="1:7" x14ac:dyDescent="0.2">
      <c r="A183" s="830"/>
      <c r="B183" s="830"/>
      <c r="C183" s="842"/>
      <c r="D183" s="830"/>
      <c r="E183" s="830"/>
      <c r="F183" s="830"/>
      <c r="G183" s="831" t="str">
        <f t="shared" si="3"/>
        <v/>
      </c>
    </row>
    <row r="184" spans="1:7" x14ac:dyDescent="0.2">
      <c r="A184" s="830"/>
      <c r="B184" s="830"/>
      <c r="C184" s="842"/>
      <c r="D184" s="830"/>
      <c r="E184" s="830"/>
      <c r="F184" s="830"/>
      <c r="G184" s="831" t="str">
        <f t="shared" si="3"/>
        <v/>
      </c>
    </row>
    <row r="185" spans="1:7" x14ac:dyDescent="0.2">
      <c r="A185" s="830"/>
      <c r="B185" s="830"/>
      <c r="C185" s="842"/>
      <c r="D185" s="830"/>
      <c r="E185" s="830"/>
      <c r="F185" s="830"/>
      <c r="G185" s="831" t="str">
        <f t="shared" si="3"/>
        <v/>
      </c>
    </row>
    <row r="186" spans="1:7" x14ac:dyDescent="0.2">
      <c r="A186" s="830"/>
      <c r="B186" s="830"/>
      <c r="C186" s="842"/>
      <c r="D186" s="830"/>
      <c r="E186" s="830"/>
      <c r="F186" s="830"/>
      <c r="G186" s="831" t="str">
        <f t="shared" si="3"/>
        <v/>
      </c>
    </row>
    <row r="187" spans="1:7" x14ac:dyDescent="0.2">
      <c r="A187" s="830"/>
      <c r="B187" s="830"/>
      <c r="C187" s="842"/>
      <c r="D187" s="830"/>
      <c r="E187" s="830"/>
      <c r="F187" s="830"/>
      <c r="G187" s="831" t="str">
        <f t="shared" si="3"/>
        <v/>
      </c>
    </row>
    <row r="188" spans="1:7" x14ac:dyDescent="0.2">
      <c r="A188" s="830"/>
      <c r="B188" s="830"/>
      <c r="C188" s="842"/>
      <c r="D188" s="830"/>
      <c r="E188" s="830"/>
      <c r="F188" s="830"/>
      <c r="G188" s="831" t="str">
        <f t="shared" si="3"/>
        <v/>
      </c>
    </row>
    <row r="189" spans="1:7" x14ac:dyDescent="0.2">
      <c r="A189" s="830"/>
      <c r="B189" s="830"/>
      <c r="C189" s="842"/>
      <c r="D189" s="830"/>
      <c r="E189" s="830"/>
      <c r="F189" s="830"/>
      <c r="G189" s="831" t="str">
        <f t="shared" si="3"/>
        <v/>
      </c>
    </row>
    <row r="190" spans="1:7" x14ac:dyDescent="0.2">
      <c r="A190" s="830"/>
      <c r="B190" s="830"/>
      <c r="C190" s="842"/>
      <c r="D190" s="830"/>
      <c r="E190" s="830"/>
      <c r="F190" s="830"/>
      <c r="G190" s="831" t="str">
        <f t="shared" si="3"/>
        <v/>
      </c>
    </row>
    <row r="191" spans="1:7" x14ac:dyDescent="0.2">
      <c r="A191" s="830"/>
      <c r="B191" s="830"/>
      <c r="C191" s="842"/>
      <c r="D191" s="830"/>
      <c r="E191" s="830"/>
      <c r="F191" s="830"/>
      <c r="G191" s="831" t="str">
        <f t="shared" si="3"/>
        <v/>
      </c>
    </row>
    <row r="192" spans="1:7" x14ac:dyDescent="0.2">
      <c r="A192" s="830"/>
      <c r="B192" s="830"/>
      <c r="C192" s="842"/>
      <c r="D192" s="830"/>
      <c r="E192" s="830"/>
      <c r="F192" s="830"/>
      <c r="G192" s="831" t="str">
        <f t="shared" si="3"/>
        <v/>
      </c>
    </row>
    <row r="193" spans="1:7" x14ac:dyDescent="0.2">
      <c r="A193" s="830"/>
      <c r="B193" s="830"/>
      <c r="C193" s="842"/>
      <c r="D193" s="830"/>
      <c r="E193" s="830"/>
      <c r="F193" s="830"/>
      <c r="G193" s="831" t="str">
        <f t="shared" si="3"/>
        <v/>
      </c>
    </row>
    <row r="194" spans="1:7" x14ac:dyDescent="0.2">
      <c r="A194" s="830"/>
      <c r="B194" s="830"/>
      <c r="C194" s="842"/>
      <c r="D194" s="830"/>
      <c r="E194" s="830"/>
      <c r="F194" s="830"/>
      <c r="G194" s="831" t="str">
        <f t="shared" si="3"/>
        <v/>
      </c>
    </row>
    <row r="195" spans="1:7" x14ac:dyDescent="0.2">
      <c r="A195" s="830"/>
      <c r="B195" s="830"/>
      <c r="C195" s="842"/>
      <c r="D195" s="830"/>
      <c r="E195" s="830"/>
      <c r="F195" s="830"/>
      <c r="G195" s="831" t="str">
        <f t="shared" si="3"/>
        <v/>
      </c>
    </row>
    <row r="196" spans="1:7" x14ac:dyDescent="0.2">
      <c r="A196" s="830"/>
      <c r="B196" s="830"/>
      <c r="C196" s="842"/>
      <c r="D196" s="830"/>
      <c r="E196" s="830"/>
      <c r="F196" s="830"/>
      <c r="G196" s="831" t="str">
        <f t="shared" si="3"/>
        <v/>
      </c>
    </row>
    <row r="197" spans="1:7" x14ac:dyDescent="0.2">
      <c r="A197" s="830"/>
      <c r="B197" s="830"/>
      <c r="C197" s="842"/>
      <c r="D197" s="830"/>
      <c r="E197" s="830"/>
      <c r="F197" s="830"/>
      <c r="G197" s="831" t="str">
        <f t="shared" si="3"/>
        <v/>
      </c>
    </row>
    <row r="198" spans="1:7" x14ac:dyDescent="0.2">
      <c r="A198" s="830"/>
      <c r="B198" s="830"/>
      <c r="C198" s="842"/>
      <c r="D198" s="830"/>
      <c r="E198" s="830"/>
      <c r="F198" s="830"/>
      <c r="G198" s="831" t="str">
        <f t="shared" si="3"/>
        <v/>
      </c>
    </row>
    <row r="199" spans="1:7" x14ac:dyDescent="0.2">
      <c r="A199" s="830"/>
      <c r="B199" s="830"/>
      <c r="C199" s="842"/>
      <c r="D199" s="830"/>
      <c r="E199" s="830"/>
      <c r="F199" s="830"/>
      <c r="G199" s="831" t="str">
        <f t="shared" si="3"/>
        <v/>
      </c>
    </row>
    <row r="200" spans="1:7" x14ac:dyDescent="0.2">
      <c r="A200" s="830"/>
      <c r="B200" s="830"/>
      <c r="C200" s="842"/>
      <c r="D200" s="830"/>
      <c r="E200" s="830"/>
      <c r="F200" s="830"/>
      <c r="G200" s="831" t="str">
        <f t="shared" si="3"/>
        <v/>
      </c>
    </row>
    <row r="201" spans="1:7" x14ac:dyDescent="0.2">
      <c r="A201" s="830"/>
      <c r="B201" s="830"/>
      <c r="C201" s="842"/>
      <c r="D201" s="830"/>
      <c r="E201" s="830"/>
      <c r="F201" s="830"/>
      <c r="G201" s="831" t="str">
        <f t="shared" si="3"/>
        <v/>
      </c>
    </row>
    <row r="202" spans="1:7" x14ac:dyDescent="0.2">
      <c r="A202" s="830"/>
      <c r="B202" s="830"/>
      <c r="C202" s="842"/>
      <c r="D202" s="830"/>
      <c r="E202" s="830"/>
      <c r="F202" s="830"/>
      <c r="G202" s="831" t="str">
        <f t="shared" si="3"/>
        <v/>
      </c>
    </row>
    <row r="203" spans="1:7" x14ac:dyDescent="0.2">
      <c r="A203" s="830"/>
      <c r="B203" s="830"/>
      <c r="C203" s="842"/>
      <c r="D203" s="830"/>
      <c r="E203" s="830"/>
      <c r="F203" s="830"/>
      <c r="G203" s="831" t="str">
        <f t="shared" si="3"/>
        <v/>
      </c>
    </row>
    <row r="204" spans="1:7" x14ac:dyDescent="0.2">
      <c r="A204" s="830"/>
      <c r="B204" s="830"/>
      <c r="C204" s="842"/>
      <c r="D204" s="830"/>
      <c r="E204" s="830"/>
      <c r="F204" s="830"/>
      <c r="G204" s="831" t="str">
        <f t="shared" ref="G204:G267" si="4">IF(D204="","",YEAR(D204))</f>
        <v/>
      </c>
    </row>
    <row r="205" spans="1:7" x14ac:dyDescent="0.2">
      <c r="A205" s="830"/>
      <c r="B205" s="830"/>
      <c r="C205" s="842"/>
      <c r="D205" s="830"/>
      <c r="E205" s="830"/>
      <c r="F205" s="830"/>
      <c r="G205" s="831" t="str">
        <f t="shared" si="4"/>
        <v/>
      </c>
    </row>
    <row r="206" spans="1:7" x14ac:dyDescent="0.2">
      <c r="A206" s="830"/>
      <c r="B206" s="830"/>
      <c r="C206" s="842"/>
      <c r="D206" s="830"/>
      <c r="E206" s="830"/>
      <c r="F206" s="830"/>
      <c r="G206" s="831" t="str">
        <f t="shared" si="4"/>
        <v/>
      </c>
    </row>
    <row r="207" spans="1:7" x14ac:dyDescent="0.2">
      <c r="A207" s="830"/>
      <c r="B207" s="830"/>
      <c r="C207" s="842"/>
      <c r="D207" s="830"/>
      <c r="E207" s="830"/>
      <c r="F207" s="830"/>
      <c r="G207" s="831" t="str">
        <f t="shared" si="4"/>
        <v/>
      </c>
    </row>
    <row r="208" spans="1:7" x14ac:dyDescent="0.2">
      <c r="A208" s="830"/>
      <c r="B208" s="830"/>
      <c r="C208" s="842"/>
      <c r="D208" s="830"/>
      <c r="E208" s="830"/>
      <c r="F208" s="830"/>
      <c r="G208" s="831" t="str">
        <f t="shared" si="4"/>
        <v/>
      </c>
    </row>
    <row r="209" spans="1:7" x14ac:dyDescent="0.2">
      <c r="A209" s="830"/>
      <c r="B209" s="830"/>
      <c r="C209" s="842"/>
      <c r="D209" s="830"/>
      <c r="E209" s="830"/>
      <c r="F209" s="830"/>
      <c r="G209" s="831" t="str">
        <f t="shared" si="4"/>
        <v/>
      </c>
    </row>
    <row r="210" spans="1:7" x14ac:dyDescent="0.2">
      <c r="A210" s="830"/>
      <c r="B210" s="830"/>
      <c r="C210" s="842"/>
      <c r="D210" s="830"/>
      <c r="E210" s="830"/>
      <c r="F210" s="830"/>
      <c r="G210" s="831" t="str">
        <f t="shared" si="4"/>
        <v/>
      </c>
    </row>
    <row r="211" spans="1:7" x14ac:dyDescent="0.2">
      <c r="A211" s="830"/>
      <c r="B211" s="830"/>
      <c r="C211" s="842"/>
      <c r="D211" s="830"/>
      <c r="E211" s="830"/>
      <c r="F211" s="830"/>
      <c r="G211" s="831" t="str">
        <f t="shared" si="4"/>
        <v/>
      </c>
    </row>
    <row r="212" spans="1:7" x14ac:dyDescent="0.2">
      <c r="A212" s="830"/>
      <c r="B212" s="830"/>
      <c r="C212" s="842"/>
      <c r="D212" s="830"/>
      <c r="E212" s="830"/>
      <c r="F212" s="830"/>
      <c r="G212" s="831" t="str">
        <f t="shared" si="4"/>
        <v/>
      </c>
    </row>
    <row r="213" spans="1:7" x14ac:dyDescent="0.2">
      <c r="A213" s="830"/>
      <c r="B213" s="830"/>
      <c r="C213" s="842"/>
      <c r="D213" s="830"/>
      <c r="E213" s="830"/>
      <c r="F213" s="830"/>
      <c r="G213" s="831" t="str">
        <f t="shared" si="4"/>
        <v/>
      </c>
    </row>
    <row r="214" spans="1:7" x14ac:dyDescent="0.2">
      <c r="A214" s="830"/>
      <c r="B214" s="830"/>
      <c r="C214" s="842"/>
      <c r="D214" s="830"/>
      <c r="E214" s="830"/>
      <c r="F214" s="830"/>
      <c r="G214" s="831" t="str">
        <f t="shared" si="4"/>
        <v/>
      </c>
    </row>
    <row r="215" spans="1:7" x14ac:dyDescent="0.2">
      <c r="A215" s="830"/>
      <c r="B215" s="830"/>
      <c r="C215" s="842"/>
      <c r="D215" s="830"/>
      <c r="E215" s="830"/>
      <c r="F215" s="830"/>
      <c r="G215" s="831" t="str">
        <f t="shared" si="4"/>
        <v/>
      </c>
    </row>
    <row r="216" spans="1:7" x14ac:dyDescent="0.2">
      <c r="A216" s="830"/>
      <c r="B216" s="830"/>
      <c r="C216" s="842"/>
      <c r="D216" s="830"/>
      <c r="E216" s="830"/>
      <c r="F216" s="830"/>
      <c r="G216" s="831" t="str">
        <f t="shared" si="4"/>
        <v/>
      </c>
    </row>
    <row r="217" spans="1:7" x14ac:dyDescent="0.2">
      <c r="A217" s="830"/>
      <c r="B217" s="830"/>
      <c r="C217" s="842"/>
      <c r="D217" s="830"/>
      <c r="E217" s="830"/>
      <c r="F217" s="830"/>
      <c r="G217" s="831" t="str">
        <f t="shared" si="4"/>
        <v/>
      </c>
    </row>
    <row r="218" spans="1:7" x14ac:dyDescent="0.2">
      <c r="A218" s="830"/>
      <c r="B218" s="830"/>
      <c r="C218" s="842"/>
      <c r="D218" s="830"/>
      <c r="E218" s="830"/>
      <c r="F218" s="830"/>
      <c r="G218" s="831" t="str">
        <f t="shared" si="4"/>
        <v/>
      </c>
    </row>
    <row r="219" spans="1:7" x14ac:dyDescent="0.2">
      <c r="A219" s="830"/>
      <c r="B219" s="830"/>
      <c r="C219" s="842"/>
      <c r="D219" s="830"/>
      <c r="E219" s="830"/>
      <c r="F219" s="830"/>
      <c r="G219" s="831" t="str">
        <f t="shared" si="4"/>
        <v/>
      </c>
    </row>
    <row r="220" spans="1:7" x14ac:dyDescent="0.2">
      <c r="A220" s="830"/>
      <c r="B220" s="830"/>
      <c r="C220" s="842"/>
      <c r="D220" s="830"/>
      <c r="E220" s="830"/>
      <c r="F220" s="830"/>
      <c r="G220" s="831" t="str">
        <f t="shared" si="4"/>
        <v/>
      </c>
    </row>
    <row r="221" spans="1:7" x14ac:dyDescent="0.2">
      <c r="A221" s="830"/>
      <c r="B221" s="830"/>
      <c r="C221" s="842"/>
      <c r="D221" s="830"/>
      <c r="E221" s="830"/>
      <c r="F221" s="830"/>
      <c r="G221" s="831" t="str">
        <f t="shared" si="4"/>
        <v/>
      </c>
    </row>
    <row r="222" spans="1:7" x14ac:dyDescent="0.2">
      <c r="A222" s="830"/>
      <c r="B222" s="830"/>
      <c r="C222" s="842"/>
      <c r="D222" s="830"/>
      <c r="E222" s="830"/>
      <c r="F222" s="830"/>
      <c r="G222" s="831" t="str">
        <f t="shared" si="4"/>
        <v/>
      </c>
    </row>
    <row r="223" spans="1:7" x14ac:dyDescent="0.2">
      <c r="A223" s="830"/>
      <c r="B223" s="830"/>
      <c r="C223" s="842"/>
      <c r="D223" s="830"/>
      <c r="E223" s="830"/>
      <c r="F223" s="830"/>
      <c r="G223" s="831" t="str">
        <f t="shared" si="4"/>
        <v/>
      </c>
    </row>
    <row r="224" spans="1:7" x14ac:dyDescent="0.2">
      <c r="A224" s="830"/>
      <c r="B224" s="830"/>
      <c r="C224" s="842"/>
      <c r="D224" s="830"/>
      <c r="E224" s="830"/>
      <c r="F224" s="830"/>
      <c r="G224" s="831" t="str">
        <f t="shared" si="4"/>
        <v/>
      </c>
    </row>
    <row r="225" spans="1:7" x14ac:dyDescent="0.2">
      <c r="A225" s="830"/>
      <c r="B225" s="830"/>
      <c r="C225" s="842"/>
      <c r="D225" s="830"/>
      <c r="E225" s="830"/>
      <c r="F225" s="830"/>
      <c r="G225" s="831" t="str">
        <f t="shared" si="4"/>
        <v/>
      </c>
    </row>
    <row r="226" spans="1:7" x14ac:dyDescent="0.2">
      <c r="A226" s="830"/>
      <c r="B226" s="830"/>
      <c r="C226" s="842"/>
      <c r="D226" s="830"/>
      <c r="E226" s="830"/>
      <c r="F226" s="830"/>
      <c r="G226" s="831" t="str">
        <f t="shared" si="4"/>
        <v/>
      </c>
    </row>
    <row r="227" spans="1:7" x14ac:dyDescent="0.2">
      <c r="A227" s="830"/>
      <c r="B227" s="830"/>
      <c r="C227" s="842"/>
      <c r="D227" s="830"/>
      <c r="E227" s="830"/>
      <c r="F227" s="830"/>
      <c r="G227" s="831" t="str">
        <f t="shared" si="4"/>
        <v/>
      </c>
    </row>
    <row r="228" spans="1:7" x14ac:dyDescent="0.2">
      <c r="A228" s="830"/>
      <c r="B228" s="830"/>
      <c r="C228" s="842"/>
      <c r="D228" s="830"/>
      <c r="E228" s="830"/>
      <c r="F228" s="830"/>
      <c r="G228" s="831" t="str">
        <f t="shared" si="4"/>
        <v/>
      </c>
    </row>
    <row r="229" spans="1:7" x14ac:dyDescent="0.2">
      <c r="A229" s="830"/>
      <c r="B229" s="830"/>
      <c r="C229" s="842"/>
      <c r="D229" s="830"/>
      <c r="E229" s="830"/>
      <c r="F229" s="830"/>
      <c r="G229" s="831" t="str">
        <f t="shared" si="4"/>
        <v/>
      </c>
    </row>
    <row r="230" spans="1:7" x14ac:dyDescent="0.2">
      <c r="A230" s="830"/>
      <c r="B230" s="830"/>
      <c r="C230" s="842"/>
      <c r="D230" s="830"/>
      <c r="E230" s="830"/>
      <c r="F230" s="830"/>
      <c r="G230" s="831" t="str">
        <f t="shared" si="4"/>
        <v/>
      </c>
    </row>
    <row r="231" spans="1:7" x14ac:dyDescent="0.2">
      <c r="A231" s="830"/>
      <c r="B231" s="830"/>
      <c r="C231" s="842"/>
      <c r="D231" s="830"/>
      <c r="E231" s="830"/>
      <c r="F231" s="830"/>
      <c r="G231" s="831" t="str">
        <f t="shared" si="4"/>
        <v/>
      </c>
    </row>
    <row r="232" spans="1:7" x14ac:dyDescent="0.2">
      <c r="A232" s="830"/>
      <c r="B232" s="830"/>
      <c r="C232" s="842"/>
      <c r="D232" s="830"/>
      <c r="E232" s="830"/>
      <c r="F232" s="830"/>
      <c r="G232" s="831" t="str">
        <f t="shared" si="4"/>
        <v/>
      </c>
    </row>
    <row r="233" spans="1:7" x14ac:dyDescent="0.2">
      <c r="A233" s="830"/>
      <c r="B233" s="830"/>
      <c r="C233" s="842"/>
      <c r="D233" s="830"/>
      <c r="E233" s="830"/>
      <c r="F233" s="830"/>
      <c r="G233" s="831" t="str">
        <f t="shared" si="4"/>
        <v/>
      </c>
    </row>
    <row r="234" spans="1:7" x14ac:dyDescent="0.2">
      <c r="A234" s="830"/>
      <c r="B234" s="830"/>
      <c r="C234" s="842"/>
      <c r="D234" s="830"/>
      <c r="E234" s="830"/>
      <c r="F234" s="830"/>
      <c r="G234" s="831" t="str">
        <f t="shared" si="4"/>
        <v/>
      </c>
    </row>
    <row r="235" spans="1:7" x14ac:dyDescent="0.2">
      <c r="A235" s="830"/>
      <c r="B235" s="830"/>
      <c r="C235" s="842"/>
      <c r="D235" s="830"/>
      <c r="E235" s="830"/>
      <c r="F235" s="830"/>
      <c r="G235" s="831" t="str">
        <f t="shared" si="4"/>
        <v/>
      </c>
    </row>
    <row r="236" spans="1:7" x14ac:dyDescent="0.2">
      <c r="A236" s="830"/>
      <c r="B236" s="830"/>
      <c r="C236" s="842"/>
      <c r="D236" s="830"/>
      <c r="E236" s="830"/>
      <c r="F236" s="830"/>
      <c r="G236" s="831" t="str">
        <f t="shared" si="4"/>
        <v/>
      </c>
    </row>
    <row r="237" spans="1:7" x14ac:dyDescent="0.2">
      <c r="A237" s="830"/>
      <c r="B237" s="830"/>
      <c r="C237" s="842"/>
      <c r="D237" s="830"/>
      <c r="E237" s="830"/>
      <c r="F237" s="830"/>
      <c r="G237" s="831" t="str">
        <f t="shared" si="4"/>
        <v/>
      </c>
    </row>
    <row r="238" spans="1:7" x14ac:dyDescent="0.2">
      <c r="A238" s="830"/>
      <c r="B238" s="830"/>
      <c r="C238" s="842"/>
      <c r="D238" s="830"/>
      <c r="E238" s="830"/>
      <c r="F238" s="830"/>
      <c r="G238" s="831" t="str">
        <f t="shared" si="4"/>
        <v/>
      </c>
    </row>
    <row r="239" spans="1:7" x14ac:dyDescent="0.2">
      <c r="A239" s="830"/>
      <c r="B239" s="830"/>
      <c r="C239" s="842"/>
      <c r="D239" s="830"/>
      <c r="E239" s="830"/>
      <c r="F239" s="830"/>
      <c r="G239" s="831" t="str">
        <f t="shared" si="4"/>
        <v/>
      </c>
    </row>
    <row r="240" spans="1:7" x14ac:dyDescent="0.2">
      <c r="A240" s="830"/>
      <c r="B240" s="830"/>
      <c r="C240" s="842"/>
      <c r="D240" s="830"/>
      <c r="E240" s="830"/>
      <c r="F240" s="830"/>
      <c r="G240" s="831" t="str">
        <f t="shared" si="4"/>
        <v/>
      </c>
    </row>
    <row r="241" spans="1:7" x14ac:dyDescent="0.2">
      <c r="A241" s="830"/>
      <c r="B241" s="830"/>
      <c r="C241" s="842"/>
      <c r="D241" s="830"/>
      <c r="E241" s="830"/>
      <c r="F241" s="830"/>
      <c r="G241" s="831" t="str">
        <f t="shared" si="4"/>
        <v/>
      </c>
    </row>
    <row r="242" spans="1:7" x14ac:dyDescent="0.2">
      <c r="A242" s="830"/>
      <c r="B242" s="830"/>
      <c r="C242" s="842"/>
      <c r="D242" s="830"/>
      <c r="E242" s="830"/>
      <c r="F242" s="830"/>
      <c r="G242" s="831" t="str">
        <f t="shared" si="4"/>
        <v/>
      </c>
    </row>
    <row r="243" spans="1:7" x14ac:dyDescent="0.2">
      <c r="A243" s="830"/>
      <c r="B243" s="830"/>
      <c r="C243" s="842"/>
      <c r="D243" s="830"/>
      <c r="E243" s="830"/>
      <c r="F243" s="830"/>
      <c r="G243" s="831" t="str">
        <f t="shared" si="4"/>
        <v/>
      </c>
    </row>
    <row r="244" spans="1:7" x14ac:dyDescent="0.2">
      <c r="A244" s="830"/>
      <c r="B244" s="830"/>
      <c r="C244" s="842"/>
      <c r="D244" s="830"/>
      <c r="E244" s="830"/>
      <c r="F244" s="830"/>
      <c r="G244" s="831" t="str">
        <f t="shared" si="4"/>
        <v/>
      </c>
    </row>
    <row r="245" spans="1:7" x14ac:dyDescent="0.2">
      <c r="A245" s="830"/>
      <c r="B245" s="830"/>
      <c r="C245" s="842"/>
      <c r="D245" s="830"/>
      <c r="E245" s="830"/>
      <c r="F245" s="830"/>
      <c r="G245" s="831" t="str">
        <f t="shared" si="4"/>
        <v/>
      </c>
    </row>
    <row r="246" spans="1:7" x14ac:dyDescent="0.2">
      <c r="A246" s="830"/>
      <c r="B246" s="830"/>
      <c r="C246" s="842"/>
      <c r="D246" s="830"/>
      <c r="E246" s="830"/>
      <c r="F246" s="830"/>
      <c r="G246" s="831" t="str">
        <f t="shared" si="4"/>
        <v/>
      </c>
    </row>
    <row r="247" spans="1:7" x14ac:dyDescent="0.2">
      <c r="A247" s="830"/>
      <c r="B247" s="830"/>
      <c r="C247" s="842"/>
      <c r="D247" s="830"/>
      <c r="E247" s="830"/>
      <c r="F247" s="830"/>
      <c r="G247" s="831" t="str">
        <f t="shared" si="4"/>
        <v/>
      </c>
    </row>
    <row r="248" spans="1:7" x14ac:dyDescent="0.2">
      <c r="A248" s="830"/>
      <c r="B248" s="830"/>
      <c r="C248" s="842"/>
      <c r="D248" s="830"/>
      <c r="E248" s="830"/>
      <c r="F248" s="830"/>
      <c r="G248" s="831" t="str">
        <f t="shared" si="4"/>
        <v/>
      </c>
    </row>
    <row r="249" spans="1:7" x14ac:dyDescent="0.2">
      <c r="A249" s="830"/>
      <c r="B249" s="830"/>
      <c r="C249" s="842"/>
      <c r="D249" s="830"/>
      <c r="E249" s="830"/>
      <c r="F249" s="830"/>
      <c r="G249" s="831" t="str">
        <f t="shared" si="4"/>
        <v/>
      </c>
    </row>
    <row r="250" spans="1:7" x14ac:dyDescent="0.2">
      <c r="A250" s="830"/>
      <c r="B250" s="830"/>
      <c r="C250" s="842"/>
      <c r="D250" s="830"/>
      <c r="E250" s="830"/>
      <c r="F250" s="830"/>
      <c r="G250" s="831" t="str">
        <f t="shared" si="4"/>
        <v/>
      </c>
    </row>
    <row r="251" spans="1:7" x14ac:dyDescent="0.2">
      <c r="A251" s="830"/>
      <c r="B251" s="830"/>
      <c r="C251" s="842"/>
      <c r="D251" s="830"/>
      <c r="E251" s="830"/>
      <c r="F251" s="830"/>
      <c r="G251" s="831" t="str">
        <f t="shared" si="4"/>
        <v/>
      </c>
    </row>
    <row r="252" spans="1:7" x14ac:dyDescent="0.2">
      <c r="A252" s="830"/>
      <c r="B252" s="830"/>
      <c r="C252" s="842"/>
      <c r="D252" s="830"/>
      <c r="E252" s="830"/>
      <c r="F252" s="830"/>
      <c r="G252" s="831" t="str">
        <f t="shared" si="4"/>
        <v/>
      </c>
    </row>
    <row r="253" spans="1:7" x14ac:dyDescent="0.2">
      <c r="A253" s="830"/>
      <c r="B253" s="830"/>
      <c r="C253" s="842"/>
      <c r="D253" s="830"/>
      <c r="E253" s="830"/>
      <c r="F253" s="830"/>
      <c r="G253" s="831" t="str">
        <f t="shared" si="4"/>
        <v/>
      </c>
    </row>
    <row r="254" spans="1:7" x14ac:dyDescent="0.2">
      <c r="A254" s="830"/>
      <c r="B254" s="830"/>
      <c r="C254" s="842"/>
      <c r="D254" s="830"/>
      <c r="E254" s="830"/>
      <c r="F254" s="830"/>
      <c r="G254" s="831" t="str">
        <f t="shared" si="4"/>
        <v/>
      </c>
    </row>
    <row r="255" spans="1:7" x14ac:dyDescent="0.2">
      <c r="A255" s="830"/>
      <c r="B255" s="830"/>
      <c r="C255" s="842"/>
      <c r="D255" s="830"/>
      <c r="E255" s="830"/>
      <c r="F255" s="830"/>
      <c r="G255" s="831" t="str">
        <f t="shared" si="4"/>
        <v/>
      </c>
    </row>
    <row r="256" spans="1:7" x14ac:dyDescent="0.2">
      <c r="A256" s="830"/>
      <c r="B256" s="830"/>
      <c r="C256" s="842"/>
      <c r="D256" s="830"/>
      <c r="E256" s="830"/>
      <c r="F256" s="830"/>
      <c r="G256" s="831" t="str">
        <f t="shared" si="4"/>
        <v/>
      </c>
    </row>
    <row r="257" spans="1:7" x14ac:dyDescent="0.2">
      <c r="A257" s="830"/>
      <c r="B257" s="830"/>
      <c r="C257" s="842"/>
      <c r="D257" s="830"/>
      <c r="E257" s="830"/>
      <c r="F257" s="830"/>
      <c r="G257" s="831" t="str">
        <f t="shared" si="4"/>
        <v/>
      </c>
    </row>
    <row r="258" spans="1:7" x14ac:dyDescent="0.2">
      <c r="A258" s="830"/>
      <c r="B258" s="830"/>
      <c r="C258" s="842"/>
      <c r="D258" s="830"/>
      <c r="E258" s="830"/>
      <c r="F258" s="830"/>
      <c r="G258" s="831" t="str">
        <f t="shared" si="4"/>
        <v/>
      </c>
    </row>
    <row r="259" spans="1:7" x14ac:dyDescent="0.2">
      <c r="A259" s="830"/>
      <c r="B259" s="830"/>
      <c r="C259" s="842"/>
      <c r="D259" s="830"/>
      <c r="E259" s="830"/>
      <c r="F259" s="830"/>
      <c r="G259" s="831" t="str">
        <f t="shared" si="4"/>
        <v/>
      </c>
    </row>
    <row r="260" spans="1:7" x14ac:dyDescent="0.2">
      <c r="A260" s="830"/>
      <c r="B260" s="830"/>
      <c r="C260" s="842"/>
      <c r="D260" s="830"/>
      <c r="E260" s="830"/>
      <c r="F260" s="830"/>
      <c r="G260" s="831" t="str">
        <f t="shared" si="4"/>
        <v/>
      </c>
    </row>
    <row r="261" spans="1:7" x14ac:dyDescent="0.2">
      <c r="A261" s="830"/>
      <c r="B261" s="830"/>
      <c r="C261" s="842"/>
      <c r="D261" s="830"/>
      <c r="E261" s="830"/>
      <c r="F261" s="830"/>
      <c r="G261" s="831" t="str">
        <f t="shared" si="4"/>
        <v/>
      </c>
    </row>
    <row r="262" spans="1:7" x14ac:dyDescent="0.2">
      <c r="A262" s="830"/>
      <c r="B262" s="830"/>
      <c r="C262" s="842"/>
      <c r="D262" s="830"/>
      <c r="E262" s="830"/>
      <c r="F262" s="830"/>
      <c r="G262" s="831" t="str">
        <f t="shared" si="4"/>
        <v/>
      </c>
    </row>
    <row r="263" spans="1:7" x14ac:dyDescent="0.2">
      <c r="A263" s="830"/>
      <c r="B263" s="830"/>
      <c r="C263" s="842"/>
      <c r="D263" s="830"/>
      <c r="E263" s="830"/>
      <c r="F263" s="830"/>
      <c r="G263" s="831" t="str">
        <f t="shared" si="4"/>
        <v/>
      </c>
    </row>
    <row r="264" spans="1:7" x14ac:dyDescent="0.2">
      <c r="A264" s="830"/>
      <c r="B264" s="830"/>
      <c r="C264" s="842"/>
      <c r="D264" s="830"/>
      <c r="E264" s="830"/>
      <c r="F264" s="830"/>
      <c r="G264" s="831" t="str">
        <f t="shared" si="4"/>
        <v/>
      </c>
    </row>
    <row r="265" spans="1:7" x14ac:dyDescent="0.2">
      <c r="A265" s="830"/>
      <c r="B265" s="830"/>
      <c r="C265" s="842"/>
      <c r="D265" s="830"/>
      <c r="E265" s="830"/>
      <c r="F265" s="830"/>
      <c r="G265" s="831" t="str">
        <f t="shared" si="4"/>
        <v/>
      </c>
    </row>
    <row r="266" spans="1:7" x14ac:dyDescent="0.2">
      <c r="A266" s="830"/>
      <c r="B266" s="830"/>
      <c r="C266" s="842"/>
      <c r="D266" s="830"/>
      <c r="E266" s="830"/>
      <c r="F266" s="830"/>
      <c r="G266" s="831" t="str">
        <f t="shared" si="4"/>
        <v/>
      </c>
    </row>
    <row r="267" spans="1:7" x14ac:dyDescent="0.2">
      <c r="A267" s="830"/>
      <c r="B267" s="830"/>
      <c r="C267" s="842"/>
      <c r="D267" s="830"/>
      <c r="E267" s="830"/>
      <c r="F267" s="830"/>
      <c r="G267" s="831" t="str">
        <f t="shared" si="4"/>
        <v/>
      </c>
    </row>
    <row r="268" spans="1:7" x14ac:dyDescent="0.2">
      <c r="A268" s="830"/>
      <c r="B268" s="830"/>
      <c r="C268" s="842"/>
      <c r="D268" s="830"/>
      <c r="E268" s="830"/>
      <c r="F268" s="830"/>
      <c r="G268" s="831" t="str">
        <f t="shared" ref="G268:G331" si="5">IF(D268="","",YEAR(D268))</f>
        <v/>
      </c>
    </row>
    <row r="269" spans="1:7" x14ac:dyDescent="0.2">
      <c r="A269" s="830"/>
      <c r="B269" s="830"/>
      <c r="C269" s="842"/>
      <c r="D269" s="830"/>
      <c r="E269" s="830"/>
      <c r="F269" s="830"/>
      <c r="G269" s="831" t="str">
        <f t="shared" si="5"/>
        <v/>
      </c>
    </row>
    <row r="270" spans="1:7" x14ac:dyDescent="0.2">
      <c r="A270" s="830"/>
      <c r="B270" s="830"/>
      <c r="C270" s="842"/>
      <c r="D270" s="830"/>
      <c r="E270" s="830"/>
      <c r="F270" s="830"/>
      <c r="G270" s="831" t="str">
        <f t="shared" si="5"/>
        <v/>
      </c>
    </row>
    <row r="271" spans="1:7" x14ac:dyDescent="0.2">
      <c r="A271" s="830"/>
      <c r="B271" s="830"/>
      <c r="C271" s="842"/>
      <c r="D271" s="830"/>
      <c r="E271" s="830"/>
      <c r="F271" s="830"/>
      <c r="G271" s="831" t="str">
        <f t="shared" si="5"/>
        <v/>
      </c>
    </row>
    <row r="272" spans="1:7" x14ac:dyDescent="0.2">
      <c r="A272" s="830"/>
      <c r="B272" s="830"/>
      <c r="C272" s="842"/>
      <c r="D272" s="830"/>
      <c r="E272" s="830"/>
      <c r="F272" s="830"/>
      <c r="G272" s="831" t="str">
        <f t="shared" si="5"/>
        <v/>
      </c>
    </row>
    <row r="273" spans="1:7" x14ac:dyDescent="0.2">
      <c r="A273" s="830"/>
      <c r="B273" s="830"/>
      <c r="C273" s="842"/>
      <c r="D273" s="830"/>
      <c r="E273" s="830"/>
      <c r="F273" s="830"/>
      <c r="G273" s="831" t="str">
        <f t="shared" si="5"/>
        <v/>
      </c>
    </row>
    <row r="274" spans="1:7" x14ac:dyDescent="0.2">
      <c r="A274" s="830"/>
      <c r="B274" s="830"/>
      <c r="C274" s="842"/>
      <c r="D274" s="830"/>
      <c r="E274" s="830"/>
      <c r="F274" s="830"/>
      <c r="G274" s="831" t="str">
        <f t="shared" si="5"/>
        <v/>
      </c>
    </row>
    <row r="275" spans="1:7" x14ac:dyDescent="0.2">
      <c r="A275" s="830"/>
      <c r="B275" s="830"/>
      <c r="C275" s="842"/>
      <c r="D275" s="830"/>
      <c r="E275" s="830"/>
      <c r="F275" s="830"/>
      <c r="G275" s="831" t="str">
        <f t="shared" si="5"/>
        <v/>
      </c>
    </row>
    <row r="276" spans="1:7" x14ac:dyDescent="0.2">
      <c r="A276" s="830"/>
      <c r="B276" s="830"/>
      <c r="C276" s="842"/>
      <c r="D276" s="830"/>
      <c r="E276" s="830"/>
      <c r="F276" s="830"/>
      <c r="G276" s="831" t="str">
        <f t="shared" si="5"/>
        <v/>
      </c>
    </row>
    <row r="277" spans="1:7" x14ac:dyDescent="0.2">
      <c r="A277" s="830"/>
      <c r="B277" s="830"/>
      <c r="C277" s="842"/>
      <c r="D277" s="830"/>
      <c r="E277" s="830"/>
      <c r="F277" s="830"/>
      <c r="G277" s="831" t="str">
        <f t="shared" si="5"/>
        <v/>
      </c>
    </row>
    <row r="278" spans="1:7" x14ac:dyDescent="0.2">
      <c r="A278" s="830"/>
      <c r="B278" s="830"/>
      <c r="C278" s="842"/>
      <c r="D278" s="830"/>
      <c r="E278" s="830"/>
      <c r="F278" s="830"/>
      <c r="G278" s="831" t="str">
        <f t="shared" si="5"/>
        <v/>
      </c>
    </row>
    <row r="279" spans="1:7" x14ac:dyDescent="0.2">
      <c r="A279" s="830"/>
      <c r="B279" s="830"/>
      <c r="C279" s="842"/>
      <c r="D279" s="830"/>
      <c r="E279" s="830"/>
      <c r="F279" s="830"/>
      <c r="G279" s="831" t="str">
        <f t="shared" si="5"/>
        <v/>
      </c>
    </row>
    <row r="280" spans="1:7" x14ac:dyDescent="0.2">
      <c r="A280" s="830"/>
      <c r="B280" s="830"/>
      <c r="C280" s="842"/>
      <c r="D280" s="830"/>
      <c r="E280" s="830"/>
      <c r="F280" s="830"/>
      <c r="G280" s="831" t="str">
        <f t="shared" si="5"/>
        <v/>
      </c>
    </row>
    <row r="281" spans="1:7" x14ac:dyDescent="0.2">
      <c r="A281" s="830"/>
      <c r="B281" s="830"/>
      <c r="C281" s="842"/>
      <c r="D281" s="830"/>
      <c r="E281" s="830"/>
      <c r="F281" s="830"/>
      <c r="G281" s="831" t="str">
        <f t="shared" si="5"/>
        <v/>
      </c>
    </row>
    <row r="282" spans="1:7" x14ac:dyDescent="0.2">
      <c r="A282" s="830"/>
      <c r="B282" s="830"/>
      <c r="C282" s="842"/>
      <c r="D282" s="830"/>
      <c r="E282" s="830"/>
      <c r="F282" s="830"/>
      <c r="G282" s="831" t="str">
        <f t="shared" si="5"/>
        <v/>
      </c>
    </row>
    <row r="283" spans="1:7" x14ac:dyDescent="0.2">
      <c r="A283" s="830"/>
      <c r="B283" s="830"/>
      <c r="C283" s="842"/>
      <c r="D283" s="830"/>
      <c r="E283" s="830"/>
      <c r="F283" s="830"/>
      <c r="G283" s="831" t="str">
        <f t="shared" si="5"/>
        <v/>
      </c>
    </row>
    <row r="284" spans="1:7" x14ac:dyDescent="0.2">
      <c r="A284" s="830"/>
      <c r="B284" s="830"/>
      <c r="C284" s="842"/>
      <c r="D284" s="830"/>
      <c r="E284" s="830"/>
      <c r="F284" s="830"/>
      <c r="G284" s="831" t="str">
        <f t="shared" si="5"/>
        <v/>
      </c>
    </row>
    <row r="285" spans="1:7" x14ac:dyDescent="0.2">
      <c r="A285" s="830"/>
      <c r="B285" s="830"/>
      <c r="C285" s="842"/>
      <c r="D285" s="830"/>
      <c r="E285" s="830"/>
      <c r="F285" s="830"/>
      <c r="G285" s="831" t="str">
        <f t="shared" si="5"/>
        <v/>
      </c>
    </row>
    <row r="286" spans="1:7" x14ac:dyDescent="0.2">
      <c r="A286" s="830"/>
      <c r="B286" s="830"/>
      <c r="C286" s="842"/>
      <c r="D286" s="830"/>
      <c r="E286" s="830"/>
      <c r="F286" s="830"/>
      <c r="G286" s="831" t="str">
        <f t="shared" si="5"/>
        <v/>
      </c>
    </row>
    <row r="287" spans="1:7" x14ac:dyDescent="0.2">
      <c r="A287" s="830"/>
      <c r="B287" s="830"/>
      <c r="C287" s="842"/>
      <c r="D287" s="830"/>
      <c r="E287" s="830"/>
      <c r="F287" s="830"/>
      <c r="G287" s="831" t="str">
        <f t="shared" si="5"/>
        <v/>
      </c>
    </row>
    <row r="288" spans="1:7" x14ac:dyDescent="0.2">
      <c r="A288" s="830"/>
      <c r="B288" s="830"/>
      <c r="C288" s="842"/>
      <c r="D288" s="830"/>
      <c r="E288" s="830"/>
      <c r="F288" s="830"/>
      <c r="G288" s="831" t="str">
        <f t="shared" si="5"/>
        <v/>
      </c>
    </row>
    <row r="289" spans="1:7" x14ac:dyDescent="0.2">
      <c r="A289" s="830"/>
      <c r="B289" s="830"/>
      <c r="C289" s="842"/>
      <c r="D289" s="830"/>
      <c r="E289" s="830"/>
      <c r="F289" s="830"/>
      <c r="G289" s="831" t="str">
        <f t="shared" si="5"/>
        <v/>
      </c>
    </row>
    <row r="290" spans="1:7" x14ac:dyDescent="0.2">
      <c r="A290" s="830"/>
      <c r="B290" s="830"/>
      <c r="C290" s="842"/>
      <c r="D290" s="830"/>
      <c r="E290" s="830"/>
      <c r="F290" s="830"/>
      <c r="G290" s="831" t="str">
        <f t="shared" si="5"/>
        <v/>
      </c>
    </row>
    <row r="291" spans="1:7" x14ac:dyDescent="0.2">
      <c r="A291" s="830"/>
      <c r="B291" s="830"/>
      <c r="C291" s="842"/>
      <c r="D291" s="830"/>
      <c r="E291" s="830"/>
      <c r="F291" s="830"/>
      <c r="G291" s="831" t="str">
        <f t="shared" si="5"/>
        <v/>
      </c>
    </row>
    <row r="292" spans="1:7" x14ac:dyDescent="0.2">
      <c r="A292" s="830"/>
      <c r="B292" s="830"/>
      <c r="C292" s="842"/>
      <c r="D292" s="830"/>
      <c r="E292" s="830"/>
      <c r="F292" s="830"/>
      <c r="G292" s="831" t="str">
        <f t="shared" si="5"/>
        <v/>
      </c>
    </row>
    <row r="293" spans="1:7" x14ac:dyDescent="0.2">
      <c r="A293" s="830"/>
      <c r="B293" s="830"/>
      <c r="C293" s="842"/>
      <c r="D293" s="830"/>
      <c r="E293" s="830"/>
      <c r="F293" s="830"/>
      <c r="G293" s="831" t="str">
        <f t="shared" si="5"/>
        <v/>
      </c>
    </row>
    <row r="294" spans="1:7" x14ac:dyDescent="0.2">
      <c r="A294" s="830"/>
      <c r="B294" s="830"/>
      <c r="C294" s="842"/>
      <c r="D294" s="830"/>
      <c r="E294" s="830"/>
      <c r="F294" s="830"/>
      <c r="G294" s="831" t="str">
        <f t="shared" si="5"/>
        <v/>
      </c>
    </row>
    <row r="295" spans="1:7" x14ac:dyDescent="0.2">
      <c r="A295" s="830"/>
      <c r="B295" s="830"/>
      <c r="C295" s="842"/>
      <c r="D295" s="830"/>
      <c r="E295" s="830"/>
      <c r="F295" s="830"/>
      <c r="G295" s="831" t="str">
        <f t="shared" si="5"/>
        <v/>
      </c>
    </row>
    <row r="296" spans="1:7" x14ac:dyDescent="0.2">
      <c r="A296" s="830"/>
      <c r="B296" s="830"/>
      <c r="C296" s="842"/>
      <c r="D296" s="830"/>
      <c r="E296" s="830"/>
      <c r="F296" s="830"/>
      <c r="G296" s="831" t="str">
        <f t="shared" si="5"/>
        <v/>
      </c>
    </row>
    <row r="297" spans="1:7" x14ac:dyDescent="0.2">
      <c r="A297" s="830"/>
      <c r="B297" s="830"/>
      <c r="C297" s="842"/>
      <c r="D297" s="830"/>
      <c r="E297" s="830"/>
      <c r="F297" s="830"/>
      <c r="G297" s="831" t="str">
        <f t="shared" si="5"/>
        <v/>
      </c>
    </row>
    <row r="298" spans="1:7" x14ac:dyDescent="0.2">
      <c r="A298" s="830"/>
      <c r="B298" s="830"/>
      <c r="C298" s="842"/>
      <c r="D298" s="830"/>
      <c r="E298" s="830"/>
      <c r="F298" s="830"/>
      <c r="G298" s="831" t="str">
        <f t="shared" si="5"/>
        <v/>
      </c>
    </row>
    <row r="299" spans="1:7" x14ac:dyDescent="0.2">
      <c r="A299" s="830"/>
      <c r="B299" s="830"/>
      <c r="C299" s="842"/>
      <c r="D299" s="830"/>
      <c r="E299" s="830"/>
      <c r="F299" s="830"/>
      <c r="G299" s="831" t="str">
        <f t="shared" si="5"/>
        <v/>
      </c>
    </row>
    <row r="300" spans="1:7" x14ac:dyDescent="0.2">
      <c r="A300" s="830"/>
      <c r="B300" s="830"/>
      <c r="C300" s="842"/>
      <c r="D300" s="830"/>
      <c r="E300" s="830"/>
      <c r="F300" s="830"/>
      <c r="G300" s="831" t="str">
        <f t="shared" si="5"/>
        <v/>
      </c>
    </row>
    <row r="301" spans="1:7" x14ac:dyDescent="0.2">
      <c r="A301" s="830"/>
      <c r="B301" s="830"/>
      <c r="C301" s="842"/>
      <c r="D301" s="830"/>
      <c r="E301" s="830"/>
      <c r="F301" s="830"/>
      <c r="G301" s="831" t="str">
        <f t="shared" si="5"/>
        <v/>
      </c>
    </row>
    <row r="302" spans="1:7" x14ac:dyDescent="0.2">
      <c r="A302" s="830"/>
      <c r="B302" s="830"/>
      <c r="C302" s="842"/>
      <c r="D302" s="830"/>
      <c r="E302" s="830"/>
      <c r="F302" s="830"/>
      <c r="G302" s="831" t="str">
        <f t="shared" si="5"/>
        <v/>
      </c>
    </row>
    <row r="303" spans="1:7" x14ac:dyDescent="0.2">
      <c r="A303" s="830"/>
      <c r="B303" s="830"/>
      <c r="C303" s="842"/>
      <c r="D303" s="830"/>
      <c r="E303" s="830"/>
      <c r="F303" s="830"/>
      <c r="G303" s="831" t="str">
        <f t="shared" si="5"/>
        <v/>
      </c>
    </row>
    <row r="304" spans="1:7" x14ac:dyDescent="0.2">
      <c r="A304" s="830"/>
      <c r="B304" s="830"/>
      <c r="C304" s="842"/>
      <c r="D304" s="830"/>
      <c r="E304" s="830"/>
      <c r="F304" s="830"/>
      <c r="G304" s="831" t="str">
        <f t="shared" si="5"/>
        <v/>
      </c>
    </row>
    <row r="305" spans="1:7" x14ac:dyDescent="0.2">
      <c r="A305" s="830"/>
      <c r="B305" s="830"/>
      <c r="C305" s="842"/>
      <c r="D305" s="830"/>
      <c r="E305" s="830"/>
      <c r="F305" s="830"/>
      <c r="G305" s="831" t="str">
        <f t="shared" si="5"/>
        <v/>
      </c>
    </row>
    <row r="306" spans="1:7" x14ac:dyDescent="0.2">
      <c r="A306" s="830"/>
      <c r="B306" s="830"/>
      <c r="C306" s="842"/>
      <c r="D306" s="830"/>
      <c r="E306" s="830"/>
      <c r="F306" s="830"/>
      <c r="G306" s="831" t="str">
        <f t="shared" si="5"/>
        <v/>
      </c>
    </row>
    <row r="307" spans="1:7" x14ac:dyDescent="0.2">
      <c r="A307" s="830"/>
      <c r="B307" s="830"/>
      <c r="C307" s="842"/>
      <c r="D307" s="830"/>
      <c r="E307" s="830"/>
      <c r="F307" s="830"/>
      <c r="G307" s="831" t="str">
        <f t="shared" si="5"/>
        <v/>
      </c>
    </row>
    <row r="308" spans="1:7" x14ac:dyDescent="0.2">
      <c r="A308" s="830"/>
      <c r="B308" s="830"/>
      <c r="C308" s="842"/>
      <c r="D308" s="830"/>
      <c r="E308" s="830"/>
      <c r="F308" s="830"/>
      <c r="G308" s="831" t="str">
        <f t="shared" si="5"/>
        <v/>
      </c>
    </row>
    <row r="309" spans="1:7" x14ac:dyDescent="0.2">
      <c r="A309" s="830"/>
      <c r="B309" s="830"/>
      <c r="C309" s="842"/>
      <c r="D309" s="830"/>
      <c r="E309" s="830"/>
      <c r="F309" s="830"/>
      <c r="G309" s="831" t="str">
        <f t="shared" si="5"/>
        <v/>
      </c>
    </row>
    <row r="310" spans="1:7" x14ac:dyDescent="0.2">
      <c r="A310" s="830"/>
      <c r="B310" s="830"/>
      <c r="C310" s="842"/>
      <c r="D310" s="830"/>
      <c r="E310" s="830"/>
      <c r="F310" s="830"/>
      <c r="G310" s="831" t="str">
        <f t="shared" si="5"/>
        <v/>
      </c>
    </row>
    <row r="311" spans="1:7" x14ac:dyDescent="0.2">
      <c r="A311" s="830"/>
      <c r="B311" s="830"/>
      <c r="C311" s="842"/>
      <c r="D311" s="830"/>
      <c r="E311" s="830"/>
      <c r="F311" s="830"/>
      <c r="G311" s="831" t="str">
        <f t="shared" si="5"/>
        <v/>
      </c>
    </row>
    <row r="312" spans="1:7" x14ac:dyDescent="0.2">
      <c r="A312" s="830"/>
      <c r="B312" s="830"/>
      <c r="C312" s="842"/>
      <c r="D312" s="830"/>
      <c r="E312" s="830"/>
      <c r="F312" s="830"/>
      <c r="G312" s="831" t="str">
        <f t="shared" si="5"/>
        <v/>
      </c>
    </row>
    <row r="313" spans="1:7" x14ac:dyDescent="0.2">
      <c r="A313" s="830"/>
      <c r="B313" s="830"/>
      <c r="C313" s="842"/>
      <c r="D313" s="830"/>
      <c r="E313" s="830"/>
      <c r="F313" s="830"/>
      <c r="G313" s="831" t="str">
        <f t="shared" si="5"/>
        <v/>
      </c>
    </row>
    <row r="314" spans="1:7" x14ac:dyDescent="0.2">
      <c r="A314" s="830"/>
      <c r="B314" s="830"/>
      <c r="C314" s="842"/>
      <c r="D314" s="830"/>
      <c r="E314" s="830"/>
      <c r="F314" s="830"/>
      <c r="G314" s="831" t="str">
        <f t="shared" si="5"/>
        <v/>
      </c>
    </row>
    <row r="315" spans="1:7" x14ac:dyDescent="0.2">
      <c r="A315" s="830"/>
      <c r="B315" s="830"/>
      <c r="C315" s="842"/>
      <c r="D315" s="830"/>
      <c r="E315" s="830"/>
      <c r="F315" s="830"/>
      <c r="G315" s="831" t="str">
        <f t="shared" si="5"/>
        <v/>
      </c>
    </row>
    <row r="316" spans="1:7" x14ac:dyDescent="0.2">
      <c r="A316" s="830"/>
      <c r="B316" s="830"/>
      <c r="C316" s="842"/>
      <c r="D316" s="830"/>
      <c r="E316" s="830"/>
      <c r="F316" s="830"/>
      <c r="G316" s="831" t="str">
        <f t="shared" si="5"/>
        <v/>
      </c>
    </row>
    <row r="317" spans="1:7" x14ac:dyDescent="0.2">
      <c r="A317" s="830"/>
      <c r="B317" s="830"/>
      <c r="C317" s="842"/>
      <c r="D317" s="830"/>
      <c r="E317" s="830"/>
      <c r="F317" s="830"/>
      <c r="G317" s="831" t="str">
        <f t="shared" si="5"/>
        <v/>
      </c>
    </row>
    <row r="318" spans="1:7" x14ac:dyDescent="0.2">
      <c r="A318" s="830"/>
      <c r="B318" s="830"/>
      <c r="C318" s="842"/>
      <c r="D318" s="830"/>
      <c r="E318" s="830"/>
      <c r="F318" s="830"/>
      <c r="G318" s="831" t="str">
        <f t="shared" si="5"/>
        <v/>
      </c>
    </row>
    <row r="319" spans="1:7" x14ac:dyDescent="0.2">
      <c r="A319" s="830"/>
      <c r="B319" s="830"/>
      <c r="C319" s="842"/>
      <c r="D319" s="830"/>
      <c r="E319" s="830"/>
      <c r="F319" s="830"/>
      <c r="G319" s="831" t="str">
        <f t="shared" si="5"/>
        <v/>
      </c>
    </row>
    <row r="320" spans="1:7" x14ac:dyDescent="0.2">
      <c r="A320" s="830"/>
      <c r="B320" s="830"/>
      <c r="C320" s="842"/>
      <c r="D320" s="830"/>
      <c r="E320" s="830"/>
      <c r="F320" s="830"/>
      <c r="G320" s="831" t="str">
        <f t="shared" si="5"/>
        <v/>
      </c>
    </row>
    <row r="321" spans="1:7" x14ac:dyDescent="0.2">
      <c r="A321" s="830"/>
      <c r="B321" s="830"/>
      <c r="C321" s="842"/>
      <c r="D321" s="830"/>
      <c r="E321" s="830"/>
      <c r="F321" s="830"/>
      <c r="G321" s="831" t="str">
        <f t="shared" si="5"/>
        <v/>
      </c>
    </row>
    <row r="322" spans="1:7" x14ac:dyDescent="0.2">
      <c r="A322" s="830"/>
      <c r="B322" s="830"/>
      <c r="C322" s="842"/>
      <c r="D322" s="830"/>
      <c r="E322" s="830"/>
      <c r="F322" s="830"/>
      <c r="G322" s="831" t="str">
        <f t="shared" si="5"/>
        <v/>
      </c>
    </row>
    <row r="323" spans="1:7" x14ac:dyDescent="0.2">
      <c r="A323" s="830"/>
      <c r="B323" s="830"/>
      <c r="C323" s="842"/>
      <c r="D323" s="830"/>
      <c r="E323" s="830"/>
      <c r="F323" s="830"/>
      <c r="G323" s="831" t="str">
        <f t="shared" si="5"/>
        <v/>
      </c>
    </row>
    <row r="324" spans="1:7" x14ac:dyDescent="0.2">
      <c r="A324" s="830"/>
      <c r="B324" s="830"/>
      <c r="C324" s="842"/>
      <c r="D324" s="830"/>
      <c r="E324" s="830"/>
      <c r="F324" s="830"/>
      <c r="G324" s="831" t="str">
        <f t="shared" si="5"/>
        <v/>
      </c>
    </row>
    <row r="325" spans="1:7" x14ac:dyDescent="0.2">
      <c r="A325" s="830"/>
      <c r="B325" s="830"/>
      <c r="C325" s="842"/>
      <c r="D325" s="830"/>
      <c r="E325" s="830"/>
      <c r="F325" s="830"/>
      <c r="G325" s="831" t="str">
        <f t="shared" si="5"/>
        <v/>
      </c>
    </row>
    <row r="326" spans="1:7" x14ac:dyDescent="0.2">
      <c r="A326" s="830"/>
      <c r="B326" s="830"/>
      <c r="C326" s="842"/>
      <c r="D326" s="830"/>
      <c r="E326" s="830"/>
      <c r="F326" s="830"/>
      <c r="G326" s="831" t="str">
        <f t="shared" si="5"/>
        <v/>
      </c>
    </row>
    <row r="327" spans="1:7" x14ac:dyDescent="0.2">
      <c r="A327" s="830"/>
      <c r="B327" s="830"/>
      <c r="C327" s="842"/>
      <c r="D327" s="830"/>
      <c r="E327" s="830"/>
      <c r="F327" s="830"/>
      <c r="G327" s="831" t="str">
        <f t="shared" si="5"/>
        <v/>
      </c>
    </row>
    <row r="328" spans="1:7" x14ac:dyDescent="0.2">
      <c r="A328" s="830"/>
      <c r="B328" s="830"/>
      <c r="C328" s="842"/>
      <c r="D328" s="830"/>
      <c r="E328" s="830"/>
      <c r="F328" s="830"/>
      <c r="G328" s="831" t="str">
        <f t="shared" si="5"/>
        <v/>
      </c>
    </row>
    <row r="329" spans="1:7" x14ac:dyDescent="0.2">
      <c r="A329" s="830"/>
      <c r="B329" s="830"/>
      <c r="C329" s="842"/>
      <c r="D329" s="830"/>
      <c r="E329" s="830"/>
      <c r="F329" s="830"/>
      <c r="G329" s="831" t="str">
        <f t="shared" si="5"/>
        <v/>
      </c>
    </row>
    <row r="330" spans="1:7" x14ac:dyDescent="0.2">
      <c r="A330" s="830"/>
      <c r="B330" s="830"/>
      <c r="C330" s="842"/>
      <c r="D330" s="830"/>
      <c r="E330" s="830"/>
      <c r="F330" s="830"/>
      <c r="G330" s="831" t="str">
        <f t="shared" si="5"/>
        <v/>
      </c>
    </row>
    <row r="331" spans="1:7" x14ac:dyDescent="0.2">
      <c r="A331" s="830"/>
      <c r="B331" s="830"/>
      <c r="C331" s="842"/>
      <c r="D331" s="830"/>
      <c r="E331" s="830"/>
      <c r="F331" s="830"/>
      <c r="G331" s="831" t="str">
        <f t="shared" si="5"/>
        <v/>
      </c>
    </row>
    <row r="332" spans="1:7" x14ac:dyDescent="0.2">
      <c r="A332" s="830"/>
      <c r="B332" s="830"/>
      <c r="C332" s="842"/>
      <c r="D332" s="830"/>
      <c r="E332" s="830"/>
      <c r="F332" s="830"/>
      <c r="G332" s="831" t="str">
        <f t="shared" ref="G332:G395" si="6">IF(D332="","",YEAR(D332))</f>
        <v/>
      </c>
    </row>
    <row r="333" spans="1:7" x14ac:dyDescent="0.2">
      <c r="A333" s="830"/>
      <c r="B333" s="830"/>
      <c r="C333" s="842"/>
      <c r="D333" s="830"/>
      <c r="E333" s="830"/>
      <c r="F333" s="830"/>
      <c r="G333" s="831" t="str">
        <f t="shared" si="6"/>
        <v/>
      </c>
    </row>
    <row r="334" spans="1:7" x14ac:dyDescent="0.2">
      <c r="A334" s="830"/>
      <c r="B334" s="830"/>
      <c r="C334" s="842"/>
      <c r="D334" s="830"/>
      <c r="E334" s="830"/>
      <c r="F334" s="830"/>
      <c r="G334" s="831" t="str">
        <f t="shared" si="6"/>
        <v/>
      </c>
    </row>
    <row r="335" spans="1:7" x14ac:dyDescent="0.2">
      <c r="A335" s="830"/>
      <c r="B335" s="830"/>
      <c r="C335" s="842"/>
      <c r="D335" s="830"/>
      <c r="E335" s="830"/>
      <c r="F335" s="830"/>
      <c r="G335" s="831" t="str">
        <f t="shared" si="6"/>
        <v/>
      </c>
    </row>
    <row r="336" spans="1:7" x14ac:dyDescent="0.2">
      <c r="A336" s="830"/>
      <c r="B336" s="830"/>
      <c r="C336" s="842"/>
      <c r="D336" s="830"/>
      <c r="E336" s="830"/>
      <c r="F336" s="830"/>
      <c r="G336" s="831" t="str">
        <f t="shared" si="6"/>
        <v/>
      </c>
    </row>
    <row r="337" spans="1:7" x14ac:dyDescent="0.2">
      <c r="A337" s="830"/>
      <c r="B337" s="830"/>
      <c r="C337" s="842"/>
      <c r="D337" s="830"/>
      <c r="E337" s="830"/>
      <c r="F337" s="830"/>
      <c r="G337" s="831" t="str">
        <f t="shared" si="6"/>
        <v/>
      </c>
    </row>
    <row r="338" spans="1:7" x14ac:dyDescent="0.2">
      <c r="A338" s="830"/>
      <c r="B338" s="830"/>
      <c r="C338" s="842"/>
      <c r="D338" s="830"/>
      <c r="E338" s="830"/>
      <c r="F338" s="830"/>
      <c r="G338" s="831" t="str">
        <f t="shared" si="6"/>
        <v/>
      </c>
    </row>
    <row r="339" spans="1:7" x14ac:dyDescent="0.2">
      <c r="A339" s="830"/>
      <c r="B339" s="830"/>
      <c r="C339" s="842"/>
      <c r="D339" s="830"/>
      <c r="E339" s="830"/>
      <c r="F339" s="830"/>
      <c r="G339" s="831" t="str">
        <f t="shared" si="6"/>
        <v/>
      </c>
    </row>
    <row r="340" spans="1:7" x14ac:dyDescent="0.2">
      <c r="A340" s="830"/>
      <c r="B340" s="830"/>
      <c r="C340" s="842"/>
      <c r="D340" s="830"/>
      <c r="E340" s="830"/>
      <c r="F340" s="830"/>
      <c r="G340" s="831" t="str">
        <f t="shared" si="6"/>
        <v/>
      </c>
    </row>
    <row r="341" spans="1:7" x14ac:dyDescent="0.2">
      <c r="A341" s="830"/>
      <c r="B341" s="830"/>
      <c r="C341" s="842"/>
      <c r="D341" s="830"/>
      <c r="E341" s="830"/>
      <c r="F341" s="830"/>
      <c r="G341" s="831" t="str">
        <f t="shared" si="6"/>
        <v/>
      </c>
    </row>
    <row r="342" spans="1:7" x14ac:dyDescent="0.2">
      <c r="A342" s="830"/>
      <c r="B342" s="830"/>
      <c r="C342" s="842"/>
      <c r="D342" s="830"/>
      <c r="E342" s="830"/>
      <c r="F342" s="830"/>
      <c r="G342" s="831" t="str">
        <f t="shared" si="6"/>
        <v/>
      </c>
    </row>
    <row r="343" spans="1:7" x14ac:dyDescent="0.2">
      <c r="A343" s="830"/>
      <c r="B343" s="830"/>
      <c r="C343" s="842"/>
      <c r="D343" s="830"/>
      <c r="E343" s="830"/>
      <c r="F343" s="830"/>
      <c r="G343" s="831" t="str">
        <f t="shared" si="6"/>
        <v/>
      </c>
    </row>
    <row r="344" spans="1:7" x14ac:dyDescent="0.2">
      <c r="A344" s="830"/>
      <c r="B344" s="830"/>
      <c r="C344" s="842"/>
      <c r="D344" s="830"/>
      <c r="E344" s="830"/>
      <c r="F344" s="830"/>
      <c r="G344" s="831" t="str">
        <f t="shared" si="6"/>
        <v/>
      </c>
    </row>
    <row r="345" spans="1:7" x14ac:dyDescent="0.2">
      <c r="A345" s="830"/>
      <c r="B345" s="830"/>
      <c r="C345" s="842"/>
      <c r="D345" s="830"/>
      <c r="E345" s="830"/>
      <c r="F345" s="830"/>
      <c r="G345" s="831" t="str">
        <f t="shared" si="6"/>
        <v/>
      </c>
    </row>
    <row r="346" spans="1:7" x14ac:dyDescent="0.2">
      <c r="A346" s="830"/>
      <c r="B346" s="830"/>
      <c r="C346" s="842"/>
      <c r="D346" s="830"/>
      <c r="E346" s="830"/>
      <c r="F346" s="830"/>
      <c r="G346" s="831" t="str">
        <f t="shared" si="6"/>
        <v/>
      </c>
    </row>
    <row r="347" spans="1:7" x14ac:dyDescent="0.2">
      <c r="A347" s="830"/>
      <c r="B347" s="830"/>
      <c r="C347" s="842"/>
      <c r="D347" s="830"/>
      <c r="E347" s="830"/>
      <c r="F347" s="830"/>
      <c r="G347" s="831" t="str">
        <f t="shared" si="6"/>
        <v/>
      </c>
    </row>
    <row r="348" spans="1:7" x14ac:dyDescent="0.2">
      <c r="A348" s="830"/>
      <c r="B348" s="830"/>
      <c r="C348" s="842"/>
      <c r="D348" s="830"/>
      <c r="E348" s="830"/>
      <c r="F348" s="830"/>
      <c r="G348" s="831" t="str">
        <f t="shared" si="6"/>
        <v/>
      </c>
    </row>
    <row r="349" spans="1:7" x14ac:dyDescent="0.2">
      <c r="A349" s="830"/>
      <c r="B349" s="830"/>
      <c r="C349" s="842"/>
      <c r="D349" s="830"/>
      <c r="E349" s="830"/>
      <c r="F349" s="830"/>
      <c r="G349" s="831" t="str">
        <f t="shared" si="6"/>
        <v/>
      </c>
    </row>
    <row r="350" spans="1:7" x14ac:dyDescent="0.2">
      <c r="A350" s="830"/>
      <c r="B350" s="830"/>
      <c r="C350" s="842"/>
      <c r="D350" s="830"/>
      <c r="E350" s="830"/>
      <c r="F350" s="830"/>
      <c r="G350" s="831" t="str">
        <f t="shared" si="6"/>
        <v/>
      </c>
    </row>
    <row r="351" spans="1:7" x14ac:dyDescent="0.2">
      <c r="A351" s="830"/>
      <c r="B351" s="830"/>
      <c r="C351" s="842"/>
      <c r="D351" s="830"/>
      <c r="E351" s="830"/>
      <c r="F351" s="830"/>
      <c r="G351" s="831" t="str">
        <f t="shared" si="6"/>
        <v/>
      </c>
    </row>
    <row r="352" spans="1:7" x14ac:dyDescent="0.2">
      <c r="A352" s="830"/>
      <c r="B352" s="830"/>
      <c r="C352" s="842"/>
      <c r="D352" s="830"/>
      <c r="E352" s="830"/>
      <c r="F352" s="830"/>
      <c r="G352" s="831" t="str">
        <f t="shared" si="6"/>
        <v/>
      </c>
    </row>
    <row r="353" spans="1:7" x14ac:dyDescent="0.2">
      <c r="A353" s="830"/>
      <c r="B353" s="830"/>
      <c r="C353" s="842"/>
      <c r="D353" s="830"/>
      <c r="E353" s="830"/>
      <c r="F353" s="830"/>
      <c r="G353" s="831" t="str">
        <f t="shared" si="6"/>
        <v/>
      </c>
    </row>
    <row r="354" spans="1:7" x14ac:dyDescent="0.2">
      <c r="A354" s="830"/>
      <c r="B354" s="830"/>
      <c r="C354" s="842"/>
      <c r="D354" s="830"/>
      <c r="E354" s="830"/>
      <c r="F354" s="830"/>
      <c r="G354" s="831" t="str">
        <f t="shared" si="6"/>
        <v/>
      </c>
    </row>
    <row r="355" spans="1:7" x14ac:dyDescent="0.2">
      <c r="A355" s="830"/>
      <c r="B355" s="830"/>
      <c r="C355" s="842"/>
      <c r="D355" s="830"/>
      <c r="E355" s="830"/>
      <c r="F355" s="830"/>
      <c r="G355" s="831" t="str">
        <f t="shared" si="6"/>
        <v/>
      </c>
    </row>
    <row r="356" spans="1:7" x14ac:dyDescent="0.2">
      <c r="A356" s="830"/>
      <c r="B356" s="830"/>
      <c r="C356" s="842"/>
      <c r="D356" s="830"/>
      <c r="E356" s="830"/>
      <c r="F356" s="830"/>
      <c r="G356" s="831" t="str">
        <f t="shared" si="6"/>
        <v/>
      </c>
    </row>
    <row r="357" spans="1:7" x14ac:dyDescent="0.2">
      <c r="A357" s="830"/>
      <c r="B357" s="830"/>
      <c r="C357" s="842"/>
      <c r="D357" s="830"/>
      <c r="E357" s="830"/>
      <c r="F357" s="830"/>
      <c r="G357" s="831" t="str">
        <f t="shared" si="6"/>
        <v/>
      </c>
    </row>
    <row r="358" spans="1:7" x14ac:dyDescent="0.2">
      <c r="A358" s="830"/>
      <c r="B358" s="830"/>
      <c r="C358" s="842"/>
      <c r="D358" s="830"/>
      <c r="E358" s="830"/>
      <c r="F358" s="830"/>
      <c r="G358" s="831" t="str">
        <f t="shared" si="6"/>
        <v/>
      </c>
    </row>
    <row r="359" spans="1:7" x14ac:dyDescent="0.2">
      <c r="A359" s="830"/>
      <c r="B359" s="830"/>
      <c r="C359" s="842"/>
      <c r="D359" s="830"/>
      <c r="E359" s="830"/>
      <c r="F359" s="830"/>
      <c r="G359" s="831" t="str">
        <f t="shared" si="6"/>
        <v/>
      </c>
    </row>
    <row r="360" spans="1:7" x14ac:dyDescent="0.2">
      <c r="A360" s="830"/>
      <c r="B360" s="830"/>
      <c r="C360" s="842"/>
      <c r="D360" s="830"/>
      <c r="E360" s="830"/>
      <c r="F360" s="830"/>
      <c r="G360" s="831" t="str">
        <f t="shared" si="6"/>
        <v/>
      </c>
    </row>
    <row r="361" spans="1:7" x14ac:dyDescent="0.2">
      <c r="A361" s="830"/>
      <c r="B361" s="830"/>
      <c r="C361" s="842"/>
      <c r="D361" s="830"/>
      <c r="E361" s="830"/>
      <c r="F361" s="830"/>
      <c r="G361" s="831" t="str">
        <f t="shared" si="6"/>
        <v/>
      </c>
    </row>
    <row r="362" spans="1:7" x14ac:dyDescent="0.2">
      <c r="A362" s="830"/>
      <c r="B362" s="830"/>
      <c r="C362" s="842"/>
      <c r="D362" s="830"/>
      <c r="E362" s="830"/>
      <c r="F362" s="830"/>
      <c r="G362" s="831" t="str">
        <f t="shared" si="6"/>
        <v/>
      </c>
    </row>
    <row r="363" spans="1:7" x14ac:dyDescent="0.2">
      <c r="A363" s="830"/>
      <c r="B363" s="830"/>
      <c r="C363" s="842"/>
      <c r="D363" s="830"/>
      <c r="E363" s="830"/>
      <c r="F363" s="830"/>
      <c r="G363" s="831" t="str">
        <f t="shared" si="6"/>
        <v/>
      </c>
    </row>
    <row r="364" spans="1:7" x14ac:dyDescent="0.2">
      <c r="A364" s="830"/>
      <c r="B364" s="830"/>
      <c r="C364" s="842"/>
      <c r="D364" s="830"/>
      <c r="E364" s="830"/>
      <c r="F364" s="830"/>
      <c r="G364" s="831" t="str">
        <f t="shared" si="6"/>
        <v/>
      </c>
    </row>
    <row r="365" spans="1:7" x14ac:dyDescent="0.2">
      <c r="A365" s="830"/>
      <c r="B365" s="830"/>
      <c r="C365" s="842"/>
      <c r="D365" s="830"/>
      <c r="E365" s="830"/>
      <c r="F365" s="830"/>
      <c r="G365" s="831" t="str">
        <f t="shared" si="6"/>
        <v/>
      </c>
    </row>
    <row r="366" spans="1:7" x14ac:dyDescent="0.2">
      <c r="A366" s="830"/>
      <c r="B366" s="830"/>
      <c r="C366" s="842"/>
      <c r="D366" s="830"/>
      <c r="E366" s="830"/>
      <c r="F366" s="830"/>
      <c r="G366" s="831" t="str">
        <f t="shared" si="6"/>
        <v/>
      </c>
    </row>
    <row r="367" spans="1:7" x14ac:dyDescent="0.2">
      <c r="A367" s="830"/>
      <c r="B367" s="830"/>
      <c r="C367" s="842"/>
      <c r="D367" s="830"/>
      <c r="E367" s="830"/>
      <c r="F367" s="830"/>
      <c r="G367" s="831" t="str">
        <f t="shared" si="6"/>
        <v/>
      </c>
    </row>
    <row r="368" spans="1:7" x14ac:dyDescent="0.2">
      <c r="A368" s="830"/>
      <c r="B368" s="830"/>
      <c r="C368" s="842"/>
      <c r="D368" s="830"/>
      <c r="E368" s="830"/>
      <c r="F368" s="830"/>
      <c r="G368" s="831" t="str">
        <f t="shared" si="6"/>
        <v/>
      </c>
    </row>
    <row r="369" spans="1:7" x14ac:dyDescent="0.2">
      <c r="A369" s="830"/>
      <c r="B369" s="830"/>
      <c r="C369" s="842"/>
      <c r="D369" s="830"/>
      <c r="E369" s="830"/>
      <c r="F369" s="830"/>
      <c r="G369" s="831" t="str">
        <f t="shared" si="6"/>
        <v/>
      </c>
    </row>
    <row r="370" spans="1:7" x14ac:dyDescent="0.2">
      <c r="A370" s="830"/>
      <c r="B370" s="830"/>
      <c r="C370" s="842"/>
      <c r="D370" s="830"/>
      <c r="E370" s="830"/>
      <c r="F370" s="830"/>
      <c r="G370" s="831" t="str">
        <f t="shared" si="6"/>
        <v/>
      </c>
    </row>
    <row r="371" spans="1:7" x14ac:dyDescent="0.2">
      <c r="A371" s="830"/>
      <c r="B371" s="830"/>
      <c r="C371" s="842"/>
      <c r="D371" s="830"/>
      <c r="E371" s="830"/>
      <c r="F371" s="830"/>
      <c r="G371" s="831" t="str">
        <f t="shared" si="6"/>
        <v/>
      </c>
    </row>
    <row r="372" spans="1:7" x14ac:dyDescent="0.2">
      <c r="A372" s="830"/>
      <c r="B372" s="830"/>
      <c r="C372" s="842"/>
      <c r="D372" s="830"/>
      <c r="E372" s="830"/>
      <c r="F372" s="830"/>
      <c r="G372" s="831" t="str">
        <f t="shared" si="6"/>
        <v/>
      </c>
    </row>
    <row r="373" spans="1:7" x14ac:dyDescent="0.2">
      <c r="A373" s="830"/>
      <c r="B373" s="830"/>
      <c r="C373" s="842"/>
      <c r="D373" s="830"/>
      <c r="E373" s="830"/>
      <c r="F373" s="830"/>
      <c r="G373" s="831" t="str">
        <f t="shared" si="6"/>
        <v/>
      </c>
    </row>
    <row r="374" spans="1:7" x14ac:dyDescent="0.2">
      <c r="A374" s="830"/>
      <c r="B374" s="830"/>
      <c r="C374" s="842"/>
      <c r="D374" s="830"/>
      <c r="E374" s="830"/>
      <c r="F374" s="830"/>
      <c r="G374" s="831" t="str">
        <f t="shared" si="6"/>
        <v/>
      </c>
    </row>
    <row r="375" spans="1:7" x14ac:dyDescent="0.2">
      <c r="A375" s="830"/>
      <c r="B375" s="830"/>
      <c r="C375" s="842"/>
      <c r="D375" s="830"/>
      <c r="E375" s="830"/>
      <c r="F375" s="830"/>
      <c r="G375" s="831" t="str">
        <f t="shared" si="6"/>
        <v/>
      </c>
    </row>
    <row r="376" spans="1:7" x14ac:dyDescent="0.2">
      <c r="A376" s="830"/>
      <c r="B376" s="830"/>
      <c r="C376" s="842"/>
      <c r="D376" s="830"/>
      <c r="E376" s="830"/>
      <c r="F376" s="830"/>
      <c r="G376" s="831" t="str">
        <f t="shared" si="6"/>
        <v/>
      </c>
    </row>
    <row r="377" spans="1:7" x14ac:dyDescent="0.2">
      <c r="A377" s="830"/>
      <c r="B377" s="830"/>
      <c r="C377" s="842"/>
      <c r="D377" s="830"/>
      <c r="E377" s="830"/>
      <c r="F377" s="830"/>
      <c r="G377" s="831" t="str">
        <f t="shared" si="6"/>
        <v/>
      </c>
    </row>
    <row r="378" spans="1:7" x14ac:dyDescent="0.2">
      <c r="A378" s="830"/>
      <c r="B378" s="830"/>
      <c r="C378" s="842"/>
      <c r="D378" s="830"/>
      <c r="E378" s="830"/>
      <c r="F378" s="830"/>
      <c r="G378" s="831" t="str">
        <f t="shared" si="6"/>
        <v/>
      </c>
    </row>
    <row r="379" spans="1:7" x14ac:dyDescent="0.2">
      <c r="A379" s="830"/>
      <c r="B379" s="830"/>
      <c r="C379" s="842"/>
      <c r="D379" s="830"/>
      <c r="E379" s="830"/>
      <c r="F379" s="830"/>
      <c r="G379" s="831" t="str">
        <f t="shared" si="6"/>
        <v/>
      </c>
    </row>
    <row r="380" spans="1:7" x14ac:dyDescent="0.2">
      <c r="A380" s="830"/>
      <c r="B380" s="830"/>
      <c r="C380" s="842"/>
      <c r="D380" s="830"/>
      <c r="E380" s="830"/>
      <c r="F380" s="830"/>
      <c r="G380" s="831" t="str">
        <f t="shared" si="6"/>
        <v/>
      </c>
    </row>
    <row r="381" spans="1:7" x14ac:dyDescent="0.2">
      <c r="A381" s="830"/>
      <c r="B381" s="830"/>
      <c r="C381" s="842"/>
      <c r="D381" s="830"/>
      <c r="E381" s="830"/>
      <c r="F381" s="830"/>
      <c r="G381" s="831" t="str">
        <f t="shared" si="6"/>
        <v/>
      </c>
    </row>
    <row r="382" spans="1:7" x14ac:dyDescent="0.2">
      <c r="A382" s="830"/>
      <c r="B382" s="830"/>
      <c r="C382" s="842"/>
      <c r="D382" s="830"/>
      <c r="E382" s="830"/>
      <c r="F382" s="830"/>
      <c r="G382" s="831" t="str">
        <f t="shared" si="6"/>
        <v/>
      </c>
    </row>
    <row r="383" spans="1:7" x14ac:dyDescent="0.2">
      <c r="A383" s="830"/>
      <c r="B383" s="830"/>
      <c r="C383" s="842"/>
      <c r="D383" s="830"/>
      <c r="E383" s="830"/>
      <c r="F383" s="830"/>
      <c r="G383" s="831" t="str">
        <f t="shared" si="6"/>
        <v/>
      </c>
    </row>
    <row r="384" spans="1:7" x14ac:dyDescent="0.2">
      <c r="A384" s="830"/>
      <c r="B384" s="830"/>
      <c r="C384" s="842"/>
      <c r="D384" s="830"/>
      <c r="E384" s="830"/>
      <c r="F384" s="830"/>
      <c r="G384" s="831" t="str">
        <f t="shared" si="6"/>
        <v/>
      </c>
    </row>
    <row r="385" spans="1:7" x14ac:dyDescent="0.2">
      <c r="A385" s="830"/>
      <c r="B385" s="830"/>
      <c r="C385" s="842"/>
      <c r="D385" s="830"/>
      <c r="E385" s="830"/>
      <c r="F385" s="830"/>
      <c r="G385" s="831" t="str">
        <f t="shared" si="6"/>
        <v/>
      </c>
    </row>
    <row r="386" spans="1:7" x14ac:dyDescent="0.2">
      <c r="A386" s="830"/>
      <c r="B386" s="830"/>
      <c r="C386" s="842"/>
      <c r="D386" s="830"/>
      <c r="E386" s="830"/>
      <c r="F386" s="830"/>
      <c r="G386" s="831" t="str">
        <f t="shared" si="6"/>
        <v/>
      </c>
    </row>
    <row r="387" spans="1:7" x14ac:dyDescent="0.2">
      <c r="A387" s="830"/>
      <c r="B387" s="830"/>
      <c r="C387" s="842"/>
      <c r="D387" s="830"/>
      <c r="E387" s="830"/>
      <c r="F387" s="830"/>
      <c r="G387" s="831" t="str">
        <f t="shared" si="6"/>
        <v/>
      </c>
    </row>
    <row r="388" spans="1:7" x14ac:dyDescent="0.2">
      <c r="A388" s="830"/>
      <c r="B388" s="830"/>
      <c r="C388" s="842"/>
      <c r="D388" s="830"/>
      <c r="E388" s="830"/>
      <c r="F388" s="830"/>
      <c r="G388" s="831" t="str">
        <f t="shared" si="6"/>
        <v/>
      </c>
    </row>
    <row r="389" spans="1:7" x14ac:dyDescent="0.2">
      <c r="A389" s="830"/>
      <c r="B389" s="830"/>
      <c r="C389" s="842"/>
      <c r="D389" s="830"/>
      <c r="E389" s="830"/>
      <c r="F389" s="830"/>
      <c r="G389" s="831" t="str">
        <f t="shared" si="6"/>
        <v/>
      </c>
    </row>
    <row r="390" spans="1:7" x14ac:dyDescent="0.2">
      <c r="A390" s="830"/>
      <c r="B390" s="830"/>
      <c r="C390" s="842"/>
      <c r="D390" s="830"/>
      <c r="E390" s="830"/>
      <c r="F390" s="830"/>
      <c r="G390" s="831" t="str">
        <f t="shared" si="6"/>
        <v/>
      </c>
    </row>
    <row r="391" spans="1:7" x14ac:dyDescent="0.2">
      <c r="A391" s="830"/>
      <c r="B391" s="830"/>
      <c r="C391" s="842"/>
      <c r="D391" s="830"/>
      <c r="E391" s="830"/>
      <c r="F391" s="830"/>
      <c r="G391" s="831" t="str">
        <f t="shared" si="6"/>
        <v/>
      </c>
    </row>
    <row r="392" spans="1:7" x14ac:dyDescent="0.2">
      <c r="A392" s="830"/>
      <c r="B392" s="830"/>
      <c r="C392" s="842"/>
      <c r="D392" s="830"/>
      <c r="E392" s="830"/>
      <c r="F392" s="830"/>
      <c r="G392" s="831" t="str">
        <f t="shared" si="6"/>
        <v/>
      </c>
    </row>
    <row r="393" spans="1:7" x14ac:dyDescent="0.2">
      <c r="A393" s="830"/>
      <c r="B393" s="830"/>
      <c r="C393" s="842"/>
      <c r="D393" s="830"/>
      <c r="E393" s="830"/>
      <c r="F393" s="830"/>
      <c r="G393" s="831" t="str">
        <f t="shared" si="6"/>
        <v/>
      </c>
    </row>
    <row r="394" spans="1:7" x14ac:dyDescent="0.2">
      <c r="A394" s="830"/>
      <c r="B394" s="830"/>
      <c r="C394" s="842"/>
      <c r="D394" s="830"/>
      <c r="E394" s="830"/>
      <c r="F394" s="830"/>
      <c r="G394" s="831" t="str">
        <f t="shared" si="6"/>
        <v/>
      </c>
    </row>
    <row r="395" spans="1:7" x14ac:dyDescent="0.2">
      <c r="A395" s="830"/>
      <c r="B395" s="830"/>
      <c r="C395" s="842"/>
      <c r="D395" s="830"/>
      <c r="E395" s="830"/>
      <c r="F395" s="830"/>
      <c r="G395" s="831" t="str">
        <f t="shared" si="6"/>
        <v/>
      </c>
    </row>
    <row r="396" spans="1:7" x14ac:dyDescent="0.2">
      <c r="A396" s="830"/>
      <c r="B396" s="830"/>
      <c r="C396" s="842"/>
      <c r="D396" s="830"/>
      <c r="E396" s="830"/>
      <c r="F396" s="830"/>
      <c r="G396" s="831" t="str">
        <f t="shared" ref="G396:G459" si="7">IF(D396="","",YEAR(D396))</f>
        <v/>
      </c>
    </row>
    <row r="397" spans="1:7" x14ac:dyDescent="0.2">
      <c r="A397" s="830"/>
      <c r="B397" s="830"/>
      <c r="C397" s="842"/>
      <c r="D397" s="830"/>
      <c r="E397" s="830"/>
      <c r="F397" s="830"/>
      <c r="G397" s="831" t="str">
        <f t="shared" si="7"/>
        <v/>
      </c>
    </row>
    <row r="398" spans="1:7" x14ac:dyDescent="0.2">
      <c r="A398" s="830"/>
      <c r="B398" s="830"/>
      <c r="C398" s="842"/>
      <c r="D398" s="830"/>
      <c r="E398" s="830"/>
      <c r="F398" s="830"/>
      <c r="G398" s="831" t="str">
        <f t="shared" si="7"/>
        <v/>
      </c>
    </row>
    <row r="399" spans="1:7" x14ac:dyDescent="0.2">
      <c r="A399" s="830"/>
      <c r="B399" s="830"/>
      <c r="C399" s="842"/>
      <c r="D399" s="830"/>
      <c r="E399" s="830"/>
      <c r="F399" s="830"/>
      <c r="G399" s="831" t="str">
        <f t="shared" si="7"/>
        <v/>
      </c>
    </row>
    <row r="400" spans="1:7" x14ac:dyDescent="0.2">
      <c r="A400" s="830"/>
      <c r="B400" s="830"/>
      <c r="C400" s="842"/>
      <c r="D400" s="830"/>
      <c r="E400" s="830"/>
      <c r="F400" s="830"/>
      <c r="G400" s="831" t="str">
        <f t="shared" si="7"/>
        <v/>
      </c>
    </row>
    <row r="401" spans="1:7" x14ac:dyDescent="0.2">
      <c r="A401" s="830"/>
      <c r="B401" s="830"/>
      <c r="C401" s="842"/>
      <c r="D401" s="830"/>
      <c r="E401" s="830"/>
      <c r="F401" s="830"/>
      <c r="G401" s="831" t="str">
        <f t="shared" si="7"/>
        <v/>
      </c>
    </row>
    <row r="402" spans="1:7" x14ac:dyDescent="0.2">
      <c r="A402" s="830"/>
      <c r="B402" s="830"/>
      <c r="C402" s="842"/>
      <c r="D402" s="830"/>
      <c r="E402" s="830"/>
      <c r="F402" s="830"/>
      <c r="G402" s="831" t="str">
        <f t="shared" si="7"/>
        <v/>
      </c>
    </row>
    <row r="403" spans="1:7" x14ac:dyDescent="0.2">
      <c r="A403" s="830"/>
      <c r="B403" s="830"/>
      <c r="C403" s="842"/>
      <c r="D403" s="830"/>
      <c r="E403" s="830"/>
      <c r="F403" s="830"/>
      <c r="G403" s="831" t="str">
        <f t="shared" si="7"/>
        <v/>
      </c>
    </row>
    <row r="404" spans="1:7" x14ac:dyDescent="0.2">
      <c r="A404" s="830"/>
      <c r="B404" s="830"/>
      <c r="C404" s="842"/>
      <c r="D404" s="830"/>
      <c r="E404" s="830"/>
      <c r="F404" s="830"/>
      <c r="G404" s="831" t="str">
        <f t="shared" si="7"/>
        <v/>
      </c>
    </row>
    <row r="405" spans="1:7" x14ac:dyDescent="0.2">
      <c r="A405" s="830"/>
      <c r="B405" s="830"/>
      <c r="C405" s="842"/>
      <c r="D405" s="830"/>
      <c r="E405" s="830"/>
      <c r="F405" s="830"/>
      <c r="G405" s="831" t="str">
        <f t="shared" si="7"/>
        <v/>
      </c>
    </row>
    <row r="406" spans="1:7" x14ac:dyDescent="0.2">
      <c r="A406" s="830"/>
      <c r="B406" s="830"/>
      <c r="C406" s="842"/>
      <c r="D406" s="830"/>
      <c r="E406" s="830"/>
      <c r="F406" s="830"/>
      <c r="G406" s="831" t="str">
        <f t="shared" si="7"/>
        <v/>
      </c>
    </row>
    <row r="407" spans="1:7" x14ac:dyDescent="0.2">
      <c r="A407" s="830"/>
      <c r="B407" s="830"/>
      <c r="C407" s="842"/>
      <c r="D407" s="830"/>
      <c r="E407" s="830"/>
      <c r="F407" s="830"/>
      <c r="G407" s="831" t="str">
        <f t="shared" si="7"/>
        <v/>
      </c>
    </row>
    <row r="408" spans="1:7" x14ac:dyDescent="0.2">
      <c r="A408" s="830"/>
      <c r="B408" s="830"/>
      <c r="C408" s="842"/>
      <c r="D408" s="830"/>
      <c r="E408" s="830"/>
      <c r="F408" s="830"/>
      <c r="G408" s="831" t="str">
        <f t="shared" si="7"/>
        <v/>
      </c>
    </row>
    <row r="409" spans="1:7" x14ac:dyDescent="0.2">
      <c r="A409" s="830"/>
      <c r="B409" s="830"/>
      <c r="C409" s="842"/>
      <c r="D409" s="830"/>
      <c r="E409" s="830"/>
      <c r="F409" s="830"/>
      <c r="G409" s="831" t="str">
        <f t="shared" si="7"/>
        <v/>
      </c>
    </row>
    <row r="410" spans="1:7" x14ac:dyDescent="0.2">
      <c r="A410" s="830"/>
      <c r="B410" s="830"/>
      <c r="C410" s="842"/>
      <c r="D410" s="830"/>
      <c r="E410" s="830"/>
      <c r="F410" s="830"/>
      <c r="G410" s="831" t="str">
        <f t="shared" si="7"/>
        <v/>
      </c>
    </row>
    <row r="411" spans="1:7" x14ac:dyDescent="0.2">
      <c r="A411" s="830"/>
      <c r="B411" s="830"/>
      <c r="C411" s="842"/>
      <c r="D411" s="830"/>
      <c r="E411" s="830"/>
      <c r="F411" s="830"/>
      <c r="G411" s="831" t="str">
        <f t="shared" si="7"/>
        <v/>
      </c>
    </row>
    <row r="412" spans="1:7" x14ac:dyDescent="0.2">
      <c r="A412" s="830"/>
      <c r="B412" s="830"/>
      <c r="C412" s="842"/>
      <c r="D412" s="830"/>
      <c r="E412" s="830"/>
      <c r="F412" s="830"/>
      <c r="G412" s="831" t="str">
        <f t="shared" si="7"/>
        <v/>
      </c>
    </row>
    <row r="413" spans="1:7" x14ac:dyDescent="0.2">
      <c r="A413" s="830"/>
      <c r="B413" s="830"/>
      <c r="C413" s="842"/>
      <c r="D413" s="830"/>
      <c r="E413" s="830"/>
      <c r="F413" s="830"/>
      <c r="G413" s="831" t="str">
        <f t="shared" si="7"/>
        <v/>
      </c>
    </row>
    <row r="414" spans="1:7" x14ac:dyDescent="0.2">
      <c r="A414" s="830"/>
      <c r="B414" s="830"/>
      <c r="C414" s="842"/>
      <c r="D414" s="830"/>
      <c r="E414" s="830"/>
      <c r="F414" s="830"/>
      <c r="G414" s="831" t="str">
        <f t="shared" si="7"/>
        <v/>
      </c>
    </row>
    <row r="415" spans="1:7" x14ac:dyDescent="0.2">
      <c r="A415" s="830"/>
      <c r="B415" s="830"/>
      <c r="C415" s="842"/>
      <c r="D415" s="830"/>
      <c r="E415" s="830"/>
      <c r="F415" s="830"/>
      <c r="G415" s="831" t="str">
        <f t="shared" si="7"/>
        <v/>
      </c>
    </row>
    <row r="416" spans="1:7" x14ac:dyDescent="0.2">
      <c r="A416" s="830"/>
      <c r="B416" s="830"/>
      <c r="C416" s="842"/>
      <c r="D416" s="830"/>
      <c r="E416" s="830"/>
      <c r="F416" s="830"/>
      <c r="G416" s="831" t="str">
        <f t="shared" si="7"/>
        <v/>
      </c>
    </row>
    <row r="417" spans="1:7" x14ac:dyDescent="0.2">
      <c r="A417" s="830"/>
      <c r="B417" s="830"/>
      <c r="C417" s="842"/>
      <c r="D417" s="830"/>
      <c r="E417" s="830"/>
      <c r="F417" s="830"/>
      <c r="G417" s="831" t="str">
        <f t="shared" si="7"/>
        <v/>
      </c>
    </row>
    <row r="418" spans="1:7" x14ac:dyDescent="0.2">
      <c r="A418" s="830"/>
      <c r="B418" s="830"/>
      <c r="C418" s="842"/>
      <c r="D418" s="830"/>
      <c r="E418" s="830"/>
      <c r="F418" s="830"/>
      <c r="G418" s="831" t="str">
        <f t="shared" si="7"/>
        <v/>
      </c>
    </row>
    <row r="419" spans="1:7" x14ac:dyDescent="0.2">
      <c r="A419" s="830"/>
      <c r="B419" s="830"/>
      <c r="C419" s="842"/>
      <c r="D419" s="830"/>
      <c r="E419" s="830"/>
      <c r="F419" s="830"/>
      <c r="G419" s="831" t="str">
        <f t="shared" si="7"/>
        <v/>
      </c>
    </row>
    <row r="420" spans="1:7" x14ac:dyDescent="0.2">
      <c r="A420" s="830"/>
      <c r="B420" s="830"/>
      <c r="C420" s="842"/>
      <c r="D420" s="830"/>
      <c r="E420" s="830"/>
      <c r="F420" s="830"/>
      <c r="G420" s="831" t="str">
        <f t="shared" si="7"/>
        <v/>
      </c>
    </row>
    <row r="421" spans="1:7" x14ac:dyDescent="0.2">
      <c r="A421" s="830"/>
      <c r="B421" s="830"/>
      <c r="C421" s="842"/>
      <c r="D421" s="830"/>
      <c r="E421" s="830"/>
      <c r="F421" s="830"/>
      <c r="G421" s="831" t="str">
        <f t="shared" si="7"/>
        <v/>
      </c>
    </row>
    <row r="422" spans="1:7" x14ac:dyDescent="0.2">
      <c r="A422" s="830"/>
      <c r="B422" s="830"/>
      <c r="C422" s="842"/>
      <c r="D422" s="830"/>
      <c r="E422" s="830"/>
      <c r="F422" s="830"/>
      <c r="G422" s="831" t="str">
        <f t="shared" si="7"/>
        <v/>
      </c>
    </row>
    <row r="423" spans="1:7" x14ac:dyDescent="0.2">
      <c r="A423" s="830"/>
      <c r="B423" s="830"/>
      <c r="C423" s="842"/>
      <c r="D423" s="830"/>
      <c r="E423" s="830"/>
      <c r="F423" s="830"/>
      <c r="G423" s="831" t="str">
        <f t="shared" si="7"/>
        <v/>
      </c>
    </row>
    <row r="424" spans="1:7" x14ac:dyDescent="0.2">
      <c r="A424" s="830"/>
      <c r="B424" s="830"/>
      <c r="C424" s="842"/>
      <c r="D424" s="830"/>
      <c r="E424" s="830"/>
      <c r="F424" s="830"/>
      <c r="G424" s="831" t="str">
        <f t="shared" si="7"/>
        <v/>
      </c>
    </row>
    <row r="425" spans="1:7" x14ac:dyDescent="0.2">
      <c r="A425" s="830"/>
      <c r="B425" s="830"/>
      <c r="C425" s="842"/>
      <c r="D425" s="830"/>
      <c r="E425" s="830"/>
      <c r="F425" s="830"/>
      <c r="G425" s="831" t="str">
        <f t="shared" si="7"/>
        <v/>
      </c>
    </row>
    <row r="426" spans="1:7" x14ac:dyDescent="0.2">
      <c r="A426" s="830"/>
      <c r="B426" s="830"/>
      <c r="C426" s="842"/>
      <c r="D426" s="830"/>
      <c r="E426" s="830"/>
      <c r="F426" s="830"/>
      <c r="G426" s="831" t="str">
        <f t="shared" si="7"/>
        <v/>
      </c>
    </row>
    <row r="427" spans="1:7" x14ac:dyDescent="0.2">
      <c r="A427" s="830"/>
      <c r="B427" s="830"/>
      <c r="C427" s="842"/>
      <c r="D427" s="830"/>
      <c r="E427" s="830"/>
      <c r="F427" s="830"/>
      <c r="G427" s="831" t="str">
        <f t="shared" si="7"/>
        <v/>
      </c>
    </row>
    <row r="428" spans="1:7" x14ac:dyDescent="0.2">
      <c r="A428" s="830"/>
      <c r="B428" s="830"/>
      <c r="C428" s="842"/>
      <c r="D428" s="830"/>
      <c r="E428" s="830"/>
      <c r="F428" s="830"/>
      <c r="G428" s="831" t="str">
        <f t="shared" si="7"/>
        <v/>
      </c>
    </row>
    <row r="429" spans="1:7" x14ac:dyDescent="0.2">
      <c r="A429" s="830"/>
      <c r="B429" s="830"/>
      <c r="C429" s="842"/>
      <c r="D429" s="830"/>
      <c r="E429" s="830"/>
      <c r="F429" s="830"/>
      <c r="G429" s="831" t="str">
        <f t="shared" si="7"/>
        <v/>
      </c>
    </row>
    <row r="430" spans="1:7" x14ac:dyDescent="0.2">
      <c r="A430" s="830"/>
      <c r="B430" s="830"/>
      <c r="C430" s="842"/>
      <c r="D430" s="830"/>
      <c r="E430" s="830"/>
      <c r="F430" s="830"/>
      <c r="G430" s="831" t="str">
        <f t="shared" si="7"/>
        <v/>
      </c>
    </row>
    <row r="431" spans="1:7" x14ac:dyDescent="0.2">
      <c r="A431" s="830"/>
      <c r="B431" s="830"/>
      <c r="C431" s="842"/>
      <c r="D431" s="830"/>
      <c r="E431" s="830"/>
      <c r="F431" s="830"/>
      <c r="G431" s="831" t="str">
        <f t="shared" si="7"/>
        <v/>
      </c>
    </row>
    <row r="432" spans="1:7" x14ac:dyDescent="0.2">
      <c r="A432" s="830"/>
      <c r="B432" s="830"/>
      <c r="C432" s="842"/>
      <c r="D432" s="830"/>
      <c r="E432" s="830"/>
      <c r="F432" s="830"/>
      <c r="G432" s="831" t="str">
        <f t="shared" si="7"/>
        <v/>
      </c>
    </row>
    <row r="433" spans="1:7" x14ac:dyDescent="0.2">
      <c r="A433" s="830"/>
      <c r="B433" s="830"/>
      <c r="C433" s="842"/>
      <c r="D433" s="830"/>
      <c r="E433" s="830"/>
      <c r="F433" s="830"/>
      <c r="G433" s="831" t="str">
        <f t="shared" si="7"/>
        <v/>
      </c>
    </row>
    <row r="434" spans="1:7" x14ac:dyDescent="0.2">
      <c r="A434" s="830"/>
      <c r="B434" s="830"/>
      <c r="C434" s="842"/>
      <c r="D434" s="830"/>
      <c r="E434" s="830"/>
      <c r="F434" s="830"/>
      <c r="G434" s="831" t="str">
        <f t="shared" si="7"/>
        <v/>
      </c>
    </row>
    <row r="435" spans="1:7" x14ac:dyDescent="0.2">
      <c r="A435" s="830"/>
      <c r="B435" s="830"/>
      <c r="C435" s="842"/>
      <c r="D435" s="830"/>
      <c r="E435" s="830"/>
      <c r="F435" s="830"/>
      <c r="G435" s="831" t="str">
        <f t="shared" si="7"/>
        <v/>
      </c>
    </row>
    <row r="436" spans="1:7" x14ac:dyDescent="0.2">
      <c r="A436" s="830"/>
      <c r="B436" s="830"/>
      <c r="C436" s="842"/>
      <c r="D436" s="830"/>
      <c r="E436" s="830"/>
      <c r="F436" s="830"/>
      <c r="G436" s="831" t="str">
        <f t="shared" si="7"/>
        <v/>
      </c>
    </row>
    <row r="437" spans="1:7" x14ac:dyDescent="0.2">
      <c r="A437" s="830"/>
      <c r="B437" s="830"/>
      <c r="C437" s="842"/>
      <c r="D437" s="830"/>
      <c r="E437" s="830"/>
      <c r="F437" s="830"/>
      <c r="G437" s="831" t="str">
        <f t="shared" si="7"/>
        <v/>
      </c>
    </row>
    <row r="438" spans="1:7" x14ac:dyDescent="0.2">
      <c r="A438" s="830"/>
      <c r="B438" s="830"/>
      <c r="C438" s="842"/>
      <c r="D438" s="830"/>
      <c r="E438" s="830"/>
      <c r="F438" s="830"/>
      <c r="G438" s="831" t="str">
        <f t="shared" si="7"/>
        <v/>
      </c>
    </row>
    <row r="439" spans="1:7" x14ac:dyDescent="0.2">
      <c r="A439" s="830"/>
      <c r="B439" s="830"/>
      <c r="C439" s="842"/>
      <c r="D439" s="830"/>
      <c r="E439" s="830"/>
      <c r="F439" s="830"/>
      <c r="G439" s="831" t="str">
        <f t="shared" si="7"/>
        <v/>
      </c>
    </row>
    <row r="440" spans="1:7" x14ac:dyDescent="0.2">
      <c r="A440" s="830"/>
      <c r="B440" s="830"/>
      <c r="C440" s="842"/>
      <c r="D440" s="830"/>
      <c r="E440" s="830"/>
      <c r="F440" s="830"/>
      <c r="G440" s="831" t="str">
        <f t="shared" si="7"/>
        <v/>
      </c>
    </row>
    <row r="441" spans="1:7" x14ac:dyDescent="0.2">
      <c r="A441" s="830"/>
      <c r="B441" s="830"/>
      <c r="C441" s="842"/>
      <c r="D441" s="830"/>
      <c r="E441" s="830"/>
      <c r="F441" s="830"/>
      <c r="G441" s="831" t="str">
        <f t="shared" si="7"/>
        <v/>
      </c>
    </row>
    <row r="442" spans="1:7" x14ac:dyDescent="0.2">
      <c r="A442" s="830"/>
      <c r="B442" s="830"/>
      <c r="C442" s="842"/>
      <c r="D442" s="830"/>
      <c r="E442" s="830"/>
      <c r="F442" s="830"/>
      <c r="G442" s="831" t="str">
        <f t="shared" si="7"/>
        <v/>
      </c>
    </row>
    <row r="443" spans="1:7" x14ac:dyDescent="0.2">
      <c r="A443" s="830"/>
      <c r="B443" s="830"/>
      <c r="C443" s="842"/>
      <c r="D443" s="830"/>
      <c r="E443" s="830"/>
      <c r="F443" s="830"/>
      <c r="G443" s="831" t="str">
        <f t="shared" si="7"/>
        <v/>
      </c>
    </row>
    <row r="444" spans="1:7" x14ac:dyDescent="0.2">
      <c r="A444" s="830"/>
      <c r="B444" s="830"/>
      <c r="C444" s="842"/>
      <c r="D444" s="830"/>
      <c r="E444" s="830"/>
      <c r="F444" s="830"/>
      <c r="G444" s="831" t="str">
        <f t="shared" si="7"/>
        <v/>
      </c>
    </row>
    <row r="445" spans="1:7" x14ac:dyDescent="0.2">
      <c r="A445" s="830"/>
      <c r="B445" s="830"/>
      <c r="C445" s="842"/>
      <c r="D445" s="830"/>
      <c r="E445" s="830"/>
      <c r="F445" s="830"/>
      <c r="G445" s="831" t="str">
        <f t="shared" si="7"/>
        <v/>
      </c>
    </row>
    <row r="446" spans="1:7" x14ac:dyDescent="0.2">
      <c r="A446" s="830"/>
      <c r="B446" s="830"/>
      <c r="C446" s="842"/>
      <c r="D446" s="830"/>
      <c r="E446" s="830"/>
      <c r="F446" s="830"/>
      <c r="G446" s="831" t="str">
        <f t="shared" si="7"/>
        <v/>
      </c>
    </row>
    <row r="447" spans="1:7" x14ac:dyDescent="0.2">
      <c r="A447" s="830"/>
      <c r="B447" s="830"/>
      <c r="C447" s="842"/>
      <c r="D447" s="830"/>
      <c r="E447" s="830"/>
      <c r="F447" s="830"/>
      <c r="G447" s="831" t="str">
        <f t="shared" si="7"/>
        <v/>
      </c>
    </row>
    <row r="448" spans="1:7" x14ac:dyDescent="0.2">
      <c r="A448" s="830"/>
      <c r="B448" s="830"/>
      <c r="C448" s="842"/>
      <c r="D448" s="830"/>
      <c r="E448" s="830"/>
      <c r="F448" s="830"/>
      <c r="G448" s="831" t="str">
        <f t="shared" si="7"/>
        <v/>
      </c>
    </row>
    <row r="449" spans="1:7" x14ac:dyDescent="0.2">
      <c r="A449" s="830"/>
      <c r="B449" s="830"/>
      <c r="C449" s="842"/>
      <c r="D449" s="830"/>
      <c r="E449" s="830"/>
      <c r="F449" s="830"/>
      <c r="G449" s="831" t="str">
        <f t="shared" si="7"/>
        <v/>
      </c>
    </row>
    <row r="450" spans="1:7" x14ac:dyDescent="0.2">
      <c r="A450" s="830"/>
      <c r="B450" s="830"/>
      <c r="C450" s="842"/>
      <c r="D450" s="830"/>
      <c r="E450" s="830"/>
      <c r="F450" s="830"/>
      <c r="G450" s="831" t="str">
        <f t="shared" si="7"/>
        <v/>
      </c>
    </row>
    <row r="451" spans="1:7" x14ac:dyDescent="0.2">
      <c r="A451" s="830"/>
      <c r="B451" s="830"/>
      <c r="C451" s="842"/>
      <c r="D451" s="830"/>
      <c r="E451" s="830"/>
      <c r="F451" s="830"/>
      <c r="G451" s="831" t="str">
        <f t="shared" si="7"/>
        <v/>
      </c>
    </row>
    <row r="452" spans="1:7" x14ac:dyDescent="0.2">
      <c r="A452" s="830"/>
      <c r="B452" s="830"/>
      <c r="C452" s="842"/>
      <c r="D452" s="830"/>
      <c r="E452" s="830"/>
      <c r="F452" s="830"/>
      <c r="G452" s="831" t="str">
        <f t="shared" si="7"/>
        <v/>
      </c>
    </row>
    <row r="453" spans="1:7" x14ac:dyDescent="0.2">
      <c r="A453" s="830"/>
      <c r="B453" s="830"/>
      <c r="C453" s="842"/>
      <c r="D453" s="830"/>
      <c r="E453" s="830"/>
      <c r="F453" s="830"/>
      <c r="G453" s="831" t="str">
        <f t="shared" si="7"/>
        <v/>
      </c>
    </row>
    <row r="454" spans="1:7" x14ac:dyDescent="0.2">
      <c r="A454" s="830"/>
      <c r="B454" s="830"/>
      <c r="C454" s="842"/>
      <c r="D454" s="830"/>
      <c r="E454" s="830"/>
      <c r="F454" s="830"/>
      <c r="G454" s="831" t="str">
        <f t="shared" si="7"/>
        <v/>
      </c>
    </row>
    <row r="455" spans="1:7" x14ac:dyDescent="0.2">
      <c r="A455" s="830"/>
      <c r="B455" s="830"/>
      <c r="C455" s="842"/>
      <c r="D455" s="830"/>
      <c r="E455" s="830"/>
      <c r="F455" s="830"/>
      <c r="G455" s="831" t="str">
        <f t="shared" si="7"/>
        <v/>
      </c>
    </row>
    <row r="456" spans="1:7" x14ac:dyDescent="0.2">
      <c r="A456" s="830"/>
      <c r="B456" s="830"/>
      <c r="C456" s="842"/>
      <c r="D456" s="830"/>
      <c r="E456" s="830"/>
      <c r="F456" s="830"/>
      <c r="G456" s="831" t="str">
        <f t="shared" si="7"/>
        <v/>
      </c>
    </row>
    <row r="457" spans="1:7" x14ac:dyDescent="0.2">
      <c r="A457" s="830"/>
      <c r="B457" s="830"/>
      <c r="C457" s="842"/>
      <c r="D457" s="830"/>
      <c r="E457" s="830"/>
      <c r="F457" s="830"/>
      <c r="G457" s="831" t="str">
        <f t="shared" si="7"/>
        <v/>
      </c>
    </row>
    <row r="458" spans="1:7" x14ac:dyDescent="0.2">
      <c r="A458" s="830"/>
      <c r="B458" s="830"/>
      <c r="C458" s="842"/>
      <c r="D458" s="830"/>
      <c r="E458" s="830"/>
      <c r="F458" s="830"/>
      <c r="G458" s="831" t="str">
        <f t="shared" si="7"/>
        <v/>
      </c>
    </row>
    <row r="459" spans="1:7" x14ac:dyDescent="0.2">
      <c r="A459" s="830"/>
      <c r="B459" s="830"/>
      <c r="C459" s="842"/>
      <c r="D459" s="830"/>
      <c r="E459" s="830"/>
      <c r="F459" s="830"/>
      <c r="G459" s="831" t="str">
        <f t="shared" si="7"/>
        <v/>
      </c>
    </row>
    <row r="460" spans="1:7" x14ac:dyDescent="0.2">
      <c r="A460" s="830"/>
      <c r="B460" s="830"/>
      <c r="C460" s="842"/>
      <c r="D460" s="830"/>
      <c r="E460" s="830"/>
      <c r="F460" s="830"/>
      <c r="G460" s="831" t="str">
        <f t="shared" ref="G460:G523" si="8">IF(D460="","",YEAR(D460))</f>
        <v/>
      </c>
    </row>
    <row r="461" spans="1:7" x14ac:dyDescent="0.2">
      <c r="A461" s="830"/>
      <c r="B461" s="830"/>
      <c r="C461" s="842"/>
      <c r="D461" s="830"/>
      <c r="E461" s="830"/>
      <c r="F461" s="830"/>
      <c r="G461" s="831" t="str">
        <f t="shared" si="8"/>
        <v/>
      </c>
    </row>
    <row r="462" spans="1:7" x14ac:dyDescent="0.2">
      <c r="A462" s="830"/>
      <c r="B462" s="830"/>
      <c r="C462" s="842"/>
      <c r="D462" s="830"/>
      <c r="E462" s="830"/>
      <c r="F462" s="830"/>
      <c r="G462" s="831" t="str">
        <f t="shared" si="8"/>
        <v/>
      </c>
    </row>
    <row r="463" spans="1:7" x14ac:dyDescent="0.2">
      <c r="A463" s="830"/>
      <c r="B463" s="830"/>
      <c r="C463" s="842"/>
      <c r="D463" s="830"/>
      <c r="E463" s="830"/>
      <c r="F463" s="830"/>
      <c r="G463" s="831" t="str">
        <f t="shared" si="8"/>
        <v/>
      </c>
    </row>
    <row r="464" spans="1:7" x14ac:dyDescent="0.2">
      <c r="A464" s="830"/>
      <c r="B464" s="830"/>
      <c r="C464" s="842"/>
      <c r="D464" s="830"/>
      <c r="E464" s="830"/>
      <c r="F464" s="830"/>
      <c r="G464" s="831" t="str">
        <f t="shared" si="8"/>
        <v/>
      </c>
    </row>
    <row r="465" spans="1:7" x14ac:dyDescent="0.2">
      <c r="A465" s="830"/>
      <c r="B465" s="830"/>
      <c r="C465" s="842"/>
      <c r="D465" s="830"/>
      <c r="E465" s="830"/>
      <c r="F465" s="830"/>
      <c r="G465" s="831" t="str">
        <f t="shared" si="8"/>
        <v/>
      </c>
    </row>
    <row r="466" spans="1:7" x14ac:dyDescent="0.2">
      <c r="A466" s="830"/>
      <c r="B466" s="830"/>
      <c r="C466" s="842"/>
      <c r="D466" s="830"/>
      <c r="E466" s="830"/>
      <c r="F466" s="830"/>
      <c r="G466" s="831" t="str">
        <f t="shared" si="8"/>
        <v/>
      </c>
    </row>
    <row r="467" spans="1:7" x14ac:dyDescent="0.2">
      <c r="A467" s="830"/>
      <c r="B467" s="830"/>
      <c r="C467" s="842"/>
      <c r="D467" s="830"/>
      <c r="E467" s="830"/>
      <c r="F467" s="830"/>
      <c r="G467" s="831" t="str">
        <f t="shared" si="8"/>
        <v/>
      </c>
    </row>
    <row r="468" spans="1:7" x14ac:dyDescent="0.2">
      <c r="A468" s="830"/>
      <c r="B468" s="830"/>
      <c r="C468" s="842"/>
      <c r="D468" s="830"/>
      <c r="E468" s="830"/>
      <c r="F468" s="830"/>
      <c r="G468" s="831" t="str">
        <f t="shared" si="8"/>
        <v/>
      </c>
    </row>
    <row r="469" spans="1:7" x14ac:dyDescent="0.2">
      <c r="A469" s="830"/>
      <c r="B469" s="830"/>
      <c r="C469" s="842"/>
      <c r="D469" s="830"/>
      <c r="E469" s="830"/>
      <c r="F469" s="830"/>
      <c r="G469" s="831" t="str">
        <f t="shared" si="8"/>
        <v/>
      </c>
    </row>
    <row r="470" spans="1:7" x14ac:dyDescent="0.2">
      <c r="A470" s="830"/>
      <c r="B470" s="830"/>
      <c r="C470" s="842"/>
      <c r="D470" s="830"/>
      <c r="E470" s="830"/>
      <c r="F470" s="830"/>
      <c r="G470" s="831" t="str">
        <f t="shared" si="8"/>
        <v/>
      </c>
    </row>
    <row r="471" spans="1:7" x14ac:dyDescent="0.2">
      <c r="A471" s="830"/>
      <c r="B471" s="830"/>
      <c r="C471" s="842"/>
      <c r="D471" s="830"/>
      <c r="E471" s="830"/>
      <c r="F471" s="830"/>
      <c r="G471" s="831" t="str">
        <f t="shared" si="8"/>
        <v/>
      </c>
    </row>
    <row r="472" spans="1:7" x14ac:dyDescent="0.2">
      <c r="A472" s="830"/>
      <c r="B472" s="830"/>
      <c r="C472" s="842"/>
      <c r="D472" s="830"/>
      <c r="E472" s="830"/>
      <c r="F472" s="830"/>
      <c r="G472" s="831" t="str">
        <f t="shared" si="8"/>
        <v/>
      </c>
    </row>
    <row r="473" spans="1:7" x14ac:dyDescent="0.2">
      <c r="A473" s="830"/>
      <c r="B473" s="830"/>
      <c r="C473" s="842"/>
      <c r="D473" s="830"/>
      <c r="E473" s="830"/>
      <c r="F473" s="830"/>
      <c r="G473" s="831" t="str">
        <f t="shared" si="8"/>
        <v/>
      </c>
    </row>
    <row r="474" spans="1:7" x14ac:dyDescent="0.2">
      <c r="A474" s="830"/>
      <c r="B474" s="830"/>
      <c r="C474" s="842"/>
      <c r="D474" s="830"/>
      <c r="E474" s="830"/>
      <c r="F474" s="830"/>
      <c r="G474" s="831" t="str">
        <f t="shared" si="8"/>
        <v/>
      </c>
    </row>
    <row r="475" spans="1:7" x14ac:dyDescent="0.2">
      <c r="A475" s="830"/>
      <c r="B475" s="830"/>
      <c r="C475" s="842"/>
      <c r="D475" s="830"/>
      <c r="E475" s="830"/>
      <c r="F475" s="830"/>
      <c r="G475" s="831" t="str">
        <f t="shared" si="8"/>
        <v/>
      </c>
    </row>
    <row r="476" spans="1:7" x14ac:dyDescent="0.2">
      <c r="A476" s="830"/>
      <c r="B476" s="830"/>
      <c r="C476" s="842"/>
      <c r="D476" s="830"/>
      <c r="E476" s="830"/>
      <c r="F476" s="830"/>
      <c r="G476" s="831" t="str">
        <f t="shared" si="8"/>
        <v/>
      </c>
    </row>
    <row r="477" spans="1:7" x14ac:dyDescent="0.2">
      <c r="A477" s="830"/>
      <c r="B477" s="830"/>
      <c r="C477" s="842"/>
      <c r="D477" s="830"/>
      <c r="E477" s="830"/>
      <c r="F477" s="830"/>
      <c r="G477" s="831" t="str">
        <f t="shared" si="8"/>
        <v/>
      </c>
    </row>
    <row r="478" spans="1:7" x14ac:dyDescent="0.2">
      <c r="A478" s="830"/>
      <c r="B478" s="830"/>
      <c r="C478" s="842"/>
      <c r="D478" s="830"/>
      <c r="E478" s="830"/>
      <c r="F478" s="830"/>
      <c r="G478" s="831" t="str">
        <f t="shared" si="8"/>
        <v/>
      </c>
    </row>
    <row r="479" spans="1:7" x14ac:dyDescent="0.2">
      <c r="A479" s="830"/>
      <c r="B479" s="830"/>
      <c r="C479" s="842"/>
      <c r="D479" s="830"/>
      <c r="E479" s="830"/>
      <c r="F479" s="830"/>
      <c r="G479" s="831" t="str">
        <f t="shared" si="8"/>
        <v/>
      </c>
    </row>
    <row r="480" spans="1:7" x14ac:dyDescent="0.2">
      <c r="A480" s="830"/>
      <c r="B480" s="830"/>
      <c r="C480" s="842"/>
      <c r="D480" s="830"/>
      <c r="E480" s="830"/>
      <c r="F480" s="830"/>
      <c r="G480" s="831" t="str">
        <f t="shared" si="8"/>
        <v/>
      </c>
    </row>
    <row r="481" spans="1:7" x14ac:dyDescent="0.2">
      <c r="A481" s="830"/>
      <c r="B481" s="830"/>
      <c r="C481" s="842"/>
      <c r="D481" s="830"/>
      <c r="E481" s="830"/>
      <c r="F481" s="830"/>
      <c r="G481" s="831" t="str">
        <f t="shared" si="8"/>
        <v/>
      </c>
    </row>
    <row r="482" spans="1:7" x14ac:dyDescent="0.2">
      <c r="A482" s="830"/>
      <c r="B482" s="830"/>
      <c r="C482" s="842"/>
      <c r="D482" s="830"/>
      <c r="E482" s="830"/>
      <c r="F482" s="830"/>
      <c r="G482" s="831" t="str">
        <f t="shared" si="8"/>
        <v/>
      </c>
    </row>
    <row r="483" spans="1:7" x14ac:dyDescent="0.2">
      <c r="A483" s="830"/>
      <c r="B483" s="830"/>
      <c r="C483" s="842"/>
      <c r="D483" s="830"/>
      <c r="E483" s="830"/>
      <c r="F483" s="830"/>
      <c r="G483" s="831" t="str">
        <f t="shared" si="8"/>
        <v/>
      </c>
    </row>
    <row r="484" spans="1:7" x14ac:dyDescent="0.2">
      <c r="A484" s="830"/>
      <c r="B484" s="830"/>
      <c r="C484" s="842"/>
      <c r="D484" s="830"/>
      <c r="E484" s="830"/>
      <c r="F484" s="830"/>
      <c r="G484" s="831" t="str">
        <f t="shared" si="8"/>
        <v/>
      </c>
    </row>
    <row r="485" spans="1:7" x14ac:dyDescent="0.2">
      <c r="A485" s="830"/>
      <c r="B485" s="830"/>
      <c r="C485" s="842"/>
      <c r="D485" s="830"/>
      <c r="E485" s="830"/>
      <c r="F485" s="830"/>
      <c r="G485" s="831" t="str">
        <f t="shared" si="8"/>
        <v/>
      </c>
    </row>
    <row r="486" spans="1:7" x14ac:dyDescent="0.2">
      <c r="A486" s="830"/>
      <c r="B486" s="830"/>
      <c r="C486" s="842"/>
      <c r="D486" s="830"/>
      <c r="E486" s="830"/>
      <c r="F486" s="830"/>
      <c r="G486" s="831" t="str">
        <f t="shared" si="8"/>
        <v/>
      </c>
    </row>
    <row r="487" spans="1:7" x14ac:dyDescent="0.2">
      <c r="A487" s="830"/>
      <c r="B487" s="830"/>
      <c r="C487" s="842"/>
      <c r="D487" s="830"/>
      <c r="E487" s="830"/>
      <c r="F487" s="830"/>
      <c r="G487" s="831" t="str">
        <f t="shared" si="8"/>
        <v/>
      </c>
    </row>
    <row r="488" spans="1:7" x14ac:dyDescent="0.2">
      <c r="A488" s="830"/>
      <c r="B488" s="830"/>
      <c r="C488" s="842"/>
      <c r="D488" s="830"/>
      <c r="E488" s="830"/>
      <c r="F488" s="830"/>
      <c r="G488" s="831" t="str">
        <f t="shared" si="8"/>
        <v/>
      </c>
    </row>
    <row r="489" spans="1:7" x14ac:dyDescent="0.2">
      <c r="A489" s="830"/>
      <c r="B489" s="830"/>
      <c r="C489" s="842"/>
      <c r="D489" s="830"/>
      <c r="E489" s="830"/>
      <c r="F489" s="830"/>
      <c r="G489" s="831" t="str">
        <f t="shared" si="8"/>
        <v/>
      </c>
    </row>
    <row r="490" spans="1:7" x14ac:dyDescent="0.2">
      <c r="A490" s="830"/>
      <c r="B490" s="830"/>
      <c r="C490" s="842"/>
      <c r="D490" s="830"/>
      <c r="E490" s="830"/>
      <c r="F490" s="830"/>
      <c r="G490" s="831" t="str">
        <f t="shared" si="8"/>
        <v/>
      </c>
    </row>
    <row r="491" spans="1:7" x14ac:dyDescent="0.2">
      <c r="A491" s="830"/>
      <c r="B491" s="830"/>
      <c r="C491" s="842"/>
      <c r="D491" s="830"/>
      <c r="E491" s="830"/>
      <c r="F491" s="830"/>
      <c r="G491" s="831" t="str">
        <f t="shared" si="8"/>
        <v/>
      </c>
    </row>
    <row r="492" spans="1:7" x14ac:dyDescent="0.2">
      <c r="A492" s="830"/>
      <c r="B492" s="830"/>
      <c r="C492" s="842"/>
      <c r="D492" s="830"/>
      <c r="E492" s="830"/>
      <c r="F492" s="830"/>
      <c r="G492" s="831" t="str">
        <f t="shared" si="8"/>
        <v/>
      </c>
    </row>
    <row r="493" spans="1:7" x14ac:dyDescent="0.2">
      <c r="A493" s="830"/>
      <c r="B493" s="830"/>
      <c r="C493" s="842"/>
      <c r="D493" s="830"/>
      <c r="E493" s="830"/>
      <c r="F493" s="830"/>
      <c r="G493" s="831" t="str">
        <f t="shared" si="8"/>
        <v/>
      </c>
    </row>
    <row r="494" spans="1:7" x14ac:dyDescent="0.2">
      <c r="A494" s="830"/>
      <c r="B494" s="830"/>
      <c r="C494" s="842"/>
      <c r="D494" s="830"/>
      <c r="E494" s="830"/>
      <c r="F494" s="830"/>
      <c r="G494" s="831" t="str">
        <f t="shared" si="8"/>
        <v/>
      </c>
    </row>
    <row r="495" spans="1:7" x14ac:dyDescent="0.2">
      <c r="A495" s="830"/>
      <c r="B495" s="830"/>
      <c r="C495" s="842"/>
      <c r="D495" s="830"/>
      <c r="E495" s="830"/>
      <c r="F495" s="830"/>
      <c r="G495" s="831" t="str">
        <f t="shared" si="8"/>
        <v/>
      </c>
    </row>
    <row r="496" spans="1:7" x14ac:dyDescent="0.2">
      <c r="A496" s="830"/>
      <c r="B496" s="830"/>
      <c r="C496" s="842"/>
      <c r="D496" s="830"/>
      <c r="E496" s="830"/>
      <c r="F496" s="830"/>
      <c r="G496" s="831" t="str">
        <f t="shared" si="8"/>
        <v/>
      </c>
    </row>
    <row r="497" spans="1:7" x14ac:dyDescent="0.2">
      <c r="A497" s="830"/>
      <c r="B497" s="830"/>
      <c r="C497" s="842"/>
      <c r="D497" s="830"/>
      <c r="E497" s="830"/>
      <c r="F497" s="830"/>
      <c r="G497" s="831" t="str">
        <f t="shared" si="8"/>
        <v/>
      </c>
    </row>
    <row r="498" spans="1:7" x14ac:dyDescent="0.2">
      <c r="A498" s="830"/>
      <c r="B498" s="830"/>
      <c r="C498" s="842"/>
      <c r="D498" s="830"/>
      <c r="E498" s="830"/>
      <c r="F498" s="830"/>
      <c r="G498" s="831" t="str">
        <f t="shared" si="8"/>
        <v/>
      </c>
    </row>
    <row r="499" spans="1:7" x14ac:dyDescent="0.2">
      <c r="A499" s="830"/>
      <c r="B499" s="830"/>
      <c r="C499" s="842"/>
      <c r="D499" s="830"/>
      <c r="E499" s="830"/>
      <c r="F499" s="830"/>
      <c r="G499" s="831" t="str">
        <f t="shared" si="8"/>
        <v/>
      </c>
    </row>
    <row r="500" spans="1:7" x14ac:dyDescent="0.2">
      <c r="A500" s="830"/>
      <c r="B500" s="830"/>
      <c r="C500" s="842"/>
      <c r="D500" s="830"/>
      <c r="E500" s="830"/>
      <c r="F500" s="830"/>
      <c r="G500" s="831" t="str">
        <f t="shared" si="8"/>
        <v/>
      </c>
    </row>
    <row r="501" spans="1:7" x14ac:dyDescent="0.2">
      <c r="A501" s="830"/>
      <c r="B501" s="830"/>
      <c r="C501" s="842"/>
      <c r="D501" s="830"/>
      <c r="E501" s="830"/>
      <c r="F501" s="830"/>
      <c r="G501" s="831" t="str">
        <f t="shared" si="8"/>
        <v/>
      </c>
    </row>
    <row r="502" spans="1:7" x14ac:dyDescent="0.2">
      <c r="A502" s="830"/>
      <c r="B502" s="830"/>
      <c r="C502" s="842"/>
      <c r="D502" s="830"/>
      <c r="E502" s="830"/>
      <c r="F502" s="830"/>
      <c r="G502" s="831" t="str">
        <f t="shared" si="8"/>
        <v/>
      </c>
    </row>
    <row r="503" spans="1:7" x14ac:dyDescent="0.2">
      <c r="A503" s="830"/>
      <c r="B503" s="830"/>
      <c r="C503" s="842"/>
      <c r="D503" s="830"/>
      <c r="E503" s="830"/>
      <c r="F503" s="830"/>
      <c r="G503" s="831" t="str">
        <f t="shared" si="8"/>
        <v/>
      </c>
    </row>
    <row r="504" spans="1:7" x14ac:dyDescent="0.2">
      <c r="A504" s="830"/>
      <c r="B504" s="830"/>
      <c r="C504" s="842"/>
      <c r="D504" s="830"/>
      <c r="E504" s="830"/>
      <c r="F504" s="830"/>
      <c r="G504" s="831" t="str">
        <f t="shared" si="8"/>
        <v/>
      </c>
    </row>
    <row r="505" spans="1:7" x14ac:dyDescent="0.2">
      <c r="A505" s="830"/>
      <c r="B505" s="830"/>
      <c r="C505" s="842"/>
      <c r="D505" s="830"/>
      <c r="E505" s="830"/>
      <c r="F505" s="830"/>
      <c r="G505" s="831" t="str">
        <f t="shared" si="8"/>
        <v/>
      </c>
    </row>
    <row r="506" spans="1:7" x14ac:dyDescent="0.2">
      <c r="A506" s="830"/>
      <c r="B506" s="830"/>
      <c r="C506" s="842"/>
      <c r="D506" s="830"/>
      <c r="E506" s="830"/>
      <c r="F506" s="830"/>
      <c r="G506" s="831" t="str">
        <f t="shared" si="8"/>
        <v/>
      </c>
    </row>
    <row r="507" spans="1:7" x14ac:dyDescent="0.2">
      <c r="A507" s="830"/>
      <c r="B507" s="830"/>
      <c r="C507" s="842"/>
      <c r="D507" s="830"/>
      <c r="E507" s="830"/>
      <c r="F507" s="830"/>
      <c r="G507" s="831" t="str">
        <f t="shared" si="8"/>
        <v/>
      </c>
    </row>
    <row r="508" spans="1:7" x14ac:dyDescent="0.2">
      <c r="A508" s="830"/>
      <c r="B508" s="830"/>
      <c r="C508" s="842"/>
      <c r="D508" s="830"/>
      <c r="E508" s="830"/>
      <c r="F508" s="830"/>
      <c r="G508" s="831" t="str">
        <f t="shared" si="8"/>
        <v/>
      </c>
    </row>
    <row r="509" spans="1:7" x14ac:dyDescent="0.2">
      <c r="A509" s="830"/>
      <c r="B509" s="830"/>
      <c r="C509" s="842"/>
      <c r="D509" s="830"/>
      <c r="E509" s="830"/>
      <c r="F509" s="830"/>
      <c r="G509" s="831" t="str">
        <f t="shared" si="8"/>
        <v/>
      </c>
    </row>
    <row r="510" spans="1:7" x14ac:dyDescent="0.2">
      <c r="A510" s="830"/>
      <c r="B510" s="830"/>
      <c r="C510" s="842"/>
      <c r="D510" s="830"/>
      <c r="E510" s="830"/>
      <c r="F510" s="830"/>
      <c r="G510" s="831" t="str">
        <f t="shared" si="8"/>
        <v/>
      </c>
    </row>
    <row r="511" spans="1:7" x14ac:dyDescent="0.2">
      <c r="A511" s="830"/>
      <c r="B511" s="830"/>
      <c r="C511" s="842"/>
      <c r="D511" s="830"/>
      <c r="E511" s="830"/>
      <c r="F511" s="830"/>
      <c r="G511" s="831" t="str">
        <f t="shared" si="8"/>
        <v/>
      </c>
    </row>
    <row r="512" spans="1:7" x14ac:dyDescent="0.2">
      <c r="A512" s="830"/>
      <c r="B512" s="830"/>
      <c r="C512" s="842"/>
      <c r="D512" s="830"/>
      <c r="E512" s="830"/>
      <c r="F512" s="830"/>
      <c r="G512" s="831" t="str">
        <f t="shared" si="8"/>
        <v/>
      </c>
    </row>
    <row r="513" spans="1:7" x14ac:dyDescent="0.2">
      <c r="A513" s="830"/>
      <c r="B513" s="830"/>
      <c r="C513" s="842"/>
      <c r="D513" s="830"/>
      <c r="E513" s="830"/>
      <c r="F513" s="830"/>
      <c r="G513" s="831" t="str">
        <f t="shared" si="8"/>
        <v/>
      </c>
    </row>
    <row r="514" spans="1:7" x14ac:dyDescent="0.2">
      <c r="A514" s="830"/>
      <c r="B514" s="830"/>
      <c r="C514" s="842"/>
      <c r="D514" s="830"/>
      <c r="E514" s="830"/>
      <c r="F514" s="830"/>
      <c r="G514" s="831" t="str">
        <f t="shared" si="8"/>
        <v/>
      </c>
    </row>
    <row r="515" spans="1:7" x14ac:dyDescent="0.2">
      <c r="A515" s="830"/>
      <c r="B515" s="830"/>
      <c r="C515" s="842"/>
      <c r="D515" s="830"/>
      <c r="E515" s="830"/>
      <c r="F515" s="830"/>
      <c r="G515" s="831" t="str">
        <f t="shared" si="8"/>
        <v/>
      </c>
    </row>
    <row r="516" spans="1:7" x14ac:dyDescent="0.2">
      <c r="A516" s="830"/>
      <c r="B516" s="830"/>
      <c r="C516" s="842"/>
      <c r="D516" s="830"/>
      <c r="E516" s="830"/>
      <c r="F516" s="830"/>
      <c r="G516" s="831" t="str">
        <f t="shared" si="8"/>
        <v/>
      </c>
    </row>
    <row r="517" spans="1:7" x14ac:dyDescent="0.2">
      <c r="A517" s="830"/>
      <c r="B517" s="830"/>
      <c r="C517" s="842"/>
      <c r="D517" s="830"/>
      <c r="E517" s="830"/>
      <c r="F517" s="830"/>
      <c r="G517" s="831" t="str">
        <f t="shared" si="8"/>
        <v/>
      </c>
    </row>
    <row r="518" spans="1:7" x14ac:dyDescent="0.2">
      <c r="A518" s="830"/>
      <c r="B518" s="830"/>
      <c r="C518" s="842"/>
      <c r="D518" s="830"/>
      <c r="E518" s="830"/>
      <c r="F518" s="830"/>
      <c r="G518" s="831" t="str">
        <f t="shared" si="8"/>
        <v/>
      </c>
    </row>
    <row r="519" spans="1:7" x14ac:dyDescent="0.2">
      <c r="A519" s="830"/>
      <c r="B519" s="830"/>
      <c r="C519" s="842"/>
      <c r="D519" s="830"/>
      <c r="E519" s="830"/>
      <c r="F519" s="830"/>
      <c r="G519" s="831" t="str">
        <f t="shared" si="8"/>
        <v/>
      </c>
    </row>
    <row r="520" spans="1:7" x14ac:dyDescent="0.2">
      <c r="A520" s="830"/>
      <c r="B520" s="830"/>
      <c r="C520" s="842"/>
      <c r="D520" s="830"/>
      <c r="E520" s="830"/>
      <c r="F520" s="830"/>
      <c r="G520" s="831" t="str">
        <f t="shared" si="8"/>
        <v/>
      </c>
    </row>
    <row r="521" spans="1:7" x14ac:dyDescent="0.2">
      <c r="A521" s="830"/>
      <c r="B521" s="830"/>
      <c r="C521" s="842"/>
      <c r="D521" s="830"/>
      <c r="E521" s="830"/>
      <c r="F521" s="830"/>
      <c r="G521" s="831" t="str">
        <f t="shared" si="8"/>
        <v/>
      </c>
    </row>
    <row r="522" spans="1:7" x14ac:dyDescent="0.2">
      <c r="A522" s="830"/>
      <c r="B522" s="830"/>
      <c r="C522" s="842"/>
      <c r="D522" s="830"/>
      <c r="E522" s="830"/>
      <c r="F522" s="830"/>
      <c r="G522" s="831" t="str">
        <f t="shared" si="8"/>
        <v/>
      </c>
    </row>
    <row r="523" spans="1:7" x14ac:dyDescent="0.2">
      <c r="A523" s="830"/>
      <c r="B523" s="830"/>
      <c r="C523" s="842"/>
      <c r="D523" s="830"/>
      <c r="E523" s="830"/>
      <c r="F523" s="830"/>
      <c r="G523" s="831" t="str">
        <f t="shared" si="8"/>
        <v/>
      </c>
    </row>
    <row r="524" spans="1:7" x14ac:dyDescent="0.2">
      <c r="A524" s="830"/>
      <c r="B524" s="830"/>
      <c r="C524" s="842"/>
      <c r="D524" s="830"/>
      <c r="E524" s="830"/>
      <c r="F524" s="830"/>
      <c r="G524" s="831" t="str">
        <f t="shared" ref="G524:G587" si="9">IF(D524="","",YEAR(D524))</f>
        <v/>
      </c>
    </row>
    <row r="525" spans="1:7" x14ac:dyDescent="0.2">
      <c r="A525" s="830"/>
      <c r="B525" s="830"/>
      <c r="C525" s="842"/>
      <c r="D525" s="830"/>
      <c r="E525" s="830"/>
      <c r="F525" s="830"/>
      <c r="G525" s="831" t="str">
        <f t="shared" si="9"/>
        <v/>
      </c>
    </row>
    <row r="526" spans="1:7" x14ac:dyDescent="0.2">
      <c r="A526" s="830"/>
      <c r="B526" s="830"/>
      <c r="C526" s="842"/>
      <c r="D526" s="830"/>
      <c r="E526" s="830"/>
      <c r="F526" s="830"/>
      <c r="G526" s="831" t="str">
        <f t="shared" si="9"/>
        <v/>
      </c>
    </row>
    <row r="527" spans="1:7" x14ac:dyDescent="0.2">
      <c r="A527" s="830"/>
      <c r="B527" s="830"/>
      <c r="C527" s="842"/>
      <c r="D527" s="830"/>
      <c r="E527" s="830"/>
      <c r="F527" s="830"/>
      <c r="G527" s="831" t="str">
        <f t="shared" si="9"/>
        <v/>
      </c>
    </row>
    <row r="528" spans="1:7" x14ac:dyDescent="0.2">
      <c r="A528" s="830"/>
      <c r="B528" s="830"/>
      <c r="C528" s="842"/>
      <c r="D528" s="830"/>
      <c r="E528" s="830"/>
      <c r="F528" s="830"/>
      <c r="G528" s="831" t="str">
        <f t="shared" si="9"/>
        <v/>
      </c>
    </row>
    <row r="529" spans="1:7" x14ac:dyDescent="0.2">
      <c r="A529" s="830"/>
      <c r="B529" s="830"/>
      <c r="C529" s="842"/>
      <c r="D529" s="830"/>
      <c r="E529" s="830"/>
      <c r="F529" s="830"/>
      <c r="G529" s="831" t="str">
        <f t="shared" si="9"/>
        <v/>
      </c>
    </row>
    <row r="530" spans="1:7" x14ac:dyDescent="0.2">
      <c r="A530" s="830"/>
      <c r="B530" s="830"/>
      <c r="C530" s="842"/>
      <c r="D530" s="830"/>
      <c r="E530" s="830"/>
      <c r="F530" s="830"/>
      <c r="G530" s="831" t="str">
        <f t="shared" si="9"/>
        <v/>
      </c>
    </row>
    <row r="531" spans="1:7" x14ac:dyDescent="0.2">
      <c r="A531" s="830"/>
      <c r="B531" s="830"/>
      <c r="C531" s="842"/>
      <c r="D531" s="830"/>
      <c r="E531" s="830"/>
      <c r="F531" s="830"/>
      <c r="G531" s="831" t="str">
        <f t="shared" si="9"/>
        <v/>
      </c>
    </row>
    <row r="532" spans="1:7" x14ac:dyDescent="0.2">
      <c r="A532" s="830"/>
      <c r="B532" s="830"/>
      <c r="C532" s="842"/>
      <c r="D532" s="830"/>
      <c r="E532" s="830"/>
      <c r="F532" s="830"/>
      <c r="G532" s="831" t="str">
        <f t="shared" si="9"/>
        <v/>
      </c>
    </row>
    <row r="533" spans="1:7" x14ac:dyDescent="0.2">
      <c r="A533" s="830"/>
      <c r="B533" s="830"/>
      <c r="C533" s="842"/>
      <c r="D533" s="830"/>
      <c r="E533" s="830"/>
      <c r="F533" s="830"/>
      <c r="G533" s="831" t="str">
        <f t="shared" si="9"/>
        <v/>
      </c>
    </row>
    <row r="534" spans="1:7" x14ac:dyDescent="0.2">
      <c r="A534" s="830"/>
      <c r="B534" s="830"/>
      <c r="C534" s="842"/>
      <c r="D534" s="830"/>
      <c r="E534" s="830"/>
      <c r="F534" s="830"/>
      <c r="G534" s="831" t="str">
        <f t="shared" si="9"/>
        <v/>
      </c>
    </row>
    <row r="535" spans="1:7" x14ac:dyDescent="0.2">
      <c r="A535" s="830"/>
      <c r="B535" s="830"/>
      <c r="C535" s="842"/>
      <c r="D535" s="830"/>
      <c r="E535" s="830"/>
      <c r="F535" s="830"/>
      <c r="G535" s="831" t="str">
        <f t="shared" si="9"/>
        <v/>
      </c>
    </row>
    <row r="536" spans="1:7" x14ac:dyDescent="0.2">
      <c r="A536" s="830"/>
      <c r="B536" s="830"/>
      <c r="C536" s="842"/>
      <c r="D536" s="830"/>
      <c r="E536" s="830"/>
      <c r="F536" s="830"/>
      <c r="G536" s="831" t="str">
        <f t="shared" si="9"/>
        <v/>
      </c>
    </row>
    <row r="537" spans="1:7" x14ac:dyDescent="0.2">
      <c r="A537" s="830"/>
      <c r="B537" s="830"/>
      <c r="C537" s="842"/>
      <c r="D537" s="830"/>
      <c r="E537" s="830"/>
      <c r="F537" s="830"/>
      <c r="G537" s="831" t="str">
        <f t="shared" si="9"/>
        <v/>
      </c>
    </row>
    <row r="538" spans="1:7" x14ac:dyDescent="0.2">
      <c r="A538" s="830"/>
      <c r="B538" s="830"/>
      <c r="C538" s="842"/>
      <c r="D538" s="830"/>
      <c r="E538" s="830"/>
      <c r="F538" s="830"/>
      <c r="G538" s="831" t="str">
        <f t="shared" si="9"/>
        <v/>
      </c>
    </row>
    <row r="539" spans="1:7" x14ac:dyDescent="0.2">
      <c r="A539" s="830"/>
      <c r="B539" s="830"/>
      <c r="C539" s="842"/>
      <c r="D539" s="830"/>
      <c r="E539" s="830"/>
      <c r="F539" s="830"/>
      <c r="G539" s="831" t="str">
        <f t="shared" si="9"/>
        <v/>
      </c>
    </row>
    <row r="540" spans="1:7" x14ac:dyDescent="0.2">
      <c r="A540" s="830"/>
      <c r="B540" s="830"/>
      <c r="C540" s="842"/>
      <c r="D540" s="830"/>
      <c r="E540" s="830"/>
      <c r="F540" s="830"/>
      <c r="G540" s="831" t="str">
        <f t="shared" si="9"/>
        <v/>
      </c>
    </row>
    <row r="541" spans="1:7" x14ac:dyDescent="0.2">
      <c r="A541" s="830"/>
      <c r="B541" s="830"/>
      <c r="C541" s="842"/>
      <c r="D541" s="830"/>
      <c r="E541" s="830"/>
      <c r="F541" s="830"/>
      <c r="G541" s="831" t="str">
        <f t="shared" si="9"/>
        <v/>
      </c>
    </row>
    <row r="542" spans="1:7" x14ac:dyDescent="0.2">
      <c r="A542" s="830"/>
      <c r="B542" s="830"/>
      <c r="C542" s="842"/>
      <c r="D542" s="830"/>
      <c r="E542" s="830"/>
      <c r="F542" s="830"/>
      <c r="G542" s="831" t="str">
        <f t="shared" si="9"/>
        <v/>
      </c>
    </row>
    <row r="543" spans="1:7" x14ac:dyDescent="0.2">
      <c r="A543" s="830"/>
      <c r="B543" s="830"/>
      <c r="C543" s="842"/>
      <c r="D543" s="830"/>
      <c r="E543" s="830"/>
      <c r="F543" s="830"/>
      <c r="G543" s="831" t="str">
        <f t="shared" si="9"/>
        <v/>
      </c>
    </row>
    <row r="544" spans="1:7" x14ac:dyDescent="0.2">
      <c r="A544" s="830"/>
      <c r="B544" s="830"/>
      <c r="C544" s="842"/>
      <c r="D544" s="830"/>
      <c r="E544" s="830"/>
      <c r="F544" s="830"/>
      <c r="G544" s="831" t="str">
        <f t="shared" si="9"/>
        <v/>
      </c>
    </row>
    <row r="545" spans="1:7" x14ac:dyDescent="0.2">
      <c r="A545" s="830"/>
      <c r="B545" s="830"/>
      <c r="C545" s="842"/>
      <c r="D545" s="830"/>
      <c r="E545" s="830"/>
      <c r="F545" s="830"/>
      <c r="G545" s="831" t="str">
        <f t="shared" si="9"/>
        <v/>
      </c>
    </row>
    <row r="546" spans="1:7" x14ac:dyDescent="0.2">
      <c r="A546" s="830"/>
      <c r="B546" s="830"/>
      <c r="C546" s="842"/>
      <c r="D546" s="830"/>
      <c r="E546" s="830"/>
      <c r="F546" s="830"/>
      <c r="G546" s="831" t="str">
        <f t="shared" si="9"/>
        <v/>
      </c>
    </row>
    <row r="547" spans="1:7" x14ac:dyDescent="0.2">
      <c r="A547" s="830"/>
      <c r="B547" s="830"/>
      <c r="C547" s="842"/>
      <c r="D547" s="830"/>
      <c r="E547" s="830"/>
      <c r="F547" s="830"/>
      <c r="G547" s="831" t="str">
        <f t="shared" si="9"/>
        <v/>
      </c>
    </row>
    <row r="548" spans="1:7" x14ac:dyDescent="0.2">
      <c r="A548" s="830"/>
      <c r="B548" s="830"/>
      <c r="C548" s="842"/>
      <c r="D548" s="830"/>
      <c r="E548" s="830"/>
      <c r="F548" s="830"/>
      <c r="G548" s="831" t="str">
        <f t="shared" si="9"/>
        <v/>
      </c>
    </row>
    <row r="549" spans="1:7" x14ac:dyDescent="0.2">
      <c r="A549" s="830"/>
      <c r="B549" s="830"/>
      <c r="C549" s="842"/>
      <c r="D549" s="830"/>
      <c r="E549" s="830"/>
      <c r="F549" s="830"/>
      <c r="G549" s="831" t="str">
        <f t="shared" si="9"/>
        <v/>
      </c>
    </row>
    <row r="550" spans="1:7" x14ac:dyDescent="0.2">
      <c r="A550" s="830"/>
      <c r="B550" s="830"/>
      <c r="C550" s="842"/>
      <c r="D550" s="830"/>
      <c r="E550" s="830"/>
      <c r="F550" s="830"/>
      <c r="G550" s="831" t="str">
        <f t="shared" si="9"/>
        <v/>
      </c>
    </row>
    <row r="551" spans="1:7" x14ac:dyDescent="0.2">
      <c r="A551" s="830"/>
      <c r="B551" s="830"/>
      <c r="C551" s="842"/>
      <c r="D551" s="830"/>
      <c r="E551" s="830"/>
      <c r="F551" s="830"/>
      <c r="G551" s="831" t="str">
        <f t="shared" si="9"/>
        <v/>
      </c>
    </row>
    <row r="552" spans="1:7" x14ac:dyDescent="0.2">
      <c r="A552" s="830"/>
      <c r="B552" s="830"/>
      <c r="C552" s="842"/>
      <c r="D552" s="830"/>
      <c r="E552" s="830"/>
      <c r="F552" s="830"/>
      <c r="G552" s="831" t="str">
        <f t="shared" si="9"/>
        <v/>
      </c>
    </row>
    <row r="553" spans="1:7" x14ac:dyDescent="0.2">
      <c r="A553" s="830"/>
      <c r="B553" s="830"/>
      <c r="C553" s="842"/>
      <c r="D553" s="830"/>
      <c r="E553" s="830"/>
      <c r="F553" s="830"/>
      <c r="G553" s="831" t="str">
        <f t="shared" si="9"/>
        <v/>
      </c>
    </row>
    <row r="554" spans="1:7" x14ac:dyDescent="0.2">
      <c r="A554" s="830"/>
      <c r="B554" s="830"/>
      <c r="C554" s="842"/>
      <c r="D554" s="830"/>
      <c r="E554" s="830"/>
      <c r="F554" s="830"/>
      <c r="G554" s="831" t="str">
        <f t="shared" si="9"/>
        <v/>
      </c>
    </row>
    <row r="555" spans="1:7" x14ac:dyDescent="0.2">
      <c r="A555" s="830"/>
      <c r="B555" s="830"/>
      <c r="C555" s="842"/>
      <c r="D555" s="830"/>
      <c r="E555" s="830"/>
      <c r="F555" s="830"/>
      <c r="G555" s="831" t="str">
        <f t="shared" si="9"/>
        <v/>
      </c>
    </row>
    <row r="556" spans="1:7" x14ac:dyDescent="0.2">
      <c r="A556" s="830"/>
      <c r="B556" s="830"/>
      <c r="C556" s="842"/>
      <c r="D556" s="830"/>
      <c r="E556" s="830"/>
      <c r="F556" s="830"/>
      <c r="G556" s="831" t="str">
        <f t="shared" si="9"/>
        <v/>
      </c>
    </row>
    <row r="557" spans="1:7" x14ac:dyDescent="0.2">
      <c r="A557" s="830"/>
      <c r="B557" s="830"/>
      <c r="C557" s="842"/>
      <c r="D557" s="830"/>
      <c r="E557" s="830"/>
      <c r="F557" s="830"/>
      <c r="G557" s="831" t="str">
        <f t="shared" si="9"/>
        <v/>
      </c>
    </row>
    <row r="558" spans="1:7" x14ac:dyDescent="0.2">
      <c r="A558" s="830"/>
      <c r="B558" s="830"/>
      <c r="C558" s="842"/>
      <c r="D558" s="830"/>
      <c r="E558" s="830"/>
      <c r="F558" s="830"/>
      <c r="G558" s="831" t="str">
        <f t="shared" si="9"/>
        <v/>
      </c>
    </row>
    <row r="559" spans="1:7" x14ac:dyDescent="0.2">
      <c r="A559" s="830"/>
      <c r="B559" s="830"/>
      <c r="C559" s="842"/>
      <c r="D559" s="830"/>
      <c r="E559" s="830"/>
      <c r="F559" s="830"/>
      <c r="G559" s="831" t="str">
        <f t="shared" si="9"/>
        <v/>
      </c>
    </row>
    <row r="560" spans="1:7" x14ac:dyDescent="0.2">
      <c r="A560" s="830"/>
      <c r="B560" s="830"/>
      <c r="C560" s="842"/>
      <c r="D560" s="830"/>
      <c r="E560" s="830"/>
      <c r="F560" s="830"/>
      <c r="G560" s="831" t="str">
        <f t="shared" si="9"/>
        <v/>
      </c>
    </row>
    <row r="561" spans="1:7" x14ac:dyDescent="0.2">
      <c r="A561" s="830"/>
      <c r="B561" s="830"/>
      <c r="C561" s="842"/>
      <c r="D561" s="830"/>
      <c r="E561" s="830"/>
      <c r="F561" s="830"/>
      <c r="G561" s="831" t="str">
        <f t="shared" si="9"/>
        <v/>
      </c>
    </row>
    <row r="562" spans="1:7" x14ac:dyDescent="0.2">
      <c r="A562" s="830"/>
      <c r="B562" s="830"/>
      <c r="C562" s="842"/>
      <c r="D562" s="830"/>
      <c r="E562" s="830"/>
      <c r="F562" s="830"/>
      <c r="G562" s="831" t="str">
        <f t="shared" si="9"/>
        <v/>
      </c>
    </row>
    <row r="563" spans="1:7" x14ac:dyDescent="0.2">
      <c r="A563" s="830"/>
      <c r="B563" s="830"/>
      <c r="C563" s="842"/>
      <c r="D563" s="830"/>
      <c r="E563" s="830"/>
      <c r="F563" s="830"/>
      <c r="G563" s="831" t="str">
        <f t="shared" si="9"/>
        <v/>
      </c>
    </row>
    <row r="564" spans="1:7" x14ac:dyDescent="0.2">
      <c r="A564" s="830"/>
      <c r="B564" s="830"/>
      <c r="C564" s="842"/>
      <c r="D564" s="830"/>
      <c r="E564" s="830"/>
      <c r="F564" s="830"/>
      <c r="G564" s="831" t="str">
        <f t="shared" si="9"/>
        <v/>
      </c>
    </row>
    <row r="565" spans="1:7" x14ac:dyDescent="0.2">
      <c r="A565" s="830"/>
      <c r="B565" s="830"/>
      <c r="C565" s="842"/>
      <c r="D565" s="830"/>
      <c r="E565" s="830"/>
      <c r="F565" s="830"/>
      <c r="G565" s="831" t="str">
        <f t="shared" si="9"/>
        <v/>
      </c>
    </row>
    <row r="566" spans="1:7" x14ac:dyDescent="0.2">
      <c r="A566" s="830"/>
      <c r="B566" s="830"/>
      <c r="C566" s="842"/>
      <c r="D566" s="830"/>
      <c r="E566" s="830"/>
      <c r="F566" s="830"/>
      <c r="G566" s="831" t="str">
        <f t="shared" si="9"/>
        <v/>
      </c>
    </row>
    <row r="567" spans="1:7" x14ac:dyDescent="0.2">
      <c r="A567" s="830"/>
      <c r="B567" s="830"/>
      <c r="C567" s="842"/>
      <c r="D567" s="830"/>
      <c r="E567" s="830"/>
      <c r="F567" s="830"/>
      <c r="G567" s="831" t="str">
        <f t="shared" si="9"/>
        <v/>
      </c>
    </row>
    <row r="568" spans="1:7" x14ac:dyDescent="0.2">
      <c r="A568" s="830"/>
      <c r="B568" s="830"/>
      <c r="C568" s="842"/>
      <c r="D568" s="830"/>
      <c r="E568" s="830"/>
      <c r="F568" s="830"/>
      <c r="G568" s="831" t="str">
        <f t="shared" si="9"/>
        <v/>
      </c>
    </row>
    <row r="569" spans="1:7" x14ac:dyDescent="0.2">
      <c r="A569" s="830"/>
      <c r="B569" s="830"/>
      <c r="C569" s="842"/>
      <c r="D569" s="830"/>
      <c r="E569" s="830"/>
      <c r="F569" s="830"/>
      <c r="G569" s="831" t="str">
        <f t="shared" si="9"/>
        <v/>
      </c>
    </row>
    <row r="570" spans="1:7" x14ac:dyDescent="0.2">
      <c r="A570" s="830"/>
      <c r="B570" s="830"/>
      <c r="C570" s="842"/>
      <c r="D570" s="830"/>
      <c r="E570" s="830"/>
      <c r="F570" s="830"/>
      <c r="G570" s="831" t="str">
        <f t="shared" si="9"/>
        <v/>
      </c>
    </row>
    <row r="571" spans="1:7" x14ac:dyDescent="0.2">
      <c r="A571" s="830"/>
      <c r="B571" s="830"/>
      <c r="C571" s="842"/>
      <c r="D571" s="830"/>
      <c r="E571" s="830"/>
      <c r="F571" s="830"/>
      <c r="G571" s="831" t="str">
        <f t="shared" si="9"/>
        <v/>
      </c>
    </row>
    <row r="572" spans="1:7" x14ac:dyDescent="0.2">
      <c r="A572" s="830"/>
      <c r="B572" s="830"/>
      <c r="C572" s="842"/>
      <c r="D572" s="830"/>
      <c r="E572" s="830"/>
      <c r="F572" s="830"/>
      <c r="G572" s="831" t="str">
        <f t="shared" si="9"/>
        <v/>
      </c>
    </row>
    <row r="573" spans="1:7" x14ac:dyDescent="0.2">
      <c r="A573" s="830"/>
      <c r="B573" s="830"/>
      <c r="C573" s="842"/>
      <c r="D573" s="830"/>
      <c r="E573" s="830"/>
      <c r="F573" s="830"/>
      <c r="G573" s="831" t="str">
        <f t="shared" si="9"/>
        <v/>
      </c>
    </row>
    <row r="574" spans="1:7" x14ac:dyDescent="0.2">
      <c r="A574" s="830"/>
      <c r="B574" s="830"/>
      <c r="C574" s="842"/>
      <c r="D574" s="830"/>
      <c r="E574" s="830"/>
      <c r="F574" s="830"/>
      <c r="G574" s="831" t="str">
        <f t="shared" si="9"/>
        <v/>
      </c>
    </row>
    <row r="575" spans="1:7" x14ac:dyDescent="0.2">
      <c r="A575" s="830"/>
      <c r="B575" s="830"/>
      <c r="C575" s="842"/>
      <c r="D575" s="830"/>
      <c r="E575" s="830"/>
      <c r="F575" s="830"/>
      <c r="G575" s="831" t="str">
        <f t="shared" si="9"/>
        <v/>
      </c>
    </row>
    <row r="576" spans="1:7" x14ac:dyDescent="0.2">
      <c r="A576" s="830"/>
      <c r="B576" s="830"/>
      <c r="C576" s="842"/>
      <c r="D576" s="830"/>
      <c r="E576" s="830"/>
      <c r="F576" s="830"/>
      <c r="G576" s="831" t="str">
        <f t="shared" si="9"/>
        <v/>
      </c>
    </row>
    <row r="577" spans="1:7" x14ac:dyDescent="0.2">
      <c r="A577" s="830"/>
      <c r="B577" s="830"/>
      <c r="C577" s="842"/>
      <c r="D577" s="830"/>
      <c r="E577" s="830"/>
      <c r="F577" s="830"/>
      <c r="G577" s="831" t="str">
        <f t="shared" si="9"/>
        <v/>
      </c>
    </row>
    <row r="578" spans="1:7" x14ac:dyDescent="0.2">
      <c r="A578" s="830"/>
      <c r="B578" s="830"/>
      <c r="C578" s="842"/>
      <c r="D578" s="830"/>
      <c r="E578" s="830"/>
      <c r="F578" s="830"/>
      <c r="G578" s="831" t="str">
        <f t="shared" si="9"/>
        <v/>
      </c>
    </row>
    <row r="579" spans="1:7" x14ac:dyDescent="0.2">
      <c r="A579" s="830"/>
      <c r="B579" s="830"/>
      <c r="C579" s="842"/>
      <c r="D579" s="830"/>
      <c r="E579" s="830"/>
      <c r="F579" s="830"/>
      <c r="G579" s="831" t="str">
        <f t="shared" si="9"/>
        <v/>
      </c>
    </row>
    <row r="580" spans="1:7" x14ac:dyDescent="0.2">
      <c r="A580" s="830"/>
      <c r="B580" s="830"/>
      <c r="C580" s="842"/>
      <c r="D580" s="830"/>
      <c r="E580" s="830"/>
      <c r="F580" s="830"/>
      <c r="G580" s="831" t="str">
        <f t="shared" si="9"/>
        <v/>
      </c>
    </row>
    <row r="581" spans="1:7" x14ac:dyDescent="0.2">
      <c r="A581" s="830"/>
      <c r="B581" s="830"/>
      <c r="C581" s="842"/>
      <c r="D581" s="830"/>
      <c r="E581" s="830"/>
      <c r="F581" s="830"/>
      <c r="G581" s="831" t="str">
        <f t="shared" si="9"/>
        <v/>
      </c>
    </row>
    <row r="582" spans="1:7" x14ac:dyDescent="0.2">
      <c r="A582" s="830"/>
      <c r="B582" s="830"/>
      <c r="C582" s="842"/>
      <c r="D582" s="830"/>
      <c r="E582" s="830"/>
      <c r="F582" s="830"/>
      <c r="G582" s="831" t="str">
        <f t="shared" si="9"/>
        <v/>
      </c>
    </row>
    <row r="583" spans="1:7" x14ac:dyDescent="0.2">
      <c r="A583" s="830"/>
      <c r="B583" s="830"/>
      <c r="C583" s="842"/>
      <c r="D583" s="830"/>
      <c r="E583" s="830"/>
      <c r="F583" s="830"/>
      <c r="G583" s="831" t="str">
        <f t="shared" si="9"/>
        <v/>
      </c>
    </row>
    <row r="584" spans="1:7" x14ac:dyDescent="0.2">
      <c r="A584" s="830"/>
      <c r="B584" s="830"/>
      <c r="C584" s="842"/>
      <c r="D584" s="830"/>
      <c r="E584" s="830"/>
      <c r="F584" s="830"/>
      <c r="G584" s="831" t="str">
        <f t="shared" si="9"/>
        <v/>
      </c>
    </row>
    <row r="585" spans="1:7" x14ac:dyDescent="0.2">
      <c r="A585" s="830"/>
      <c r="B585" s="830"/>
      <c r="C585" s="842"/>
      <c r="D585" s="830"/>
      <c r="E585" s="830"/>
      <c r="F585" s="830"/>
      <c r="G585" s="831" t="str">
        <f t="shared" si="9"/>
        <v/>
      </c>
    </row>
    <row r="586" spans="1:7" x14ac:dyDescent="0.2">
      <c r="A586" s="830"/>
      <c r="B586" s="830"/>
      <c r="C586" s="842"/>
      <c r="D586" s="830"/>
      <c r="E586" s="830"/>
      <c r="F586" s="830"/>
      <c r="G586" s="831" t="str">
        <f t="shared" si="9"/>
        <v/>
      </c>
    </row>
    <row r="587" spans="1:7" x14ac:dyDescent="0.2">
      <c r="A587" s="830"/>
      <c r="B587" s="830"/>
      <c r="C587" s="842"/>
      <c r="D587" s="830"/>
      <c r="E587" s="830"/>
      <c r="F587" s="830"/>
      <c r="G587" s="831" t="str">
        <f t="shared" si="9"/>
        <v/>
      </c>
    </row>
    <row r="588" spans="1:7" x14ac:dyDescent="0.2">
      <c r="A588" s="830"/>
      <c r="B588" s="830"/>
      <c r="C588" s="842"/>
      <c r="D588" s="830"/>
      <c r="E588" s="830"/>
      <c r="F588" s="830"/>
      <c r="G588" s="831" t="str">
        <f t="shared" ref="G588:G651" si="10">IF(D588="","",YEAR(D588))</f>
        <v/>
      </c>
    </row>
    <row r="589" spans="1:7" x14ac:dyDescent="0.2">
      <c r="A589" s="830"/>
      <c r="B589" s="830"/>
      <c r="C589" s="842"/>
      <c r="D589" s="830"/>
      <c r="E589" s="830"/>
      <c r="F589" s="830"/>
      <c r="G589" s="831" t="str">
        <f t="shared" si="10"/>
        <v/>
      </c>
    </row>
    <row r="590" spans="1:7" x14ac:dyDescent="0.2">
      <c r="A590" s="830"/>
      <c r="B590" s="830"/>
      <c r="C590" s="842"/>
      <c r="D590" s="830"/>
      <c r="E590" s="830"/>
      <c r="F590" s="830"/>
      <c r="G590" s="831" t="str">
        <f t="shared" si="10"/>
        <v/>
      </c>
    </row>
    <row r="591" spans="1:7" x14ac:dyDescent="0.2">
      <c r="A591" s="830"/>
      <c r="B591" s="830"/>
      <c r="C591" s="842"/>
      <c r="D591" s="830"/>
      <c r="E591" s="830"/>
      <c r="F591" s="830"/>
      <c r="G591" s="831" t="str">
        <f t="shared" si="10"/>
        <v/>
      </c>
    </row>
    <row r="592" spans="1:7" x14ac:dyDescent="0.2">
      <c r="A592" s="830"/>
      <c r="B592" s="830"/>
      <c r="C592" s="842"/>
      <c r="D592" s="830"/>
      <c r="E592" s="830"/>
      <c r="F592" s="830"/>
      <c r="G592" s="831" t="str">
        <f t="shared" si="10"/>
        <v/>
      </c>
    </row>
    <row r="593" spans="1:7" x14ac:dyDescent="0.2">
      <c r="A593" s="830"/>
      <c r="B593" s="830"/>
      <c r="C593" s="842"/>
      <c r="D593" s="830"/>
      <c r="E593" s="830"/>
      <c r="F593" s="830"/>
      <c r="G593" s="831" t="str">
        <f t="shared" si="10"/>
        <v/>
      </c>
    </row>
    <row r="594" spans="1:7" x14ac:dyDescent="0.2">
      <c r="A594" s="830"/>
      <c r="B594" s="830"/>
      <c r="C594" s="842"/>
      <c r="D594" s="830"/>
      <c r="E594" s="830"/>
      <c r="F594" s="830"/>
      <c r="G594" s="831" t="str">
        <f t="shared" si="10"/>
        <v/>
      </c>
    </row>
    <row r="595" spans="1:7" x14ac:dyDescent="0.2">
      <c r="A595" s="830"/>
      <c r="B595" s="830"/>
      <c r="C595" s="842"/>
      <c r="D595" s="830"/>
      <c r="E595" s="830"/>
      <c r="F595" s="830"/>
      <c r="G595" s="831" t="str">
        <f t="shared" si="10"/>
        <v/>
      </c>
    </row>
    <row r="596" spans="1:7" x14ac:dyDescent="0.2">
      <c r="A596" s="830"/>
      <c r="B596" s="830"/>
      <c r="C596" s="842"/>
      <c r="D596" s="830"/>
      <c r="E596" s="830"/>
      <c r="F596" s="830"/>
      <c r="G596" s="831" t="str">
        <f t="shared" si="10"/>
        <v/>
      </c>
    </row>
    <row r="597" spans="1:7" x14ac:dyDescent="0.2">
      <c r="A597" s="830"/>
      <c r="B597" s="830"/>
      <c r="C597" s="842"/>
      <c r="D597" s="830"/>
      <c r="E597" s="830"/>
      <c r="F597" s="830"/>
      <c r="G597" s="831" t="str">
        <f t="shared" si="10"/>
        <v/>
      </c>
    </row>
    <row r="598" spans="1:7" x14ac:dyDescent="0.2">
      <c r="A598" s="830"/>
      <c r="B598" s="830"/>
      <c r="C598" s="842"/>
      <c r="D598" s="830"/>
      <c r="E598" s="830"/>
      <c r="F598" s="830"/>
      <c r="G598" s="831" t="str">
        <f t="shared" si="10"/>
        <v/>
      </c>
    </row>
    <row r="599" spans="1:7" x14ac:dyDescent="0.2">
      <c r="A599" s="830"/>
      <c r="B599" s="830"/>
      <c r="C599" s="842"/>
      <c r="D599" s="830"/>
      <c r="E599" s="830"/>
      <c r="F599" s="830"/>
      <c r="G599" s="831" t="str">
        <f t="shared" si="10"/>
        <v/>
      </c>
    </row>
    <row r="600" spans="1:7" x14ac:dyDescent="0.2">
      <c r="A600" s="830"/>
      <c r="B600" s="830"/>
      <c r="C600" s="842"/>
      <c r="D600" s="830"/>
      <c r="E600" s="830"/>
      <c r="F600" s="830"/>
      <c r="G600" s="831" t="str">
        <f t="shared" si="10"/>
        <v/>
      </c>
    </row>
    <row r="601" spans="1:7" x14ac:dyDescent="0.2">
      <c r="A601" s="830"/>
      <c r="B601" s="830"/>
      <c r="C601" s="842"/>
      <c r="D601" s="830"/>
      <c r="E601" s="830"/>
      <c r="F601" s="830"/>
      <c r="G601" s="831" t="str">
        <f t="shared" si="10"/>
        <v/>
      </c>
    </row>
    <row r="602" spans="1:7" x14ac:dyDescent="0.2">
      <c r="A602" s="830"/>
      <c r="B602" s="830"/>
      <c r="C602" s="842"/>
      <c r="D602" s="830"/>
      <c r="E602" s="830"/>
      <c r="F602" s="830"/>
      <c r="G602" s="831" t="str">
        <f t="shared" si="10"/>
        <v/>
      </c>
    </row>
    <row r="603" spans="1:7" x14ac:dyDescent="0.2">
      <c r="A603" s="830"/>
      <c r="B603" s="830"/>
      <c r="C603" s="842"/>
      <c r="D603" s="830"/>
      <c r="E603" s="830"/>
      <c r="F603" s="830"/>
      <c r="G603" s="831" t="str">
        <f t="shared" si="10"/>
        <v/>
      </c>
    </row>
    <row r="604" spans="1:7" x14ac:dyDescent="0.2">
      <c r="A604" s="830"/>
      <c r="B604" s="830"/>
      <c r="C604" s="842"/>
      <c r="D604" s="830"/>
      <c r="E604" s="830"/>
      <c r="F604" s="830"/>
      <c r="G604" s="831" t="str">
        <f t="shared" si="10"/>
        <v/>
      </c>
    </row>
    <row r="605" spans="1:7" x14ac:dyDescent="0.2">
      <c r="A605" s="830"/>
      <c r="B605" s="830"/>
      <c r="C605" s="842"/>
      <c r="D605" s="830"/>
      <c r="E605" s="830"/>
      <c r="F605" s="830"/>
      <c r="G605" s="831" t="str">
        <f t="shared" si="10"/>
        <v/>
      </c>
    </row>
    <row r="606" spans="1:7" x14ac:dyDescent="0.2">
      <c r="A606" s="830"/>
      <c r="B606" s="830"/>
      <c r="C606" s="842"/>
      <c r="D606" s="830"/>
      <c r="E606" s="830"/>
      <c r="F606" s="830"/>
      <c r="G606" s="831" t="str">
        <f t="shared" si="10"/>
        <v/>
      </c>
    </row>
    <row r="607" spans="1:7" x14ac:dyDescent="0.2">
      <c r="A607" s="830"/>
      <c r="B607" s="830"/>
      <c r="C607" s="842"/>
      <c r="D607" s="830"/>
      <c r="E607" s="830"/>
      <c r="F607" s="830"/>
      <c r="G607" s="831" t="str">
        <f t="shared" si="10"/>
        <v/>
      </c>
    </row>
    <row r="608" spans="1:7" x14ac:dyDescent="0.2">
      <c r="A608" s="830"/>
      <c r="B608" s="830"/>
      <c r="C608" s="842"/>
      <c r="D608" s="830"/>
      <c r="E608" s="830"/>
      <c r="F608" s="830"/>
      <c r="G608" s="831" t="str">
        <f t="shared" si="10"/>
        <v/>
      </c>
    </row>
    <row r="609" spans="1:7" x14ac:dyDescent="0.2">
      <c r="A609" s="830"/>
      <c r="B609" s="830"/>
      <c r="C609" s="842"/>
      <c r="D609" s="830"/>
      <c r="E609" s="830"/>
      <c r="F609" s="830"/>
      <c r="G609" s="831" t="str">
        <f t="shared" si="10"/>
        <v/>
      </c>
    </row>
    <row r="610" spans="1:7" x14ac:dyDescent="0.2">
      <c r="A610" s="830"/>
      <c r="B610" s="830"/>
      <c r="C610" s="842"/>
      <c r="D610" s="830"/>
      <c r="E610" s="830"/>
      <c r="F610" s="830"/>
      <c r="G610" s="831" t="str">
        <f t="shared" si="10"/>
        <v/>
      </c>
    </row>
    <row r="611" spans="1:7" x14ac:dyDescent="0.2">
      <c r="A611" s="830"/>
      <c r="B611" s="830"/>
      <c r="C611" s="842"/>
      <c r="D611" s="830"/>
      <c r="E611" s="830"/>
      <c r="F611" s="830"/>
      <c r="G611" s="831" t="str">
        <f t="shared" si="10"/>
        <v/>
      </c>
    </row>
    <row r="612" spans="1:7" x14ac:dyDescent="0.2">
      <c r="A612" s="830"/>
      <c r="B612" s="830"/>
      <c r="C612" s="842"/>
      <c r="D612" s="830"/>
      <c r="E612" s="830"/>
      <c r="F612" s="830"/>
      <c r="G612" s="831" t="str">
        <f t="shared" si="10"/>
        <v/>
      </c>
    </row>
    <row r="613" spans="1:7" x14ac:dyDescent="0.2">
      <c r="A613" s="830"/>
      <c r="B613" s="830"/>
      <c r="C613" s="842"/>
      <c r="D613" s="830"/>
      <c r="E613" s="830"/>
      <c r="F613" s="830"/>
      <c r="G613" s="831" t="str">
        <f t="shared" si="10"/>
        <v/>
      </c>
    </row>
    <row r="614" spans="1:7" x14ac:dyDescent="0.2">
      <c r="A614" s="830"/>
      <c r="B614" s="830"/>
      <c r="C614" s="842"/>
      <c r="D614" s="830"/>
      <c r="E614" s="830"/>
      <c r="F614" s="830"/>
      <c r="G614" s="831" t="str">
        <f t="shared" si="10"/>
        <v/>
      </c>
    </row>
    <row r="615" spans="1:7" x14ac:dyDescent="0.2">
      <c r="A615" s="830"/>
      <c r="B615" s="830"/>
      <c r="C615" s="842"/>
      <c r="D615" s="830"/>
      <c r="E615" s="830"/>
      <c r="F615" s="830"/>
      <c r="G615" s="831" t="str">
        <f t="shared" si="10"/>
        <v/>
      </c>
    </row>
    <row r="616" spans="1:7" x14ac:dyDescent="0.2">
      <c r="A616" s="830"/>
      <c r="B616" s="830"/>
      <c r="C616" s="842"/>
      <c r="D616" s="830"/>
      <c r="E616" s="830"/>
      <c r="F616" s="830"/>
      <c r="G616" s="831" t="str">
        <f t="shared" si="10"/>
        <v/>
      </c>
    </row>
    <row r="617" spans="1:7" x14ac:dyDescent="0.2">
      <c r="A617" s="830"/>
      <c r="B617" s="830"/>
      <c r="C617" s="842"/>
      <c r="D617" s="830"/>
      <c r="E617" s="830"/>
      <c r="F617" s="830"/>
      <c r="G617" s="831" t="str">
        <f t="shared" si="10"/>
        <v/>
      </c>
    </row>
    <row r="618" spans="1:7" x14ac:dyDescent="0.2">
      <c r="A618" s="830"/>
      <c r="B618" s="830"/>
      <c r="C618" s="842"/>
      <c r="D618" s="830"/>
      <c r="E618" s="830"/>
      <c r="F618" s="830"/>
      <c r="G618" s="831" t="str">
        <f t="shared" si="10"/>
        <v/>
      </c>
    </row>
    <row r="619" spans="1:7" x14ac:dyDescent="0.2">
      <c r="A619" s="830"/>
      <c r="B619" s="830"/>
      <c r="C619" s="842"/>
      <c r="D619" s="830"/>
      <c r="E619" s="830"/>
      <c r="F619" s="830"/>
      <c r="G619" s="831" t="str">
        <f t="shared" si="10"/>
        <v/>
      </c>
    </row>
    <row r="620" spans="1:7" x14ac:dyDescent="0.2">
      <c r="A620" s="830"/>
      <c r="B620" s="830"/>
      <c r="C620" s="842"/>
      <c r="D620" s="830"/>
      <c r="E620" s="830"/>
      <c r="F620" s="830"/>
      <c r="G620" s="831" t="str">
        <f t="shared" si="10"/>
        <v/>
      </c>
    </row>
    <row r="621" spans="1:7" x14ac:dyDescent="0.2">
      <c r="A621" s="830"/>
      <c r="B621" s="830"/>
      <c r="C621" s="842"/>
      <c r="D621" s="830"/>
      <c r="E621" s="830"/>
      <c r="F621" s="830"/>
      <c r="G621" s="831" t="str">
        <f t="shared" si="10"/>
        <v/>
      </c>
    </row>
    <row r="622" spans="1:7" x14ac:dyDescent="0.2">
      <c r="A622" s="830"/>
      <c r="B622" s="830"/>
      <c r="C622" s="842"/>
      <c r="D622" s="830"/>
      <c r="E622" s="830"/>
      <c r="F622" s="830"/>
      <c r="G622" s="831" t="str">
        <f t="shared" si="10"/>
        <v/>
      </c>
    </row>
    <row r="623" spans="1:7" x14ac:dyDescent="0.2">
      <c r="A623" s="830"/>
      <c r="B623" s="830"/>
      <c r="C623" s="842"/>
      <c r="D623" s="830"/>
      <c r="E623" s="830"/>
      <c r="F623" s="830"/>
      <c r="G623" s="831" t="str">
        <f t="shared" si="10"/>
        <v/>
      </c>
    </row>
    <row r="624" spans="1:7" x14ac:dyDescent="0.2">
      <c r="A624" s="830"/>
      <c r="B624" s="830"/>
      <c r="C624" s="842"/>
      <c r="D624" s="830"/>
      <c r="E624" s="830"/>
      <c r="F624" s="830"/>
      <c r="G624" s="831" t="str">
        <f t="shared" si="10"/>
        <v/>
      </c>
    </row>
    <row r="625" spans="1:7" x14ac:dyDescent="0.2">
      <c r="A625" s="830"/>
      <c r="B625" s="830"/>
      <c r="C625" s="842"/>
      <c r="D625" s="830"/>
      <c r="E625" s="830"/>
      <c r="F625" s="830"/>
      <c r="G625" s="831" t="str">
        <f t="shared" si="10"/>
        <v/>
      </c>
    </row>
    <row r="626" spans="1:7" x14ac:dyDescent="0.2">
      <c r="A626" s="830"/>
      <c r="B626" s="830"/>
      <c r="C626" s="842"/>
      <c r="D626" s="830"/>
      <c r="E626" s="830"/>
      <c r="F626" s="830"/>
      <c r="G626" s="831" t="str">
        <f t="shared" si="10"/>
        <v/>
      </c>
    </row>
    <row r="627" spans="1:7" x14ac:dyDescent="0.2">
      <c r="A627" s="830"/>
      <c r="B627" s="830"/>
      <c r="C627" s="842"/>
      <c r="D627" s="830"/>
      <c r="E627" s="830"/>
      <c r="F627" s="830"/>
      <c r="G627" s="831" t="str">
        <f t="shared" si="10"/>
        <v/>
      </c>
    </row>
    <row r="628" spans="1:7" x14ac:dyDescent="0.2">
      <c r="A628" s="830"/>
      <c r="B628" s="830"/>
      <c r="C628" s="842"/>
      <c r="D628" s="830"/>
      <c r="E628" s="830"/>
      <c r="F628" s="830"/>
      <c r="G628" s="831" t="str">
        <f t="shared" si="10"/>
        <v/>
      </c>
    </row>
    <row r="629" spans="1:7" x14ac:dyDescent="0.2">
      <c r="A629" s="830"/>
      <c r="B629" s="830"/>
      <c r="C629" s="842"/>
      <c r="D629" s="830"/>
      <c r="E629" s="830"/>
      <c r="F629" s="830"/>
      <c r="G629" s="831" t="str">
        <f t="shared" si="10"/>
        <v/>
      </c>
    </row>
    <row r="630" spans="1:7" x14ac:dyDescent="0.2">
      <c r="A630" s="830"/>
      <c r="B630" s="830"/>
      <c r="C630" s="842"/>
      <c r="D630" s="830"/>
      <c r="E630" s="830"/>
      <c r="F630" s="830"/>
      <c r="G630" s="831" t="str">
        <f t="shared" si="10"/>
        <v/>
      </c>
    </row>
    <row r="631" spans="1:7" x14ac:dyDescent="0.2">
      <c r="A631" s="830"/>
      <c r="B631" s="830"/>
      <c r="C631" s="842"/>
      <c r="D631" s="830"/>
      <c r="E631" s="830"/>
      <c r="F631" s="830"/>
      <c r="G631" s="831" t="str">
        <f t="shared" si="10"/>
        <v/>
      </c>
    </row>
    <row r="632" spans="1:7" x14ac:dyDescent="0.2">
      <c r="A632" s="830"/>
      <c r="B632" s="830"/>
      <c r="C632" s="842"/>
      <c r="D632" s="830"/>
      <c r="E632" s="830"/>
      <c r="F632" s="830"/>
      <c r="G632" s="831" t="str">
        <f t="shared" si="10"/>
        <v/>
      </c>
    </row>
    <row r="633" spans="1:7" x14ac:dyDescent="0.2">
      <c r="A633" s="830"/>
      <c r="B633" s="830"/>
      <c r="C633" s="842"/>
      <c r="D633" s="830"/>
      <c r="E633" s="830"/>
      <c r="F633" s="830"/>
      <c r="G633" s="831" t="str">
        <f t="shared" si="10"/>
        <v/>
      </c>
    </row>
    <row r="634" spans="1:7" x14ac:dyDescent="0.2">
      <c r="A634" s="830"/>
      <c r="B634" s="830"/>
      <c r="C634" s="842"/>
      <c r="D634" s="830"/>
      <c r="E634" s="830"/>
      <c r="F634" s="830"/>
      <c r="G634" s="831" t="str">
        <f t="shared" si="10"/>
        <v/>
      </c>
    </row>
    <row r="635" spans="1:7" x14ac:dyDescent="0.2">
      <c r="A635" s="830"/>
      <c r="B635" s="830"/>
      <c r="C635" s="842"/>
      <c r="D635" s="830"/>
      <c r="E635" s="830"/>
      <c r="F635" s="830"/>
      <c r="G635" s="831" t="str">
        <f t="shared" si="10"/>
        <v/>
      </c>
    </row>
    <row r="636" spans="1:7" x14ac:dyDescent="0.2">
      <c r="A636" s="830"/>
      <c r="B636" s="830"/>
      <c r="C636" s="842"/>
      <c r="D636" s="830"/>
      <c r="E636" s="830"/>
      <c r="F636" s="830"/>
      <c r="G636" s="831" t="str">
        <f t="shared" si="10"/>
        <v/>
      </c>
    </row>
    <row r="637" spans="1:7" x14ac:dyDescent="0.2">
      <c r="A637" s="830"/>
      <c r="B637" s="830"/>
      <c r="C637" s="842"/>
      <c r="D637" s="830"/>
      <c r="E637" s="830"/>
      <c r="F637" s="830"/>
      <c r="G637" s="831" t="str">
        <f t="shared" si="10"/>
        <v/>
      </c>
    </row>
    <row r="638" spans="1:7" x14ac:dyDescent="0.2">
      <c r="A638" s="830"/>
      <c r="B638" s="830"/>
      <c r="C638" s="842"/>
      <c r="D638" s="830"/>
      <c r="E638" s="830"/>
      <c r="F638" s="830"/>
      <c r="G638" s="831" t="str">
        <f t="shared" si="10"/>
        <v/>
      </c>
    </row>
    <row r="639" spans="1:7" x14ac:dyDescent="0.2">
      <c r="A639" s="830"/>
      <c r="B639" s="830"/>
      <c r="C639" s="842"/>
      <c r="D639" s="830"/>
      <c r="E639" s="830"/>
      <c r="F639" s="830"/>
      <c r="G639" s="831" t="str">
        <f t="shared" si="10"/>
        <v/>
      </c>
    </row>
    <row r="640" spans="1:7" x14ac:dyDescent="0.2">
      <c r="A640" s="830"/>
      <c r="B640" s="830"/>
      <c r="C640" s="842"/>
      <c r="D640" s="830"/>
      <c r="E640" s="830"/>
      <c r="F640" s="830"/>
      <c r="G640" s="831" t="str">
        <f t="shared" si="10"/>
        <v/>
      </c>
    </row>
    <row r="641" spans="1:7" x14ac:dyDescent="0.2">
      <c r="A641" s="830"/>
      <c r="B641" s="830"/>
      <c r="C641" s="842"/>
      <c r="D641" s="830"/>
      <c r="E641" s="830"/>
      <c r="F641" s="830"/>
      <c r="G641" s="831" t="str">
        <f t="shared" si="10"/>
        <v/>
      </c>
    </row>
    <row r="642" spans="1:7" x14ac:dyDescent="0.2">
      <c r="A642" s="830"/>
      <c r="B642" s="830"/>
      <c r="C642" s="842"/>
      <c r="D642" s="830"/>
      <c r="E642" s="830"/>
      <c r="F642" s="830"/>
      <c r="G642" s="831" t="str">
        <f t="shared" si="10"/>
        <v/>
      </c>
    </row>
    <row r="643" spans="1:7" x14ac:dyDescent="0.2">
      <c r="A643" s="830"/>
      <c r="B643" s="830"/>
      <c r="C643" s="842"/>
      <c r="D643" s="830"/>
      <c r="E643" s="830"/>
      <c r="F643" s="830"/>
      <c r="G643" s="831" t="str">
        <f t="shared" si="10"/>
        <v/>
      </c>
    </row>
    <row r="644" spans="1:7" x14ac:dyDescent="0.2">
      <c r="A644" s="830"/>
      <c r="B644" s="830"/>
      <c r="C644" s="842"/>
      <c r="D644" s="830"/>
      <c r="E644" s="830"/>
      <c r="F644" s="830"/>
      <c r="G644" s="831" t="str">
        <f t="shared" si="10"/>
        <v/>
      </c>
    </row>
    <row r="645" spans="1:7" x14ac:dyDescent="0.2">
      <c r="A645" s="830"/>
      <c r="B645" s="830"/>
      <c r="C645" s="842"/>
      <c r="D645" s="830"/>
      <c r="E645" s="830"/>
      <c r="F645" s="830"/>
      <c r="G645" s="831" t="str">
        <f t="shared" si="10"/>
        <v/>
      </c>
    </row>
    <row r="646" spans="1:7" x14ac:dyDescent="0.2">
      <c r="A646" s="830"/>
      <c r="B646" s="830"/>
      <c r="C646" s="842"/>
      <c r="D646" s="830"/>
      <c r="E646" s="830"/>
      <c r="F646" s="830"/>
      <c r="G646" s="831" t="str">
        <f t="shared" si="10"/>
        <v/>
      </c>
    </row>
    <row r="647" spans="1:7" x14ac:dyDescent="0.2">
      <c r="A647" s="830"/>
      <c r="B647" s="830"/>
      <c r="C647" s="842"/>
      <c r="D647" s="830"/>
      <c r="E647" s="830"/>
      <c r="F647" s="830"/>
      <c r="G647" s="831" t="str">
        <f t="shared" si="10"/>
        <v/>
      </c>
    </row>
    <row r="648" spans="1:7" x14ac:dyDescent="0.2">
      <c r="A648" s="830"/>
      <c r="B648" s="830"/>
      <c r="C648" s="842"/>
      <c r="D648" s="830"/>
      <c r="E648" s="830"/>
      <c r="F648" s="830"/>
      <c r="G648" s="831" t="str">
        <f t="shared" si="10"/>
        <v/>
      </c>
    </row>
    <row r="649" spans="1:7" x14ac:dyDescent="0.2">
      <c r="A649" s="830"/>
      <c r="B649" s="830"/>
      <c r="C649" s="842"/>
      <c r="D649" s="830"/>
      <c r="E649" s="830"/>
      <c r="F649" s="830"/>
      <c r="G649" s="831" t="str">
        <f t="shared" si="10"/>
        <v/>
      </c>
    </row>
    <row r="650" spans="1:7" x14ac:dyDescent="0.2">
      <c r="A650" s="830"/>
      <c r="B650" s="830"/>
      <c r="C650" s="842"/>
      <c r="D650" s="830"/>
      <c r="E650" s="830"/>
      <c r="F650" s="830"/>
      <c r="G650" s="831" t="str">
        <f t="shared" si="10"/>
        <v/>
      </c>
    </row>
    <row r="651" spans="1:7" x14ac:dyDescent="0.2">
      <c r="A651" s="830"/>
      <c r="B651" s="830"/>
      <c r="C651" s="842"/>
      <c r="D651" s="830"/>
      <c r="E651" s="830"/>
      <c r="F651" s="830"/>
      <c r="G651" s="831" t="str">
        <f t="shared" si="10"/>
        <v/>
      </c>
    </row>
    <row r="652" spans="1:7" x14ac:dyDescent="0.2">
      <c r="A652" s="830"/>
      <c r="B652" s="830"/>
      <c r="C652" s="842"/>
      <c r="D652" s="830"/>
      <c r="E652" s="830"/>
      <c r="F652" s="830"/>
      <c r="G652" s="831" t="str">
        <f t="shared" ref="G652:G715" si="11">IF(D652="","",YEAR(D652))</f>
        <v/>
      </c>
    </row>
    <row r="653" spans="1:7" x14ac:dyDescent="0.2">
      <c r="A653" s="830"/>
      <c r="B653" s="830"/>
      <c r="C653" s="842"/>
      <c r="D653" s="830"/>
      <c r="E653" s="830"/>
      <c r="F653" s="830"/>
      <c r="G653" s="831" t="str">
        <f t="shared" si="11"/>
        <v/>
      </c>
    </row>
    <row r="654" spans="1:7" x14ac:dyDescent="0.2">
      <c r="A654" s="830"/>
      <c r="B654" s="830"/>
      <c r="C654" s="842"/>
      <c r="D654" s="830"/>
      <c r="E654" s="830"/>
      <c r="F654" s="830"/>
      <c r="G654" s="831" t="str">
        <f t="shared" si="11"/>
        <v/>
      </c>
    </row>
    <row r="655" spans="1:7" x14ac:dyDescent="0.2">
      <c r="A655" s="830"/>
      <c r="B655" s="830"/>
      <c r="C655" s="842"/>
      <c r="D655" s="830"/>
      <c r="E655" s="830"/>
      <c r="F655" s="830"/>
      <c r="G655" s="831" t="str">
        <f t="shared" si="11"/>
        <v/>
      </c>
    </row>
    <row r="656" spans="1:7" x14ac:dyDescent="0.2">
      <c r="A656" s="830"/>
      <c r="B656" s="830"/>
      <c r="C656" s="842"/>
      <c r="D656" s="830"/>
      <c r="E656" s="830"/>
      <c r="F656" s="830"/>
      <c r="G656" s="831" t="str">
        <f t="shared" si="11"/>
        <v/>
      </c>
    </row>
    <row r="657" spans="1:7" x14ac:dyDescent="0.2">
      <c r="A657" s="830"/>
      <c r="B657" s="830"/>
      <c r="C657" s="842"/>
      <c r="D657" s="830"/>
      <c r="E657" s="830"/>
      <c r="F657" s="830"/>
      <c r="G657" s="831" t="str">
        <f t="shared" si="11"/>
        <v/>
      </c>
    </row>
    <row r="658" spans="1:7" x14ac:dyDescent="0.2">
      <c r="A658" s="830"/>
      <c r="B658" s="830"/>
      <c r="C658" s="842"/>
      <c r="D658" s="830"/>
      <c r="E658" s="830"/>
      <c r="F658" s="830"/>
      <c r="G658" s="831" t="str">
        <f t="shared" si="11"/>
        <v/>
      </c>
    </row>
    <row r="659" spans="1:7" x14ac:dyDescent="0.2">
      <c r="A659" s="830"/>
      <c r="B659" s="830"/>
      <c r="C659" s="842"/>
      <c r="D659" s="830"/>
      <c r="E659" s="830"/>
      <c r="F659" s="830"/>
      <c r="G659" s="831" t="str">
        <f t="shared" si="11"/>
        <v/>
      </c>
    </row>
    <row r="660" spans="1:7" x14ac:dyDescent="0.2">
      <c r="A660" s="830"/>
      <c r="B660" s="830"/>
      <c r="C660" s="842"/>
      <c r="D660" s="830"/>
      <c r="E660" s="830"/>
      <c r="F660" s="830"/>
      <c r="G660" s="831" t="str">
        <f t="shared" si="11"/>
        <v/>
      </c>
    </row>
    <row r="661" spans="1:7" x14ac:dyDescent="0.2">
      <c r="A661" s="830"/>
      <c r="B661" s="830"/>
      <c r="C661" s="842"/>
      <c r="D661" s="830"/>
      <c r="E661" s="830"/>
      <c r="F661" s="830"/>
      <c r="G661" s="831" t="str">
        <f t="shared" si="11"/>
        <v/>
      </c>
    </row>
    <row r="662" spans="1:7" x14ac:dyDescent="0.2">
      <c r="A662" s="830"/>
      <c r="B662" s="830"/>
      <c r="C662" s="842"/>
      <c r="D662" s="830"/>
      <c r="E662" s="830"/>
      <c r="F662" s="830"/>
      <c r="G662" s="831" t="str">
        <f t="shared" si="11"/>
        <v/>
      </c>
    </row>
    <row r="663" spans="1:7" x14ac:dyDescent="0.2">
      <c r="A663" s="830"/>
      <c r="B663" s="830"/>
      <c r="C663" s="842"/>
      <c r="D663" s="830"/>
      <c r="E663" s="830"/>
      <c r="F663" s="830"/>
      <c r="G663" s="831" t="str">
        <f t="shared" si="11"/>
        <v/>
      </c>
    </row>
    <row r="664" spans="1:7" x14ac:dyDescent="0.2">
      <c r="A664" s="830"/>
      <c r="B664" s="830"/>
      <c r="C664" s="842"/>
      <c r="D664" s="830"/>
      <c r="E664" s="830"/>
      <c r="F664" s="830"/>
      <c r="G664" s="831" t="str">
        <f t="shared" si="11"/>
        <v/>
      </c>
    </row>
    <row r="665" spans="1:7" x14ac:dyDescent="0.2">
      <c r="A665" s="830"/>
      <c r="B665" s="830"/>
      <c r="C665" s="842"/>
      <c r="D665" s="830"/>
      <c r="E665" s="830"/>
      <c r="F665" s="830"/>
      <c r="G665" s="831" t="str">
        <f t="shared" si="11"/>
        <v/>
      </c>
    </row>
    <row r="666" spans="1:7" x14ac:dyDescent="0.2">
      <c r="A666" s="830"/>
      <c r="B666" s="830"/>
      <c r="C666" s="842"/>
      <c r="D666" s="830"/>
      <c r="E666" s="830"/>
      <c r="F666" s="830"/>
      <c r="G666" s="831" t="str">
        <f t="shared" si="11"/>
        <v/>
      </c>
    </row>
    <row r="667" spans="1:7" x14ac:dyDescent="0.2">
      <c r="A667" s="830"/>
      <c r="B667" s="830"/>
      <c r="C667" s="842"/>
      <c r="D667" s="830"/>
      <c r="E667" s="830"/>
      <c r="F667" s="830"/>
      <c r="G667" s="831" t="str">
        <f t="shared" si="11"/>
        <v/>
      </c>
    </row>
    <row r="668" spans="1:7" x14ac:dyDescent="0.2">
      <c r="A668" s="830"/>
      <c r="B668" s="830"/>
      <c r="C668" s="842"/>
      <c r="D668" s="830"/>
      <c r="E668" s="830"/>
      <c r="F668" s="830"/>
      <c r="G668" s="831" t="str">
        <f t="shared" si="11"/>
        <v/>
      </c>
    </row>
    <row r="669" spans="1:7" x14ac:dyDescent="0.2">
      <c r="A669" s="830"/>
      <c r="B669" s="830"/>
      <c r="C669" s="842"/>
      <c r="D669" s="830"/>
      <c r="E669" s="830"/>
      <c r="F669" s="830"/>
      <c r="G669" s="831" t="str">
        <f t="shared" si="11"/>
        <v/>
      </c>
    </row>
    <row r="670" spans="1:7" x14ac:dyDescent="0.2">
      <c r="A670" s="830"/>
      <c r="B670" s="830"/>
      <c r="C670" s="842"/>
      <c r="D670" s="830"/>
      <c r="E670" s="830"/>
      <c r="F670" s="830"/>
      <c r="G670" s="831" t="str">
        <f t="shared" si="11"/>
        <v/>
      </c>
    </row>
    <row r="671" spans="1:7" x14ac:dyDescent="0.2">
      <c r="A671" s="830"/>
      <c r="B671" s="830"/>
      <c r="C671" s="842"/>
      <c r="D671" s="830"/>
      <c r="E671" s="830"/>
      <c r="F671" s="830"/>
      <c r="G671" s="831" t="str">
        <f t="shared" si="11"/>
        <v/>
      </c>
    </row>
    <row r="672" spans="1:7" x14ac:dyDescent="0.2">
      <c r="A672" s="830"/>
      <c r="B672" s="830"/>
      <c r="C672" s="842"/>
      <c r="D672" s="830"/>
      <c r="E672" s="830"/>
      <c r="F672" s="830"/>
      <c r="G672" s="831" t="str">
        <f t="shared" si="11"/>
        <v/>
      </c>
    </row>
    <row r="673" spans="1:7" x14ac:dyDescent="0.2">
      <c r="A673" s="830"/>
      <c r="B673" s="830"/>
      <c r="C673" s="842"/>
      <c r="D673" s="830"/>
      <c r="E673" s="830"/>
      <c r="F673" s="830"/>
      <c r="G673" s="831" t="str">
        <f t="shared" si="11"/>
        <v/>
      </c>
    </row>
    <row r="674" spans="1:7" x14ac:dyDescent="0.2">
      <c r="A674" s="830"/>
      <c r="B674" s="830"/>
      <c r="C674" s="842"/>
      <c r="D674" s="830"/>
      <c r="E674" s="830"/>
      <c r="F674" s="830"/>
      <c r="G674" s="831" t="str">
        <f t="shared" si="11"/>
        <v/>
      </c>
    </row>
    <row r="675" spans="1:7" x14ac:dyDescent="0.2">
      <c r="A675" s="830"/>
      <c r="B675" s="830"/>
      <c r="C675" s="842"/>
      <c r="D675" s="830"/>
      <c r="E675" s="830"/>
      <c r="F675" s="830"/>
      <c r="G675" s="831" t="str">
        <f t="shared" si="11"/>
        <v/>
      </c>
    </row>
    <row r="676" spans="1:7" x14ac:dyDescent="0.2">
      <c r="A676" s="830"/>
      <c r="B676" s="830"/>
      <c r="C676" s="842"/>
      <c r="D676" s="830"/>
      <c r="E676" s="830"/>
      <c r="F676" s="830"/>
      <c r="G676" s="831" t="str">
        <f t="shared" si="11"/>
        <v/>
      </c>
    </row>
    <row r="677" spans="1:7" x14ac:dyDescent="0.2">
      <c r="A677" s="830"/>
      <c r="B677" s="830"/>
      <c r="C677" s="842"/>
      <c r="D677" s="830"/>
      <c r="E677" s="830"/>
      <c r="F677" s="830"/>
      <c r="G677" s="831" t="str">
        <f t="shared" si="11"/>
        <v/>
      </c>
    </row>
    <row r="678" spans="1:7" x14ac:dyDescent="0.2">
      <c r="A678" s="830"/>
      <c r="B678" s="830"/>
      <c r="C678" s="842"/>
      <c r="D678" s="830"/>
      <c r="E678" s="830"/>
      <c r="F678" s="830"/>
      <c r="G678" s="831" t="str">
        <f t="shared" si="11"/>
        <v/>
      </c>
    </row>
    <row r="679" spans="1:7" x14ac:dyDescent="0.2">
      <c r="A679" s="830"/>
      <c r="B679" s="830"/>
      <c r="C679" s="842"/>
      <c r="D679" s="830"/>
      <c r="E679" s="830"/>
      <c r="F679" s="830"/>
      <c r="G679" s="831" t="str">
        <f t="shared" si="11"/>
        <v/>
      </c>
    </row>
    <row r="680" spans="1:7" x14ac:dyDescent="0.2">
      <c r="A680" s="830"/>
      <c r="B680" s="830"/>
      <c r="C680" s="842"/>
      <c r="D680" s="830"/>
      <c r="E680" s="830"/>
      <c r="F680" s="830"/>
      <c r="G680" s="831" t="str">
        <f t="shared" si="11"/>
        <v/>
      </c>
    </row>
    <row r="681" spans="1:7" x14ac:dyDescent="0.2">
      <c r="A681" s="830"/>
      <c r="B681" s="830"/>
      <c r="C681" s="842"/>
      <c r="D681" s="830"/>
      <c r="E681" s="830"/>
      <c r="F681" s="830"/>
      <c r="G681" s="831" t="str">
        <f t="shared" si="11"/>
        <v/>
      </c>
    </row>
    <row r="682" spans="1:7" x14ac:dyDescent="0.2">
      <c r="A682" s="830"/>
      <c r="B682" s="830"/>
      <c r="C682" s="842"/>
      <c r="D682" s="830"/>
      <c r="E682" s="830"/>
      <c r="F682" s="830"/>
      <c r="G682" s="831" t="str">
        <f t="shared" si="11"/>
        <v/>
      </c>
    </row>
    <row r="683" spans="1:7" x14ac:dyDescent="0.2">
      <c r="A683" s="830"/>
      <c r="B683" s="830"/>
      <c r="C683" s="842"/>
      <c r="D683" s="830"/>
      <c r="E683" s="830"/>
      <c r="F683" s="830"/>
      <c r="G683" s="831" t="str">
        <f t="shared" si="11"/>
        <v/>
      </c>
    </row>
    <row r="684" spans="1:7" x14ac:dyDescent="0.2">
      <c r="A684" s="830"/>
      <c r="B684" s="830"/>
      <c r="C684" s="842"/>
      <c r="D684" s="830"/>
      <c r="E684" s="830"/>
      <c r="F684" s="830"/>
      <c r="G684" s="831" t="str">
        <f t="shared" si="11"/>
        <v/>
      </c>
    </row>
    <row r="685" spans="1:7" x14ac:dyDescent="0.2">
      <c r="A685" s="830"/>
      <c r="B685" s="830"/>
      <c r="C685" s="842"/>
      <c r="D685" s="830"/>
      <c r="E685" s="830"/>
      <c r="F685" s="830"/>
      <c r="G685" s="831" t="str">
        <f t="shared" si="11"/>
        <v/>
      </c>
    </row>
    <row r="686" spans="1:7" x14ac:dyDescent="0.2">
      <c r="A686" s="830"/>
      <c r="B686" s="830"/>
      <c r="C686" s="842"/>
      <c r="D686" s="830"/>
      <c r="E686" s="830"/>
      <c r="F686" s="830"/>
      <c r="G686" s="831" t="str">
        <f t="shared" si="11"/>
        <v/>
      </c>
    </row>
    <row r="687" spans="1:7" x14ac:dyDescent="0.2">
      <c r="A687" s="830"/>
      <c r="B687" s="830"/>
      <c r="C687" s="842"/>
      <c r="D687" s="830"/>
      <c r="E687" s="830"/>
      <c r="F687" s="830"/>
      <c r="G687" s="831" t="str">
        <f t="shared" si="11"/>
        <v/>
      </c>
    </row>
    <row r="688" spans="1:7" x14ac:dyDescent="0.2">
      <c r="A688" s="830"/>
      <c r="B688" s="830"/>
      <c r="C688" s="842"/>
      <c r="D688" s="830"/>
      <c r="E688" s="830"/>
      <c r="F688" s="830"/>
      <c r="G688" s="831" t="str">
        <f t="shared" si="11"/>
        <v/>
      </c>
    </row>
    <row r="689" spans="1:7" x14ac:dyDescent="0.2">
      <c r="A689" s="830"/>
      <c r="B689" s="830"/>
      <c r="C689" s="842"/>
      <c r="D689" s="830"/>
      <c r="E689" s="830"/>
      <c r="F689" s="830"/>
      <c r="G689" s="831" t="str">
        <f t="shared" si="11"/>
        <v/>
      </c>
    </row>
    <row r="690" spans="1:7" x14ac:dyDescent="0.2">
      <c r="A690" s="830"/>
      <c r="B690" s="830"/>
      <c r="C690" s="842"/>
      <c r="D690" s="830"/>
      <c r="E690" s="830"/>
      <c r="F690" s="830"/>
      <c r="G690" s="831" t="str">
        <f t="shared" si="11"/>
        <v/>
      </c>
    </row>
    <row r="691" spans="1:7" x14ac:dyDescent="0.2">
      <c r="A691" s="830"/>
      <c r="B691" s="830"/>
      <c r="C691" s="842"/>
      <c r="D691" s="830"/>
      <c r="E691" s="830"/>
      <c r="F691" s="830"/>
      <c r="G691" s="831" t="str">
        <f t="shared" si="11"/>
        <v/>
      </c>
    </row>
    <row r="692" spans="1:7" x14ac:dyDescent="0.2">
      <c r="A692" s="830"/>
      <c r="B692" s="830"/>
      <c r="C692" s="842"/>
      <c r="D692" s="830"/>
      <c r="E692" s="830"/>
      <c r="F692" s="830"/>
      <c r="G692" s="831" t="str">
        <f t="shared" si="11"/>
        <v/>
      </c>
    </row>
    <row r="693" spans="1:7" x14ac:dyDescent="0.2">
      <c r="A693" s="830"/>
      <c r="B693" s="830"/>
      <c r="C693" s="842"/>
      <c r="D693" s="830"/>
      <c r="E693" s="830"/>
      <c r="F693" s="830"/>
      <c r="G693" s="831" t="str">
        <f t="shared" si="11"/>
        <v/>
      </c>
    </row>
    <row r="694" spans="1:7" x14ac:dyDescent="0.2">
      <c r="A694" s="830"/>
      <c r="B694" s="830"/>
      <c r="C694" s="842"/>
      <c r="D694" s="830"/>
      <c r="E694" s="830"/>
      <c r="F694" s="830"/>
      <c r="G694" s="831" t="str">
        <f t="shared" si="11"/>
        <v/>
      </c>
    </row>
    <row r="695" spans="1:7" x14ac:dyDescent="0.2">
      <c r="A695" s="830"/>
      <c r="B695" s="830"/>
      <c r="C695" s="842"/>
      <c r="D695" s="830"/>
      <c r="E695" s="830"/>
      <c r="F695" s="830"/>
      <c r="G695" s="831" t="str">
        <f t="shared" si="11"/>
        <v/>
      </c>
    </row>
    <row r="696" spans="1:7" x14ac:dyDescent="0.2">
      <c r="A696" s="830"/>
      <c r="B696" s="830"/>
      <c r="C696" s="842"/>
      <c r="D696" s="830"/>
      <c r="E696" s="830"/>
      <c r="F696" s="830"/>
      <c r="G696" s="831" t="str">
        <f t="shared" si="11"/>
        <v/>
      </c>
    </row>
    <row r="697" spans="1:7" x14ac:dyDescent="0.2">
      <c r="A697" s="830"/>
      <c r="B697" s="830"/>
      <c r="C697" s="842"/>
      <c r="D697" s="830"/>
      <c r="E697" s="830"/>
      <c r="F697" s="830"/>
      <c r="G697" s="831" t="str">
        <f t="shared" si="11"/>
        <v/>
      </c>
    </row>
    <row r="698" spans="1:7" x14ac:dyDescent="0.2">
      <c r="A698" s="830"/>
      <c r="B698" s="830"/>
      <c r="C698" s="842"/>
      <c r="D698" s="830"/>
      <c r="E698" s="830"/>
      <c r="F698" s="830"/>
      <c r="G698" s="831" t="str">
        <f t="shared" si="11"/>
        <v/>
      </c>
    </row>
    <row r="699" spans="1:7" x14ac:dyDescent="0.2">
      <c r="A699" s="830"/>
      <c r="B699" s="830"/>
      <c r="C699" s="842"/>
      <c r="D699" s="830"/>
      <c r="E699" s="830"/>
      <c r="F699" s="830"/>
      <c r="G699" s="831" t="str">
        <f t="shared" si="11"/>
        <v/>
      </c>
    </row>
    <row r="700" spans="1:7" x14ac:dyDescent="0.2">
      <c r="A700" s="830"/>
      <c r="B700" s="830"/>
      <c r="C700" s="842"/>
      <c r="D700" s="830"/>
      <c r="E700" s="830"/>
      <c r="F700" s="830"/>
      <c r="G700" s="831" t="str">
        <f t="shared" si="11"/>
        <v/>
      </c>
    </row>
    <row r="701" spans="1:7" x14ac:dyDescent="0.2">
      <c r="A701" s="830"/>
      <c r="B701" s="830"/>
      <c r="C701" s="842"/>
      <c r="D701" s="830"/>
      <c r="E701" s="830"/>
      <c r="F701" s="830"/>
      <c r="G701" s="831" t="str">
        <f t="shared" si="11"/>
        <v/>
      </c>
    </row>
    <row r="702" spans="1:7" x14ac:dyDescent="0.2">
      <c r="A702" s="830"/>
      <c r="B702" s="830"/>
      <c r="C702" s="842"/>
      <c r="D702" s="830"/>
      <c r="E702" s="830"/>
      <c r="F702" s="830"/>
      <c r="G702" s="831" t="str">
        <f t="shared" si="11"/>
        <v/>
      </c>
    </row>
    <row r="703" spans="1:7" x14ac:dyDescent="0.2">
      <c r="A703" s="830"/>
      <c r="B703" s="830"/>
      <c r="C703" s="842"/>
      <c r="D703" s="830"/>
      <c r="E703" s="830"/>
      <c r="F703" s="830"/>
      <c r="G703" s="831" t="str">
        <f t="shared" si="11"/>
        <v/>
      </c>
    </row>
    <row r="704" spans="1:7" x14ac:dyDescent="0.2">
      <c r="A704" s="830"/>
      <c r="B704" s="830"/>
      <c r="C704" s="842"/>
      <c r="D704" s="830"/>
      <c r="E704" s="830"/>
      <c r="F704" s="830"/>
      <c r="G704" s="831" t="str">
        <f t="shared" si="11"/>
        <v/>
      </c>
    </row>
    <row r="705" spans="1:7" x14ac:dyDescent="0.2">
      <c r="A705" s="830"/>
      <c r="B705" s="830"/>
      <c r="C705" s="842"/>
      <c r="D705" s="830"/>
      <c r="E705" s="830"/>
      <c r="F705" s="830"/>
      <c r="G705" s="831" t="str">
        <f t="shared" si="11"/>
        <v/>
      </c>
    </row>
    <row r="706" spans="1:7" x14ac:dyDescent="0.2">
      <c r="A706" s="830"/>
      <c r="B706" s="830"/>
      <c r="C706" s="842"/>
      <c r="D706" s="830"/>
      <c r="E706" s="830"/>
      <c r="F706" s="830"/>
      <c r="G706" s="831" t="str">
        <f t="shared" si="11"/>
        <v/>
      </c>
    </row>
    <row r="707" spans="1:7" x14ac:dyDescent="0.2">
      <c r="A707" s="830"/>
      <c r="B707" s="830"/>
      <c r="C707" s="842"/>
      <c r="D707" s="830"/>
      <c r="E707" s="830"/>
      <c r="F707" s="830"/>
      <c r="G707" s="831" t="str">
        <f t="shared" si="11"/>
        <v/>
      </c>
    </row>
    <row r="708" spans="1:7" x14ac:dyDescent="0.2">
      <c r="A708" s="830"/>
      <c r="B708" s="830"/>
      <c r="C708" s="842"/>
      <c r="D708" s="830"/>
      <c r="E708" s="830"/>
      <c r="F708" s="830"/>
      <c r="G708" s="831" t="str">
        <f t="shared" si="11"/>
        <v/>
      </c>
    </row>
    <row r="709" spans="1:7" x14ac:dyDescent="0.2">
      <c r="A709" s="830"/>
      <c r="B709" s="830"/>
      <c r="C709" s="842"/>
      <c r="D709" s="830"/>
      <c r="E709" s="830"/>
      <c r="F709" s="830"/>
      <c r="G709" s="831" t="str">
        <f t="shared" si="11"/>
        <v/>
      </c>
    </row>
    <row r="710" spans="1:7" x14ac:dyDescent="0.2">
      <c r="A710" s="830"/>
      <c r="B710" s="830"/>
      <c r="C710" s="842"/>
      <c r="D710" s="830"/>
      <c r="E710" s="830"/>
      <c r="F710" s="830"/>
      <c r="G710" s="831" t="str">
        <f t="shared" si="11"/>
        <v/>
      </c>
    </row>
    <row r="711" spans="1:7" x14ac:dyDescent="0.2">
      <c r="A711" s="830"/>
      <c r="B711" s="830"/>
      <c r="C711" s="842"/>
      <c r="D711" s="830"/>
      <c r="E711" s="830"/>
      <c r="F711" s="830"/>
      <c r="G711" s="831" t="str">
        <f t="shared" si="11"/>
        <v/>
      </c>
    </row>
    <row r="712" spans="1:7" x14ac:dyDescent="0.2">
      <c r="A712" s="830"/>
      <c r="B712" s="830"/>
      <c r="C712" s="842"/>
      <c r="D712" s="830"/>
      <c r="E712" s="830"/>
      <c r="F712" s="830"/>
      <c r="G712" s="831" t="str">
        <f t="shared" si="11"/>
        <v/>
      </c>
    </row>
    <row r="713" spans="1:7" x14ac:dyDescent="0.2">
      <c r="A713" s="830"/>
      <c r="B713" s="830"/>
      <c r="C713" s="842"/>
      <c r="D713" s="830"/>
      <c r="E713" s="830"/>
      <c r="F713" s="830"/>
      <c r="G713" s="831" t="str">
        <f t="shared" si="11"/>
        <v/>
      </c>
    </row>
    <row r="714" spans="1:7" x14ac:dyDescent="0.2">
      <c r="A714" s="830"/>
      <c r="B714" s="830"/>
      <c r="C714" s="842"/>
      <c r="D714" s="830"/>
      <c r="E714" s="830"/>
      <c r="F714" s="830"/>
      <c r="G714" s="831" t="str">
        <f t="shared" si="11"/>
        <v/>
      </c>
    </row>
    <row r="715" spans="1:7" x14ac:dyDescent="0.2">
      <c r="A715" s="830"/>
      <c r="B715" s="830"/>
      <c r="C715" s="842"/>
      <c r="D715" s="830"/>
      <c r="E715" s="830"/>
      <c r="F715" s="830"/>
      <c r="G715" s="831" t="str">
        <f t="shared" si="11"/>
        <v/>
      </c>
    </row>
    <row r="716" spans="1:7" x14ac:dyDescent="0.2">
      <c r="A716" s="830"/>
      <c r="B716" s="830"/>
      <c r="C716" s="842"/>
      <c r="D716" s="830"/>
      <c r="E716" s="830"/>
      <c r="F716" s="830"/>
      <c r="G716" s="831" t="str">
        <f t="shared" ref="G716:G779" si="12">IF(D716="","",YEAR(D716))</f>
        <v/>
      </c>
    </row>
    <row r="717" spans="1:7" x14ac:dyDescent="0.2">
      <c r="A717" s="830"/>
      <c r="B717" s="830"/>
      <c r="C717" s="842"/>
      <c r="D717" s="830"/>
      <c r="E717" s="830"/>
      <c r="F717" s="830"/>
      <c r="G717" s="831" t="str">
        <f t="shared" si="12"/>
        <v/>
      </c>
    </row>
    <row r="718" spans="1:7" x14ac:dyDescent="0.2">
      <c r="A718" s="830"/>
      <c r="B718" s="830"/>
      <c r="C718" s="842"/>
      <c r="D718" s="830"/>
      <c r="E718" s="830"/>
      <c r="F718" s="830"/>
      <c r="G718" s="831" t="str">
        <f t="shared" si="12"/>
        <v/>
      </c>
    </row>
    <row r="719" spans="1:7" x14ac:dyDescent="0.2">
      <c r="A719" s="830"/>
      <c r="B719" s="830"/>
      <c r="C719" s="842"/>
      <c r="D719" s="830"/>
      <c r="E719" s="830"/>
      <c r="F719" s="830"/>
      <c r="G719" s="831" t="str">
        <f t="shared" si="12"/>
        <v/>
      </c>
    </row>
    <row r="720" spans="1:7" x14ac:dyDescent="0.2">
      <c r="A720" s="830"/>
      <c r="B720" s="830"/>
      <c r="C720" s="842"/>
      <c r="D720" s="830"/>
      <c r="E720" s="830"/>
      <c r="F720" s="830"/>
      <c r="G720" s="831" t="str">
        <f t="shared" si="12"/>
        <v/>
      </c>
    </row>
    <row r="721" spans="1:7" x14ac:dyDescent="0.2">
      <c r="A721" s="830"/>
      <c r="B721" s="830"/>
      <c r="C721" s="842"/>
      <c r="D721" s="830"/>
      <c r="E721" s="830"/>
      <c r="F721" s="830"/>
      <c r="G721" s="831" t="str">
        <f t="shared" si="12"/>
        <v/>
      </c>
    </row>
    <row r="722" spans="1:7" x14ac:dyDescent="0.2">
      <c r="A722" s="830"/>
      <c r="B722" s="830"/>
      <c r="C722" s="842"/>
      <c r="D722" s="830"/>
      <c r="E722" s="830"/>
      <c r="F722" s="830"/>
      <c r="G722" s="831" t="str">
        <f t="shared" si="12"/>
        <v/>
      </c>
    </row>
    <row r="723" spans="1:7" x14ac:dyDescent="0.2">
      <c r="A723" s="830"/>
      <c r="B723" s="830"/>
      <c r="C723" s="842"/>
      <c r="D723" s="830"/>
      <c r="E723" s="830"/>
      <c r="F723" s="830"/>
      <c r="G723" s="831" t="str">
        <f t="shared" si="12"/>
        <v/>
      </c>
    </row>
    <row r="724" spans="1:7" x14ac:dyDescent="0.2">
      <c r="A724" s="830"/>
      <c r="B724" s="830"/>
      <c r="C724" s="842"/>
      <c r="D724" s="830"/>
      <c r="E724" s="830"/>
      <c r="F724" s="830"/>
      <c r="G724" s="831" t="str">
        <f t="shared" si="12"/>
        <v/>
      </c>
    </row>
    <row r="725" spans="1:7" x14ac:dyDescent="0.2">
      <c r="A725" s="830"/>
      <c r="B725" s="830"/>
      <c r="C725" s="842"/>
      <c r="D725" s="830"/>
      <c r="E725" s="830"/>
      <c r="F725" s="830"/>
      <c r="G725" s="831" t="str">
        <f t="shared" si="12"/>
        <v/>
      </c>
    </row>
    <row r="726" spans="1:7" x14ac:dyDescent="0.2">
      <c r="A726" s="830"/>
      <c r="B726" s="830"/>
      <c r="C726" s="842"/>
      <c r="D726" s="830"/>
      <c r="E726" s="830"/>
      <c r="F726" s="830"/>
      <c r="G726" s="831" t="str">
        <f t="shared" si="12"/>
        <v/>
      </c>
    </row>
    <row r="727" spans="1:7" x14ac:dyDescent="0.2">
      <c r="A727" s="830"/>
      <c r="B727" s="830"/>
      <c r="C727" s="842"/>
      <c r="D727" s="830"/>
      <c r="E727" s="830"/>
      <c r="F727" s="830"/>
      <c r="G727" s="831" t="str">
        <f t="shared" si="12"/>
        <v/>
      </c>
    </row>
    <row r="728" spans="1:7" x14ac:dyDescent="0.2">
      <c r="A728" s="830"/>
      <c r="B728" s="830"/>
      <c r="C728" s="842"/>
      <c r="D728" s="830"/>
      <c r="E728" s="830"/>
      <c r="F728" s="830"/>
      <c r="G728" s="831" t="str">
        <f t="shared" si="12"/>
        <v/>
      </c>
    </row>
    <row r="729" spans="1:7" x14ac:dyDescent="0.2">
      <c r="A729" s="830"/>
      <c r="B729" s="830"/>
      <c r="C729" s="842"/>
      <c r="D729" s="830"/>
      <c r="E729" s="830"/>
      <c r="F729" s="830"/>
      <c r="G729" s="831" t="str">
        <f t="shared" si="12"/>
        <v/>
      </c>
    </row>
    <row r="730" spans="1:7" x14ac:dyDescent="0.2">
      <c r="A730" s="830"/>
      <c r="B730" s="830"/>
      <c r="C730" s="842"/>
      <c r="D730" s="830"/>
      <c r="E730" s="830"/>
      <c r="F730" s="830"/>
      <c r="G730" s="831" t="str">
        <f t="shared" si="12"/>
        <v/>
      </c>
    </row>
    <row r="731" spans="1:7" x14ac:dyDescent="0.2">
      <c r="A731" s="830"/>
      <c r="B731" s="830"/>
      <c r="C731" s="842"/>
      <c r="D731" s="830"/>
      <c r="E731" s="830"/>
      <c r="F731" s="830"/>
      <c r="G731" s="831" t="str">
        <f t="shared" si="12"/>
        <v/>
      </c>
    </row>
    <row r="732" spans="1:7" x14ac:dyDescent="0.2">
      <c r="A732" s="830"/>
      <c r="B732" s="830"/>
      <c r="C732" s="842"/>
      <c r="D732" s="830"/>
      <c r="E732" s="830"/>
      <c r="F732" s="830"/>
      <c r="G732" s="831" t="str">
        <f t="shared" si="12"/>
        <v/>
      </c>
    </row>
    <row r="733" spans="1:7" x14ac:dyDescent="0.2">
      <c r="A733" s="830"/>
      <c r="B733" s="830"/>
      <c r="C733" s="842"/>
      <c r="D733" s="830"/>
      <c r="E733" s="830"/>
      <c r="F733" s="830"/>
      <c r="G733" s="831" t="str">
        <f t="shared" si="12"/>
        <v/>
      </c>
    </row>
    <row r="734" spans="1:7" x14ac:dyDescent="0.2">
      <c r="A734" s="830"/>
      <c r="B734" s="830"/>
      <c r="C734" s="842"/>
      <c r="D734" s="830"/>
      <c r="E734" s="830"/>
      <c r="F734" s="830"/>
      <c r="G734" s="831" t="str">
        <f t="shared" si="12"/>
        <v/>
      </c>
    </row>
    <row r="735" spans="1:7" x14ac:dyDescent="0.2">
      <c r="A735" s="830"/>
      <c r="B735" s="830"/>
      <c r="C735" s="842"/>
      <c r="D735" s="830"/>
      <c r="E735" s="830"/>
      <c r="F735" s="830"/>
      <c r="G735" s="831" t="str">
        <f t="shared" si="12"/>
        <v/>
      </c>
    </row>
    <row r="736" spans="1:7" x14ac:dyDescent="0.2">
      <c r="A736" s="830"/>
      <c r="B736" s="830"/>
      <c r="C736" s="842"/>
      <c r="D736" s="830"/>
      <c r="E736" s="830"/>
      <c r="F736" s="830"/>
      <c r="G736" s="831" t="str">
        <f t="shared" si="12"/>
        <v/>
      </c>
    </row>
    <row r="737" spans="1:7" x14ac:dyDescent="0.2">
      <c r="A737" s="830"/>
      <c r="B737" s="830"/>
      <c r="C737" s="842"/>
      <c r="D737" s="830"/>
      <c r="E737" s="830"/>
      <c r="F737" s="830"/>
      <c r="G737" s="831" t="str">
        <f t="shared" si="12"/>
        <v/>
      </c>
    </row>
    <row r="738" spans="1:7" x14ac:dyDescent="0.2">
      <c r="A738" s="830"/>
      <c r="B738" s="830"/>
      <c r="C738" s="842"/>
      <c r="D738" s="830"/>
      <c r="E738" s="830"/>
      <c r="F738" s="830"/>
      <c r="G738" s="831" t="str">
        <f t="shared" si="12"/>
        <v/>
      </c>
    </row>
    <row r="739" spans="1:7" x14ac:dyDescent="0.2">
      <c r="A739" s="830"/>
      <c r="B739" s="830"/>
      <c r="C739" s="842"/>
      <c r="D739" s="830"/>
      <c r="E739" s="830"/>
      <c r="F739" s="830"/>
      <c r="G739" s="831" t="str">
        <f t="shared" si="12"/>
        <v/>
      </c>
    </row>
    <row r="740" spans="1:7" x14ac:dyDescent="0.2">
      <c r="A740" s="830"/>
      <c r="B740" s="830"/>
      <c r="C740" s="842"/>
      <c r="D740" s="830"/>
      <c r="E740" s="830"/>
      <c r="F740" s="830"/>
      <c r="G740" s="831" t="str">
        <f t="shared" si="12"/>
        <v/>
      </c>
    </row>
    <row r="741" spans="1:7" x14ac:dyDescent="0.2">
      <c r="A741" s="830"/>
      <c r="B741" s="830"/>
      <c r="C741" s="842"/>
      <c r="D741" s="830"/>
      <c r="E741" s="830"/>
      <c r="F741" s="830"/>
      <c r="G741" s="831" t="str">
        <f t="shared" si="12"/>
        <v/>
      </c>
    </row>
    <row r="742" spans="1:7" x14ac:dyDescent="0.2">
      <c r="A742" s="830"/>
      <c r="B742" s="830"/>
      <c r="C742" s="842"/>
      <c r="D742" s="830"/>
      <c r="E742" s="830"/>
      <c r="F742" s="830"/>
      <c r="G742" s="831" t="str">
        <f t="shared" si="12"/>
        <v/>
      </c>
    </row>
    <row r="743" spans="1:7" x14ac:dyDescent="0.2">
      <c r="A743" s="830"/>
      <c r="B743" s="830"/>
      <c r="C743" s="842"/>
      <c r="D743" s="830"/>
      <c r="E743" s="830"/>
      <c r="F743" s="830"/>
      <c r="G743" s="831" t="str">
        <f t="shared" si="12"/>
        <v/>
      </c>
    </row>
    <row r="744" spans="1:7" x14ac:dyDescent="0.2">
      <c r="A744" s="830"/>
      <c r="B744" s="830"/>
      <c r="C744" s="842"/>
      <c r="D744" s="830"/>
      <c r="E744" s="830"/>
      <c r="F744" s="830"/>
      <c r="G744" s="831" t="str">
        <f t="shared" si="12"/>
        <v/>
      </c>
    </row>
    <row r="745" spans="1:7" x14ac:dyDescent="0.2">
      <c r="A745" s="830"/>
      <c r="B745" s="830"/>
      <c r="C745" s="842"/>
      <c r="D745" s="830"/>
      <c r="E745" s="830"/>
      <c r="F745" s="830"/>
      <c r="G745" s="831" t="str">
        <f t="shared" si="12"/>
        <v/>
      </c>
    </row>
    <row r="746" spans="1:7" x14ac:dyDescent="0.2">
      <c r="A746" s="830"/>
      <c r="B746" s="830"/>
      <c r="C746" s="842"/>
      <c r="D746" s="830"/>
      <c r="E746" s="830"/>
      <c r="F746" s="830"/>
      <c r="G746" s="831" t="str">
        <f t="shared" si="12"/>
        <v/>
      </c>
    </row>
    <row r="747" spans="1:7" x14ac:dyDescent="0.2">
      <c r="A747" s="830"/>
      <c r="B747" s="830"/>
      <c r="C747" s="842"/>
      <c r="D747" s="830"/>
      <c r="E747" s="830"/>
      <c r="F747" s="830"/>
      <c r="G747" s="831" t="str">
        <f t="shared" si="12"/>
        <v/>
      </c>
    </row>
    <row r="748" spans="1:7" x14ac:dyDescent="0.2">
      <c r="A748" s="830"/>
      <c r="B748" s="830"/>
      <c r="C748" s="842"/>
      <c r="D748" s="830"/>
      <c r="E748" s="830"/>
      <c r="F748" s="830"/>
      <c r="G748" s="831" t="str">
        <f t="shared" si="12"/>
        <v/>
      </c>
    </row>
    <row r="749" spans="1:7" x14ac:dyDescent="0.2">
      <c r="A749" s="830"/>
      <c r="B749" s="830"/>
      <c r="C749" s="842"/>
      <c r="D749" s="830"/>
      <c r="E749" s="830"/>
      <c r="F749" s="830"/>
      <c r="G749" s="831" t="str">
        <f t="shared" si="12"/>
        <v/>
      </c>
    </row>
    <row r="750" spans="1:7" x14ac:dyDescent="0.2">
      <c r="A750" s="830"/>
      <c r="B750" s="830"/>
      <c r="C750" s="842"/>
      <c r="D750" s="830"/>
      <c r="E750" s="830"/>
      <c r="F750" s="830"/>
      <c r="G750" s="831" t="str">
        <f t="shared" si="12"/>
        <v/>
      </c>
    </row>
    <row r="751" spans="1:7" x14ac:dyDescent="0.2">
      <c r="A751" s="830"/>
      <c r="B751" s="830"/>
      <c r="C751" s="842"/>
      <c r="D751" s="830"/>
      <c r="E751" s="830"/>
      <c r="F751" s="830"/>
      <c r="G751" s="831" t="str">
        <f t="shared" si="12"/>
        <v/>
      </c>
    </row>
    <row r="752" spans="1:7" x14ac:dyDescent="0.2">
      <c r="A752" s="830"/>
      <c r="B752" s="830"/>
      <c r="C752" s="842"/>
      <c r="D752" s="830"/>
      <c r="E752" s="830"/>
      <c r="F752" s="830"/>
      <c r="G752" s="831" t="str">
        <f t="shared" si="12"/>
        <v/>
      </c>
    </row>
    <row r="753" spans="1:7" x14ac:dyDescent="0.2">
      <c r="A753" s="830"/>
      <c r="B753" s="830"/>
      <c r="C753" s="842"/>
      <c r="D753" s="830"/>
      <c r="E753" s="830"/>
      <c r="F753" s="830"/>
      <c r="G753" s="831" t="str">
        <f t="shared" si="12"/>
        <v/>
      </c>
    </row>
    <row r="754" spans="1:7" x14ac:dyDescent="0.2">
      <c r="A754" s="830"/>
      <c r="B754" s="830"/>
      <c r="C754" s="842"/>
      <c r="D754" s="830"/>
      <c r="E754" s="830"/>
      <c r="F754" s="830"/>
      <c r="G754" s="831" t="str">
        <f t="shared" si="12"/>
        <v/>
      </c>
    </row>
    <row r="755" spans="1:7" x14ac:dyDescent="0.2">
      <c r="A755" s="830"/>
      <c r="B755" s="830"/>
      <c r="C755" s="842"/>
      <c r="D755" s="830"/>
      <c r="E755" s="830"/>
      <c r="F755" s="830"/>
      <c r="G755" s="831" t="str">
        <f t="shared" si="12"/>
        <v/>
      </c>
    </row>
    <row r="756" spans="1:7" x14ac:dyDescent="0.2">
      <c r="A756" s="830"/>
      <c r="B756" s="830"/>
      <c r="C756" s="842"/>
      <c r="D756" s="830"/>
      <c r="E756" s="830"/>
      <c r="F756" s="830"/>
      <c r="G756" s="831" t="str">
        <f t="shared" si="12"/>
        <v/>
      </c>
    </row>
    <row r="757" spans="1:7" x14ac:dyDescent="0.2">
      <c r="A757" s="830"/>
      <c r="B757" s="830"/>
      <c r="C757" s="842"/>
      <c r="D757" s="830"/>
      <c r="E757" s="830"/>
      <c r="F757" s="830"/>
      <c r="G757" s="831" t="str">
        <f t="shared" si="12"/>
        <v/>
      </c>
    </row>
    <row r="758" spans="1:7" x14ac:dyDescent="0.2">
      <c r="A758" s="830"/>
      <c r="B758" s="830"/>
      <c r="C758" s="842"/>
      <c r="D758" s="830"/>
      <c r="E758" s="830"/>
      <c r="F758" s="830"/>
      <c r="G758" s="831" t="str">
        <f t="shared" si="12"/>
        <v/>
      </c>
    </row>
    <row r="759" spans="1:7" x14ac:dyDescent="0.2">
      <c r="A759" s="830"/>
      <c r="B759" s="830"/>
      <c r="C759" s="842"/>
      <c r="D759" s="830"/>
      <c r="E759" s="830"/>
      <c r="F759" s="830"/>
      <c r="G759" s="831" t="str">
        <f t="shared" si="12"/>
        <v/>
      </c>
    </row>
    <row r="760" spans="1:7" x14ac:dyDescent="0.2">
      <c r="A760" s="830"/>
      <c r="B760" s="830"/>
      <c r="C760" s="842"/>
      <c r="D760" s="830"/>
      <c r="E760" s="830"/>
      <c r="F760" s="830"/>
      <c r="G760" s="831" t="str">
        <f t="shared" si="12"/>
        <v/>
      </c>
    </row>
    <row r="761" spans="1:7" x14ac:dyDescent="0.2">
      <c r="A761" s="830"/>
      <c r="B761" s="830"/>
      <c r="C761" s="842"/>
      <c r="D761" s="830"/>
      <c r="E761" s="830"/>
      <c r="F761" s="830"/>
      <c r="G761" s="831" t="str">
        <f t="shared" si="12"/>
        <v/>
      </c>
    </row>
    <row r="762" spans="1:7" x14ac:dyDescent="0.2">
      <c r="A762" s="830"/>
      <c r="B762" s="830"/>
      <c r="C762" s="842"/>
      <c r="D762" s="830"/>
      <c r="E762" s="830"/>
      <c r="F762" s="830"/>
      <c r="G762" s="831" t="str">
        <f t="shared" si="12"/>
        <v/>
      </c>
    </row>
    <row r="763" spans="1:7" x14ac:dyDescent="0.2">
      <c r="A763" s="830"/>
      <c r="B763" s="830"/>
      <c r="C763" s="842"/>
      <c r="D763" s="830"/>
      <c r="E763" s="830"/>
      <c r="F763" s="830"/>
      <c r="G763" s="831" t="str">
        <f t="shared" si="12"/>
        <v/>
      </c>
    </row>
    <row r="764" spans="1:7" x14ac:dyDescent="0.2">
      <c r="A764" s="830"/>
      <c r="B764" s="830"/>
      <c r="C764" s="842"/>
      <c r="D764" s="830"/>
      <c r="E764" s="830"/>
      <c r="F764" s="830"/>
      <c r="G764" s="831" t="str">
        <f t="shared" si="12"/>
        <v/>
      </c>
    </row>
    <row r="765" spans="1:7" x14ac:dyDescent="0.2">
      <c r="A765" s="830"/>
      <c r="B765" s="830"/>
      <c r="C765" s="842"/>
      <c r="D765" s="830"/>
      <c r="E765" s="830"/>
      <c r="F765" s="830"/>
      <c r="G765" s="831" t="str">
        <f t="shared" si="12"/>
        <v/>
      </c>
    </row>
    <row r="766" spans="1:7" x14ac:dyDescent="0.2">
      <c r="A766" s="830"/>
      <c r="B766" s="830"/>
      <c r="C766" s="842"/>
      <c r="D766" s="830"/>
      <c r="E766" s="830"/>
      <c r="F766" s="830"/>
      <c r="G766" s="831" t="str">
        <f t="shared" si="12"/>
        <v/>
      </c>
    </row>
    <row r="767" spans="1:7" x14ac:dyDescent="0.2">
      <c r="A767" s="830"/>
      <c r="B767" s="830"/>
      <c r="C767" s="842"/>
      <c r="D767" s="830"/>
      <c r="E767" s="830"/>
      <c r="F767" s="830"/>
      <c r="G767" s="831" t="str">
        <f t="shared" si="12"/>
        <v/>
      </c>
    </row>
    <row r="768" spans="1:7" x14ac:dyDescent="0.2">
      <c r="A768" s="830"/>
      <c r="B768" s="830"/>
      <c r="C768" s="842"/>
      <c r="D768" s="830"/>
      <c r="E768" s="830"/>
      <c r="F768" s="830"/>
      <c r="G768" s="831" t="str">
        <f t="shared" si="12"/>
        <v/>
      </c>
    </row>
    <row r="769" spans="1:7" x14ac:dyDescent="0.2">
      <c r="A769" s="830"/>
      <c r="B769" s="830"/>
      <c r="C769" s="842"/>
      <c r="D769" s="830"/>
      <c r="E769" s="830"/>
      <c r="F769" s="830"/>
      <c r="G769" s="831" t="str">
        <f t="shared" si="12"/>
        <v/>
      </c>
    </row>
    <row r="770" spans="1:7" x14ac:dyDescent="0.2">
      <c r="A770" s="830"/>
      <c r="B770" s="830"/>
      <c r="C770" s="842"/>
      <c r="D770" s="830"/>
      <c r="E770" s="830"/>
      <c r="F770" s="830"/>
      <c r="G770" s="831" t="str">
        <f t="shared" si="12"/>
        <v/>
      </c>
    </row>
    <row r="771" spans="1:7" x14ac:dyDescent="0.2">
      <c r="A771" s="830"/>
      <c r="B771" s="830"/>
      <c r="C771" s="842"/>
      <c r="D771" s="830"/>
      <c r="E771" s="830"/>
      <c r="F771" s="830"/>
      <c r="G771" s="831" t="str">
        <f t="shared" si="12"/>
        <v/>
      </c>
    </row>
    <row r="772" spans="1:7" x14ac:dyDescent="0.2">
      <c r="A772" s="830"/>
      <c r="B772" s="830"/>
      <c r="C772" s="842"/>
      <c r="D772" s="830"/>
      <c r="E772" s="830"/>
      <c r="F772" s="830"/>
      <c r="G772" s="831" t="str">
        <f t="shared" si="12"/>
        <v/>
      </c>
    </row>
    <row r="773" spans="1:7" x14ac:dyDescent="0.2">
      <c r="A773" s="830"/>
      <c r="B773" s="830"/>
      <c r="C773" s="842"/>
      <c r="D773" s="830"/>
      <c r="E773" s="830"/>
      <c r="F773" s="830"/>
      <c r="G773" s="831" t="str">
        <f t="shared" si="12"/>
        <v/>
      </c>
    </row>
    <row r="774" spans="1:7" x14ac:dyDescent="0.2">
      <c r="A774" s="830"/>
      <c r="B774" s="830"/>
      <c r="C774" s="842"/>
      <c r="D774" s="830"/>
      <c r="E774" s="830"/>
      <c r="F774" s="830"/>
      <c r="G774" s="831" t="str">
        <f t="shared" si="12"/>
        <v/>
      </c>
    </row>
    <row r="775" spans="1:7" x14ac:dyDescent="0.2">
      <c r="A775" s="830"/>
      <c r="B775" s="830"/>
      <c r="C775" s="842"/>
      <c r="D775" s="830"/>
      <c r="E775" s="830"/>
      <c r="F775" s="830"/>
      <c r="G775" s="831" t="str">
        <f t="shared" si="12"/>
        <v/>
      </c>
    </row>
    <row r="776" spans="1:7" x14ac:dyDescent="0.2">
      <c r="A776" s="830"/>
      <c r="B776" s="830"/>
      <c r="C776" s="842"/>
      <c r="D776" s="830"/>
      <c r="E776" s="830"/>
      <c r="F776" s="830"/>
      <c r="G776" s="831" t="str">
        <f t="shared" si="12"/>
        <v/>
      </c>
    </row>
    <row r="777" spans="1:7" x14ac:dyDescent="0.2">
      <c r="A777" s="830"/>
      <c r="B777" s="830"/>
      <c r="C777" s="842"/>
      <c r="D777" s="830"/>
      <c r="E777" s="830"/>
      <c r="F777" s="830"/>
      <c r="G777" s="831" t="str">
        <f t="shared" si="12"/>
        <v/>
      </c>
    </row>
    <row r="778" spans="1:7" x14ac:dyDescent="0.2">
      <c r="A778" s="830"/>
      <c r="B778" s="830"/>
      <c r="C778" s="842"/>
      <c r="D778" s="830"/>
      <c r="E778" s="830"/>
      <c r="F778" s="830"/>
      <c r="G778" s="831" t="str">
        <f t="shared" si="12"/>
        <v/>
      </c>
    </row>
    <row r="779" spans="1:7" x14ac:dyDescent="0.2">
      <c r="A779" s="830"/>
      <c r="B779" s="830"/>
      <c r="C779" s="842"/>
      <c r="D779" s="830"/>
      <c r="E779" s="830"/>
      <c r="F779" s="830"/>
      <c r="G779" s="831" t="str">
        <f t="shared" si="12"/>
        <v/>
      </c>
    </row>
    <row r="780" spans="1:7" x14ac:dyDescent="0.2">
      <c r="A780" s="830"/>
      <c r="B780" s="830"/>
      <c r="C780" s="842"/>
      <c r="D780" s="830"/>
      <c r="E780" s="830"/>
      <c r="F780" s="830"/>
      <c r="G780" s="831" t="str">
        <f t="shared" ref="G780:G843" si="13">IF(D780="","",YEAR(D780))</f>
        <v/>
      </c>
    </row>
    <row r="781" spans="1:7" x14ac:dyDescent="0.2">
      <c r="A781" s="830"/>
      <c r="B781" s="830"/>
      <c r="C781" s="842"/>
      <c r="D781" s="830"/>
      <c r="E781" s="830"/>
      <c r="F781" s="830"/>
      <c r="G781" s="831" t="str">
        <f t="shared" si="13"/>
        <v/>
      </c>
    </row>
    <row r="782" spans="1:7" x14ac:dyDescent="0.2">
      <c r="A782" s="830"/>
      <c r="B782" s="830"/>
      <c r="C782" s="842"/>
      <c r="D782" s="830"/>
      <c r="E782" s="830"/>
      <c r="F782" s="830"/>
      <c r="G782" s="831" t="str">
        <f t="shared" si="13"/>
        <v/>
      </c>
    </row>
    <row r="783" spans="1:7" x14ac:dyDescent="0.2">
      <c r="A783" s="830"/>
      <c r="B783" s="830"/>
      <c r="C783" s="842"/>
      <c r="D783" s="830"/>
      <c r="E783" s="830"/>
      <c r="F783" s="830"/>
      <c r="G783" s="831" t="str">
        <f t="shared" si="13"/>
        <v/>
      </c>
    </row>
    <row r="784" spans="1:7" x14ac:dyDescent="0.2">
      <c r="A784" s="830"/>
      <c r="B784" s="830"/>
      <c r="C784" s="842"/>
      <c r="D784" s="830"/>
      <c r="E784" s="830"/>
      <c r="F784" s="830"/>
      <c r="G784" s="831" t="str">
        <f t="shared" si="13"/>
        <v/>
      </c>
    </row>
    <row r="785" spans="1:7" x14ac:dyDescent="0.2">
      <c r="A785" s="830"/>
      <c r="B785" s="830"/>
      <c r="C785" s="842"/>
      <c r="D785" s="830"/>
      <c r="E785" s="830"/>
      <c r="F785" s="830"/>
      <c r="G785" s="831" t="str">
        <f t="shared" si="13"/>
        <v/>
      </c>
    </row>
    <row r="786" spans="1:7" x14ac:dyDescent="0.2">
      <c r="A786" s="830"/>
      <c r="B786" s="830"/>
      <c r="C786" s="842"/>
      <c r="D786" s="830"/>
      <c r="E786" s="830"/>
      <c r="F786" s="830"/>
      <c r="G786" s="831" t="str">
        <f t="shared" si="13"/>
        <v/>
      </c>
    </row>
    <row r="787" spans="1:7" x14ac:dyDescent="0.2">
      <c r="A787" s="830"/>
      <c r="B787" s="830"/>
      <c r="C787" s="842"/>
      <c r="D787" s="830"/>
      <c r="E787" s="830"/>
      <c r="F787" s="830"/>
      <c r="G787" s="831" t="str">
        <f t="shared" si="13"/>
        <v/>
      </c>
    </row>
    <row r="788" spans="1:7" x14ac:dyDescent="0.2">
      <c r="A788" s="830"/>
      <c r="B788" s="830"/>
      <c r="C788" s="842"/>
      <c r="D788" s="830"/>
      <c r="E788" s="830"/>
      <c r="F788" s="830"/>
      <c r="G788" s="831" t="str">
        <f t="shared" si="13"/>
        <v/>
      </c>
    </row>
    <row r="789" spans="1:7" x14ac:dyDescent="0.2">
      <c r="A789" s="830"/>
      <c r="B789" s="830"/>
      <c r="C789" s="842"/>
      <c r="D789" s="830"/>
      <c r="E789" s="830"/>
      <c r="F789" s="830"/>
      <c r="G789" s="831" t="str">
        <f t="shared" si="13"/>
        <v/>
      </c>
    </row>
    <row r="790" spans="1:7" x14ac:dyDescent="0.2">
      <c r="A790" s="830"/>
      <c r="B790" s="830"/>
      <c r="C790" s="842"/>
      <c r="D790" s="830"/>
      <c r="E790" s="830"/>
      <c r="F790" s="830"/>
      <c r="G790" s="831" t="str">
        <f t="shared" si="13"/>
        <v/>
      </c>
    </row>
    <row r="791" spans="1:7" x14ac:dyDescent="0.2">
      <c r="A791" s="830"/>
      <c r="B791" s="830"/>
      <c r="C791" s="842"/>
      <c r="D791" s="830"/>
      <c r="E791" s="830"/>
      <c r="F791" s="830"/>
      <c r="G791" s="831" t="str">
        <f t="shared" si="13"/>
        <v/>
      </c>
    </row>
    <row r="792" spans="1:7" x14ac:dyDescent="0.2">
      <c r="A792" s="830"/>
      <c r="B792" s="830"/>
      <c r="C792" s="842"/>
      <c r="D792" s="830"/>
      <c r="E792" s="830"/>
      <c r="F792" s="830"/>
      <c r="G792" s="831" t="str">
        <f t="shared" si="13"/>
        <v/>
      </c>
    </row>
    <row r="793" spans="1:7" x14ac:dyDescent="0.2">
      <c r="A793" s="830"/>
      <c r="B793" s="830"/>
      <c r="C793" s="842"/>
      <c r="D793" s="830"/>
      <c r="E793" s="830"/>
      <c r="F793" s="830"/>
      <c r="G793" s="831" t="str">
        <f t="shared" si="13"/>
        <v/>
      </c>
    </row>
    <row r="794" spans="1:7" x14ac:dyDescent="0.2">
      <c r="A794" s="830"/>
      <c r="B794" s="830"/>
      <c r="C794" s="842"/>
      <c r="D794" s="830"/>
      <c r="E794" s="830"/>
      <c r="F794" s="830"/>
      <c r="G794" s="831" t="str">
        <f t="shared" si="13"/>
        <v/>
      </c>
    </row>
    <row r="795" spans="1:7" x14ac:dyDescent="0.2">
      <c r="A795" s="830"/>
      <c r="B795" s="830"/>
      <c r="C795" s="842"/>
      <c r="D795" s="830"/>
      <c r="E795" s="830"/>
      <c r="F795" s="830"/>
      <c r="G795" s="831" t="str">
        <f t="shared" si="13"/>
        <v/>
      </c>
    </row>
    <row r="796" spans="1:7" x14ac:dyDescent="0.2">
      <c r="A796" s="830"/>
      <c r="B796" s="830"/>
      <c r="C796" s="842"/>
      <c r="D796" s="830"/>
      <c r="E796" s="830"/>
      <c r="F796" s="830"/>
      <c r="G796" s="831" t="str">
        <f t="shared" si="13"/>
        <v/>
      </c>
    </row>
    <row r="797" spans="1:7" x14ac:dyDescent="0.2">
      <c r="A797" s="830"/>
      <c r="B797" s="830"/>
      <c r="C797" s="842"/>
      <c r="D797" s="830"/>
      <c r="E797" s="830"/>
      <c r="F797" s="830"/>
      <c r="G797" s="831" t="str">
        <f t="shared" si="13"/>
        <v/>
      </c>
    </row>
    <row r="798" spans="1:7" x14ac:dyDescent="0.2">
      <c r="A798" s="830"/>
      <c r="B798" s="830"/>
      <c r="C798" s="842"/>
      <c r="D798" s="830"/>
      <c r="E798" s="830"/>
      <c r="F798" s="830"/>
      <c r="G798" s="831" t="str">
        <f t="shared" si="13"/>
        <v/>
      </c>
    </row>
    <row r="799" spans="1:7" x14ac:dyDescent="0.2">
      <c r="A799" s="830"/>
      <c r="B799" s="830"/>
      <c r="C799" s="842"/>
      <c r="D799" s="830"/>
      <c r="E799" s="830"/>
      <c r="F799" s="830"/>
      <c r="G799" s="831" t="str">
        <f t="shared" si="13"/>
        <v/>
      </c>
    </row>
    <row r="800" spans="1:7" x14ac:dyDescent="0.2">
      <c r="A800" s="830"/>
      <c r="B800" s="830"/>
      <c r="C800" s="842"/>
      <c r="D800" s="830"/>
      <c r="E800" s="830"/>
      <c r="F800" s="830"/>
      <c r="G800" s="831" t="str">
        <f t="shared" si="13"/>
        <v/>
      </c>
    </row>
    <row r="801" spans="1:7" x14ac:dyDescent="0.2">
      <c r="A801" s="830"/>
      <c r="B801" s="830"/>
      <c r="C801" s="842"/>
      <c r="D801" s="830"/>
      <c r="E801" s="830"/>
      <c r="F801" s="830"/>
      <c r="G801" s="831" t="str">
        <f t="shared" si="13"/>
        <v/>
      </c>
    </row>
    <row r="802" spans="1:7" x14ac:dyDescent="0.2">
      <c r="A802" s="830"/>
      <c r="B802" s="830"/>
      <c r="C802" s="842"/>
      <c r="D802" s="830"/>
      <c r="E802" s="830"/>
      <c r="F802" s="830"/>
      <c r="G802" s="831" t="str">
        <f t="shared" si="13"/>
        <v/>
      </c>
    </row>
    <row r="803" spans="1:7" x14ac:dyDescent="0.2">
      <c r="A803" s="830"/>
      <c r="B803" s="830"/>
      <c r="C803" s="842"/>
      <c r="D803" s="830"/>
      <c r="E803" s="830"/>
      <c r="F803" s="830"/>
      <c r="G803" s="831" t="str">
        <f t="shared" si="13"/>
        <v/>
      </c>
    </row>
    <row r="804" spans="1:7" x14ac:dyDescent="0.2">
      <c r="A804" s="830"/>
      <c r="B804" s="830"/>
      <c r="C804" s="842"/>
      <c r="D804" s="830"/>
      <c r="E804" s="830"/>
      <c r="F804" s="830"/>
      <c r="G804" s="831" t="str">
        <f t="shared" si="13"/>
        <v/>
      </c>
    </row>
    <row r="805" spans="1:7" x14ac:dyDescent="0.2">
      <c r="A805" s="830"/>
      <c r="B805" s="830"/>
      <c r="C805" s="842"/>
      <c r="D805" s="830"/>
      <c r="E805" s="830"/>
      <c r="F805" s="830"/>
      <c r="G805" s="831" t="str">
        <f t="shared" si="13"/>
        <v/>
      </c>
    </row>
    <row r="806" spans="1:7" x14ac:dyDescent="0.2">
      <c r="A806" s="830"/>
      <c r="B806" s="830"/>
      <c r="C806" s="842"/>
      <c r="D806" s="830"/>
      <c r="E806" s="830"/>
      <c r="F806" s="830"/>
      <c r="G806" s="831" t="str">
        <f t="shared" si="13"/>
        <v/>
      </c>
    </row>
    <row r="807" spans="1:7" x14ac:dyDescent="0.2">
      <c r="A807" s="830"/>
      <c r="B807" s="830"/>
      <c r="C807" s="842"/>
      <c r="D807" s="830"/>
      <c r="E807" s="830"/>
      <c r="F807" s="830"/>
      <c r="G807" s="831" t="str">
        <f t="shared" si="13"/>
        <v/>
      </c>
    </row>
    <row r="808" spans="1:7" x14ac:dyDescent="0.2">
      <c r="A808" s="830"/>
      <c r="B808" s="830"/>
      <c r="C808" s="842"/>
      <c r="D808" s="830"/>
      <c r="E808" s="830"/>
      <c r="F808" s="830"/>
      <c r="G808" s="831" t="str">
        <f t="shared" si="13"/>
        <v/>
      </c>
    </row>
    <row r="809" spans="1:7" x14ac:dyDescent="0.2">
      <c r="A809" s="830"/>
      <c r="B809" s="830"/>
      <c r="C809" s="842"/>
      <c r="D809" s="830"/>
      <c r="E809" s="830"/>
      <c r="F809" s="830"/>
      <c r="G809" s="831" t="str">
        <f t="shared" si="13"/>
        <v/>
      </c>
    </row>
    <row r="810" spans="1:7" x14ac:dyDescent="0.2">
      <c r="A810" s="830"/>
      <c r="B810" s="830"/>
      <c r="C810" s="842"/>
      <c r="D810" s="830"/>
      <c r="E810" s="830"/>
      <c r="F810" s="830"/>
      <c r="G810" s="831" t="str">
        <f t="shared" si="13"/>
        <v/>
      </c>
    </row>
    <row r="811" spans="1:7" x14ac:dyDescent="0.2">
      <c r="A811" s="830"/>
      <c r="B811" s="830"/>
      <c r="C811" s="842"/>
      <c r="D811" s="830"/>
      <c r="E811" s="830"/>
      <c r="F811" s="830"/>
      <c r="G811" s="831" t="str">
        <f t="shared" si="13"/>
        <v/>
      </c>
    </row>
    <row r="812" spans="1:7" x14ac:dyDescent="0.2">
      <c r="A812" s="830"/>
      <c r="B812" s="830"/>
      <c r="C812" s="842"/>
      <c r="D812" s="830"/>
      <c r="E812" s="830"/>
      <c r="F812" s="830"/>
      <c r="G812" s="831" t="str">
        <f t="shared" si="13"/>
        <v/>
      </c>
    </row>
    <row r="813" spans="1:7" x14ac:dyDescent="0.2">
      <c r="A813" s="830"/>
      <c r="B813" s="830"/>
      <c r="C813" s="842"/>
      <c r="D813" s="830"/>
      <c r="E813" s="830"/>
      <c r="F813" s="830"/>
      <c r="G813" s="831" t="str">
        <f t="shared" si="13"/>
        <v/>
      </c>
    </row>
    <row r="814" spans="1:7" x14ac:dyDescent="0.2">
      <c r="A814" s="830"/>
      <c r="B814" s="830"/>
      <c r="C814" s="842"/>
      <c r="D814" s="830"/>
      <c r="E814" s="830"/>
      <c r="F814" s="830"/>
      <c r="G814" s="831" t="str">
        <f t="shared" si="13"/>
        <v/>
      </c>
    </row>
    <row r="815" spans="1:7" x14ac:dyDescent="0.2">
      <c r="A815" s="830"/>
      <c r="B815" s="830"/>
      <c r="C815" s="842"/>
      <c r="D815" s="830"/>
      <c r="E815" s="830"/>
      <c r="F815" s="830"/>
      <c r="G815" s="831" t="str">
        <f t="shared" si="13"/>
        <v/>
      </c>
    </row>
    <row r="816" spans="1:7" x14ac:dyDescent="0.2">
      <c r="A816" s="830"/>
      <c r="B816" s="830"/>
      <c r="C816" s="842"/>
      <c r="D816" s="830"/>
      <c r="E816" s="830"/>
      <c r="F816" s="830"/>
      <c r="G816" s="831" t="str">
        <f t="shared" si="13"/>
        <v/>
      </c>
    </row>
    <row r="817" spans="1:7" x14ac:dyDescent="0.2">
      <c r="A817" s="830"/>
      <c r="B817" s="830"/>
      <c r="C817" s="842"/>
      <c r="D817" s="830"/>
      <c r="E817" s="830"/>
      <c r="F817" s="830"/>
      <c r="G817" s="831" t="str">
        <f t="shared" si="13"/>
        <v/>
      </c>
    </row>
    <row r="818" spans="1:7" x14ac:dyDescent="0.2">
      <c r="A818" s="830"/>
      <c r="B818" s="830"/>
      <c r="C818" s="842"/>
      <c r="D818" s="830"/>
      <c r="E818" s="830"/>
      <c r="F818" s="830"/>
      <c r="G818" s="831" t="str">
        <f t="shared" si="13"/>
        <v/>
      </c>
    </row>
    <row r="819" spans="1:7" x14ac:dyDescent="0.2">
      <c r="A819" s="830"/>
      <c r="B819" s="830"/>
      <c r="C819" s="842"/>
      <c r="D819" s="830"/>
      <c r="E819" s="830"/>
      <c r="F819" s="830"/>
      <c r="G819" s="831" t="str">
        <f t="shared" si="13"/>
        <v/>
      </c>
    </row>
    <row r="820" spans="1:7" x14ac:dyDescent="0.2">
      <c r="A820" s="830"/>
      <c r="B820" s="830"/>
      <c r="C820" s="842"/>
      <c r="D820" s="830"/>
      <c r="E820" s="830"/>
      <c r="F820" s="830"/>
      <c r="G820" s="831" t="str">
        <f t="shared" si="13"/>
        <v/>
      </c>
    </row>
    <row r="821" spans="1:7" x14ac:dyDescent="0.2">
      <c r="A821" s="830"/>
      <c r="B821" s="830"/>
      <c r="C821" s="842"/>
      <c r="D821" s="830"/>
      <c r="E821" s="830"/>
      <c r="F821" s="830"/>
      <c r="G821" s="831" t="str">
        <f t="shared" si="13"/>
        <v/>
      </c>
    </row>
    <row r="822" spans="1:7" x14ac:dyDescent="0.2">
      <c r="A822" s="830"/>
      <c r="B822" s="830"/>
      <c r="C822" s="842"/>
      <c r="D822" s="830"/>
      <c r="E822" s="830"/>
      <c r="F822" s="830"/>
      <c r="G822" s="831" t="str">
        <f t="shared" si="13"/>
        <v/>
      </c>
    </row>
    <row r="823" spans="1:7" x14ac:dyDescent="0.2">
      <c r="A823" s="830"/>
      <c r="B823" s="830"/>
      <c r="C823" s="842"/>
      <c r="D823" s="830"/>
      <c r="E823" s="830"/>
      <c r="F823" s="830"/>
      <c r="G823" s="831" t="str">
        <f t="shared" si="13"/>
        <v/>
      </c>
    </row>
    <row r="824" spans="1:7" x14ac:dyDescent="0.2">
      <c r="A824" s="830"/>
      <c r="B824" s="830"/>
      <c r="C824" s="842"/>
      <c r="D824" s="830"/>
      <c r="E824" s="830"/>
      <c r="F824" s="830"/>
      <c r="G824" s="831" t="str">
        <f t="shared" si="13"/>
        <v/>
      </c>
    </row>
    <row r="825" spans="1:7" x14ac:dyDescent="0.2">
      <c r="A825" s="830"/>
      <c r="B825" s="830"/>
      <c r="C825" s="842"/>
      <c r="D825" s="830"/>
      <c r="E825" s="830"/>
      <c r="F825" s="830"/>
      <c r="G825" s="831" t="str">
        <f t="shared" si="13"/>
        <v/>
      </c>
    </row>
    <row r="826" spans="1:7" x14ac:dyDescent="0.2">
      <c r="A826" s="830"/>
      <c r="B826" s="830"/>
      <c r="C826" s="842"/>
      <c r="D826" s="830"/>
      <c r="E826" s="830"/>
      <c r="F826" s="830"/>
      <c r="G826" s="831" t="str">
        <f t="shared" si="13"/>
        <v/>
      </c>
    </row>
    <row r="827" spans="1:7" x14ac:dyDescent="0.2">
      <c r="A827" s="830"/>
      <c r="B827" s="830"/>
      <c r="C827" s="842"/>
      <c r="D827" s="830"/>
      <c r="E827" s="830"/>
      <c r="F827" s="830"/>
      <c r="G827" s="831" t="str">
        <f t="shared" si="13"/>
        <v/>
      </c>
    </row>
    <row r="828" spans="1:7" x14ac:dyDescent="0.2">
      <c r="A828" s="830"/>
      <c r="B828" s="830"/>
      <c r="C828" s="842"/>
      <c r="D828" s="830"/>
      <c r="E828" s="830"/>
      <c r="F828" s="830"/>
      <c r="G828" s="831" t="str">
        <f t="shared" si="13"/>
        <v/>
      </c>
    </row>
    <row r="829" spans="1:7" x14ac:dyDescent="0.2">
      <c r="A829" s="830"/>
      <c r="B829" s="830"/>
      <c r="C829" s="842"/>
      <c r="D829" s="830"/>
      <c r="E829" s="830"/>
      <c r="F829" s="830"/>
      <c r="G829" s="831" t="str">
        <f t="shared" si="13"/>
        <v/>
      </c>
    </row>
    <row r="830" spans="1:7" x14ac:dyDescent="0.2">
      <c r="A830" s="830"/>
      <c r="B830" s="830"/>
      <c r="C830" s="842"/>
      <c r="D830" s="830"/>
      <c r="E830" s="830"/>
      <c r="F830" s="830"/>
      <c r="G830" s="831" t="str">
        <f t="shared" si="13"/>
        <v/>
      </c>
    </row>
    <row r="831" spans="1:7" x14ac:dyDescent="0.2">
      <c r="A831" s="830"/>
      <c r="B831" s="830"/>
      <c r="C831" s="842"/>
      <c r="D831" s="830"/>
      <c r="E831" s="830"/>
      <c r="F831" s="830"/>
      <c r="G831" s="831" t="str">
        <f t="shared" si="13"/>
        <v/>
      </c>
    </row>
    <row r="832" spans="1:7" x14ac:dyDescent="0.2">
      <c r="A832" s="830"/>
      <c r="B832" s="830"/>
      <c r="C832" s="842"/>
      <c r="D832" s="830"/>
      <c r="E832" s="830"/>
      <c r="F832" s="830"/>
      <c r="G832" s="831" t="str">
        <f t="shared" si="13"/>
        <v/>
      </c>
    </row>
    <row r="833" spans="1:7" x14ac:dyDescent="0.2">
      <c r="A833" s="830"/>
      <c r="B833" s="830"/>
      <c r="C833" s="842"/>
      <c r="D833" s="830"/>
      <c r="E833" s="830"/>
      <c r="F833" s="830"/>
      <c r="G833" s="831" t="str">
        <f t="shared" si="13"/>
        <v/>
      </c>
    </row>
    <row r="834" spans="1:7" x14ac:dyDescent="0.2">
      <c r="A834" s="830"/>
      <c r="B834" s="830"/>
      <c r="C834" s="842"/>
      <c r="D834" s="830"/>
      <c r="E834" s="830"/>
      <c r="F834" s="830"/>
      <c r="G834" s="831" t="str">
        <f t="shared" si="13"/>
        <v/>
      </c>
    </row>
    <row r="835" spans="1:7" x14ac:dyDescent="0.2">
      <c r="A835" s="830"/>
      <c r="B835" s="830"/>
      <c r="C835" s="842"/>
      <c r="D835" s="830"/>
      <c r="E835" s="830"/>
      <c r="F835" s="830"/>
      <c r="G835" s="831" t="str">
        <f t="shared" si="13"/>
        <v/>
      </c>
    </row>
    <row r="836" spans="1:7" x14ac:dyDescent="0.2">
      <c r="A836" s="830"/>
      <c r="B836" s="830"/>
      <c r="C836" s="842"/>
      <c r="D836" s="830"/>
      <c r="E836" s="830"/>
      <c r="F836" s="830"/>
      <c r="G836" s="831" t="str">
        <f t="shared" si="13"/>
        <v/>
      </c>
    </row>
    <row r="837" spans="1:7" x14ac:dyDescent="0.2">
      <c r="A837" s="830"/>
      <c r="B837" s="830"/>
      <c r="C837" s="842"/>
      <c r="D837" s="830"/>
      <c r="E837" s="830"/>
      <c r="F837" s="830"/>
      <c r="G837" s="831" t="str">
        <f t="shared" si="13"/>
        <v/>
      </c>
    </row>
    <row r="838" spans="1:7" x14ac:dyDescent="0.2">
      <c r="A838" s="830"/>
      <c r="B838" s="830"/>
      <c r="C838" s="842"/>
      <c r="D838" s="830"/>
      <c r="E838" s="830"/>
      <c r="F838" s="830"/>
      <c r="G838" s="831" t="str">
        <f t="shared" si="13"/>
        <v/>
      </c>
    </row>
    <row r="839" spans="1:7" x14ac:dyDescent="0.2">
      <c r="A839" s="830"/>
      <c r="B839" s="830"/>
      <c r="C839" s="842"/>
      <c r="D839" s="830"/>
      <c r="E839" s="830"/>
      <c r="F839" s="830"/>
      <c r="G839" s="831" t="str">
        <f t="shared" si="13"/>
        <v/>
      </c>
    </row>
    <row r="840" spans="1:7" x14ac:dyDescent="0.2">
      <c r="A840" s="830"/>
      <c r="B840" s="830"/>
      <c r="C840" s="842"/>
      <c r="D840" s="830"/>
      <c r="E840" s="830"/>
      <c r="F840" s="830"/>
      <c r="G840" s="831" t="str">
        <f t="shared" si="13"/>
        <v/>
      </c>
    </row>
    <row r="841" spans="1:7" x14ac:dyDescent="0.2">
      <c r="A841" s="830"/>
      <c r="B841" s="830"/>
      <c r="C841" s="842"/>
      <c r="D841" s="830"/>
      <c r="E841" s="830"/>
      <c r="F841" s="830"/>
      <c r="G841" s="831" t="str">
        <f t="shared" si="13"/>
        <v/>
      </c>
    </row>
    <row r="842" spans="1:7" x14ac:dyDescent="0.2">
      <c r="A842" s="830"/>
      <c r="B842" s="830"/>
      <c r="C842" s="842"/>
      <c r="D842" s="830"/>
      <c r="E842" s="830"/>
      <c r="F842" s="830"/>
      <c r="G842" s="831" t="str">
        <f t="shared" si="13"/>
        <v/>
      </c>
    </row>
    <row r="843" spans="1:7" x14ac:dyDescent="0.2">
      <c r="A843" s="830"/>
      <c r="B843" s="830"/>
      <c r="C843" s="842"/>
      <c r="D843" s="830"/>
      <c r="E843" s="830"/>
      <c r="F843" s="830"/>
      <c r="G843" s="831" t="str">
        <f t="shared" si="13"/>
        <v/>
      </c>
    </row>
    <row r="844" spans="1:7" x14ac:dyDescent="0.2">
      <c r="A844" s="830"/>
      <c r="B844" s="830"/>
      <c r="C844" s="842"/>
      <c r="D844" s="830"/>
      <c r="E844" s="830"/>
      <c r="F844" s="830"/>
      <c r="G844" s="831" t="str">
        <f t="shared" ref="G844:G907" si="14">IF(D844="","",YEAR(D844))</f>
        <v/>
      </c>
    </row>
    <row r="845" spans="1:7" x14ac:dyDescent="0.2">
      <c r="A845" s="830"/>
      <c r="B845" s="830"/>
      <c r="C845" s="842"/>
      <c r="D845" s="830"/>
      <c r="E845" s="830"/>
      <c r="F845" s="830"/>
      <c r="G845" s="831" t="str">
        <f t="shared" si="14"/>
        <v/>
      </c>
    </row>
    <row r="846" spans="1:7" x14ac:dyDescent="0.2">
      <c r="A846" s="830"/>
      <c r="B846" s="830"/>
      <c r="C846" s="842"/>
      <c r="D846" s="830"/>
      <c r="E846" s="830"/>
      <c r="F846" s="830"/>
      <c r="G846" s="831" t="str">
        <f t="shared" si="14"/>
        <v/>
      </c>
    </row>
    <row r="847" spans="1:7" x14ac:dyDescent="0.2">
      <c r="A847" s="830"/>
      <c r="B847" s="830"/>
      <c r="C847" s="842"/>
      <c r="D847" s="830"/>
      <c r="E847" s="830"/>
      <c r="F847" s="830"/>
      <c r="G847" s="831" t="str">
        <f t="shared" si="14"/>
        <v/>
      </c>
    </row>
    <row r="848" spans="1:7" x14ac:dyDescent="0.2">
      <c r="A848" s="830"/>
      <c r="B848" s="830"/>
      <c r="C848" s="842"/>
      <c r="D848" s="830"/>
      <c r="E848" s="830"/>
      <c r="F848" s="830"/>
      <c r="G848" s="831" t="str">
        <f t="shared" si="14"/>
        <v/>
      </c>
    </row>
    <row r="849" spans="1:7" x14ac:dyDescent="0.2">
      <c r="A849" s="830"/>
      <c r="B849" s="830"/>
      <c r="C849" s="842"/>
      <c r="D849" s="830"/>
      <c r="E849" s="830"/>
      <c r="F849" s="830"/>
      <c r="G849" s="831" t="str">
        <f t="shared" si="14"/>
        <v/>
      </c>
    </row>
    <row r="850" spans="1:7" x14ac:dyDescent="0.2">
      <c r="A850" s="830"/>
      <c r="B850" s="830"/>
      <c r="C850" s="842"/>
      <c r="D850" s="830"/>
      <c r="E850" s="830"/>
      <c r="F850" s="830"/>
      <c r="G850" s="831" t="str">
        <f t="shared" si="14"/>
        <v/>
      </c>
    </row>
    <row r="851" spans="1:7" x14ac:dyDescent="0.2">
      <c r="A851" s="830"/>
      <c r="B851" s="830"/>
      <c r="C851" s="842"/>
      <c r="D851" s="830"/>
      <c r="E851" s="830"/>
      <c r="F851" s="830"/>
      <c r="G851" s="831" t="str">
        <f t="shared" si="14"/>
        <v/>
      </c>
    </row>
    <row r="852" spans="1:7" x14ac:dyDescent="0.2">
      <c r="A852" s="830"/>
      <c r="B852" s="830"/>
      <c r="C852" s="842"/>
      <c r="D852" s="830"/>
      <c r="E852" s="830"/>
      <c r="F852" s="830"/>
      <c r="G852" s="831" t="str">
        <f t="shared" si="14"/>
        <v/>
      </c>
    </row>
    <row r="853" spans="1:7" x14ac:dyDescent="0.2">
      <c r="A853" s="830"/>
      <c r="B853" s="830"/>
      <c r="C853" s="842"/>
      <c r="D853" s="830"/>
      <c r="E853" s="830"/>
      <c r="F853" s="830"/>
      <c r="G853" s="831" t="str">
        <f t="shared" si="14"/>
        <v/>
      </c>
    </row>
    <row r="854" spans="1:7" x14ac:dyDescent="0.2">
      <c r="A854" s="830"/>
      <c r="B854" s="830"/>
      <c r="C854" s="842"/>
      <c r="D854" s="830"/>
      <c r="E854" s="830"/>
      <c r="F854" s="830"/>
      <c r="G854" s="831" t="str">
        <f t="shared" si="14"/>
        <v/>
      </c>
    </row>
    <row r="855" spans="1:7" x14ac:dyDescent="0.2">
      <c r="A855" s="830"/>
      <c r="B855" s="830"/>
      <c r="C855" s="842"/>
      <c r="D855" s="830"/>
      <c r="E855" s="830"/>
      <c r="F855" s="830"/>
      <c r="G855" s="831" t="str">
        <f t="shared" si="14"/>
        <v/>
      </c>
    </row>
    <row r="856" spans="1:7" x14ac:dyDescent="0.2">
      <c r="A856" s="830"/>
      <c r="B856" s="830"/>
      <c r="C856" s="842"/>
      <c r="D856" s="830"/>
      <c r="E856" s="830"/>
      <c r="F856" s="830"/>
      <c r="G856" s="831" t="str">
        <f t="shared" si="14"/>
        <v/>
      </c>
    </row>
    <row r="857" spans="1:7" x14ac:dyDescent="0.2">
      <c r="A857" s="830"/>
      <c r="B857" s="830"/>
      <c r="C857" s="842"/>
      <c r="D857" s="830"/>
      <c r="E857" s="830"/>
      <c r="F857" s="830"/>
      <c r="G857" s="831" t="str">
        <f t="shared" si="14"/>
        <v/>
      </c>
    </row>
    <row r="858" spans="1:7" x14ac:dyDescent="0.2">
      <c r="A858" s="830"/>
      <c r="B858" s="830"/>
      <c r="C858" s="842"/>
      <c r="D858" s="830"/>
      <c r="E858" s="830"/>
      <c r="F858" s="830"/>
      <c r="G858" s="831" t="str">
        <f t="shared" si="14"/>
        <v/>
      </c>
    </row>
    <row r="859" spans="1:7" x14ac:dyDescent="0.2">
      <c r="A859" s="830"/>
      <c r="B859" s="830"/>
      <c r="C859" s="842"/>
      <c r="D859" s="830"/>
      <c r="E859" s="830"/>
      <c r="F859" s="830"/>
      <c r="G859" s="831" t="str">
        <f t="shared" si="14"/>
        <v/>
      </c>
    </row>
    <row r="860" spans="1:7" x14ac:dyDescent="0.2">
      <c r="A860" s="830"/>
      <c r="B860" s="830"/>
      <c r="C860" s="842"/>
      <c r="D860" s="830"/>
      <c r="E860" s="830"/>
      <c r="F860" s="830"/>
      <c r="G860" s="831" t="str">
        <f t="shared" si="14"/>
        <v/>
      </c>
    </row>
    <row r="861" spans="1:7" x14ac:dyDescent="0.2">
      <c r="A861" s="830"/>
      <c r="B861" s="830"/>
      <c r="C861" s="842"/>
      <c r="D861" s="830"/>
      <c r="E861" s="830"/>
      <c r="F861" s="830"/>
      <c r="G861" s="831" t="str">
        <f t="shared" si="14"/>
        <v/>
      </c>
    </row>
    <row r="862" spans="1:7" x14ac:dyDescent="0.2">
      <c r="A862" s="830"/>
      <c r="B862" s="830"/>
      <c r="C862" s="842"/>
      <c r="D862" s="830"/>
      <c r="E862" s="830"/>
      <c r="F862" s="830"/>
      <c r="G862" s="831" t="str">
        <f t="shared" si="14"/>
        <v/>
      </c>
    </row>
    <row r="863" spans="1:7" x14ac:dyDescent="0.2">
      <c r="A863" s="830"/>
      <c r="B863" s="830"/>
      <c r="C863" s="842"/>
      <c r="D863" s="830"/>
      <c r="E863" s="830"/>
      <c r="F863" s="830"/>
      <c r="G863" s="831" t="str">
        <f t="shared" si="14"/>
        <v/>
      </c>
    </row>
    <row r="864" spans="1:7" x14ac:dyDescent="0.2">
      <c r="A864" s="830"/>
      <c r="B864" s="830"/>
      <c r="C864" s="842"/>
      <c r="D864" s="830"/>
      <c r="E864" s="830"/>
      <c r="F864" s="830"/>
      <c r="G864" s="831" t="str">
        <f t="shared" si="14"/>
        <v/>
      </c>
    </row>
    <row r="865" spans="1:7" x14ac:dyDescent="0.2">
      <c r="A865" s="830"/>
      <c r="B865" s="830"/>
      <c r="C865" s="842"/>
      <c r="D865" s="830"/>
      <c r="E865" s="830"/>
      <c r="F865" s="830"/>
      <c r="G865" s="831" t="str">
        <f t="shared" si="14"/>
        <v/>
      </c>
    </row>
    <row r="866" spans="1:7" x14ac:dyDescent="0.2">
      <c r="A866" s="830"/>
      <c r="B866" s="830"/>
      <c r="C866" s="842"/>
      <c r="D866" s="830"/>
      <c r="E866" s="830"/>
      <c r="F866" s="830"/>
      <c r="G866" s="831" t="str">
        <f t="shared" si="14"/>
        <v/>
      </c>
    </row>
    <row r="867" spans="1:7" x14ac:dyDescent="0.2">
      <c r="A867" s="830"/>
      <c r="B867" s="830"/>
      <c r="C867" s="842"/>
      <c r="D867" s="830"/>
      <c r="E867" s="830"/>
      <c r="F867" s="830"/>
      <c r="G867" s="831" t="str">
        <f t="shared" si="14"/>
        <v/>
      </c>
    </row>
    <row r="868" spans="1:7" x14ac:dyDescent="0.2">
      <c r="A868" s="830"/>
      <c r="B868" s="830"/>
      <c r="C868" s="842"/>
      <c r="D868" s="830"/>
      <c r="E868" s="830"/>
      <c r="F868" s="830"/>
      <c r="G868" s="831" t="str">
        <f t="shared" si="14"/>
        <v/>
      </c>
    </row>
    <row r="869" spans="1:7" x14ac:dyDescent="0.2">
      <c r="A869" s="830"/>
      <c r="B869" s="830"/>
      <c r="C869" s="842"/>
      <c r="D869" s="830"/>
      <c r="E869" s="830"/>
      <c r="F869" s="830"/>
      <c r="G869" s="831" t="str">
        <f t="shared" si="14"/>
        <v/>
      </c>
    </row>
    <row r="870" spans="1:7" x14ac:dyDescent="0.2">
      <c r="A870" s="830"/>
      <c r="B870" s="830"/>
      <c r="C870" s="842"/>
      <c r="D870" s="830"/>
      <c r="E870" s="830"/>
      <c r="F870" s="830"/>
      <c r="G870" s="831" t="str">
        <f t="shared" si="14"/>
        <v/>
      </c>
    </row>
    <row r="871" spans="1:7" x14ac:dyDescent="0.2">
      <c r="A871" s="830"/>
      <c r="B871" s="830"/>
      <c r="C871" s="842"/>
      <c r="D871" s="830"/>
      <c r="E871" s="830"/>
      <c r="F871" s="830"/>
      <c r="G871" s="831" t="str">
        <f t="shared" si="14"/>
        <v/>
      </c>
    </row>
    <row r="872" spans="1:7" x14ac:dyDescent="0.2">
      <c r="A872" s="830"/>
      <c r="B872" s="830"/>
      <c r="C872" s="842"/>
      <c r="D872" s="830"/>
      <c r="E872" s="830"/>
      <c r="F872" s="830"/>
      <c r="G872" s="831" t="str">
        <f t="shared" si="14"/>
        <v/>
      </c>
    </row>
    <row r="873" spans="1:7" x14ac:dyDescent="0.2">
      <c r="A873" s="830"/>
      <c r="B873" s="830"/>
      <c r="C873" s="842"/>
      <c r="D873" s="830"/>
      <c r="E873" s="830"/>
      <c r="F873" s="830"/>
      <c r="G873" s="831" t="str">
        <f t="shared" si="14"/>
        <v/>
      </c>
    </row>
    <row r="874" spans="1:7" x14ac:dyDescent="0.2">
      <c r="A874" s="830"/>
      <c r="B874" s="830"/>
      <c r="C874" s="842"/>
      <c r="D874" s="830"/>
      <c r="E874" s="830"/>
      <c r="F874" s="830"/>
      <c r="G874" s="831" t="str">
        <f t="shared" si="14"/>
        <v/>
      </c>
    </row>
    <row r="875" spans="1:7" x14ac:dyDescent="0.2">
      <c r="A875" s="830"/>
      <c r="B875" s="830"/>
      <c r="C875" s="842"/>
      <c r="D875" s="830"/>
      <c r="E875" s="830"/>
      <c r="F875" s="830"/>
      <c r="G875" s="831" t="str">
        <f t="shared" si="14"/>
        <v/>
      </c>
    </row>
    <row r="876" spans="1:7" x14ac:dyDescent="0.2">
      <c r="A876" s="830"/>
      <c r="B876" s="830"/>
      <c r="C876" s="842"/>
      <c r="D876" s="830"/>
      <c r="E876" s="830"/>
      <c r="F876" s="830"/>
      <c r="G876" s="831" t="str">
        <f t="shared" si="14"/>
        <v/>
      </c>
    </row>
    <row r="877" spans="1:7" x14ac:dyDescent="0.2">
      <c r="A877" s="830"/>
      <c r="B877" s="830"/>
      <c r="C877" s="842"/>
      <c r="D877" s="830"/>
      <c r="E877" s="830"/>
      <c r="F877" s="830"/>
      <c r="G877" s="831" t="str">
        <f t="shared" si="14"/>
        <v/>
      </c>
    </row>
    <row r="878" spans="1:7" x14ac:dyDescent="0.2">
      <c r="A878" s="830"/>
      <c r="B878" s="830"/>
      <c r="C878" s="842"/>
      <c r="D878" s="830"/>
      <c r="E878" s="830"/>
      <c r="F878" s="830"/>
      <c r="G878" s="831" t="str">
        <f t="shared" si="14"/>
        <v/>
      </c>
    </row>
    <row r="879" spans="1:7" x14ac:dyDescent="0.2">
      <c r="A879" s="830"/>
      <c r="B879" s="830"/>
      <c r="C879" s="842"/>
      <c r="D879" s="830"/>
      <c r="E879" s="830"/>
      <c r="F879" s="830"/>
      <c r="G879" s="831" t="str">
        <f t="shared" si="14"/>
        <v/>
      </c>
    </row>
    <row r="880" spans="1:7" x14ac:dyDescent="0.2">
      <c r="A880" s="830"/>
      <c r="B880" s="830"/>
      <c r="C880" s="842"/>
      <c r="D880" s="830"/>
      <c r="E880" s="830"/>
      <c r="F880" s="830"/>
      <c r="G880" s="831" t="str">
        <f t="shared" si="14"/>
        <v/>
      </c>
    </row>
    <row r="881" spans="1:7" x14ac:dyDescent="0.2">
      <c r="A881" s="830"/>
      <c r="B881" s="830"/>
      <c r="C881" s="842"/>
      <c r="D881" s="830"/>
      <c r="E881" s="830"/>
      <c r="F881" s="830"/>
      <c r="G881" s="831" t="str">
        <f t="shared" si="14"/>
        <v/>
      </c>
    </row>
    <row r="882" spans="1:7" x14ac:dyDescent="0.2">
      <c r="A882" s="830"/>
      <c r="B882" s="830"/>
      <c r="C882" s="842"/>
      <c r="D882" s="830"/>
      <c r="E882" s="830"/>
      <c r="F882" s="830"/>
      <c r="G882" s="831" t="str">
        <f t="shared" si="14"/>
        <v/>
      </c>
    </row>
    <row r="883" spans="1:7" x14ac:dyDescent="0.2">
      <c r="A883" s="830"/>
      <c r="B883" s="830"/>
      <c r="C883" s="842"/>
      <c r="D883" s="830"/>
      <c r="E883" s="830"/>
      <c r="F883" s="830"/>
      <c r="G883" s="831" t="str">
        <f t="shared" si="14"/>
        <v/>
      </c>
    </row>
    <row r="884" spans="1:7" x14ac:dyDescent="0.2">
      <c r="A884" s="830"/>
      <c r="B884" s="830"/>
      <c r="C884" s="842"/>
      <c r="D884" s="830"/>
      <c r="E884" s="830"/>
      <c r="F884" s="830"/>
      <c r="G884" s="831" t="str">
        <f t="shared" si="14"/>
        <v/>
      </c>
    </row>
    <row r="885" spans="1:7" x14ac:dyDescent="0.2">
      <c r="A885" s="830"/>
      <c r="B885" s="830"/>
      <c r="C885" s="842"/>
      <c r="D885" s="830"/>
      <c r="E885" s="830"/>
      <c r="F885" s="830"/>
      <c r="G885" s="831" t="str">
        <f t="shared" si="14"/>
        <v/>
      </c>
    </row>
    <row r="886" spans="1:7" x14ac:dyDescent="0.2">
      <c r="A886" s="830"/>
      <c r="B886" s="830"/>
      <c r="C886" s="842"/>
      <c r="D886" s="830"/>
      <c r="E886" s="830"/>
      <c r="F886" s="830"/>
      <c r="G886" s="831" t="str">
        <f t="shared" si="14"/>
        <v/>
      </c>
    </row>
    <row r="887" spans="1:7" x14ac:dyDescent="0.2">
      <c r="A887" s="830"/>
      <c r="B887" s="830"/>
      <c r="C887" s="842"/>
      <c r="D887" s="830"/>
      <c r="E887" s="830"/>
      <c r="F887" s="830"/>
      <c r="G887" s="831" t="str">
        <f t="shared" si="14"/>
        <v/>
      </c>
    </row>
    <row r="888" spans="1:7" x14ac:dyDescent="0.2">
      <c r="A888" s="830"/>
      <c r="B888" s="830"/>
      <c r="C888" s="842"/>
      <c r="D888" s="830"/>
      <c r="E888" s="830"/>
      <c r="F888" s="830"/>
      <c r="G888" s="831" t="str">
        <f t="shared" si="14"/>
        <v/>
      </c>
    </row>
    <row r="889" spans="1:7" x14ac:dyDescent="0.2">
      <c r="A889" s="830"/>
      <c r="B889" s="830"/>
      <c r="C889" s="842"/>
      <c r="D889" s="830"/>
      <c r="E889" s="830"/>
      <c r="F889" s="830"/>
      <c r="G889" s="831" t="str">
        <f t="shared" si="14"/>
        <v/>
      </c>
    </row>
    <row r="890" spans="1:7" x14ac:dyDescent="0.2">
      <c r="A890" s="830"/>
      <c r="B890" s="830"/>
      <c r="C890" s="842"/>
      <c r="D890" s="830"/>
      <c r="E890" s="830"/>
      <c r="F890" s="830"/>
      <c r="G890" s="831" t="str">
        <f t="shared" si="14"/>
        <v/>
      </c>
    </row>
    <row r="891" spans="1:7" x14ac:dyDescent="0.2">
      <c r="A891" s="830"/>
      <c r="B891" s="830"/>
      <c r="C891" s="842"/>
      <c r="D891" s="830"/>
      <c r="E891" s="830"/>
      <c r="F891" s="830"/>
      <c r="G891" s="831" t="str">
        <f t="shared" si="14"/>
        <v/>
      </c>
    </row>
    <row r="892" spans="1:7" x14ac:dyDescent="0.2">
      <c r="A892" s="830"/>
      <c r="B892" s="830"/>
      <c r="C892" s="842"/>
      <c r="D892" s="830"/>
      <c r="E892" s="830"/>
      <c r="F892" s="830"/>
      <c r="G892" s="831" t="str">
        <f t="shared" si="14"/>
        <v/>
      </c>
    </row>
    <row r="893" spans="1:7" x14ac:dyDescent="0.2">
      <c r="A893" s="830"/>
      <c r="B893" s="830"/>
      <c r="C893" s="842"/>
      <c r="D893" s="830"/>
      <c r="E893" s="830"/>
      <c r="F893" s="830"/>
      <c r="G893" s="831" t="str">
        <f t="shared" si="14"/>
        <v/>
      </c>
    </row>
    <row r="894" spans="1:7" x14ac:dyDescent="0.2">
      <c r="A894" s="830"/>
      <c r="B894" s="830"/>
      <c r="C894" s="842"/>
      <c r="D894" s="830"/>
      <c r="E894" s="830"/>
      <c r="F894" s="830"/>
      <c r="G894" s="831" t="str">
        <f t="shared" si="14"/>
        <v/>
      </c>
    </row>
    <row r="895" spans="1:7" x14ac:dyDescent="0.2">
      <c r="A895" s="830"/>
      <c r="B895" s="830"/>
      <c r="C895" s="842"/>
      <c r="D895" s="830"/>
      <c r="E895" s="830"/>
      <c r="F895" s="830"/>
      <c r="G895" s="831" t="str">
        <f t="shared" si="14"/>
        <v/>
      </c>
    </row>
    <row r="896" spans="1:7" x14ac:dyDescent="0.2">
      <c r="A896" s="830"/>
      <c r="B896" s="830"/>
      <c r="C896" s="842"/>
      <c r="D896" s="830"/>
      <c r="E896" s="830"/>
      <c r="F896" s="830"/>
      <c r="G896" s="831" t="str">
        <f t="shared" si="14"/>
        <v/>
      </c>
    </row>
    <row r="897" spans="1:7" x14ac:dyDescent="0.2">
      <c r="A897" s="830"/>
      <c r="B897" s="830"/>
      <c r="C897" s="842"/>
      <c r="D897" s="830"/>
      <c r="E897" s="830"/>
      <c r="F897" s="830"/>
      <c r="G897" s="831" t="str">
        <f t="shared" si="14"/>
        <v/>
      </c>
    </row>
    <row r="898" spans="1:7" x14ac:dyDescent="0.2">
      <c r="A898" s="830"/>
      <c r="B898" s="830"/>
      <c r="C898" s="842"/>
      <c r="D898" s="830"/>
      <c r="E898" s="830"/>
      <c r="F898" s="830"/>
      <c r="G898" s="831" t="str">
        <f t="shared" si="14"/>
        <v/>
      </c>
    </row>
    <row r="899" spans="1:7" x14ac:dyDescent="0.2">
      <c r="A899" s="830"/>
      <c r="B899" s="830"/>
      <c r="C899" s="842"/>
      <c r="D899" s="830"/>
      <c r="E899" s="830"/>
      <c r="F899" s="830"/>
      <c r="G899" s="831" t="str">
        <f t="shared" si="14"/>
        <v/>
      </c>
    </row>
    <row r="900" spans="1:7" x14ac:dyDescent="0.2">
      <c r="A900" s="830"/>
      <c r="B900" s="830"/>
      <c r="C900" s="842"/>
      <c r="D900" s="830"/>
      <c r="E900" s="830"/>
      <c r="F900" s="830"/>
      <c r="G900" s="831" t="str">
        <f t="shared" si="14"/>
        <v/>
      </c>
    </row>
    <row r="901" spans="1:7" x14ac:dyDescent="0.2">
      <c r="A901" s="830"/>
      <c r="B901" s="830"/>
      <c r="C901" s="842"/>
      <c r="D901" s="830"/>
      <c r="E901" s="830"/>
      <c r="F901" s="830"/>
      <c r="G901" s="831" t="str">
        <f t="shared" si="14"/>
        <v/>
      </c>
    </row>
    <row r="902" spans="1:7" x14ac:dyDescent="0.2">
      <c r="A902" s="830"/>
      <c r="B902" s="830"/>
      <c r="C902" s="842"/>
      <c r="D902" s="830"/>
      <c r="E902" s="830"/>
      <c r="F902" s="830"/>
      <c r="G902" s="831" t="str">
        <f t="shared" si="14"/>
        <v/>
      </c>
    </row>
    <row r="903" spans="1:7" x14ac:dyDescent="0.2">
      <c r="A903" s="830"/>
      <c r="B903" s="830"/>
      <c r="C903" s="842"/>
      <c r="D903" s="830"/>
      <c r="E903" s="830"/>
      <c r="F903" s="830"/>
      <c r="G903" s="831" t="str">
        <f t="shared" si="14"/>
        <v/>
      </c>
    </row>
    <row r="904" spans="1:7" x14ac:dyDescent="0.2">
      <c r="A904" s="830"/>
      <c r="B904" s="830"/>
      <c r="C904" s="842"/>
      <c r="D904" s="830"/>
      <c r="E904" s="830"/>
      <c r="F904" s="830"/>
      <c r="G904" s="831" t="str">
        <f t="shared" si="14"/>
        <v/>
      </c>
    </row>
    <row r="905" spans="1:7" x14ac:dyDescent="0.2">
      <c r="A905" s="830"/>
      <c r="B905" s="830"/>
      <c r="C905" s="842"/>
      <c r="D905" s="830"/>
      <c r="E905" s="830"/>
      <c r="F905" s="830"/>
      <c r="G905" s="831" t="str">
        <f t="shared" si="14"/>
        <v/>
      </c>
    </row>
    <row r="906" spans="1:7" x14ac:dyDescent="0.2">
      <c r="A906" s="830"/>
      <c r="B906" s="830"/>
      <c r="C906" s="842"/>
      <c r="D906" s="830"/>
      <c r="E906" s="830"/>
      <c r="F906" s="830"/>
      <c r="G906" s="831" t="str">
        <f t="shared" si="14"/>
        <v/>
      </c>
    </row>
    <row r="907" spans="1:7" x14ac:dyDescent="0.2">
      <c r="A907" s="830"/>
      <c r="B907" s="830"/>
      <c r="C907" s="842"/>
      <c r="D907" s="830"/>
      <c r="E907" s="830"/>
      <c r="F907" s="830"/>
      <c r="G907" s="831" t="str">
        <f t="shared" si="14"/>
        <v/>
      </c>
    </row>
    <row r="908" spans="1:7" x14ac:dyDescent="0.2">
      <c r="A908" s="830"/>
      <c r="B908" s="830"/>
      <c r="C908" s="842"/>
      <c r="D908" s="830"/>
      <c r="E908" s="830"/>
      <c r="F908" s="830"/>
      <c r="G908" s="831" t="str">
        <f t="shared" ref="G908:G971" si="15">IF(D908="","",YEAR(D908))</f>
        <v/>
      </c>
    </row>
    <row r="909" spans="1:7" x14ac:dyDescent="0.2">
      <c r="A909" s="830"/>
      <c r="B909" s="830"/>
      <c r="C909" s="842"/>
      <c r="D909" s="830"/>
      <c r="E909" s="830"/>
      <c r="F909" s="830"/>
      <c r="G909" s="831" t="str">
        <f t="shared" si="15"/>
        <v/>
      </c>
    </row>
    <row r="910" spans="1:7" x14ac:dyDescent="0.2">
      <c r="A910" s="830"/>
      <c r="B910" s="830"/>
      <c r="C910" s="842"/>
      <c r="D910" s="830"/>
      <c r="E910" s="830"/>
      <c r="F910" s="830"/>
      <c r="G910" s="831" t="str">
        <f t="shared" si="15"/>
        <v/>
      </c>
    </row>
    <row r="911" spans="1:7" x14ac:dyDescent="0.2">
      <c r="A911" s="830"/>
      <c r="B911" s="830"/>
      <c r="C911" s="842"/>
      <c r="D911" s="830"/>
      <c r="E911" s="830"/>
      <c r="F911" s="830"/>
      <c r="G911" s="831" t="str">
        <f t="shared" si="15"/>
        <v/>
      </c>
    </row>
    <row r="912" spans="1:7" x14ac:dyDescent="0.2">
      <c r="A912" s="830"/>
      <c r="B912" s="830"/>
      <c r="C912" s="842"/>
      <c r="D912" s="830"/>
      <c r="E912" s="830"/>
      <c r="F912" s="830"/>
      <c r="G912" s="831" t="str">
        <f t="shared" si="15"/>
        <v/>
      </c>
    </row>
    <row r="913" spans="1:7" x14ac:dyDescent="0.2">
      <c r="A913" s="830"/>
      <c r="B913" s="830"/>
      <c r="C913" s="842"/>
      <c r="D913" s="830"/>
      <c r="E913" s="830"/>
      <c r="F913" s="830"/>
      <c r="G913" s="831" t="str">
        <f t="shared" si="15"/>
        <v/>
      </c>
    </row>
    <row r="914" spans="1:7" x14ac:dyDescent="0.2">
      <c r="A914" s="830"/>
      <c r="B914" s="830"/>
      <c r="C914" s="842"/>
      <c r="D914" s="830"/>
      <c r="E914" s="830"/>
      <c r="F914" s="830"/>
      <c r="G914" s="831" t="str">
        <f t="shared" si="15"/>
        <v/>
      </c>
    </row>
    <row r="915" spans="1:7" x14ac:dyDescent="0.2">
      <c r="A915" s="830"/>
      <c r="B915" s="830"/>
      <c r="C915" s="842"/>
      <c r="D915" s="830"/>
      <c r="E915" s="830"/>
      <c r="F915" s="830"/>
      <c r="G915" s="831" t="str">
        <f t="shared" si="15"/>
        <v/>
      </c>
    </row>
    <row r="916" spans="1:7" x14ac:dyDescent="0.2">
      <c r="A916" s="830"/>
      <c r="B916" s="830"/>
      <c r="C916" s="842"/>
      <c r="D916" s="830"/>
      <c r="E916" s="830"/>
      <c r="F916" s="830"/>
      <c r="G916" s="831" t="str">
        <f t="shared" si="15"/>
        <v/>
      </c>
    </row>
    <row r="917" spans="1:7" x14ac:dyDescent="0.2">
      <c r="A917" s="830"/>
      <c r="B917" s="830"/>
      <c r="C917" s="842"/>
      <c r="D917" s="830"/>
      <c r="E917" s="830"/>
      <c r="F917" s="830"/>
      <c r="G917" s="831" t="str">
        <f t="shared" si="15"/>
        <v/>
      </c>
    </row>
    <row r="918" spans="1:7" x14ac:dyDescent="0.2">
      <c r="A918" s="830"/>
      <c r="B918" s="830"/>
      <c r="C918" s="842"/>
      <c r="D918" s="830"/>
      <c r="E918" s="830"/>
      <c r="F918" s="830"/>
      <c r="G918" s="831" t="str">
        <f t="shared" si="15"/>
        <v/>
      </c>
    </row>
    <row r="919" spans="1:7" x14ac:dyDescent="0.2">
      <c r="A919" s="830"/>
      <c r="B919" s="830"/>
      <c r="C919" s="842"/>
      <c r="D919" s="830"/>
      <c r="E919" s="830"/>
      <c r="F919" s="830"/>
      <c r="G919" s="831" t="str">
        <f t="shared" si="15"/>
        <v/>
      </c>
    </row>
    <row r="920" spans="1:7" x14ac:dyDescent="0.2">
      <c r="A920" s="830"/>
      <c r="B920" s="830"/>
      <c r="C920" s="842"/>
      <c r="D920" s="830"/>
      <c r="E920" s="830"/>
      <c r="F920" s="830"/>
      <c r="G920" s="831" t="str">
        <f t="shared" si="15"/>
        <v/>
      </c>
    </row>
    <row r="921" spans="1:7" x14ac:dyDescent="0.2">
      <c r="A921" s="830"/>
      <c r="B921" s="830"/>
      <c r="C921" s="842"/>
      <c r="D921" s="830"/>
      <c r="E921" s="830"/>
      <c r="F921" s="830"/>
      <c r="G921" s="831" t="str">
        <f t="shared" si="15"/>
        <v/>
      </c>
    </row>
    <row r="922" spans="1:7" x14ac:dyDescent="0.2">
      <c r="A922" s="830"/>
      <c r="B922" s="830"/>
      <c r="C922" s="842"/>
      <c r="D922" s="830"/>
      <c r="E922" s="830"/>
      <c r="F922" s="830"/>
      <c r="G922" s="831" t="str">
        <f t="shared" si="15"/>
        <v/>
      </c>
    </row>
    <row r="923" spans="1:7" x14ac:dyDescent="0.2">
      <c r="A923" s="830"/>
      <c r="B923" s="830"/>
      <c r="C923" s="842"/>
      <c r="D923" s="830"/>
      <c r="E923" s="830"/>
      <c r="F923" s="830"/>
      <c r="G923" s="831" t="str">
        <f t="shared" si="15"/>
        <v/>
      </c>
    </row>
    <row r="924" spans="1:7" x14ac:dyDescent="0.2">
      <c r="A924" s="830"/>
      <c r="B924" s="830"/>
      <c r="C924" s="842"/>
      <c r="D924" s="830"/>
      <c r="E924" s="830"/>
      <c r="F924" s="830"/>
      <c r="G924" s="831" t="str">
        <f t="shared" si="15"/>
        <v/>
      </c>
    </row>
    <row r="925" spans="1:7" x14ac:dyDescent="0.2">
      <c r="A925" s="830"/>
      <c r="B925" s="830"/>
      <c r="C925" s="842"/>
      <c r="D925" s="830"/>
      <c r="E925" s="830"/>
      <c r="F925" s="830"/>
      <c r="G925" s="831" t="str">
        <f t="shared" si="15"/>
        <v/>
      </c>
    </row>
    <row r="926" spans="1:7" x14ac:dyDescent="0.2">
      <c r="A926" s="830"/>
      <c r="B926" s="830"/>
      <c r="C926" s="842"/>
      <c r="D926" s="830"/>
      <c r="E926" s="830"/>
      <c r="F926" s="830"/>
      <c r="G926" s="831" t="str">
        <f t="shared" si="15"/>
        <v/>
      </c>
    </row>
    <row r="927" spans="1:7" x14ac:dyDescent="0.2">
      <c r="A927" s="830"/>
      <c r="B927" s="830"/>
      <c r="C927" s="842"/>
      <c r="D927" s="830"/>
      <c r="E927" s="830"/>
      <c r="F927" s="830"/>
      <c r="G927" s="831" t="str">
        <f t="shared" si="15"/>
        <v/>
      </c>
    </row>
    <row r="928" spans="1:7" x14ac:dyDescent="0.2">
      <c r="A928" s="830"/>
      <c r="B928" s="830"/>
      <c r="C928" s="842"/>
      <c r="D928" s="830"/>
      <c r="E928" s="830"/>
      <c r="F928" s="830"/>
      <c r="G928" s="831" t="str">
        <f t="shared" si="15"/>
        <v/>
      </c>
    </row>
    <row r="929" spans="1:7" x14ac:dyDescent="0.2">
      <c r="A929" s="830"/>
      <c r="B929" s="830"/>
      <c r="C929" s="842"/>
      <c r="D929" s="830"/>
      <c r="E929" s="830"/>
      <c r="F929" s="830"/>
      <c r="G929" s="831" t="str">
        <f t="shared" si="15"/>
        <v/>
      </c>
    </row>
    <row r="930" spans="1:7" x14ac:dyDescent="0.2">
      <c r="A930" s="830"/>
      <c r="B930" s="830"/>
      <c r="C930" s="842"/>
      <c r="D930" s="830"/>
      <c r="E930" s="830"/>
      <c r="F930" s="830"/>
      <c r="G930" s="831" t="str">
        <f t="shared" si="15"/>
        <v/>
      </c>
    </row>
    <row r="931" spans="1:7" x14ac:dyDescent="0.2">
      <c r="A931" s="830"/>
      <c r="B931" s="830"/>
      <c r="C931" s="842"/>
      <c r="D931" s="830"/>
      <c r="E931" s="830"/>
      <c r="F931" s="830"/>
      <c r="G931" s="831" t="str">
        <f t="shared" si="15"/>
        <v/>
      </c>
    </row>
    <row r="932" spans="1:7" x14ac:dyDescent="0.2">
      <c r="A932" s="830"/>
      <c r="B932" s="830"/>
      <c r="C932" s="842"/>
      <c r="D932" s="830"/>
      <c r="E932" s="830"/>
      <c r="F932" s="830"/>
      <c r="G932" s="831" t="str">
        <f t="shared" si="15"/>
        <v/>
      </c>
    </row>
    <row r="933" spans="1:7" x14ac:dyDescent="0.2">
      <c r="A933" s="830"/>
      <c r="B933" s="830"/>
      <c r="C933" s="842"/>
      <c r="D933" s="830"/>
      <c r="E933" s="830"/>
      <c r="F933" s="830"/>
      <c r="G933" s="831" t="str">
        <f t="shared" si="15"/>
        <v/>
      </c>
    </row>
    <row r="934" spans="1:7" x14ac:dyDescent="0.2">
      <c r="A934" s="830"/>
      <c r="B934" s="830"/>
      <c r="C934" s="842"/>
      <c r="D934" s="830"/>
      <c r="E934" s="830"/>
      <c r="F934" s="830"/>
      <c r="G934" s="831" t="str">
        <f t="shared" si="15"/>
        <v/>
      </c>
    </row>
    <row r="935" spans="1:7" x14ac:dyDescent="0.2">
      <c r="A935" s="830"/>
      <c r="B935" s="830"/>
      <c r="C935" s="842"/>
      <c r="D935" s="830"/>
      <c r="E935" s="830"/>
      <c r="F935" s="830"/>
      <c r="G935" s="831" t="str">
        <f t="shared" si="15"/>
        <v/>
      </c>
    </row>
    <row r="936" spans="1:7" x14ac:dyDescent="0.2">
      <c r="A936" s="830"/>
      <c r="B936" s="830"/>
      <c r="C936" s="842"/>
      <c r="D936" s="830"/>
      <c r="E936" s="830"/>
      <c r="F936" s="830"/>
      <c r="G936" s="831" t="str">
        <f t="shared" si="15"/>
        <v/>
      </c>
    </row>
    <row r="937" spans="1:7" x14ac:dyDescent="0.2">
      <c r="A937" s="830"/>
      <c r="B937" s="830"/>
      <c r="C937" s="842"/>
      <c r="D937" s="830"/>
      <c r="E937" s="830"/>
      <c r="F937" s="830"/>
      <c r="G937" s="831" t="str">
        <f t="shared" si="15"/>
        <v/>
      </c>
    </row>
    <row r="938" spans="1:7" x14ac:dyDescent="0.2">
      <c r="A938" s="830"/>
      <c r="B938" s="830"/>
      <c r="C938" s="842"/>
      <c r="D938" s="830"/>
      <c r="E938" s="830"/>
      <c r="F938" s="830"/>
      <c r="G938" s="831" t="str">
        <f t="shared" si="15"/>
        <v/>
      </c>
    </row>
    <row r="939" spans="1:7" x14ac:dyDescent="0.2">
      <c r="A939" s="830"/>
      <c r="B939" s="830"/>
      <c r="C939" s="842"/>
      <c r="D939" s="830"/>
      <c r="E939" s="830"/>
      <c r="F939" s="830"/>
      <c r="G939" s="831" t="str">
        <f t="shared" si="15"/>
        <v/>
      </c>
    </row>
    <row r="940" spans="1:7" x14ac:dyDescent="0.2">
      <c r="A940" s="830"/>
      <c r="B940" s="830"/>
      <c r="C940" s="842"/>
      <c r="D940" s="830"/>
      <c r="E940" s="830"/>
      <c r="F940" s="830"/>
      <c r="G940" s="831" t="str">
        <f t="shared" si="15"/>
        <v/>
      </c>
    </row>
    <row r="941" spans="1:7" x14ac:dyDescent="0.2">
      <c r="A941" s="830"/>
      <c r="B941" s="830"/>
      <c r="C941" s="842"/>
      <c r="D941" s="830"/>
      <c r="E941" s="830"/>
      <c r="F941" s="830"/>
      <c r="G941" s="831" t="str">
        <f t="shared" si="15"/>
        <v/>
      </c>
    </row>
    <row r="942" spans="1:7" x14ac:dyDescent="0.2">
      <c r="A942" s="830"/>
      <c r="B942" s="830"/>
      <c r="C942" s="842"/>
      <c r="D942" s="830"/>
      <c r="E942" s="830"/>
      <c r="F942" s="830"/>
      <c r="G942" s="831" t="str">
        <f t="shared" si="15"/>
        <v/>
      </c>
    </row>
    <row r="943" spans="1:7" x14ac:dyDescent="0.2">
      <c r="A943" s="830"/>
      <c r="B943" s="830"/>
      <c r="C943" s="842"/>
      <c r="D943" s="830"/>
      <c r="E943" s="830"/>
      <c r="F943" s="830"/>
      <c r="G943" s="831" t="str">
        <f t="shared" si="15"/>
        <v/>
      </c>
    </row>
    <row r="944" spans="1:7" x14ac:dyDescent="0.2">
      <c r="A944" s="830"/>
      <c r="B944" s="830"/>
      <c r="C944" s="842"/>
      <c r="D944" s="830"/>
      <c r="E944" s="830"/>
      <c r="F944" s="830"/>
      <c r="G944" s="831" t="str">
        <f t="shared" si="15"/>
        <v/>
      </c>
    </row>
    <row r="945" spans="1:7" x14ac:dyDescent="0.2">
      <c r="A945" s="830"/>
      <c r="B945" s="830"/>
      <c r="C945" s="842"/>
      <c r="D945" s="830"/>
      <c r="E945" s="830"/>
      <c r="F945" s="830"/>
      <c r="G945" s="831" t="str">
        <f t="shared" si="15"/>
        <v/>
      </c>
    </row>
    <row r="946" spans="1:7" x14ac:dyDescent="0.2">
      <c r="A946" s="830"/>
      <c r="B946" s="830"/>
      <c r="C946" s="842"/>
      <c r="D946" s="830"/>
      <c r="E946" s="830"/>
      <c r="F946" s="830"/>
      <c r="G946" s="831" t="str">
        <f t="shared" si="15"/>
        <v/>
      </c>
    </row>
    <row r="947" spans="1:7" x14ac:dyDescent="0.2">
      <c r="A947" s="830"/>
      <c r="B947" s="830"/>
      <c r="C947" s="842"/>
      <c r="D947" s="830"/>
      <c r="E947" s="830"/>
      <c r="F947" s="830"/>
      <c r="G947" s="831" t="str">
        <f t="shared" si="15"/>
        <v/>
      </c>
    </row>
    <row r="948" spans="1:7" x14ac:dyDescent="0.2">
      <c r="A948" s="830"/>
      <c r="B948" s="830"/>
      <c r="C948" s="842"/>
      <c r="D948" s="830"/>
      <c r="E948" s="830"/>
      <c r="F948" s="830"/>
      <c r="G948" s="831" t="str">
        <f t="shared" si="15"/>
        <v/>
      </c>
    </row>
    <row r="949" spans="1:7" x14ac:dyDescent="0.2">
      <c r="A949" s="830"/>
      <c r="B949" s="830"/>
      <c r="C949" s="842"/>
      <c r="D949" s="830"/>
      <c r="E949" s="830"/>
      <c r="F949" s="830"/>
      <c r="G949" s="831" t="str">
        <f t="shared" si="15"/>
        <v/>
      </c>
    </row>
    <row r="950" spans="1:7" x14ac:dyDescent="0.2">
      <c r="A950" s="830"/>
      <c r="B950" s="830"/>
      <c r="C950" s="842"/>
      <c r="D950" s="830"/>
      <c r="E950" s="830"/>
      <c r="F950" s="830"/>
      <c r="G950" s="831" t="str">
        <f t="shared" si="15"/>
        <v/>
      </c>
    </row>
    <row r="951" spans="1:7" x14ac:dyDescent="0.2">
      <c r="A951" s="830"/>
      <c r="B951" s="830"/>
      <c r="C951" s="842"/>
      <c r="D951" s="830"/>
      <c r="E951" s="830"/>
      <c r="F951" s="830"/>
      <c r="G951" s="831" t="str">
        <f t="shared" si="15"/>
        <v/>
      </c>
    </row>
    <row r="952" spans="1:7" x14ac:dyDescent="0.2">
      <c r="A952" s="830"/>
      <c r="B952" s="830"/>
      <c r="C952" s="842"/>
      <c r="D952" s="830"/>
      <c r="E952" s="830"/>
      <c r="F952" s="830"/>
      <c r="G952" s="831" t="str">
        <f t="shared" si="15"/>
        <v/>
      </c>
    </row>
    <row r="953" spans="1:7" x14ac:dyDescent="0.2">
      <c r="A953" s="830"/>
      <c r="B953" s="830"/>
      <c r="C953" s="842"/>
      <c r="D953" s="830"/>
      <c r="E953" s="830"/>
      <c r="F953" s="830"/>
      <c r="G953" s="831" t="str">
        <f t="shared" si="15"/>
        <v/>
      </c>
    </row>
    <row r="954" spans="1:7" x14ac:dyDescent="0.2">
      <c r="A954" s="830"/>
      <c r="B954" s="830"/>
      <c r="C954" s="842"/>
      <c r="D954" s="830"/>
      <c r="E954" s="830"/>
      <c r="F954" s="830"/>
      <c r="G954" s="831" t="str">
        <f t="shared" si="15"/>
        <v/>
      </c>
    </row>
    <row r="955" spans="1:7" x14ac:dyDescent="0.2">
      <c r="A955" s="830"/>
      <c r="B955" s="830"/>
      <c r="C955" s="842"/>
      <c r="D955" s="830"/>
      <c r="E955" s="830"/>
      <c r="F955" s="830"/>
      <c r="G955" s="831" t="str">
        <f t="shared" si="15"/>
        <v/>
      </c>
    </row>
    <row r="956" spans="1:7" x14ac:dyDescent="0.2">
      <c r="A956" s="830"/>
      <c r="B956" s="830"/>
      <c r="C956" s="842"/>
      <c r="D956" s="830"/>
      <c r="E956" s="830"/>
      <c r="F956" s="830"/>
      <c r="G956" s="831" t="str">
        <f t="shared" si="15"/>
        <v/>
      </c>
    </row>
    <row r="957" spans="1:7" x14ac:dyDescent="0.2">
      <c r="A957" s="830"/>
      <c r="B957" s="830"/>
      <c r="C957" s="842"/>
      <c r="D957" s="830"/>
      <c r="E957" s="830"/>
      <c r="F957" s="830"/>
      <c r="G957" s="831" t="str">
        <f t="shared" si="15"/>
        <v/>
      </c>
    </row>
    <row r="958" spans="1:7" x14ac:dyDescent="0.2">
      <c r="A958" s="830"/>
      <c r="B958" s="830"/>
      <c r="C958" s="842"/>
      <c r="D958" s="830"/>
      <c r="E958" s="830"/>
      <c r="F958" s="830"/>
      <c r="G958" s="831" t="str">
        <f t="shared" si="15"/>
        <v/>
      </c>
    </row>
    <row r="959" spans="1:7" x14ac:dyDescent="0.2">
      <c r="A959" s="830"/>
      <c r="B959" s="830"/>
      <c r="C959" s="842"/>
      <c r="D959" s="830"/>
      <c r="E959" s="830"/>
      <c r="F959" s="830"/>
      <c r="G959" s="831" t="str">
        <f t="shared" si="15"/>
        <v/>
      </c>
    </row>
    <row r="960" spans="1:7" x14ac:dyDescent="0.2">
      <c r="A960" s="830"/>
      <c r="B960" s="830"/>
      <c r="C960" s="842"/>
      <c r="D960" s="830"/>
      <c r="E960" s="830"/>
      <c r="F960" s="830"/>
      <c r="G960" s="831" t="str">
        <f t="shared" si="15"/>
        <v/>
      </c>
    </row>
    <row r="961" spans="1:7" x14ac:dyDescent="0.2">
      <c r="A961" s="830"/>
      <c r="B961" s="830"/>
      <c r="C961" s="842"/>
      <c r="D961" s="830"/>
      <c r="E961" s="830"/>
      <c r="F961" s="830"/>
      <c r="G961" s="831" t="str">
        <f t="shared" si="15"/>
        <v/>
      </c>
    </row>
    <row r="962" spans="1:7" x14ac:dyDescent="0.2">
      <c r="A962" s="830"/>
      <c r="B962" s="830"/>
      <c r="C962" s="842"/>
      <c r="D962" s="830"/>
      <c r="E962" s="830"/>
      <c r="F962" s="830"/>
      <c r="G962" s="831" t="str">
        <f t="shared" si="15"/>
        <v/>
      </c>
    </row>
    <row r="963" spans="1:7" x14ac:dyDescent="0.2">
      <c r="A963" s="830"/>
      <c r="B963" s="830"/>
      <c r="C963" s="842"/>
      <c r="D963" s="830"/>
      <c r="E963" s="830"/>
      <c r="F963" s="830"/>
      <c r="G963" s="831" t="str">
        <f t="shared" si="15"/>
        <v/>
      </c>
    </row>
    <row r="964" spans="1:7" x14ac:dyDescent="0.2">
      <c r="A964" s="830"/>
      <c r="B964" s="830"/>
      <c r="C964" s="842"/>
      <c r="D964" s="830"/>
      <c r="E964" s="830"/>
      <c r="F964" s="830"/>
      <c r="G964" s="831" t="str">
        <f t="shared" si="15"/>
        <v/>
      </c>
    </row>
    <row r="965" spans="1:7" x14ac:dyDescent="0.2">
      <c r="A965" s="830"/>
      <c r="B965" s="830"/>
      <c r="C965" s="842"/>
      <c r="D965" s="830"/>
      <c r="E965" s="830"/>
      <c r="F965" s="830"/>
      <c r="G965" s="831" t="str">
        <f t="shared" si="15"/>
        <v/>
      </c>
    </row>
    <row r="966" spans="1:7" x14ac:dyDescent="0.2">
      <c r="A966" s="830"/>
      <c r="B966" s="830"/>
      <c r="C966" s="842"/>
      <c r="D966" s="830"/>
      <c r="E966" s="830"/>
      <c r="F966" s="830"/>
      <c r="G966" s="831" t="str">
        <f t="shared" si="15"/>
        <v/>
      </c>
    </row>
    <row r="967" spans="1:7" x14ac:dyDescent="0.2">
      <c r="A967" s="830"/>
      <c r="B967" s="830"/>
      <c r="C967" s="842"/>
      <c r="D967" s="830"/>
      <c r="E967" s="830"/>
      <c r="F967" s="830"/>
      <c r="G967" s="831" t="str">
        <f t="shared" si="15"/>
        <v/>
      </c>
    </row>
    <row r="968" spans="1:7" x14ac:dyDescent="0.2">
      <c r="A968" s="830"/>
      <c r="B968" s="830"/>
      <c r="C968" s="842"/>
      <c r="D968" s="830"/>
      <c r="E968" s="830"/>
      <c r="F968" s="830"/>
      <c r="G968" s="831" t="str">
        <f t="shared" si="15"/>
        <v/>
      </c>
    </row>
    <row r="969" spans="1:7" x14ac:dyDescent="0.2">
      <c r="A969" s="830"/>
      <c r="B969" s="830"/>
      <c r="C969" s="842"/>
      <c r="D969" s="830"/>
      <c r="E969" s="830"/>
      <c r="F969" s="830"/>
      <c r="G969" s="831" t="str">
        <f t="shared" si="15"/>
        <v/>
      </c>
    </row>
    <row r="970" spans="1:7" x14ac:dyDescent="0.2">
      <c r="A970" s="830"/>
      <c r="B970" s="830"/>
      <c r="C970" s="842"/>
      <c r="D970" s="830"/>
      <c r="E970" s="830"/>
      <c r="F970" s="830"/>
      <c r="G970" s="831" t="str">
        <f t="shared" si="15"/>
        <v/>
      </c>
    </row>
    <row r="971" spans="1:7" x14ac:dyDescent="0.2">
      <c r="A971" s="830"/>
      <c r="B971" s="830"/>
      <c r="C971" s="842"/>
      <c r="D971" s="830"/>
      <c r="E971" s="830"/>
      <c r="F971" s="830"/>
      <c r="G971" s="831" t="str">
        <f t="shared" si="15"/>
        <v/>
      </c>
    </row>
    <row r="972" spans="1:7" x14ac:dyDescent="0.2">
      <c r="A972" s="830"/>
      <c r="B972" s="830"/>
      <c r="C972" s="842"/>
      <c r="D972" s="830"/>
      <c r="E972" s="830"/>
      <c r="F972" s="830"/>
      <c r="G972" s="831" t="str">
        <f t="shared" ref="G972:G1035" si="16">IF(D972="","",YEAR(D972))</f>
        <v/>
      </c>
    </row>
    <row r="973" spans="1:7" x14ac:dyDescent="0.2">
      <c r="A973" s="830"/>
      <c r="B973" s="830"/>
      <c r="C973" s="842"/>
      <c r="D973" s="830"/>
      <c r="E973" s="830"/>
      <c r="F973" s="830"/>
      <c r="G973" s="831" t="str">
        <f t="shared" si="16"/>
        <v/>
      </c>
    </row>
    <row r="974" spans="1:7" x14ac:dyDescent="0.2">
      <c r="A974" s="830"/>
      <c r="B974" s="830"/>
      <c r="C974" s="842"/>
      <c r="D974" s="830"/>
      <c r="E974" s="830"/>
      <c r="F974" s="830"/>
      <c r="G974" s="831" t="str">
        <f t="shared" si="16"/>
        <v/>
      </c>
    </row>
    <row r="975" spans="1:7" x14ac:dyDescent="0.2">
      <c r="A975" s="830"/>
      <c r="B975" s="830"/>
      <c r="C975" s="842"/>
      <c r="D975" s="830"/>
      <c r="E975" s="830"/>
      <c r="F975" s="830"/>
      <c r="G975" s="831" t="str">
        <f t="shared" si="16"/>
        <v/>
      </c>
    </row>
    <row r="976" spans="1:7" x14ac:dyDescent="0.2">
      <c r="A976" s="830"/>
      <c r="B976" s="830"/>
      <c r="C976" s="842"/>
      <c r="D976" s="830"/>
      <c r="E976" s="830"/>
      <c r="F976" s="830"/>
      <c r="G976" s="831" t="str">
        <f t="shared" si="16"/>
        <v/>
      </c>
    </row>
    <row r="977" spans="1:7" x14ac:dyDescent="0.2">
      <c r="A977" s="830"/>
      <c r="B977" s="830"/>
      <c r="C977" s="842"/>
      <c r="D977" s="830"/>
      <c r="E977" s="830"/>
      <c r="F977" s="830"/>
      <c r="G977" s="831" t="str">
        <f t="shared" si="16"/>
        <v/>
      </c>
    </row>
    <row r="978" spans="1:7" x14ac:dyDescent="0.2">
      <c r="A978" s="830"/>
      <c r="B978" s="830"/>
      <c r="C978" s="842"/>
      <c r="D978" s="830"/>
      <c r="E978" s="830"/>
      <c r="F978" s="830"/>
      <c r="G978" s="831" t="str">
        <f t="shared" si="16"/>
        <v/>
      </c>
    </row>
    <row r="979" spans="1:7" x14ac:dyDescent="0.2">
      <c r="A979" s="830"/>
      <c r="B979" s="830"/>
      <c r="C979" s="842"/>
      <c r="D979" s="830"/>
      <c r="E979" s="830"/>
      <c r="F979" s="830"/>
      <c r="G979" s="831" t="str">
        <f t="shared" si="16"/>
        <v/>
      </c>
    </row>
    <row r="980" spans="1:7" x14ac:dyDescent="0.2">
      <c r="A980" s="830"/>
      <c r="B980" s="830"/>
      <c r="C980" s="842"/>
      <c r="D980" s="830"/>
      <c r="E980" s="830"/>
      <c r="F980" s="830"/>
      <c r="G980" s="831" t="str">
        <f t="shared" si="16"/>
        <v/>
      </c>
    </row>
    <row r="981" spans="1:7" x14ac:dyDescent="0.2">
      <c r="A981" s="830"/>
      <c r="B981" s="830"/>
      <c r="C981" s="842"/>
      <c r="D981" s="830"/>
      <c r="E981" s="830"/>
      <c r="F981" s="830"/>
      <c r="G981" s="831" t="str">
        <f t="shared" si="16"/>
        <v/>
      </c>
    </row>
    <row r="982" spans="1:7" x14ac:dyDescent="0.2">
      <c r="A982" s="830"/>
      <c r="B982" s="830"/>
      <c r="C982" s="842"/>
      <c r="D982" s="830"/>
      <c r="E982" s="830"/>
      <c r="F982" s="830"/>
      <c r="G982" s="831" t="str">
        <f t="shared" si="16"/>
        <v/>
      </c>
    </row>
    <row r="983" spans="1:7" x14ac:dyDescent="0.2">
      <c r="A983" s="830"/>
      <c r="B983" s="830"/>
      <c r="C983" s="842"/>
      <c r="D983" s="830"/>
      <c r="E983" s="830"/>
      <c r="F983" s="830"/>
      <c r="G983" s="831" t="str">
        <f t="shared" si="16"/>
        <v/>
      </c>
    </row>
    <row r="984" spans="1:7" x14ac:dyDescent="0.2">
      <c r="A984" s="830"/>
      <c r="B984" s="830"/>
      <c r="C984" s="842"/>
      <c r="D984" s="830"/>
      <c r="E984" s="830"/>
      <c r="F984" s="830"/>
      <c r="G984" s="831" t="str">
        <f t="shared" si="16"/>
        <v/>
      </c>
    </row>
    <row r="985" spans="1:7" x14ac:dyDescent="0.2">
      <c r="A985" s="830"/>
      <c r="B985" s="830"/>
      <c r="C985" s="842"/>
      <c r="D985" s="830"/>
      <c r="E985" s="830"/>
      <c r="F985" s="830"/>
      <c r="G985" s="831" t="str">
        <f t="shared" si="16"/>
        <v/>
      </c>
    </row>
    <row r="986" spans="1:7" x14ac:dyDescent="0.2">
      <c r="A986" s="830"/>
      <c r="B986" s="830"/>
      <c r="C986" s="842"/>
      <c r="D986" s="830"/>
      <c r="E986" s="830"/>
      <c r="F986" s="830"/>
      <c r="G986" s="831" t="str">
        <f t="shared" si="16"/>
        <v/>
      </c>
    </row>
    <row r="987" spans="1:7" x14ac:dyDescent="0.2">
      <c r="A987" s="830"/>
      <c r="B987" s="830"/>
      <c r="C987" s="842"/>
      <c r="D987" s="830"/>
      <c r="E987" s="830"/>
      <c r="F987" s="830"/>
      <c r="G987" s="831" t="str">
        <f t="shared" si="16"/>
        <v/>
      </c>
    </row>
    <row r="988" spans="1:7" x14ac:dyDescent="0.2">
      <c r="A988" s="830"/>
      <c r="B988" s="830"/>
      <c r="C988" s="842"/>
      <c r="D988" s="830"/>
      <c r="E988" s="830"/>
      <c r="F988" s="830"/>
      <c r="G988" s="831" t="str">
        <f t="shared" si="16"/>
        <v/>
      </c>
    </row>
    <row r="989" spans="1:7" x14ac:dyDescent="0.2">
      <c r="A989" s="830"/>
      <c r="B989" s="830"/>
      <c r="C989" s="842"/>
      <c r="D989" s="830"/>
      <c r="E989" s="830"/>
      <c r="F989" s="830"/>
      <c r="G989" s="831" t="str">
        <f t="shared" si="16"/>
        <v/>
      </c>
    </row>
    <row r="990" spans="1:7" x14ac:dyDescent="0.2">
      <c r="A990" s="830"/>
      <c r="B990" s="830"/>
      <c r="C990" s="842"/>
      <c r="D990" s="830"/>
      <c r="E990" s="830"/>
      <c r="F990" s="830"/>
      <c r="G990" s="831" t="str">
        <f t="shared" si="16"/>
        <v/>
      </c>
    </row>
    <row r="991" spans="1:7" x14ac:dyDescent="0.2">
      <c r="A991" s="830"/>
      <c r="B991" s="830"/>
      <c r="C991" s="842"/>
      <c r="D991" s="830"/>
      <c r="E991" s="830"/>
      <c r="F991" s="830"/>
      <c r="G991" s="831" t="str">
        <f t="shared" si="16"/>
        <v/>
      </c>
    </row>
    <row r="992" spans="1:7" x14ac:dyDescent="0.2">
      <c r="A992" s="830"/>
      <c r="B992" s="830"/>
      <c r="C992" s="842"/>
      <c r="D992" s="830"/>
      <c r="E992" s="830"/>
      <c r="F992" s="830"/>
      <c r="G992" s="831" t="str">
        <f t="shared" si="16"/>
        <v/>
      </c>
    </row>
    <row r="993" spans="1:7" x14ac:dyDescent="0.2">
      <c r="A993" s="830"/>
      <c r="B993" s="830"/>
      <c r="C993" s="842"/>
      <c r="D993" s="830"/>
      <c r="E993" s="830"/>
      <c r="F993" s="830"/>
      <c r="G993" s="831" t="str">
        <f t="shared" si="16"/>
        <v/>
      </c>
    </row>
    <row r="994" spans="1:7" x14ac:dyDescent="0.2">
      <c r="A994" s="830"/>
      <c r="B994" s="830"/>
      <c r="C994" s="842"/>
      <c r="D994" s="830"/>
      <c r="E994" s="830"/>
      <c r="F994" s="830"/>
      <c r="G994" s="831" t="str">
        <f t="shared" si="16"/>
        <v/>
      </c>
    </row>
    <row r="995" spans="1:7" x14ac:dyDescent="0.2">
      <c r="A995" s="830"/>
      <c r="B995" s="830"/>
      <c r="C995" s="842"/>
      <c r="D995" s="830"/>
      <c r="E995" s="830"/>
      <c r="F995" s="830"/>
      <c r="G995" s="831" t="str">
        <f t="shared" si="16"/>
        <v/>
      </c>
    </row>
    <row r="996" spans="1:7" x14ac:dyDescent="0.2">
      <c r="A996" s="830"/>
      <c r="B996" s="830"/>
      <c r="C996" s="842"/>
      <c r="D996" s="830"/>
      <c r="E996" s="830"/>
      <c r="F996" s="830"/>
      <c r="G996" s="831" t="str">
        <f t="shared" si="16"/>
        <v/>
      </c>
    </row>
    <row r="997" spans="1:7" x14ac:dyDescent="0.2">
      <c r="A997" s="830"/>
      <c r="B997" s="830"/>
      <c r="C997" s="842"/>
      <c r="D997" s="830"/>
      <c r="E997" s="830"/>
      <c r="F997" s="830"/>
      <c r="G997" s="831" t="str">
        <f t="shared" si="16"/>
        <v/>
      </c>
    </row>
    <row r="998" spans="1:7" x14ac:dyDescent="0.2">
      <c r="A998" s="830"/>
      <c r="B998" s="830"/>
      <c r="C998" s="842"/>
      <c r="D998" s="830"/>
      <c r="E998" s="830"/>
      <c r="F998" s="830"/>
      <c r="G998" s="831" t="str">
        <f t="shared" si="16"/>
        <v/>
      </c>
    </row>
    <row r="999" spans="1:7" x14ac:dyDescent="0.2">
      <c r="A999" s="830"/>
      <c r="B999" s="830"/>
      <c r="C999" s="842"/>
      <c r="D999" s="830"/>
      <c r="E999" s="830"/>
      <c r="F999" s="830"/>
      <c r="G999" s="831" t="str">
        <f t="shared" si="16"/>
        <v/>
      </c>
    </row>
    <row r="1000" spans="1:7" x14ac:dyDescent="0.2">
      <c r="A1000" s="830"/>
      <c r="B1000" s="830"/>
      <c r="C1000" s="842"/>
      <c r="D1000" s="830"/>
      <c r="E1000" s="830"/>
      <c r="F1000" s="830"/>
      <c r="G1000" s="831" t="str">
        <f t="shared" si="16"/>
        <v/>
      </c>
    </row>
    <row r="1001" spans="1:7" x14ac:dyDescent="0.2">
      <c r="A1001" s="830"/>
      <c r="B1001" s="830"/>
      <c r="C1001" s="842"/>
      <c r="D1001" s="830"/>
      <c r="E1001" s="830"/>
      <c r="F1001" s="830"/>
      <c r="G1001" s="831" t="str">
        <f t="shared" si="16"/>
        <v/>
      </c>
    </row>
    <row r="1002" spans="1:7" x14ac:dyDescent="0.2">
      <c r="A1002" s="830"/>
      <c r="B1002" s="830"/>
      <c r="C1002" s="842"/>
      <c r="D1002" s="830"/>
      <c r="E1002" s="830"/>
      <c r="F1002" s="830"/>
      <c r="G1002" s="831" t="str">
        <f t="shared" si="16"/>
        <v/>
      </c>
    </row>
    <row r="1003" spans="1:7" x14ac:dyDescent="0.2">
      <c r="A1003" s="830"/>
      <c r="B1003" s="830"/>
      <c r="C1003" s="842"/>
      <c r="D1003" s="830"/>
      <c r="E1003" s="830"/>
      <c r="F1003" s="830"/>
      <c r="G1003" s="831" t="str">
        <f t="shared" si="16"/>
        <v/>
      </c>
    </row>
    <row r="1004" spans="1:7" x14ac:dyDescent="0.2">
      <c r="A1004" s="830"/>
      <c r="B1004" s="830"/>
      <c r="C1004" s="842"/>
      <c r="D1004" s="830"/>
      <c r="E1004" s="830"/>
      <c r="F1004" s="830"/>
      <c r="G1004" s="831" t="str">
        <f t="shared" si="16"/>
        <v/>
      </c>
    </row>
    <row r="1005" spans="1:7" x14ac:dyDescent="0.2">
      <c r="A1005" s="830"/>
      <c r="B1005" s="830"/>
      <c r="C1005" s="842"/>
      <c r="D1005" s="830"/>
      <c r="E1005" s="830"/>
      <c r="F1005" s="830"/>
      <c r="G1005" s="831" t="str">
        <f t="shared" si="16"/>
        <v/>
      </c>
    </row>
    <row r="1006" spans="1:7" x14ac:dyDescent="0.2">
      <c r="A1006" s="830"/>
      <c r="B1006" s="830"/>
      <c r="C1006" s="842"/>
      <c r="D1006" s="830"/>
      <c r="E1006" s="830"/>
      <c r="F1006" s="830"/>
      <c r="G1006" s="831" t="str">
        <f t="shared" si="16"/>
        <v/>
      </c>
    </row>
    <row r="1007" spans="1:7" x14ac:dyDescent="0.2">
      <c r="A1007" s="830"/>
      <c r="B1007" s="830"/>
      <c r="C1007" s="842"/>
      <c r="D1007" s="830"/>
      <c r="E1007" s="830"/>
      <c r="F1007" s="830"/>
      <c r="G1007" s="831" t="str">
        <f t="shared" si="16"/>
        <v/>
      </c>
    </row>
    <row r="1008" spans="1:7" x14ac:dyDescent="0.2">
      <c r="A1008" s="830"/>
      <c r="B1008" s="830"/>
      <c r="C1008" s="842"/>
      <c r="D1008" s="830"/>
      <c r="E1008" s="830"/>
      <c r="F1008" s="830"/>
      <c r="G1008" s="831" t="str">
        <f t="shared" si="16"/>
        <v/>
      </c>
    </row>
    <row r="1009" spans="1:7" x14ac:dyDescent="0.2">
      <c r="A1009" s="830"/>
      <c r="B1009" s="830"/>
      <c r="C1009" s="842"/>
      <c r="D1009" s="830"/>
      <c r="E1009" s="830"/>
      <c r="F1009" s="830"/>
      <c r="G1009" s="831" t="str">
        <f t="shared" si="16"/>
        <v/>
      </c>
    </row>
    <row r="1010" spans="1:7" x14ac:dyDescent="0.2">
      <c r="A1010" s="830"/>
      <c r="B1010" s="830"/>
      <c r="C1010" s="842"/>
      <c r="D1010" s="830"/>
      <c r="E1010" s="830"/>
      <c r="F1010" s="830"/>
      <c r="G1010" s="831" t="str">
        <f t="shared" si="16"/>
        <v/>
      </c>
    </row>
    <row r="1011" spans="1:7" x14ac:dyDescent="0.2">
      <c r="A1011" s="830"/>
      <c r="B1011" s="830"/>
      <c r="C1011" s="842"/>
      <c r="D1011" s="830"/>
      <c r="E1011" s="830"/>
      <c r="F1011" s="830"/>
      <c r="G1011" s="831" t="str">
        <f t="shared" si="16"/>
        <v/>
      </c>
    </row>
    <row r="1012" spans="1:7" x14ac:dyDescent="0.2">
      <c r="A1012" s="830"/>
      <c r="B1012" s="830"/>
      <c r="C1012" s="842"/>
      <c r="D1012" s="830"/>
      <c r="E1012" s="830"/>
      <c r="F1012" s="830"/>
      <c r="G1012" s="831" t="str">
        <f t="shared" si="16"/>
        <v/>
      </c>
    </row>
    <row r="1013" spans="1:7" x14ac:dyDescent="0.2">
      <c r="A1013" s="830"/>
      <c r="B1013" s="830"/>
      <c r="C1013" s="842"/>
      <c r="D1013" s="830"/>
      <c r="E1013" s="830"/>
      <c r="F1013" s="830"/>
      <c r="G1013" s="831" t="str">
        <f t="shared" si="16"/>
        <v/>
      </c>
    </row>
    <row r="1014" spans="1:7" x14ac:dyDescent="0.2">
      <c r="A1014" s="830"/>
      <c r="B1014" s="830"/>
      <c r="C1014" s="842"/>
      <c r="D1014" s="830"/>
      <c r="E1014" s="830"/>
      <c r="F1014" s="830"/>
      <c r="G1014" s="831" t="str">
        <f t="shared" si="16"/>
        <v/>
      </c>
    </row>
    <row r="1015" spans="1:7" x14ac:dyDescent="0.2">
      <c r="A1015" s="830"/>
      <c r="B1015" s="830"/>
      <c r="C1015" s="842"/>
      <c r="D1015" s="830"/>
      <c r="E1015" s="830"/>
      <c r="F1015" s="830"/>
      <c r="G1015" s="831" t="str">
        <f t="shared" si="16"/>
        <v/>
      </c>
    </row>
    <row r="1016" spans="1:7" x14ac:dyDescent="0.2">
      <c r="A1016" s="830"/>
      <c r="B1016" s="830"/>
      <c r="C1016" s="842"/>
      <c r="D1016" s="830"/>
      <c r="E1016" s="830"/>
      <c r="F1016" s="830"/>
      <c r="G1016" s="831" t="str">
        <f t="shared" si="16"/>
        <v/>
      </c>
    </row>
    <row r="1017" spans="1:7" x14ac:dyDescent="0.2">
      <c r="A1017" s="830"/>
      <c r="B1017" s="830"/>
      <c r="C1017" s="842"/>
      <c r="D1017" s="830"/>
      <c r="E1017" s="830"/>
      <c r="F1017" s="830"/>
      <c r="G1017" s="831" t="str">
        <f t="shared" si="16"/>
        <v/>
      </c>
    </row>
    <row r="1018" spans="1:7" x14ac:dyDescent="0.2">
      <c r="A1018" s="830"/>
      <c r="B1018" s="830"/>
      <c r="C1018" s="842"/>
      <c r="D1018" s="830"/>
      <c r="E1018" s="830"/>
      <c r="F1018" s="830"/>
      <c r="G1018" s="831" t="str">
        <f t="shared" si="16"/>
        <v/>
      </c>
    </row>
    <row r="1019" spans="1:7" x14ac:dyDescent="0.2">
      <c r="A1019" s="830"/>
      <c r="B1019" s="830"/>
      <c r="C1019" s="842"/>
      <c r="D1019" s="830"/>
      <c r="E1019" s="830"/>
      <c r="F1019" s="830"/>
      <c r="G1019" s="831" t="str">
        <f t="shared" si="16"/>
        <v/>
      </c>
    </row>
    <row r="1020" spans="1:7" x14ac:dyDescent="0.2">
      <c r="A1020" s="830"/>
      <c r="B1020" s="830"/>
      <c r="C1020" s="842"/>
      <c r="D1020" s="830"/>
      <c r="E1020" s="830"/>
      <c r="F1020" s="830"/>
      <c r="G1020" s="831" t="str">
        <f t="shared" si="16"/>
        <v/>
      </c>
    </row>
    <row r="1021" spans="1:7" x14ac:dyDescent="0.2">
      <c r="A1021" s="830"/>
      <c r="B1021" s="830"/>
      <c r="C1021" s="842"/>
      <c r="D1021" s="830"/>
      <c r="E1021" s="830"/>
      <c r="F1021" s="830"/>
      <c r="G1021" s="831" t="str">
        <f t="shared" si="16"/>
        <v/>
      </c>
    </row>
    <row r="1022" spans="1:7" x14ac:dyDescent="0.2">
      <c r="A1022" s="830"/>
      <c r="B1022" s="830"/>
      <c r="C1022" s="842"/>
      <c r="D1022" s="830"/>
      <c r="E1022" s="830"/>
      <c r="F1022" s="830"/>
      <c r="G1022" s="831" t="str">
        <f t="shared" si="16"/>
        <v/>
      </c>
    </row>
    <row r="1023" spans="1:7" x14ac:dyDescent="0.2">
      <c r="A1023" s="830"/>
      <c r="B1023" s="830"/>
      <c r="C1023" s="842"/>
      <c r="D1023" s="830"/>
      <c r="E1023" s="830"/>
      <c r="F1023" s="830"/>
      <c r="G1023" s="831" t="str">
        <f t="shared" si="16"/>
        <v/>
      </c>
    </row>
    <row r="1024" spans="1:7" x14ac:dyDescent="0.2">
      <c r="A1024" s="830"/>
      <c r="B1024" s="830"/>
      <c r="C1024" s="842"/>
      <c r="D1024" s="830"/>
      <c r="E1024" s="830"/>
      <c r="F1024" s="830"/>
      <c r="G1024" s="831" t="str">
        <f t="shared" si="16"/>
        <v/>
      </c>
    </row>
    <row r="1025" spans="1:7" x14ac:dyDescent="0.2">
      <c r="A1025" s="830"/>
      <c r="B1025" s="830"/>
      <c r="C1025" s="842"/>
      <c r="D1025" s="830"/>
      <c r="E1025" s="830"/>
      <c r="F1025" s="830"/>
      <c r="G1025" s="831" t="str">
        <f t="shared" si="16"/>
        <v/>
      </c>
    </row>
    <row r="1026" spans="1:7" x14ac:dyDescent="0.2">
      <c r="A1026" s="830"/>
      <c r="B1026" s="830"/>
      <c r="C1026" s="842"/>
      <c r="D1026" s="830"/>
      <c r="E1026" s="830"/>
      <c r="F1026" s="830"/>
      <c r="G1026" s="831" t="str">
        <f t="shared" si="16"/>
        <v/>
      </c>
    </row>
    <row r="1027" spans="1:7" x14ac:dyDescent="0.2">
      <c r="A1027" s="830"/>
      <c r="B1027" s="830"/>
      <c r="C1027" s="842"/>
      <c r="D1027" s="830"/>
      <c r="E1027" s="830"/>
      <c r="F1027" s="830"/>
      <c r="G1027" s="831" t="str">
        <f t="shared" si="16"/>
        <v/>
      </c>
    </row>
    <row r="1028" spans="1:7" x14ac:dyDescent="0.2">
      <c r="A1028" s="830"/>
      <c r="B1028" s="830"/>
      <c r="C1028" s="842"/>
      <c r="D1028" s="830"/>
      <c r="E1028" s="830"/>
      <c r="F1028" s="830"/>
      <c r="G1028" s="831" t="str">
        <f t="shared" si="16"/>
        <v/>
      </c>
    </row>
    <row r="1029" spans="1:7" x14ac:dyDescent="0.2">
      <c r="A1029" s="830"/>
      <c r="B1029" s="830"/>
      <c r="C1029" s="842"/>
      <c r="D1029" s="830"/>
      <c r="E1029" s="830"/>
      <c r="F1029" s="830"/>
      <c r="G1029" s="831" t="str">
        <f t="shared" si="16"/>
        <v/>
      </c>
    </row>
    <row r="1030" spans="1:7" x14ac:dyDescent="0.2">
      <c r="A1030" s="830"/>
      <c r="B1030" s="830"/>
      <c r="C1030" s="842"/>
      <c r="D1030" s="830"/>
      <c r="E1030" s="830"/>
      <c r="F1030" s="830"/>
      <c r="G1030" s="831" t="str">
        <f t="shared" si="16"/>
        <v/>
      </c>
    </row>
    <row r="1031" spans="1:7" x14ac:dyDescent="0.2">
      <c r="A1031" s="830"/>
      <c r="B1031" s="830"/>
      <c r="C1031" s="842"/>
      <c r="D1031" s="830"/>
      <c r="E1031" s="830"/>
      <c r="F1031" s="830"/>
      <c r="G1031" s="831" t="str">
        <f t="shared" si="16"/>
        <v/>
      </c>
    </row>
    <row r="1032" spans="1:7" x14ac:dyDescent="0.2">
      <c r="A1032" s="830"/>
      <c r="B1032" s="830"/>
      <c r="C1032" s="842"/>
      <c r="D1032" s="830"/>
      <c r="E1032" s="830"/>
      <c r="F1032" s="830"/>
      <c r="G1032" s="831" t="str">
        <f t="shared" si="16"/>
        <v/>
      </c>
    </row>
    <row r="1033" spans="1:7" x14ac:dyDescent="0.2">
      <c r="A1033" s="830"/>
      <c r="B1033" s="830"/>
      <c r="C1033" s="842"/>
      <c r="D1033" s="830"/>
      <c r="E1033" s="830"/>
      <c r="F1033" s="830"/>
      <c r="G1033" s="831" t="str">
        <f t="shared" si="16"/>
        <v/>
      </c>
    </row>
    <row r="1034" spans="1:7" x14ac:dyDescent="0.2">
      <c r="A1034" s="830"/>
      <c r="B1034" s="830"/>
      <c r="C1034" s="842"/>
      <c r="D1034" s="830"/>
      <c r="E1034" s="830"/>
      <c r="F1034" s="830"/>
      <c r="G1034" s="831" t="str">
        <f t="shared" si="16"/>
        <v/>
      </c>
    </row>
    <row r="1035" spans="1:7" x14ac:dyDescent="0.2">
      <c r="A1035" s="830"/>
      <c r="B1035" s="830"/>
      <c r="C1035" s="842"/>
      <c r="D1035" s="830"/>
      <c r="E1035" s="830"/>
      <c r="F1035" s="830"/>
      <c r="G1035" s="831" t="str">
        <f t="shared" si="16"/>
        <v/>
      </c>
    </row>
    <row r="1036" spans="1:7" x14ac:dyDescent="0.2">
      <c r="A1036" s="830"/>
      <c r="B1036" s="830"/>
      <c r="C1036" s="842"/>
      <c r="D1036" s="830"/>
      <c r="E1036" s="830"/>
      <c r="F1036" s="830"/>
      <c r="G1036" s="831" t="str">
        <f t="shared" ref="G1036:G1099" si="17">IF(D1036="","",YEAR(D1036))</f>
        <v/>
      </c>
    </row>
    <row r="1037" spans="1:7" x14ac:dyDescent="0.2">
      <c r="A1037" s="830"/>
      <c r="B1037" s="830"/>
      <c r="C1037" s="842"/>
      <c r="D1037" s="830"/>
      <c r="E1037" s="830"/>
      <c r="F1037" s="830"/>
      <c r="G1037" s="831" t="str">
        <f t="shared" si="17"/>
        <v/>
      </c>
    </row>
    <row r="1038" spans="1:7" x14ac:dyDescent="0.2">
      <c r="A1038" s="830"/>
      <c r="B1038" s="830"/>
      <c r="C1038" s="842"/>
      <c r="D1038" s="830"/>
      <c r="E1038" s="830"/>
      <c r="F1038" s="830"/>
      <c r="G1038" s="831" t="str">
        <f t="shared" si="17"/>
        <v/>
      </c>
    </row>
    <row r="1039" spans="1:7" x14ac:dyDescent="0.2">
      <c r="A1039" s="830"/>
      <c r="B1039" s="830"/>
      <c r="C1039" s="842"/>
      <c r="D1039" s="830"/>
      <c r="E1039" s="830"/>
      <c r="F1039" s="830"/>
      <c r="G1039" s="831" t="str">
        <f t="shared" si="17"/>
        <v/>
      </c>
    </row>
    <row r="1040" spans="1:7" x14ac:dyDescent="0.2">
      <c r="A1040" s="830"/>
      <c r="B1040" s="830"/>
      <c r="C1040" s="842"/>
      <c r="D1040" s="830"/>
      <c r="E1040" s="830"/>
      <c r="F1040" s="830"/>
      <c r="G1040" s="831" t="str">
        <f t="shared" si="17"/>
        <v/>
      </c>
    </row>
    <row r="1041" spans="1:7" x14ac:dyDescent="0.2">
      <c r="A1041" s="830"/>
      <c r="B1041" s="830"/>
      <c r="C1041" s="842"/>
      <c r="D1041" s="830"/>
      <c r="E1041" s="830"/>
      <c r="F1041" s="830"/>
      <c r="G1041" s="831" t="str">
        <f t="shared" si="17"/>
        <v/>
      </c>
    </row>
    <row r="1042" spans="1:7" x14ac:dyDescent="0.2">
      <c r="A1042" s="830"/>
      <c r="B1042" s="830"/>
      <c r="C1042" s="842"/>
      <c r="D1042" s="830"/>
      <c r="E1042" s="830"/>
      <c r="F1042" s="830"/>
      <c r="G1042" s="831" t="str">
        <f t="shared" si="17"/>
        <v/>
      </c>
    </row>
    <row r="1043" spans="1:7" x14ac:dyDescent="0.2">
      <c r="A1043" s="830"/>
      <c r="B1043" s="830"/>
      <c r="C1043" s="842"/>
      <c r="D1043" s="830"/>
      <c r="E1043" s="830"/>
      <c r="F1043" s="830"/>
      <c r="G1043" s="831" t="str">
        <f t="shared" si="17"/>
        <v/>
      </c>
    </row>
    <row r="1044" spans="1:7" x14ac:dyDescent="0.2">
      <c r="A1044" s="830"/>
      <c r="B1044" s="830"/>
      <c r="C1044" s="842"/>
      <c r="D1044" s="830"/>
      <c r="E1044" s="830"/>
      <c r="F1044" s="830"/>
      <c r="G1044" s="831" t="str">
        <f t="shared" si="17"/>
        <v/>
      </c>
    </row>
    <row r="1045" spans="1:7" x14ac:dyDescent="0.2">
      <c r="A1045" s="830"/>
      <c r="B1045" s="830"/>
      <c r="C1045" s="842"/>
      <c r="D1045" s="830"/>
      <c r="E1045" s="830"/>
      <c r="F1045" s="830"/>
      <c r="G1045" s="831" t="str">
        <f t="shared" si="17"/>
        <v/>
      </c>
    </row>
    <row r="1046" spans="1:7" x14ac:dyDescent="0.2">
      <c r="A1046" s="830"/>
      <c r="B1046" s="830"/>
      <c r="C1046" s="842"/>
      <c r="D1046" s="830"/>
      <c r="E1046" s="830"/>
      <c r="F1046" s="830"/>
      <c r="G1046" s="831" t="str">
        <f t="shared" si="17"/>
        <v/>
      </c>
    </row>
    <row r="1047" spans="1:7" x14ac:dyDescent="0.2">
      <c r="A1047" s="830"/>
      <c r="B1047" s="830"/>
      <c r="C1047" s="842"/>
      <c r="D1047" s="830"/>
      <c r="E1047" s="830"/>
      <c r="F1047" s="830"/>
      <c r="G1047" s="831" t="str">
        <f t="shared" si="17"/>
        <v/>
      </c>
    </row>
    <row r="1048" spans="1:7" x14ac:dyDescent="0.2">
      <c r="A1048" s="830"/>
      <c r="B1048" s="830"/>
      <c r="C1048" s="842"/>
      <c r="D1048" s="830"/>
      <c r="E1048" s="830"/>
      <c r="F1048" s="830"/>
      <c r="G1048" s="831" t="str">
        <f t="shared" si="17"/>
        <v/>
      </c>
    </row>
    <row r="1049" spans="1:7" x14ac:dyDescent="0.2">
      <c r="A1049" s="830"/>
      <c r="B1049" s="830"/>
      <c r="C1049" s="842"/>
      <c r="D1049" s="830"/>
      <c r="E1049" s="830"/>
      <c r="F1049" s="830"/>
      <c r="G1049" s="831" t="str">
        <f t="shared" si="17"/>
        <v/>
      </c>
    </row>
    <row r="1050" spans="1:7" x14ac:dyDescent="0.2">
      <c r="A1050" s="830"/>
      <c r="B1050" s="830"/>
      <c r="C1050" s="842"/>
      <c r="D1050" s="830"/>
      <c r="E1050" s="830"/>
      <c r="F1050" s="830"/>
      <c r="G1050" s="831" t="str">
        <f t="shared" si="17"/>
        <v/>
      </c>
    </row>
    <row r="1051" spans="1:7" x14ac:dyDescent="0.2">
      <c r="A1051" s="830"/>
      <c r="B1051" s="830"/>
      <c r="C1051" s="842"/>
      <c r="D1051" s="830"/>
      <c r="E1051" s="830"/>
      <c r="F1051" s="830"/>
      <c r="G1051" s="831" t="str">
        <f t="shared" si="17"/>
        <v/>
      </c>
    </row>
    <row r="1052" spans="1:7" x14ac:dyDescent="0.2">
      <c r="A1052" s="830"/>
      <c r="B1052" s="830"/>
      <c r="C1052" s="842"/>
      <c r="D1052" s="830"/>
      <c r="E1052" s="830"/>
      <c r="F1052" s="830"/>
      <c r="G1052" s="831" t="str">
        <f t="shared" si="17"/>
        <v/>
      </c>
    </row>
    <row r="1053" spans="1:7" x14ac:dyDescent="0.2">
      <c r="A1053" s="830"/>
      <c r="B1053" s="830"/>
      <c r="C1053" s="842"/>
      <c r="D1053" s="830"/>
      <c r="E1053" s="830"/>
      <c r="F1053" s="830"/>
      <c r="G1053" s="831" t="str">
        <f t="shared" si="17"/>
        <v/>
      </c>
    </row>
    <row r="1054" spans="1:7" x14ac:dyDescent="0.2">
      <c r="A1054" s="830"/>
      <c r="B1054" s="830"/>
      <c r="C1054" s="842"/>
      <c r="D1054" s="830"/>
      <c r="E1054" s="830"/>
      <c r="F1054" s="830"/>
      <c r="G1054" s="831" t="str">
        <f t="shared" si="17"/>
        <v/>
      </c>
    </row>
    <row r="1055" spans="1:7" x14ac:dyDescent="0.2">
      <c r="A1055" s="830"/>
      <c r="B1055" s="830"/>
      <c r="C1055" s="842"/>
      <c r="D1055" s="830"/>
      <c r="E1055" s="830"/>
      <c r="F1055" s="830"/>
      <c r="G1055" s="831" t="str">
        <f t="shared" si="17"/>
        <v/>
      </c>
    </row>
    <row r="1056" spans="1:7" x14ac:dyDescent="0.2">
      <c r="A1056" s="830"/>
      <c r="B1056" s="830"/>
      <c r="C1056" s="842"/>
      <c r="D1056" s="830"/>
      <c r="E1056" s="830"/>
      <c r="F1056" s="830"/>
      <c r="G1056" s="831" t="str">
        <f t="shared" si="17"/>
        <v/>
      </c>
    </row>
    <row r="1057" spans="1:7" x14ac:dyDescent="0.2">
      <c r="A1057" s="830"/>
      <c r="B1057" s="830"/>
      <c r="C1057" s="842"/>
      <c r="D1057" s="830"/>
      <c r="E1057" s="830"/>
      <c r="F1057" s="830"/>
      <c r="G1057" s="831" t="str">
        <f t="shared" si="17"/>
        <v/>
      </c>
    </row>
    <row r="1058" spans="1:7" x14ac:dyDescent="0.2">
      <c r="A1058" s="830"/>
      <c r="B1058" s="830"/>
      <c r="C1058" s="842"/>
      <c r="D1058" s="830"/>
      <c r="E1058" s="830"/>
      <c r="F1058" s="830"/>
      <c r="G1058" s="831" t="str">
        <f t="shared" si="17"/>
        <v/>
      </c>
    </row>
    <row r="1059" spans="1:7" x14ac:dyDescent="0.2">
      <c r="A1059" s="830"/>
      <c r="B1059" s="830"/>
      <c r="C1059" s="842"/>
      <c r="D1059" s="830"/>
      <c r="E1059" s="830"/>
      <c r="F1059" s="830"/>
      <c r="G1059" s="831" t="str">
        <f t="shared" si="17"/>
        <v/>
      </c>
    </row>
    <row r="1060" spans="1:7" x14ac:dyDescent="0.2">
      <c r="A1060" s="830"/>
      <c r="B1060" s="830"/>
      <c r="C1060" s="842"/>
      <c r="D1060" s="830"/>
      <c r="E1060" s="830"/>
      <c r="F1060" s="830"/>
      <c r="G1060" s="831" t="str">
        <f t="shared" si="17"/>
        <v/>
      </c>
    </row>
    <row r="1061" spans="1:7" x14ac:dyDescent="0.2">
      <c r="A1061" s="830"/>
      <c r="B1061" s="830"/>
      <c r="C1061" s="842"/>
      <c r="D1061" s="830"/>
      <c r="E1061" s="830"/>
      <c r="F1061" s="830"/>
      <c r="G1061" s="831" t="str">
        <f t="shared" si="17"/>
        <v/>
      </c>
    </row>
    <row r="1062" spans="1:7" x14ac:dyDescent="0.2">
      <c r="A1062" s="830"/>
      <c r="B1062" s="830"/>
      <c r="C1062" s="842"/>
      <c r="D1062" s="830"/>
      <c r="E1062" s="830"/>
      <c r="F1062" s="830"/>
      <c r="G1062" s="831" t="str">
        <f t="shared" si="17"/>
        <v/>
      </c>
    </row>
    <row r="1063" spans="1:7" x14ac:dyDescent="0.2">
      <c r="A1063" s="830"/>
      <c r="B1063" s="830"/>
      <c r="C1063" s="842"/>
      <c r="D1063" s="830"/>
      <c r="E1063" s="830"/>
      <c r="F1063" s="830"/>
      <c r="G1063" s="831" t="str">
        <f t="shared" si="17"/>
        <v/>
      </c>
    </row>
    <row r="1064" spans="1:7" x14ac:dyDescent="0.2">
      <c r="A1064" s="830"/>
      <c r="B1064" s="830"/>
      <c r="C1064" s="842"/>
      <c r="D1064" s="830"/>
      <c r="E1064" s="830"/>
      <c r="F1064" s="830"/>
      <c r="G1064" s="831" t="str">
        <f t="shared" si="17"/>
        <v/>
      </c>
    </row>
    <row r="1065" spans="1:7" x14ac:dyDescent="0.2">
      <c r="A1065" s="830"/>
      <c r="B1065" s="830"/>
      <c r="C1065" s="842"/>
      <c r="D1065" s="830"/>
      <c r="E1065" s="830"/>
      <c r="F1065" s="830"/>
      <c r="G1065" s="831" t="str">
        <f t="shared" si="17"/>
        <v/>
      </c>
    </row>
    <row r="1066" spans="1:7" x14ac:dyDescent="0.2">
      <c r="A1066" s="830"/>
      <c r="B1066" s="830"/>
      <c r="C1066" s="842"/>
      <c r="D1066" s="830"/>
      <c r="E1066" s="830"/>
      <c r="F1066" s="830"/>
      <c r="G1066" s="831" t="str">
        <f t="shared" si="17"/>
        <v/>
      </c>
    </row>
    <row r="1067" spans="1:7" x14ac:dyDescent="0.2">
      <c r="A1067" s="830"/>
      <c r="B1067" s="830"/>
      <c r="C1067" s="842"/>
      <c r="D1067" s="830"/>
      <c r="E1067" s="830"/>
      <c r="F1067" s="830"/>
      <c r="G1067" s="831" t="str">
        <f t="shared" si="17"/>
        <v/>
      </c>
    </row>
    <row r="1068" spans="1:7" x14ac:dyDescent="0.2">
      <c r="A1068" s="830"/>
      <c r="B1068" s="830"/>
      <c r="C1068" s="842"/>
      <c r="D1068" s="830"/>
      <c r="E1068" s="830"/>
      <c r="F1068" s="830"/>
      <c r="G1068" s="831" t="str">
        <f t="shared" si="17"/>
        <v/>
      </c>
    </row>
    <row r="1069" spans="1:7" x14ac:dyDescent="0.2">
      <c r="A1069" s="830"/>
      <c r="B1069" s="830"/>
      <c r="C1069" s="842"/>
      <c r="D1069" s="830"/>
      <c r="E1069" s="830"/>
      <c r="F1069" s="830"/>
      <c r="G1069" s="831" t="str">
        <f t="shared" si="17"/>
        <v/>
      </c>
    </row>
    <row r="1070" spans="1:7" x14ac:dyDescent="0.2">
      <c r="A1070" s="830"/>
      <c r="B1070" s="830"/>
      <c r="C1070" s="842"/>
      <c r="D1070" s="830"/>
      <c r="E1070" s="830"/>
      <c r="F1070" s="830"/>
      <c r="G1070" s="831" t="str">
        <f t="shared" si="17"/>
        <v/>
      </c>
    </row>
    <row r="1071" spans="1:7" x14ac:dyDescent="0.2">
      <c r="A1071" s="830"/>
      <c r="B1071" s="830"/>
      <c r="C1071" s="842"/>
      <c r="D1071" s="830"/>
      <c r="E1071" s="830"/>
      <c r="F1071" s="830"/>
      <c r="G1071" s="831" t="str">
        <f t="shared" si="17"/>
        <v/>
      </c>
    </row>
    <row r="1072" spans="1:7" x14ac:dyDescent="0.2">
      <c r="A1072" s="830"/>
      <c r="B1072" s="830"/>
      <c r="C1072" s="842"/>
      <c r="D1072" s="830"/>
      <c r="E1072" s="830"/>
      <c r="F1072" s="830"/>
      <c r="G1072" s="831" t="str">
        <f t="shared" si="17"/>
        <v/>
      </c>
    </row>
    <row r="1073" spans="1:7" x14ac:dyDescent="0.2">
      <c r="A1073" s="830"/>
      <c r="B1073" s="830"/>
      <c r="C1073" s="842"/>
      <c r="D1073" s="830"/>
      <c r="E1073" s="830"/>
      <c r="F1073" s="830"/>
      <c r="G1073" s="831" t="str">
        <f t="shared" si="17"/>
        <v/>
      </c>
    </row>
    <row r="1074" spans="1:7" x14ac:dyDescent="0.2">
      <c r="A1074" s="830"/>
      <c r="B1074" s="830"/>
      <c r="C1074" s="842"/>
      <c r="D1074" s="830"/>
      <c r="E1074" s="830"/>
      <c r="F1074" s="830"/>
      <c r="G1074" s="831" t="str">
        <f t="shared" si="17"/>
        <v/>
      </c>
    </row>
    <row r="1075" spans="1:7" x14ac:dyDescent="0.2">
      <c r="A1075" s="830"/>
      <c r="B1075" s="830"/>
      <c r="C1075" s="842"/>
      <c r="D1075" s="830"/>
      <c r="E1075" s="830"/>
      <c r="F1075" s="830"/>
      <c r="G1075" s="831" t="str">
        <f t="shared" si="17"/>
        <v/>
      </c>
    </row>
    <row r="1076" spans="1:7" x14ac:dyDescent="0.2">
      <c r="A1076" s="830"/>
      <c r="B1076" s="830"/>
      <c r="C1076" s="842"/>
      <c r="D1076" s="830"/>
      <c r="E1076" s="830"/>
      <c r="F1076" s="830"/>
      <c r="G1076" s="831" t="str">
        <f t="shared" si="17"/>
        <v/>
      </c>
    </row>
    <row r="1077" spans="1:7" x14ac:dyDescent="0.2">
      <c r="A1077" s="830"/>
      <c r="B1077" s="830"/>
      <c r="C1077" s="842"/>
      <c r="D1077" s="830"/>
      <c r="E1077" s="830"/>
      <c r="F1077" s="830"/>
      <c r="G1077" s="831" t="str">
        <f t="shared" si="17"/>
        <v/>
      </c>
    </row>
    <row r="1078" spans="1:7" x14ac:dyDescent="0.2">
      <c r="A1078" s="830"/>
      <c r="B1078" s="830"/>
      <c r="C1078" s="842"/>
      <c r="D1078" s="830"/>
      <c r="E1078" s="830"/>
      <c r="F1078" s="830"/>
      <c r="G1078" s="831" t="str">
        <f t="shared" si="17"/>
        <v/>
      </c>
    </row>
    <row r="1079" spans="1:7" x14ac:dyDescent="0.2">
      <c r="A1079" s="830"/>
      <c r="B1079" s="830"/>
      <c r="C1079" s="842"/>
      <c r="D1079" s="830"/>
      <c r="E1079" s="830"/>
      <c r="F1079" s="830"/>
      <c r="G1079" s="831" t="str">
        <f t="shared" si="17"/>
        <v/>
      </c>
    </row>
    <row r="1080" spans="1:7" x14ac:dyDescent="0.2">
      <c r="A1080" s="830"/>
      <c r="B1080" s="830"/>
      <c r="C1080" s="842"/>
      <c r="D1080" s="830"/>
      <c r="E1080" s="830"/>
      <c r="F1080" s="830"/>
      <c r="G1080" s="831" t="str">
        <f t="shared" si="17"/>
        <v/>
      </c>
    </row>
    <row r="1081" spans="1:7" x14ac:dyDescent="0.2">
      <c r="A1081" s="830"/>
      <c r="B1081" s="830"/>
      <c r="C1081" s="842"/>
      <c r="D1081" s="830"/>
      <c r="E1081" s="830"/>
      <c r="F1081" s="830"/>
      <c r="G1081" s="831" t="str">
        <f t="shared" si="17"/>
        <v/>
      </c>
    </row>
    <row r="1082" spans="1:7" x14ac:dyDescent="0.2">
      <c r="A1082" s="830"/>
      <c r="B1082" s="830"/>
      <c r="C1082" s="842"/>
      <c r="D1082" s="830"/>
      <c r="E1082" s="830"/>
      <c r="F1082" s="830"/>
      <c r="G1082" s="831" t="str">
        <f t="shared" si="17"/>
        <v/>
      </c>
    </row>
    <row r="1083" spans="1:7" x14ac:dyDescent="0.2">
      <c r="A1083" s="830"/>
      <c r="B1083" s="830"/>
      <c r="C1083" s="842"/>
      <c r="D1083" s="830"/>
      <c r="E1083" s="830"/>
      <c r="F1083" s="830"/>
      <c r="G1083" s="831" t="str">
        <f t="shared" si="17"/>
        <v/>
      </c>
    </row>
    <row r="1084" spans="1:7" x14ac:dyDescent="0.2">
      <c r="A1084" s="830"/>
      <c r="B1084" s="830"/>
      <c r="C1084" s="842"/>
      <c r="D1084" s="830"/>
      <c r="E1084" s="830"/>
      <c r="F1084" s="830"/>
      <c r="G1084" s="831" t="str">
        <f t="shared" si="17"/>
        <v/>
      </c>
    </row>
    <row r="1085" spans="1:7" x14ac:dyDescent="0.2">
      <c r="A1085" s="830"/>
      <c r="B1085" s="830"/>
      <c r="C1085" s="842"/>
      <c r="D1085" s="830"/>
      <c r="E1085" s="830"/>
      <c r="F1085" s="830"/>
      <c r="G1085" s="831" t="str">
        <f t="shared" si="17"/>
        <v/>
      </c>
    </row>
    <row r="1086" spans="1:7" x14ac:dyDescent="0.2">
      <c r="A1086" s="830"/>
      <c r="B1086" s="830"/>
      <c r="C1086" s="842"/>
      <c r="D1086" s="830"/>
      <c r="E1086" s="830"/>
      <c r="F1086" s="830"/>
      <c r="G1086" s="831" t="str">
        <f t="shared" si="17"/>
        <v/>
      </c>
    </row>
    <row r="1087" spans="1:7" x14ac:dyDescent="0.2">
      <c r="A1087" s="830"/>
      <c r="B1087" s="830"/>
      <c r="C1087" s="842"/>
      <c r="D1087" s="830"/>
      <c r="E1087" s="830"/>
      <c r="F1087" s="830"/>
      <c r="G1087" s="831" t="str">
        <f t="shared" si="17"/>
        <v/>
      </c>
    </row>
    <row r="1088" spans="1:7" x14ac:dyDescent="0.2">
      <c r="A1088" s="830"/>
      <c r="B1088" s="830"/>
      <c r="C1088" s="842"/>
      <c r="D1088" s="830"/>
      <c r="E1088" s="830"/>
      <c r="F1088" s="830"/>
      <c r="G1088" s="831" t="str">
        <f t="shared" si="17"/>
        <v/>
      </c>
    </row>
    <row r="1089" spans="1:7" x14ac:dyDescent="0.2">
      <c r="A1089" s="830"/>
      <c r="B1089" s="830"/>
      <c r="C1089" s="842"/>
      <c r="D1089" s="830"/>
      <c r="E1089" s="830"/>
      <c r="F1089" s="830"/>
      <c r="G1089" s="831" t="str">
        <f t="shared" si="17"/>
        <v/>
      </c>
    </row>
    <row r="1090" spans="1:7" x14ac:dyDescent="0.2">
      <c r="A1090" s="830"/>
      <c r="B1090" s="830"/>
      <c r="C1090" s="842"/>
      <c r="D1090" s="830"/>
      <c r="E1090" s="830"/>
      <c r="F1090" s="830"/>
      <c r="G1090" s="831" t="str">
        <f t="shared" si="17"/>
        <v/>
      </c>
    </row>
    <row r="1091" spans="1:7" x14ac:dyDescent="0.2">
      <c r="A1091" s="830"/>
      <c r="B1091" s="830"/>
      <c r="C1091" s="842"/>
      <c r="D1091" s="830"/>
      <c r="E1091" s="830"/>
      <c r="F1091" s="830"/>
      <c r="G1091" s="831" t="str">
        <f t="shared" si="17"/>
        <v/>
      </c>
    </row>
    <row r="1092" spans="1:7" x14ac:dyDescent="0.2">
      <c r="A1092" s="830"/>
      <c r="B1092" s="830"/>
      <c r="C1092" s="842"/>
      <c r="D1092" s="830"/>
      <c r="E1092" s="830"/>
      <c r="F1092" s="830"/>
      <c r="G1092" s="831" t="str">
        <f t="shared" si="17"/>
        <v/>
      </c>
    </row>
    <row r="1093" spans="1:7" x14ac:dyDescent="0.2">
      <c r="A1093" s="830"/>
      <c r="B1093" s="830"/>
      <c r="C1093" s="842"/>
      <c r="D1093" s="830"/>
      <c r="E1093" s="830"/>
      <c r="F1093" s="830"/>
      <c r="G1093" s="831" t="str">
        <f t="shared" si="17"/>
        <v/>
      </c>
    </row>
    <row r="1094" spans="1:7" x14ac:dyDescent="0.2">
      <c r="A1094" s="830"/>
      <c r="B1094" s="830"/>
      <c r="C1094" s="842"/>
      <c r="D1094" s="830"/>
      <c r="E1094" s="830"/>
      <c r="F1094" s="830"/>
      <c r="G1094" s="831" t="str">
        <f t="shared" si="17"/>
        <v/>
      </c>
    </row>
    <row r="1095" spans="1:7" x14ac:dyDescent="0.2">
      <c r="A1095" s="830"/>
      <c r="B1095" s="830"/>
      <c r="C1095" s="842"/>
      <c r="D1095" s="830"/>
      <c r="E1095" s="830"/>
      <c r="F1095" s="830"/>
      <c r="G1095" s="831" t="str">
        <f t="shared" si="17"/>
        <v/>
      </c>
    </row>
    <row r="1096" spans="1:7" x14ac:dyDescent="0.2">
      <c r="A1096" s="830"/>
      <c r="B1096" s="830"/>
      <c r="C1096" s="842"/>
      <c r="D1096" s="830"/>
      <c r="E1096" s="830"/>
      <c r="F1096" s="830"/>
      <c r="G1096" s="831" t="str">
        <f t="shared" si="17"/>
        <v/>
      </c>
    </row>
    <row r="1097" spans="1:7" x14ac:dyDescent="0.2">
      <c r="A1097" s="830"/>
      <c r="B1097" s="830"/>
      <c r="C1097" s="842"/>
      <c r="D1097" s="830"/>
      <c r="E1097" s="830"/>
      <c r="F1097" s="830"/>
      <c r="G1097" s="831" t="str">
        <f t="shared" si="17"/>
        <v/>
      </c>
    </row>
    <row r="1098" spans="1:7" x14ac:dyDescent="0.2">
      <c r="A1098" s="830"/>
      <c r="B1098" s="830"/>
      <c r="C1098" s="842"/>
      <c r="D1098" s="830"/>
      <c r="E1098" s="830"/>
      <c r="F1098" s="830"/>
      <c r="G1098" s="831" t="str">
        <f t="shared" si="17"/>
        <v/>
      </c>
    </row>
    <row r="1099" spans="1:7" x14ac:dyDescent="0.2">
      <c r="A1099" s="830"/>
      <c r="B1099" s="830"/>
      <c r="C1099" s="842"/>
      <c r="D1099" s="830"/>
      <c r="E1099" s="830"/>
      <c r="F1099" s="830"/>
      <c r="G1099" s="831" t="str">
        <f t="shared" si="17"/>
        <v/>
      </c>
    </row>
    <row r="1100" spans="1:7" x14ac:dyDescent="0.2">
      <c r="A1100" s="830"/>
      <c r="B1100" s="830"/>
      <c r="C1100" s="842"/>
      <c r="D1100" s="830"/>
      <c r="E1100" s="830"/>
      <c r="F1100" s="830"/>
      <c r="G1100" s="831" t="str">
        <f t="shared" ref="G1100:G1163" si="18">IF(D1100="","",YEAR(D1100))</f>
        <v/>
      </c>
    </row>
    <row r="1101" spans="1:7" x14ac:dyDescent="0.2">
      <c r="A1101" s="830"/>
      <c r="B1101" s="830"/>
      <c r="C1101" s="842"/>
      <c r="D1101" s="830"/>
      <c r="E1101" s="830"/>
      <c r="F1101" s="830"/>
      <c r="G1101" s="831" t="str">
        <f t="shared" si="18"/>
        <v/>
      </c>
    </row>
    <row r="1102" spans="1:7" x14ac:dyDescent="0.2">
      <c r="A1102" s="830"/>
      <c r="B1102" s="830"/>
      <c r="C1102" s="842"/>
      <c r="D1102" s="830"/>
      <c r="E1102" s="830"/>
      <c r="F1102" s="830"/>
      <c r="G1102" s="831" t="str">
        <f t="shared" si="18"/>
        <v/>
      </c>
    </row>
    <row r="1103" spans="1:7" x14ac:dyDescent="0.2">
      <c r="A1103" s="830"/>
      <c r="B1103" s="830"/>
      <c r="C1103" s="842"/>
      <c r="D1103" s="830"/>
      <c r="E1103" s="830"/>
      <c r="F1103" s="830"/>
      <c r="G1103" s="831" t="str">
        <f t="shared" si="18"/>
        <v/>
      </c>
    </row>
    <row r="1104" spans="1:7" x14ac:dyDescent="0.2">
      <c r="A1104" s="830"/>
      <c r="B1104" s="830"/>
      <c r="C1104" s="842"/>
      <c r="D1104" s="830"/>
      <c r="E1104" s="830"/>
      <c r="F1104" s="830"/>
      <c r="G1104" s="831" t="str">
        <f t="shared" si="18"/>
        <v/>
      </c>
    </row>
    <row r="1105" spans="1:7" x14ac:dyDescent="0.2">
      <c r="A1105" s="830"/>
      <c r="B1105" s="830"/>
      <c r="C1105" s="842"/>
      <c r="D1105" s="830"/>
      <c r="E1105" s="830"/>
      <c r="F1105" s="830"/>
      <c r="G1105" s="831" t="str">
        <f t="shared" si="18"/>
        <v/>
      </c>
    </row>
    <row r="1106" spans="1:7" x14ac:dyDescent="0.2">
      <c r="A1106" s="830"/>
      <c r="B1106" s="830"/>
      <c r="C1106" s="842"/>
      <c r="D1106" s="830"/>
      <c r="E1106" s="830"/>
      <c r="F1106" s="830"/>
      <c r="G1106" s="831" t="str">
        <f t="shared" si="18"/>
        <v/>
      </c>
    </row>
    <row r="1107" spans="1:7" x14ac:dyDescent="0.2">
      <c r="A1107" s="830"/>
      <c r="B1107" s="830"/>
      <c r="C1107" s="842"/>
      <c r="D1107" s="830"/>
      <c r="E1107" s="830"/>
      <c r="F1107" s="830"/>
      <c r="G1107" s="831" t="str">
        <f t="shared" si="18"/>
        <v/>
      </c>
    </row>
    <row r="1108" spans="1:7" x14ac:dyDescent="0.2">
      <c r="A1108" s="830"/>
      <c r="B1108" s="830"/>
      <c r="C1108" s="842"/>
      <c r="D1108" s="830"/>
      <c r="E1108" s="830"/>
      <c r="F1108" s="830"/>
      <c r="G1108" s="831" t="str">
        <f t="shared" si="18"/>
        <v/>
      </c>
    </row>
    <row r="1109" spans="1:7" x14ac:dyDescent="0.2">
      <c r="A1109" s="830"/>
      <c r="B1109" s="830"/>
      <c r="C1109" s="842"/>
      <c r="D1109" s="830"/>
      <c r="E1109" s="830"/>
      <c r="F1109" s="830"/>
      <c r="G1109" s="831" t="str">
        <f t="shared" si="18"/>
        <v/>
      </c>
    </row>
    <row r="1110" spans="1:7" x14ac:dyDescent="0.2">
      <c r="A1110" s="830"/>
      <c r="B1110" s="830"/>
      <c r="C1110" s="842"/>
      <c r="D1110" s="830"/>
      <c r="E1110" s="830"/>
      <c r="F1110" s="830"/>
      <c r="G1110" s="831" t="str">
        <f t="shared" si="18"/>
        <v/>
      </c>
    </row>
    <row r="1111" spans="1:7" x14ac:dyDescent="0.2">
      <c r="A1111" s="830"/>
      <c r="B1111" s="830"/>
      <c r="C1111" s="842"/>
      <c r="D1111" s="830"/>
      <c r="E1111" s="830"/>
      <c r="F1111" s="830"/>
      <c r="G1111" s="831" t="str">
        <f t="shared" si="18"/>
        <v/>
      </c>
    </row>
    <row r="1112" spans="1:7" x14ac:dyDescent="0.2">
      <c r="A1112" s="830"/>
      <c r="B1112" s="830"/>
      <c r="C1112" s="842"/>
      <c r="D1112" s="830"/>
      <c r="E1112" s="830"/>
      <c r="F1112" s="830"/>
      <c r="G1112" s="831" t="str">
        <f t="shared" si="18"/>
        <v/>
      </c>
    </row>
    <row r="1113" spans="1:7" x14ac:dyDescent="0.2">
      <c r="A1113" s="830"/>
      <c r="B1113" s="830"/>
      <c r="C1113" s="842"/>
      <c r="D1113" s="830"/>
      <c r="E1113" s="830"/>
      <c r="F1113" s="830"/>
      <c r="G1113" s="831" t="str">
        <f t="shared" si="18"/>
        <v/>
      </c>
    </row>
    <row r="1114" spans="1:7" x14ac:dyDescent="0.2">
      <c r="A1114" s="830"/>
      <c r="B1114" s="830"/>
      <c r="C1114" s="842"/>
      <c r="D1114" s="830"/>
      <c r="E1114" s="830"/>
      <c r="F1114" s="830"/>
      <c r="G1114" s="831" t="str">
        <f t="shared" si="18"/>
        <v/>
      </c>
    </row>
    <row r="1115" spans="1:7" x14ac:dyDescent="0.2">
      <c r="A1115" s="830"/>
      <c r="B1115" s="830"/>
      <c r="C1115" s="842"/>
      <c r="D1115" s="830"/>
      <c r="E1115" s="830"/>
      <c r="F1115" s="830"/>
      <c r="G1115" s="831" t="str">
        <f t="shared" si="18"/>
        <v/>
      </c>
    </row>
    <row r="1116" spans="1:7" x14ac:dyDescent="0.2">
      <c r="A1116" s="830"/>
      <c r="B1116" s="830"/>
      <c r="C1116" s="842"/>
      <c r="D1116" s="830"/>
      <c r="E1116" s="830"/>
      <c r="F1116" s="830"/>
      <c r="G1116" s="831" t="str">
        <f t="shared" si="18"/>
        <v/>
      </c>
    </row>
    <row r="1117" spans="1:7" x14ac:dyDescent="0.2">
      <c r="A1117" s="830"/>
      <c r="B1117" s="830"/>
      <c r="C1117" s="842"/>
      <c r="D1117" s="830"/>
      <c r="E1117" s="830"/>
      <c r="F1117" s="830"/>
      <c r="G1117" s="831" t="str">
        <f t="shared" si="18"/>
        <v/>
      </c>
    </row>
    <row r="1118" spans="1:7" x14ac:dyDescent="0.2">
      <c r="A1118" s="830"/>
      <c r="B1118" s="830"/>
      <c r="C1118" s="842"/>
      <c r="D1118" s="830"/>
      <c r="E1118" s="830"/>
      <c r="F1118" s="830"/>
      <c r="G1118" s="831" t="str">
        <f t="shared" si="18"/>
        <v/>
      </c>
    </row>
    <row r="1119" spans="1:7" x14ac:dyDescent="0.2">
      <c r="A1119" s="830"/>
      <c r="B1119" s="830"/>
      <c r="C1119" s="842"/>
      <c r="D1119" s="830"/>
      <c r="E1119" s="830"/>
      <c r="F1119" s="830"/>
      <c r="G1119" s="831" t="str">
        <f t="shared" si="18"/>
        <v/>
      </c>
    </row>
    <row r="1120" spans="1:7" x14ac:dyDescent="0.2">
      <c r="A1120" s="830"/>
      <c r="B1120" s="830"/>
      <c r="C1120" s="842"/>
      <c r="D1120" s="830"/>
      <c r="E1120" s="830"/>
      <c r="F1120" s="830"/>
      <c r="G1120" s="831" t="str">
        <f t="shared" si="18"/>
        <v/>
      </c>
    </row>
    <row r="1121" spans="1:7" x14ac:dyDescent="0.2">
      <c r="A1121" s="830"/>
      <c r="B1121" s="830"/>
      <c r="C1121" s="842"/>
      <c r="D1121" s="830"/>
      <c r="E1121" s="830"/>
      <c r="F1121" s="830"/>
      <c r="G1121" s="831" t="str">
        <f t="shared" si="18"/>
        <v/>
      </c>
    </row>
    <row r="1122" spans="1:7" x14ac:dyDescent="0.2">
      <c r="A1122" s="830"/>
      <c r="B1122" s="830"/>
      <c r="C1122" s="842"/>
      <c r="D1122" s="830"/>
      <c r="E1122" s="830"/>
      <c r="F1122" s="830"/>
      <c r="G1122" s="831" t="str">
        <f t="shared" si="18"/>
        <v/>
      </c>
    </row>
    <row r="1123" spans="1:7" x14ac:dyDescent="0.2">
      <c r="A1123" s="830"/>
      <c r="B1123" s="830"/>
      <c r="C1123" s="842"/>
      <c r="D1123" s="830"/>
      <c r="E1123" s="830"/>
      <c r="F1123" s="830"/>
      <c r="G1123" s="831" t="str">
        <f t="shared" si="18"/>
        <v/>
      </c>
    </row>
    <row r="1124" spans="1:7" x14ac:dyDescent="0.2">
      <c r="A1124" s="830"/>
      <c r="B1124" s="830"/>
      <c r="C1124" s="842"/>
      <c r="D1124" s="830"/>
      <c r="E1124" s="830"/>
      <c r="F1124" s="830"/>
      <c r="G1124" s="831" t="str">
        <f t="shared" si="18"/>
        <v/>
      </c>
    </row>
    <row r="1125" spans="1:7" x14ac:dyDescent="0.2">
      <c r="A1125" s="830"/>
      <c r="B1125" s="830"/>
      <c r="C1125" s="842"/>
      <c r="D1125" s="830"/>
      <c r="E1125" s="830"/>
      <c r="F1125" s="830"/>
      <c r="G1125" s="831" t="str">
        <f t="shared" si="18"/>
        <v/>
      </c>
    </row>
    <row r="1126" spans="1:7" x14ac:dyDescent="0.2">
      <c r="A1126" s="830"/>
      <c r="B1126" s="830"/>
      <c r="C1126" s="842"/>
      <c r="D1126" s="830"/>
      <c r="E1126" s="830"/>
      <c r="F1126" s="830"/>
      <c r="G1126" s="831" t="str">
        <f t="shared" si="18"/>
        <v/>
      </c>
    </row>
    <row r="1127" spans="1:7" x14ac:dyDescent="0.2">
      <c r="A1127" s="830"/>
      <c r="B1127" s="830"/>
      <c r="C1127" s="842"/>
      <c r="D1127" s="830"/>
      <c r="E1127" s="830"/>
      <c r="F1127" s="830"/>
      <c r="G1127" s="831" t="str">
        <f t="shared" si="18"/>
        <v/>
      </c>
    </row>
    <row r="1128" spans="1:7" x14ac:dyDescent="0.2">
      <c r="A1128" s="830"/>
      <c r="B1128" s="830"/>
      <c r="C1128" s="842"/>
      <c r="D1128" s="830"/>
      <c r="E1128" s="830"/>
      <c r="F1128" s="830"/>
      <c r="G1128" s="831" t="str">
        <f t="shared" si="18"/>
        <v/>
      </c>
    </row>
    <row r="1129" spans="1:7" x14ac:dyDescent="0.2">
      <c r="A1129" s="830"/>
      <c r="B1129" s="830"/>
      <c r="C1129" s="842"/>
      <c r="D1129" s="830"/>
      <c r="E1129" s="830"/>
      <c r="F1129" s="830"/>
      <c r="G1129" s="831" t="str">
        <f t="shared" si="18"/>
        <v/>
      </c>
    </row>
    <row r="1130" spans="1:7" x14ac:dyDescent="0.2">
      <c r="A1130" s="830"/>
      <c r="B1130" s="830"/>
      <c r="C1130" s="842"/>
      <c r="D1130" s="830"/>
      <c r="E1130" s="830"/>
      <c r="F1130" s="830"/>
      <c r="G1130" s="831" t="str">
        <f t="shared" si="18"/>
        <v/>
      </c>
    </row>
    <row r="1131" spans="1:7" x14ac:dyDescent="0.2">
      <c r="A1131" s="830"/>
      <c r="B1131" s="830"/>
      <c r="C1131" s="842"/>
      <c r="D1131" s="830"/>
      <c r="E1131" s="830"/>
      <c r="F1131" s="830"/>
      <c r="G1131" s="831" t="str">
        <f t="shared" si="18"/>
        <v/>
      </c>
    </row>
    <row r="1132" spans="1:7" x14ac:dyDescent="0.2">
      <c r="A1132" s="830"/>
      <c r="B1132" s="830"/>
      <c r="C1132" s="842"/>
      <c r="D1132" s="830"/>
      <c r="E1132" s="830"/>
      <c r="F1132" s="830"/>
      <c r="G1132" s="831" t="str">
        <f t="shared" si="18"/>
        <v/>
      </c>
    </row>
    <row r="1133" spans="1:7" x14ac:dyDescent="0.2">
      <c r="A1133" s="830"/>
      <c r="B1133" s="830"/>
      <c r="C1133" s="842"/>
      <c r="D1133" s="830"/>
      <c r="E1133" s="830"/>
      <c r="F1133" s="830"/>
      <c r="G1133" s="831" t="str">
        <f t="shared" si="18"/>
        <v/>
      </c>
    </row>
    <row r="1134" spans="1:7" x14ac:dyDescent="0.2">
      <c r="A1134" s="830"/>
      <c r="B1134" s="830"/>
      <c r="C1134" s="842"/>
      <c r="D1134" s="830"/>
      <c r="E1134" s="830"/>
      <c r="F1134" s="830"/>
      <c r="G1134" s="831" t="str">
        <f t="shared" si="18"/>
        <v/>
      </c>
    </row>
    <row r="1135" spans="1:7" x14ac:dyDescent="0.2">
      <c r="A1135" s="830"/>
      <c r="B1135" s="830"/>
      <c r="C1135" s="842"/>
      <c r="D1135" s="830"/>
      <c r="E1135" s="830"/>
      <c r="F1135" s="830"/>
      <c r="G1135" s="831" t="str">
        <f t="shared" si="18"/>
        <v/>
      </c>
    </row>
    <row r="1136" spans="1:7" x14ac:dyDescent="0.2">
      <c r="A1136" s="830"/>
      <c r="B1136" s="830"/>
      <c r="C1136" s="842"/>
      <c r="D1136" s="830"/>
      <c r="E1136" s="830"/>
      <c r="F1136" s="830"/>
      <c r="G1136" s="831" t="str">
        <f t="shared" si="18"/>
        <v/>
      </c>
    </row>
    <row r="1137" spans="1:7" x14ac:dyDescent="0.2">
      <c r="A1137" s="830"/>
      <c r="B1137" s="830"/>
      <c r="C1137" s="842"/>
      <c r="D1137" s="830"/>
      <c r="E1137" s="830"/>
      <c r="F1137" s="830"/>
      <c r="G1137" s="831" t="str">
        <f t="shared" si="18"/>
        <v/>
      </c>
    </row>
    <row r="1138" spans="1:7" x14ac:dyDescent="0.2">
      <c r="A1138" s="830"/>
      <c r="B1138" s="830"/>
      <c r="C1138" s="842"/>
      <c r="D1138" s="830"/>
      <c r="E1138" s="830"/>
      <c r="F1138" s="830"/>
      <c r="G1138" s="831" t="str">
        <f t="shared" si="18"/>
        <v/>
      </c>
    </row>
    <row r="1139" spans="1:7" x14ac:dyDescent="0.2">
      <c r="A1139" s="830"/>
      <c r="B1139" s="830"/>
      <c r="C1139" s="842"/>
      <c r="D1139" s="830"/>
      <c r="E1139" s="830"/>
      <c r="F1139" s="830"/>
      <c r="G1139" s="831" t="str">
        <f t="shared" si="18"/>
        <v/>
      </c>
    </row>
    <row r="1140" spans="1:7" x14ac:dyDescent="0.2">
      <c r="A1140" s="830"/>
      <c r="B1140" s="830"/>
      <c r="C1140" s="842"/>
      <c r="D1140" s="830"/>
      <c r="E1140" s="830"/>
      <c r="F1140" s="830"/>
      <c r="G1140" s="831" t="str">
        <f t="shared" si="18"/>
        <v/>
      </c>
    </row>
    <row r="1141" spans="1:7" x14ac:dyDescent="0.2">
      <c r="A1141" s="830"/>
      <c r="B1141" s="830"/>
      <c r="C1141" s="842"/>
      <c r="D1141" s="830"/>
      <c r="E1141" s="830"/>
      <c r="F1141" s="830"/>
      <c r="G1141" s="831" t="str">
        <f t="shared" si="18"/>
        <v/>
      </c>
    </row>
    <row r="1142" spans="1:7" x14ac:dyDescent="0.2">
      <c r="A1142" s="830"/>
      <c r="B1142" s="830"/>
      <c r="C1142" s="842"/>
      <c r="D1142" s="830"/>
      <c r="E1142" s="830"/>
      <c r="F1142" s="830"/>
      <c r="G1142" s="831" t="str">
        <f t="shared" si="18"/>
        <v/>
      </c>
    </row>
    <row r="1143" spans="1:7" x14ac:dyDescent="0.2">
      <c r="A1143" s="830"/>
      <c r="B1143" s="830"/>
      <c r="C1143" s="842"/>
      <c r="D1143" s="830"/>
      <c r="E1143" s="830"/>
      <c r="F1143" s="830"/>
      <c r="G1143" s="831" t="str">
        <f t="shared" si="18"/>
        <v/>
      </c>
    </row>
    <row r="1144" spans="1:7" x14ac:dyDescent="0.2">
      <c r="A1144" s="830"/>
      <c r="B1144" s="830"/>
      <c r="C1144" s="842"/>
      <c r="D1144" s="830"/>
      <c r="E1144" s="830"/>
      <c r="F1144" s="830"/>
      <c r="G1144" s="831" t="str">
        <f t="shared" si="18"/>
        <v/>
      </c>
    </row>
    <row r="1145" spans="1:7" x14ac:dyDescent="0.2">
      <c r="A1145" s="830"/>
      <c r="B1145" s="830"/>
      <c r="C1145" s="842"/>
      <c r="D1145" s="830"/>
      <c r="E1145" s="830"/>
      <c r="F1145" s="830"/>
      <c r="G1145" s="831" t="str">
        <f t="shared" si="18"/>
        <v/>
      </c>
    </row>
    <row r="1146" spans="1:7" x14ac:dyDescent="0.2">
      <c r="A1146" s="830"/>
      <c r="B1146" s="830"/>
      <c r="C1146" s="842"/>
      <c r="D1146" s="830"/>
      <c r="E1146" s="830"/>
      <c r="F1146" s="830"/>
      <c r="G1146" s="831" t="str">
        <f t="shared" si="18"/>
        <v/>
      </c>
    </row>
    <row r="1147" spans="1:7" x14ac:dyDescent="0.2">
      <c r="A1147" s="830"/>
      <c r="B1147" s="830"/>
      <c r="C1147" s="842"/>
      <c r="D1147" s="830"/>
      <c r="E1147" s="830"/>
      <c r="F1147" s="830"/>
      <c r="G1147" s="831" t="str">
        <f t="shared" si="18"/>
        <v/>
      </c>
    </row>
    <row r="1148" spans="1:7" x14ac:dyDescent="0.2">
      <c r="A1148" s="830"/>
      <c r="B1148" s="830"/>
      <c r="C1148" s="842"/>
      <c r="D1148" s="830"/>
      <c r="E1148" s="830"/>
      <c r="F1148" s="830"/>
      <c r="G1148" s="831" t="str">
        <f t="shared" si="18"/>
        <v/>
      </c>
    </row>
    <row r="1149" spans="1:7" x14ac:dyDescent="0.2">
      <c r="A1149" s="830"/>
      <c r="B1149" s="830"/>
      <c r="C1149" s="842"/>
      <c r="D1149" s="830"/>
      <c r="E1149" s="830"/>
      <c r="F1149" s="830"/>
      <c r="G1149" s="831" t="str">
        <f t="shared" si="18"/>
        <v/>
      </c>
    </row>
    <row r="1150" spans="1:7" x14ac:dyDescent="0.2">
      <c r="A1150" s="830"/>
      <c r="B1150" s="830"/>
      <c r="C1150" s="842"/>
      <c r="D1150" s="830"/>
      <c r="E1150" s="830"/>
      <c r="F1150" s="830"/>
      <c r="G1150" s="831" t="str">
        <f t="shared" si="18"/>
        <v/>
      </c>
    </row>
    <row r="1151" spans="1:7" x14ac:dyDescent="0.2">
      <c r="A1151" s="830"/>
      <c r="B1151" s="830"/>
      <c r="C1151" s="842"/>
      <c r="D1151" s="830"/>
      <c r="E1151" s="830"/>
      <c r="F1151" s="830"/>
      <c r="G1151" s="831" t="str">
        <f t="shared" si="18"/>
        <v/>
      </c>
    </row>
    <row r="1152" spans="1:7" x14ac:dyDescent="0.2">
      <c r="A1152" s="830"/>
      <c r="B1152" s="830"/>
      <c r="C1152" s="842"/>
      <c r="D1152" s="830"/>
      <c r="E1152" s="830"/>
      <c r="F1152" s="830"/>
      <c r="G1152" s="831" t="str">
        <f t="shared" si="18"/>
        <v/>
      </c>
    </row>
    <row r="1153" spans="1:7" x14ac:dyDescent="0.2">
      <c r="A1153" s="830"/>
      <c r="B1153" s="830"/>
      <c r="C1153" s="842"/>
      <c r="D1153" s="830"/>
      <c r="E1153" s="830"/>
      <c r="F1153" s="830"/>
      <c r="G1153" s="831" t="str">
        <f t="shared" si="18"/>
        <v/>
      </c>
    </row>
    <row r="1154" spans="1:7" x14ac:dyDescent="0.2">
      <c r="A1154" s="830"/>
      <c r="B1154" s="830"/>
      <c r="C1154" s="842"/>
      <c r="D1154" s="830"/>
      <c r="E1154" s="830"/>
      <c r="F1154" s="830"/>
      <c r="G1154" s="831" t="str">
        <f t="shared" si="18"/>
        <v/>
      </c>
    </row>
    <row r="1155" spans="1:7" x14ac:dyDescent="0.2">
      <c r="A1155" s="830"/>
      <c r="B1155" s="830"/>
      <c r="C1155" s="842"/>
      <c r="D1155" s="830"/>
      <c r="E1155" s="830"/>
      <c r="F1155" s="830"/>
      <c r="G1155" s="831" t="str">
        <f t="shared" si="18"/>
        <v/>
      </c>
    </row>
    <row r="1156" spans="1:7" x14ac:dyDescent="0.2">
      <c r="A1156" s="830"/>
      <c r="B1156" s="830"/>
      <c r="C1156" s="842"/>
      <c r="D1156" s="830"/>
      <c r="E1156" s="830"/>
      <c r="F1156" s="830"/>
      <c r="G1156" s="831" t="str">
        <f t="shared" si="18"/>
        <v/>
      </c>
    </row>
    <row r="1157" spans="1:7" x14ac:dyDescent="0.2">
      <c r="A1157" s="830"/>
      <c r="B1157" s="830"/>
      <c r="C1157" s="842"/>
      <c r="D1157" s="830"/>
      <c r="E1157" s="830"/>
      <c r="F1157" s="830"/>
      <c r="G1157" s="831" t="str">
        <f t="shared" si="18"/>
        <v/>
      </c>
    </row>
    <row r="1158" spans="1:7" x14ac:dyDescent="0.2">
      <c r="A1158" s="830"/>
      <c r="B1158" s="830"/>
      <c r="C1158" s="842"/>
      <c r="D1158" s="830"/>
      <c r="E1158" s="830"/>
      <c r="F1158" s="830"/>
      <c r="G1158" s="831" t="str">
        <f t="shared" si="18"/>
        <v/>
      </c>
    </row>
    <row r="1159" spans="1:7" x14ac:dyDescent="0.2">
      <c r="A1159" s="830"/>
      <c r="B1159" s="830"/>
      <c r="C1159" s="842"/>
      <c r="D1159" s="830"/>
      <c r="E1159" s="830"/>
      <c r="F1159" s="830"/>
      <c r="G1159" s="831" t="str">
        <f t="shared" si="18"/>
        <v/>
      </c>
    </row>
    <row r="1160" spans="1:7" x14ac:dyDescent="0.2">
      <c r="A1160" s="830"/>
      <c r="B1160" s="830"/>
      <c r="C1160" s="842"/>
      <c r="D1160" s="830"/>
      <c r="E1160" s="830"/>
      <c r="F1160" s="830"/>
      <c r="G1160" s="831" t="str">
        <f t="shared" si="18"/>
        <v/>
      </c>
    </row>
    <row r="1161" spans="1:7" x14ac:dyDescent="0.2">
      <c r="A1161" s="830"/>
      <c r="B1161" s="830"/>
      <c r="C1161" s="842"/>
      <c r="D1161" s="830"/>
      <c r="E1161" s="830"/>
      <c r="F1161" s="830"/>
      <c r="G1161" s="831" t="str">
        <f t="shared" si="18"/>
        <v/>
      </c>
    </row>
    <row r="1162" spans="1:7" x14ac:dyDescent="0.2">
      <c r="A1162" s="830"/>
      <c r="B1162" s="830"/>
      <c r="C1162" s="842"/>
      <c r="D1162" s="830"/>
      <c r="E1162" s="830"/>
      <c r="F1162" s="830"/>
      <c r="G1162" s="831" t="str">
        <f t="shared" si="18"/>
        <v/>
      </c>
    </row>
    <row r="1163" spans="1:7" x14ac:dyDescent="0.2">
      <c r="A1163" s="830"/>
      <c r="B1163" s="830"/>
      <c r="C1163" s="842"/>
      <c r="D1163" s="830"/>
      <c r="E1163" s="830"/>
      <c r="F1163" s="830"/>
      <c r="G1163" s="831" t="str">
        <f t="shared" si="18"/>
        <v/>
      </c>
    </row>
    <row r="1164" spans="1:7" x14ac:dyDescent="0.2">
      <c r="A1164" s="830"/>
      <c r="B1164" s="830"/>
      <c r="C1164" s="842"/>
      <c r="D1164" s="830"/>
      <c r="E1164" s="830"/>
      <c r="F1164" s="830"/>
      <c r="G1164" s="831" t="str">
        <f t="shared" ref="G1164:G1227" si="19">IF(D1164="","",YEAR(D1164))</f>
        <v/>
      </c>
    </row>
    <row r="1165" spans="1:7" x14ac:dyDescent="0.2">
      <c r="A1165" s="830"/>
      <c r="B1165" s="830"/>
      <c r="C1165" s="842"/>
      <c r="D1165" s="830"/>
      <c r="E1165" s="830"/>
      <c r="F1165" s="830"/>
      <c r="G1165" s="831" t="str">
        <f t="shared" si="19"/>
        <v/>
      </c>
    </row>
    <row r="1166" spans="1:7" x14ac:dyDescent="0.2">
      <c r="A1166" s="830"/>
      <c r="B1166" s="830"/>
      <c r="C1166" s="842"/>
      <c r="D1166" s="830"/>
      <c r="E1166" s="830"/>
      <c r="F1166" s="830"/>
      <c r="G1166" s="831" t="str">
        <f t="shared" si="19"/>
        <v/>
      </c>
    </row>
    <row r="1167" spans="1:7" x14ac:dyDescent="0.2">
      <c r="A1167" s="830"/>
      <c r="B1167" s="830"/>
      <c r="C1167" s="842"/>
      <c r="D1167" s="830"/>
      <c r="E1167" s="830"/>
      <c r="F1167" s="830"/>
      <c r="G1167" s="831" t="str">
        <f t="shared" si="19"/>
        <v/>
      </c>
    </row>
    <row r="1168" spans="1:7" x14ac:dyDescent="0.2">
      <c r="A1168" s="830"/>
      <c r="B1168" s="830"/>
      <c r="C1168" s="842"/>
      <c r="D1168" s="830"/>
      <c r="E1168" s="830"/>
      <c r="F1168" s="830"/>
      <c r="G1168" s="831" t="str">
        <f t="shared" si="19"/>
        <v/>
      </c>
    </row>
    <row r="1169" spans="1:7" x14ac:dyDescent="0.2">
      <c r="A1169" s="830"/>
      <c r="B1169" s="830"/>
      <c r="C1169" s="842"/>
      <c r="D1169" s="830"/>
      <c r="E1169" s="830"/>
      <c r="F1169" s="830"/>
      <c r="G1169" s="831" t="str">
        <f t="shared" si="19"/>
        <v/>
      </c>
    </row>
    <row r="1170" spans="1:7" x14ac:dyDescent="0.2">
      <c r="A1170" s="830"/>
      <c r="B1170" s="830"/>
      <c r="C1170" s="842"/>
      <c r="D1170" s="830"/>
      <c r="E1170" s="830"/>
      <c r="F1170" s="830"/>
      <c r="G1170" s="831" t="str">
        <f t="shared" si="19"/>
        <v/>
      </c>
    </row>
    <row r="1171" spans="1:7" x14ac:dyDescent="0.2">
      <c r="A1171" s="830"/>
      <c r="B1171" s="830"/>
      <c r="C1171" s="842"/>
      <c r="D1171" s="830"/>
      <c r="E1171" s="830"/>
      <c r="F1171" s="830"/>
      <c r="G1171" s="831" t="str">
        <f t="shared" si="19"/>
        <v/>
      </c>
    </row>
    <row r="1172" spans="1:7" x14ac:dyDescent="0.2">
      <c r="A1172" s="830"/>
      <c r="B1172" s="830"/>
      <c r="C1172" s="842"/>
      <c r="D1172" s="830"/>
      <c r="E1172" s="830"/>
      <c r="F1172" s="830"/>
      <c r="G1172" s="831" t="str">
        <f t="shared" si="19"/>
        <v/>
      </c>
    </row>
    <row r="1173" spans="1:7" x14ac:dyDescent="0.2">
      <c r="A1173" s="830"/>
      <c r="B1173" s="830"/>
      <c r="C1173" s="842"/>
      <c r="D1173" s="830"/>
      <c r="E1173" s="830"/>
      <c r="F1173" s="830"/>
      <c r="G1173" s="831" t="str">
        <f t="shared" si="19"/>
        <v/>
      </c>
    </row>
    <row r="1174" spans="1:7" x14ac:dyDescent="0.2">
      <c r="A1174" s="830"/>
      <c r="B1174" s="830"/>
      <c r="C1174" s="842"/>
      <c r="D1174" s="830"/>
      <c r="E1174" s="830"/>
      <c r="F1174" s="830"/>
      <c r="G1174" s="831" t="str">
        <f t="shared" si="19"/>
        <v/>
      </c>
    </row>
    <row r="1175" spans="1:7" x14ac:dyDescent="0.2">
      <c r="A1175" s="830"/>
      <c r="B1175" s="830"/>
      <c r="C1175" s="842"/>
      <c r="D1175" s="830"/>
      <c r="E1175" s="830"/>
      <c r="F1175" s="830"/>
      <c r="G1175" s="831" t="str">
        <f t="shared" si="19"/>
        <v/>
      </c>
    </row>
    <row r="1176" spans="1:7" x14ac:dyDescent="0.2">
      <c r="A1176" s="830"/>
      <c r="B1176" s="830"/>
      <c r="C1176" s="842"/>
      <c r="D1176" s="830"/>
      <c r="E1176" s="830"/>
      <c r="F1176" s="830"/>
      <c r="G1176" s="831" t="str">
        <f t="shared" si="19"/>
        <v/>
      </c>
    </row>
    <row r="1177" spans="1:7" x14ac:dyDescent="0.2">
      <c r="A1177" s="830"/>
      <c r="B1177" s="830"/>
      <c r="C1177" s="842"/>
      <c r="D1177" s="830"/>
      <c r="E1177" s="830"/>
      <c r="F1177" s="830"/>
      <c r="G1177" s="831" t="str">
        <f t="shared" si="19"/>
        <v/>
      </c>
    </row>
    <row r="1178" spans="1:7" x14ac:dyDescent="0.2">
      <c r="A1178" s="830"/>
      <c r="B1178" s="830"/>
      <c r="C1178" s="842"/>
      <c r="D1178" s="830"/>
      <c r="E1178" s="830"/>
      <c r="F1178" s="830"/>
      <c r="G1178" s="831" t="str">
        <f t="shared" si="19"/>
        <v/>
      </c>
    </row>
    <row r="1179" spans="1:7" x14ac:dyDescent="0.2">
      <c r="A1179" s="830"/>
      <c r="B1179" s="830"/>
      <c r="C1179" s="842"/>
      <c r="D1179" s="830"/>
      <c r="E1179" s="830"/>
      <c r="F1179" s="830"/>
      <c r="G1179" s="831" t="str">
        <f t="shared" si="19"/>
        <v/>
      </c>
    </row>
    <row r="1180" spans="1:7" x14ac:dyDescent="0.2">
      <c r="A1180" s="830"/>
      <c r="B1180" s="830"/>
      <c r="C1180" s="842"/>
      <c r="D1180" s="830"/>
      <c r="E1180" s="830"/>
      <c r="F1180" s="830"/>
      <c r="G1180" s="831" t="str">
        <f t="shared" si="19"/>
        <v/>
      </c>
    </row>
    <row r="1181" spans="1:7" x14ac:dyDescent="0.2">
      <c r="A1181" s="830"/>
      <c r="B1181" s="830"/>
      <c r="C1181" s="842"/>
      <c r="D1181" s="830"/>
      <c r="E1181" s="830"/>
      <c r="F1181" s="830"/>
      <c r="G1181" s="831" t="str">
        <f t="shared" si="19"/>
        <v/>
      </c>
    </row>
    <row r="1182" spans="1:7" x14ac:dyDescent="0.2">
      <c r="A1182" s="830"/>
      <c r="B1182" s="830"/>
      <c r="C1182" s="842"/>
      <c r="D1182" s="830"/>
      <c r="E1182" s="830"/>
      <c r="F1182" s="830"/>
      <c r="G1182" s="831" t="str">
        <f t="shared" si="19"/>
        <v/>
      </c>
    </row>
    <row r="1183" spans="1:7" x14ac:dyDescent="0.2">
      <c r="A1183" s="830"/>
      <c r="B1183" s="830"/>
      <c r="C1183" s="842"/>
      <c r="D1183" s="830"/>
      <c r="E1183" s="830"/>
      <c r="F1183" s="830"/>
      <c r="G1183" s="831" t="str">
        <f t="shared" si="19"/>
        <v/>
      </c>
    </row>
    <row r="1184" spans="1:7" x14ac:dyDescent="0.2">
      <c r="A1184" s="830"/>
      <c r="B1184" s="830"/>
      <c r="C1184" s="842"/>
      <c r="D1184" s="830"/>
      <c r="E1184" s="830"/>
      <c r="F1184" s="830"/>
      <c r="G1184" s="831" t="str">
        <f t="shared" si="19"/>
        <v/>
      </c>
    </row>
    <row r="1185" spans="1:7" x14ac:dyDescent="0.2">
      <c r="A1185" s="830"/>
      <c r="B1185" s="830"/>
      <c r="C1185" s="842"/>
      <c r="D1185" s="830"/>
      <c r="E1185" s="830"/>
      <c r="F1185" s="830"/>
      <c r="G1185" s="831" t="str">
        <f t="shared" si="19"/>
        <v/>
      </c>
    </row>
    <row r="1186" spans="1:7" x14ac:dyDescent="0.2">
      <c r="A1186" s="830"/>
      <c r="B1186" s="830"/>
      <c r="C1186" s="842"/>
      <c r="D1186" s="830"/>
      <c r="E1186" s="830"/>
      <c r="F1186" s="830"/>
      <c r="G1186" s="831" t="str">
        <f t="shared" si="19"/>
        <v/>
      </c>
    </row>
    <row r="1187" spans="1:7" x14ac:dyDescent="0.2">
      <c r="A1187" s="830"/>
      <c r="B1187" s="830"/>
      <c r="C1187" s="842"/>
      <c r="D1187" s="830"/>
      <c r="E1187" s="830"/>
      <c r="F1187" s="830"/>
      <c r="G1187" s="831" t="str">
        <f t="shared" si="19"/>
        <v/>
      </c>
    </row>
    <row r="1188" spans="1:7" x14ac:dyDescent="0.2">
      <c r="A1188" s="830"/>
      <c r="B1188" s="830"/>
      <c r="C1188" s="842"/>
      <c r="D1188" s="830"/>
      <c r="E1188" s="830"/>
      <c r="F1188" s="830"/>
      <c r="G1188" s="831" t="str">
        <f t="shared" si="19"/>
        <v/>
      </c>
    </row>
    <row r="1189" spans="1:7" x14ac:dyDescent="0.2">
      <c r="A1189" s="830"/>
      <c r="B1189" s="830"/>
      <c r="C1189" s="842"/>
      <c r="D1189" s="830"/>
      <c r="E1189" s="830"/>
      <c r="F1189" s="830"/>
      <c r="G1189" s="831" t="str">
        <f t="shared" si="19"/>
        <v/>
      </c>
    </row>
    <row r="1190" spans="1:7" x14ac:dyDescent="0.2">
      <c r="A1190" s="830"/>
      <c r="B1190" s="830"/>
      <c r="C1190" s="842"/>
      <c r="D1190" s="830"/>
      <c r="E1190" s="830"/>
      <c r="F1190" s="830"/>
      <c r="G1190" s="831" t="str">
        <f t="shared" si="19"/>
        <v/>
      </c>
    </row>
    <row r="1191" spans="1:7" x14ac:dyDescent="0.2">
      <c r="A1191" s="830"/>
      <c r="B1191" s="830"/>
      <c r="C1191" s="842"/>
      <c r="D1191" s="830"/>
      <c r="E1191" s="830"/>
      <c r="F1191" s="830"/>
      <c r="G1191" s="831" t="str">
        <f t="shared" si="19"/>
        <v/>
      </c>
    </row>
    <row r="1192" spans="1:7" x14ac:dyDescent="0.2">
      <c r="A1192" s="830"/>
      <c r="B1192" s="830"/>
      <c r="C1192" s="842"/>
      <c r="D1192" s="830"/>
      <c r="E1192" s="830"/>
      <c r="F1192" s="830"/>
      <c r="G1192" s="831" t="str">
        <f t="shared" si="19"/>
        <v/>
      </c>
    </row>
    <row r="1193" spans="1:7" x14ac:dyDescent="0.2">
      <c r="A1193" s="830"/>
      <c r="B1193" s="830"/>
      <c r="C1193" s="842"/>
      <c r="D1193" s="830"/>
      <c r="E1193" s="830"/>
      <c r="F1193" s="830"/>
      <c r="G1193" s="831" t="str">
        <f t="shared" si="19"/>
        <v/>
      </c>
    </row>
    <row r="1194" spans="1:7" x14ac:dyDescent="0.2">
      <c r="A1194" s="830"/>
      <c r="B1194" s="830"/>
      <c r="C1194" s="842"/>
      <c r="D1194" s="830"/>
      <c r="E1194" s="830"/>
      <c r="F1194" s="830"/>
      <c r="G1194" s="831" t="str">
        <f t="shared" si="19"/>
        <v/>
      </c>
    </row>
    <row r="1195" spans="1:7" x14ac:dyDescent="0.2">
      <c r="A1195" s="830"/>
      <c r="B1195" s="830"/>
      <c r="C1195" s="842"/>
      <c r="D1195" s="830"/>
      <c r="E1195" s="830"/>
      <c r="F1195" s="830"/>
      <c r="G1195" s="831" t="str">
        <f t="shared" si="19"/>
        <v/>
      </c>
    </row>
    <row r="1196" spans="1:7" x14ac:dyDescent="0.2">
      <c r="A1196" s="830"/>
      <c r="B1196" s="830"/>
      <c r="C1196" s="842"/>
      <c r="D1196" s="830"/>
      <c r="E1196" s="830"/>
      <c r="F1196" s="830"/>
      <c r="G1196" s="831" t="str">
        <f t="shared" si="19"/>
        <v/>
      </c>
    </row>
    <row r="1197" spans="1:7" x14ac:dyDescent="0.2">
      <c r="A1197" s="830"/>
      <c r="B1197" s="830"/>
      <c r="C1197" s="842"/>
      <c r="D1197" s="830"/>
      <c r="E1197" s="830"/>
      <c r="F1197" s="830"/>
      <c r="G1197" s="831" t="str">
        <f t="shared" si="19"/>
        <v/>
      </c>
    </row>
    <row r="1198" spans="1:7" x14ac:dyDescent="0.2">
      <c r="A1198" s="830"/>
      <c r="B1198" s="830"/>
      <c r="C1198" s="842"/>
      <c r="D1198" s="830"/>
      <c r="E1198" s="830"/>
      <c r="F1198" s="830"/>
      <c r="G1198" s="831" t="str">
        <f t="shared" si="19"/>
        <v/>
      </c>
    </row>
    <row r="1199" spans="1:7" x14ac:dyDescent="0.2">
      <c r="A1199" s="830"/>
      <c r="B1199" s="830"/>
      <c r="C1199" s="842"/>
      <c r="D1199" s="830"/>
      <c r="E1199" s="830"/>
      <c r="F1199" s="830"/>
      <c r="G1199" s="831" t="str">
        <f t="shared" si="19"/>
        <v/>
      </c>
    </row>
    <row r="1200" spans="1:7" x14ac:dyDescent="0.2">
      <c r="A1200" s="830"/>
      <c r="B1200" s="830"/>
      <c r="C1200" s="842"/>
      <c r="D1200" s="830"/>
      <c r="E1200" s="830"/>
      <c r="F1200" s="830"/>
      <c r="G1200" s="831" t="str">
        <f t="shared" si="19"/>
        <v/>
      </c>
    </row>
    <row r="1201" spans="1:7" x14ac:dyDescent="0.2">
      <c r="A1201" s="830"/>
      <c r="B1201" s="830"/>
      <c r="C1201" s="842"/>
      <c r="D1201" s="830"/>
      <c r="E1201" s="830"/>
      <c r="F1201" s="830"/>
      <c r="G1201" s="831" t="str">
        <f t="shared" si="19"/>
        <v/>
      </c>
    </row>
    <row r="1202" spans="1:7" x14ac:dyDescent="0.2">
      <c r="A1202" s="830"/>
      <c r="B1202" s="830"/>
      <c r="C1202" s="842"/>
      <c r="D1202" s="830"/>
      <c r="E1202" s="830"/>
      <c r="F1202" s="830"/>
      <c r="G1202" s="831" t="str">
        <f t="shared" si="19"/>
        <v/>
      </c>
    </row>
    <row r="1203" spans="1:7" x14ac:dyDescent="0.2">
      <c r="A1203" s="830"/>
      <c r="B1203" s="830"/>
      <c r="C1203" s="842"/>
      <c r="D1203" s="830"/>
      <c r="E1203" s="830"/>
      <c r="F1203" s="830"/>
      <c r="G1203" s="831" t="str">
        <f t="shared" si="19"/>
        <v/>
      </c>
    </row>
    <row r="1204" spans="1:7" x14ac:dyDescent="0.2">
      <c r="A1204" s="830"/>
      <c r="B1204" s="830"/>
      <c r="C1204" s="842"/>
      <c r="D1204" s="830"/>
      <c r="E1204" s="830"/>
      <c r="F1204" s="830"/>
      <c r="G1204" s="831" t="str">
        <f t="shared" si="19"/>
        <v/>
      </c>
    </row>
    <row r="1205" spans="1:7" x14ac:dyDescent="0.2">
      <c r="A1205" s="830"/>
      <c r="B1205" s="830"/>
      <c r="C1205" s="842"/>
      <c r="D1205" s="830"/>
      <c r="E1205" s="830"/>
      <c r="F1205" s="830"/>
      <c r="G1205" s="831" t="str">
        <f t="shared" si="19"/>
        <v/>
      </c>
    </row>
    <row r="1206" spans="1:7" x14ac:dyDescent="0.2">
      <c r="A1206" s="830"/>
      <c r="B1206" s="830"/>
      <c r="C1206" s="842"/>
      <c r="D1206" s="830"/>
      <c r="E1206" s="830"/>
      <c r="F1206" s="830"/>
      <c r="G1206" s="831" t="str">
        <f t="shared" si="19"/>
        <v/>
      </c>
    </row>
    <row r="1207" spans="1:7" x14ac:dyDescent="0.2">
      <c r="A1207" s="830"/>
      <c r="B1207" s="830"/>
      <c r="C1207" s="842"/>
      <c r="D1207" s="830"/>
      <c r="E1207" s="830"/>
      <c r="F1207" s="830"/>
      <c r="G1207" s="831" t="str">
        <f t="shared" si="19"/>
        <v/>
      </c>
    </row>
    <row r="1208" spans="1:7" x14ac:dyDescent="0.2">
      <c r="A1208" s="830"/>
      <c r="B1208" s="830"/>
      <c r="C1208" s="842"/>
      <c r="D1208" s="830"/>
      <c r="E1208" s="830"/>
      <c r="F1208" s="830"/>
      <c r="G1208" s="831" t="str">
        <f t="shared" si="19"/>
        <v/>
      </c>
    </row>
    <row r="1209" spans="1:7" x14ac:dyDescent="0.2">
      <c r="A1209" s="830"/>
      <c r="B1209" s="830"/>
      <c r="C1209" s="842"/>
      <c r="D1209" s="830"/>
      <c r="E1209" s="830"/>
      <c r="F1209" s="830"/>
      <c r="G1209" s="831" t="str">
        <f t="shared" si="19"/>
        <v/>
      </c>
    </row>
    <row r="1210" spans="1:7" x14ac:dyDescent="0.2">
      <c r="A1210" s="830"/>
      <c r="B1210" s="830"/>
      <c r="C1210" s="842"/>
      <c r="D1210" s="830"/>
      <c r="E1210" s="830"/>
      <c r="F1210" s="830"/>
      <c r="G1210" s="831" t="str">
        <f t="shared" si="19"/>
        <v/>
      </c>
    </row>
    <row r="1211" spans="1:7" x14ac:dyDescent="0.2">
      <c r="A1211" s="830"/>
      <c r="B1211" s="830"/>
      <c r="C1211" s="842"/>
      <c r="D1211" s="830"/>
      <c r="E1211" s="830"/>
      <c r="F1211" s="830"/>
      <c r="G1211" s="831" t="str">
        <f t="shared" si="19"/>
        <v/>
      </c>
    </row>
    <row r="1212" spans="1:7" x14ac:dyDescent="0.2">
      <c r="A1212" s="830"/>
      <c r="B1212" s="830"/>
      <c r="C1212" s="842"/>
      <c r="D1212" s="830"/>
      <c r="E1212" s="830"/>
      <c r="F1212" s="830"/>
      <c r="G1212" s="831" t="str">
        <f t="shared" si="19"/>
        <v/>
      </c>
    </row>
    <row r="1213" spans="1:7" x14ac:dyDescent="0.2">
      <c r="A1213" s="830"/>
      <c r="B1213" s="830"/>
      <c r="C1213" s="842"/>
      <c r="D1213" s="830"/>
      <c r="E1213" s="830"/>
      <c r="F1213" s="830"/>
      <c r="G1213" s="831" t="str">
        <f t="shared" si="19"/>
        <v/>
      </c>
    </row>
    <row r="1214" spans="1:7" x14ac:dyDescent="0.2">
      <c r="A1214" s="830"/>
      <c r="B1214" s="830"/>
      <c r="C1214" s="842"/>
      <c r="D1214" s="830"/>
      <c r="E1214" s="830"/>
      <c r="F1214" s="830"/>
      <c r="G1214" s="831" t="str">
        <f t="shared" si="19"/>
        <v/>
      </c>
    </row>
    <row r="1215" spans="1:7" x14ac:dyDescent="0.2">
      <c r="A1215" s="830"/>
      <c r="B1215" s="830"/>
      <c r="C1215" s="842"/>
      <c r="D1215" s="830"/>
      <c r="E1215" s="830"/>
      <c r="F1215" s="830"/>
      <c r="G1215" s="831" t="str">
        <f t="shared" si="19"/>
        <v/>
      </c>
    </row>
    <row r="1216" spans="1:7" x14ac:dyDescent="0.2">
      <c r="A1216" s="830"/>
      <c r="B1216" s="830"/>
      <c r="C1216" s="842"/>
      <c r="D1216" s="830"/>
      <c r="E1216" s="830"/>
      <c r="F1216" s="830"/>
      <c r="G1216" s="831" t="str">
        <f t="shared" si="19"/>
        <v/>
      </c>
    </row>
    <row r="1217" spans="1:7" x14ac:dyDescent="0.2">
      <c r="A1217" s="830"/>
      <c r="B1217" s="830"/>
      <c r="C1217" s="842"/>
      <c r="D1217" s="830"/>
      <c r="E1217" s="830"/>
      <c r="F1217" s="830"/>
      <c r="G1217" s="831" t="str">
        <f t="shared" si="19"/>
        <v/>
      </c>
    </row>
    <row r="1218" spans="1:7" x14ac:dyDescent="0.2">
      <c r="A1218" s="830"/>
      <c r="B1218" s="830"/>
      <c r="C1218" s="842"/>
      <c r="D1218" s="830"/>
      <c r="E1218" s="830"/>
      <c r="F1218" s="830"/>
      <c r="G1218" s="831" t="str">
        <f t="shared" si="19"/>
        <v/>
      </c>
    </row>
    <row r="1219" spans="1:7" x14ac:dyDescent="0.2">
      <c r="A1219" s="830"/>
      <c r="B1219" s="830"/>
      <c r="C1219" s="842"/>
      <c r="D1219" s="830"/>
      <c r="E1219" s="830"/>
      <c r="F1219" s="830"/>
      <c r="G1219" s="831" t="str">
        <f t="shared" si="19"/>
        <v/>
      </c>
    </row>
    <row r="1220" spans="1:7" x14ac:dyDescent="0.2">
      <c r="A1220" s="830"/>
      <c r="B1220" s="830"/>
      <c r="C1220" s="842"/>
      <c r="D1220" s="830"/>
      <c r="E1220" s="830"/>
      <c r="F1220" s="830"/>
      <c r="G1220" s="831" t="str">
        <f t="shared" si="19"/>
        <v/>
      </c>
    </row>
    <row r="1221" spans="1:7" x14ac:dyDescent="0.2">
      <c r="A1221" s="830"/>
      <c r="B1221" s="830"/>
      <c r="C1221" s="842"/>
      <c r="D1221" s="830"/>
      <c r="E1221" s="830"/>
      <c r="F1221" s="830"/>
      <c r="G1221" s="831" t="str">
        <f t="shared" si="19"/>
        <v/>
      </c>
    </row>
    <row r="1222" spans="1:7" x14ac:dyDescent="0.2">
      <c r="A1222" s="830"/>
      <c r="B1222" s="830"/>
      <c r="C1222" s="842"/>
      <c r="D1222" s="830"/>
      <c r="E1222" s="830"/>
      <c r="F1222" s="830"/>
      <c r="G1222" s="831" t="str">
        <f t="shared" si="19"/>
        <v/>
      </c>
    </row>
    <row r="1223" spans="1:7" x14ac:dyDescent="0.2">
      <c r="A1223" s="830"/>
      <c r="B1223" s="830"/>
      <c r="C1223" s="842"/>
      <c r="D1223" s="830"/>
      <c r="E1223" s="830"/>
      <c r="F1223" s="830"/>
      <c r="G1223" s="831" t="str">
        <f t="shared" si="19"/>
        <v/>
      </c>
    </row>
    <row r="1224" spans="1:7" x14ac:dyDescent="0.2">
      <c r="A1224" s="830"/>
      <c r="B1224" s="830"/>
      <c r="C1224" s="842"/>
      <c r="D1224" s="830"/>
      <c r="E1224" s="830"/>
      <c r="F1224" s="830"/>
      <c r="G1224" s="831" t="str">
        <f t="shared" si="19"/>
        <v/>
      </c>
    </row>
    <row r="1225" spans="1:7" x14ac:dyDescent="0.2">
      <c r="A1225" s="830"/>
      <c r="B1225" s="830"/>
      <c r="C1225" s="842"/>
      <c r="D1225" s="830"/>
      <c r="E1225" s="830"/>
      <c r="F1225" s="830"/>
      <c r="G1225" s="831" t="str">
        <f t="shared" si="19"/>
        <v/>
      </c>
    </row>
    <row r="1226" spans="1:7" x14ac:dyDescent="0.2">
      <c r="A1226" s="830"/>
      <c r="B1226" s="830"/>
      <c r="C1226" s="842"/>
      <c r="D1226" s="830"/>
      <c r="E1226" s="830"/>
      <c r="F1226" s="830"/>
      <c r="G1226" s="831" t="str">
        <f t="shared" si="19"/>
        <v/>
      </c>
    </row>
    <row r="1227" spans="1:7" x14ac:dyDescent="0.2">
      <c r="A1227" s="830"/>
      <c r="B1227" s="830"/>
      <c r="C1227" s="842"/>
      <c r="D1227" s="830"/>
      <c r="E1227" s="830"/>
      <c r="F1227" s="830"/>
      <c r="G1227" s="831" t="str">
        <f t="shared" si="19"/>
        <v/>
      </c>
    </row>
    <row r="1228" spans="1:7" x14ac:dyDescent="0.2">
      <c r="A1228" s="830"/>
      <c r="B1228" s="830"/>
      <c r="C1228" s="842"/>
      <c r="D1228" s="830"/>
      <c r="E1228" s="830"/>
      <c r="F1228" s="830"/>
      <c r="G1228" s="831" t="str">
        <f t="shared" ref="G1228:G1291" si="20">IF(D1228="","",YEAR(D1228))</f>
        <v/>
      </c>
    </row>
    <row r="1229" spans="1:7" x14ac:dyDescent="0.2">
      <c r="A1229" s="830"/>
      <c r="B1229" s="830"/>
      <c r="C1229" s="842"/>
      <c r="D1229" s="830"/>
      <c r="E1229" s="830"/>
      <c r="F1229" s="830"/>
      <c r="G1229" s="831" t="str">
        <f t="shared" si="20"/>
        <v/>
      </c>
    </row>
    <row r="1230" spans="1:7" x14ac:dyDescent="0.2">
      <c r="A1230" s="830"/>
      <c r="B1230" s="830"/>
      <c r="C1230" s="842"/>
      <c r="D1230" s="830"/>
      <c r="E1230" s="830"/>
      <c r="F1230" s="830"/>
      <c r="G1230" s="831" t="str">
        <f t="shared" si="20"/>
        <v/>
      </c>
    </row>
    <row r="1231" spans="1:7" x14ac:dyDescent="0.2">
      <c r="A1231" s="830"/>
      <c r="B1231" s="830"/>
      <c r="C1231" s="842"/>
      <c r="D1231" s="830"/>
      <c r="E1231" s="830"/>
      <c r="F1231" s="830"/>
      <c r="G1231" s="831" t="str">
        <f t="shared" si="20"/>
        <v/>
      </c>
    </row>
    <row r="1232" spans="1:7" x14ac:dyDescent="0.2">
      <c r="A1232" s="830"/>
      <c r="B1232" s="830"/>
      <c r="C1232" s="842"/>
      <c r="D1232" s="830"/>
      <c r="E1232" s="830"/>
      <c r="F1232" s="830"/>
      <c r="G1232" s="831" t="str">
        <f t="shared" si="20"/>
        <v/>
      </c>
    </row>
    <row r="1233" spans="1:7" x14ac:dyDescent="0.2">
      <c r="A1233" s="830"/>
      <c r="B1233" s="830"/>
      <c r="C1233" s="842"/>
      <c r="D1233" s="830"/>
      <c r="E1233" s="830"/>
      <c r="F1233" s="830"/>
      <c r="G1233" s="831" t="str">
        <f t="shared" si="20"/>
        <v/>
      </c>
    </row>
    <row r="1234" spans="1:7" x14ac:dyDescent="0.2">
      <c r="A1234" s="830"/>
      <c r="B1234" s="830"/>
      <c r="C1234" s="842"/>
      <c r="D1234" s="830"/>
      <c r="E1234" s="830"/>
      <c r="F1234" s="830"/>
      <c r="G1234" s="831" t="str">
        <f t="shared" si="20"/>
        <v/>
      </c>
    </row>
    <row r="1235" spans="1:7" x14ac:dyDescent="0.2">
      <c r="A1235" s="830"/>
      <c r="B1235" s="830"/>
      <c r="C1235" s="842"/>
      <c r="D1235" s="830"/>
      <c r="E1235" s="830"/>
      <c r="F1235" s="830"/>
      <c r="G1235" s="831" t="str">
        <f t="shared" si="20"/>
        <v/>
      </c>
    </row>
    <row r="1236" spans="1:7" x14ac:dyDescent="0.2">
      <c r="A1236" s="830"/>
      <c r="B1236" s="830"/>
      <c r="C1236" s="842"/>
      <c r="D1236" s="830"/>
      <c r="E1236" s="830"/>
      <c r="F1236" s="830"/>
      <c r="G1236" s="831" t="str">
        <f t="shared" si="20"/>
        <v/>
      </c>
    </row>
    <row r="1237" spans="1:7" x14ac:dyDescent="0.2">
      <c r="A1237" s="830"/>
      <c r="B1237" s="830"/>
      <c r="C1237" s="842"/>
      <c r="D1237" s="830"/>
      <c r="E1237" s="830"/>
      <c r="F1237" s="830"/>
      <c r="G1237" s="831" t="str">
        <f t="shared" si="20"/>
        <v/>
      </c>
    </row>
    <row r="1238" spans="1:7" x14ac:dyDescent="0.2">
      <c r="A1238" s="830"/>
      <c r="B1238" s="830"/>
      <c r="C1238" s="842"/>
      <c r="D1238" s="830"/>
      <c r="E1238" s="830"/>
      <c r="F1238" s="830"/>
      <c r="G1238" s="831" t="str">
        <f t="shared" si="20"/>
        <v/>
      </c>
    </row>
    <row r="1239" spans="1:7" x14ac:dyDescent="0.2">
      <c r="A1239" s="830"/>
      <c r="B1239" s="830"/>
      <c r="C1239" s="842"/>
      <c r="D1239" s="830"/>
      <c r="E1239" s="830"/>
      <c r="F1239" s="830"/>
      <c r="G1239" s="831" t="str">
        <f t="shared" si="20"/>
        <v/>
      </c>
    </row>
    <row r="1240" spans="1:7" x14ac:dyDescent="0.2">
      <c r="A1240" s="830"/>
      <c r="B1240" s="830"/>
      <c r="C1240" s="842"/>
      <c r="D1240" s="830"/>
      <c r="E1240" s="830"/>
      <c r="F1240" s="830"/>
      <c r="G1240" s="831" t="str">
        <f t="shared" si="20"/>
        <v/>
      </c>
    </row>
    <row r="1241" spans="1:7" x14ac:dyDescent="0.2">
      <c r="A1241" s="830"/>
      <c r="B1241" s="830"/>
      <c r="C1241" s="842"/>
      <c r="D1241" s="830"/>
      <c r="E1241" s="830"/>
      <c r="F1241" s="830"/>
      <c r="G1241" s="831" t="str">
        <f t="shared" si="20"/>
        <v/>
      </c>
    </row>
    <row r="1242" spans="1:7" x14ac:dyDescent="0.2">
      <c r="A1242" s="830"/>
      <c r="B1242" s="830"/>
      <c r="C1242" s="842"/>
      <c r="D1242" s="830"/>
      <c r="E1242" s="830"/>
      <c r="F1242" s="830"/>
      <c r="G1242" s="831" t="str">
        <f t="shared" si="20"/>
        <v/>
      </c>
    </row>
    <row r="1243" spans="1:7" x14ac:dyDescent="0.2">
      <c r="A1243" s="830"/>
      <c r="B1243" s="830"/>
      <c r="C1243" s="842"/>
      <c r="D1243" s="830"/>
      <c r="E1243" s="830"/>
      <c r="F1243" s="830"/>
      <c r="G1243" s="831" t="str">
        <f t="shared" si="20"/>
        <v/>
      </c>
    </row>
    <row r="1244" spans="1:7" x14ac:dyDescent="0.2">
      <c r="A1244" s="830"/>
      <c r="B1244" s="830"/>
      <c r="C1244" s="842"/>
      <c r="D1244" s="830"/>
      <c r="E1244" s="830"/>
      <c r="F1244" s="830"/>
      <c r="G1244" s="831" t="str">
        <f t="shared" si="20"/>
        <v/>
      </c>
    </row>
    <row r="1245" spans="1:7" x14ac:dyDescent="0.2">
      <c r="A1245" s="830"/>
      <c r="B1245" s="830"/>
      <c r="C1245" s="842"/>
      <c r="D1245" s="830"/>
      <c r="E1245" s="830"/>
      <c r="F1245" s="830"/>
      <c r="G1245" s="831" t="str">
        <f t="shared" si="20"/>
        <v/>
      </c>
    </row>
    <row r="1246" spans="1:7" x14ac:dyDescent="0.2">
      <c r="A1246" s="830"/>
      <c r="B1246" s="830"/>
      <c r="C1246" s="842"/>
      <c r="D1246" s="830"/>
      <c r="E1246" s="830"/>
      <c r="F1246" s="830"/>
      <c r="G1246" s="831" t="str">
        <f t="shared" si="20"/>
        <v/>
      </c>
    </row>
    <row r="1247" spans="1:7" x14ac:dyDescent="0.2">
      <c r="A1247" s="830"/>
      <c r="B1247" s="830"/>
      <c r="C1247" s="842"/>
      <c r="D1247" s="830"/>
      <c r="E1247" s="830"/>
      <c r="F1247" s="830"/>
      <c r="G1247" s="831" t="str">
        <f t="shared" si="20"/>
        <v/>
      </c>
    </row>
    <row r="1248" spans="1:7" x14ac:dyDescent="0.2">
      <c r="A1248" s="830"/>
      <c r="B1248" s="830"/>
      <c r="C1248" s="842"/>
      <c r="D1248" s="830"/>
      <c r="E1248" s="830"/>
      <c r="F1248" s="830"/>
      <c r="G1248" s="831" t="str">
        <f t="shared" si="20"/>
        <v/>
      </c>
    </row>
    <row r="1249" spans="1:7" x14ac:dyDescent="0.2">
      <c r="A1249" s="830"/>
      <c r="B1249" s="830"/>
      <c r="C1249" s="842"/>
      <c r="D1249" s="830"/>
      <c r="E1249" s="830"/>
      <c r="F1249" s="830"/>
      <c r="G1249" s="831" t="str">
        <f t="shared" si="20"/>
        <v/>
      </c>
    </row>
    <row r="1250" spans="1:7" x14ac:dyDescent="0.2">
      <c r="A1250" s="830"/>
      <c r="B1250" s="830"/>
      <c r="C1250" s="842"/>
      <c r="D1250" s="830"/>
      <c r="E1250" s="830"/>
      <c r="F1250" s="830"/>
      <c r="G1250" s="831" t="str">
        <f t="shared" si="20"/>
        <v/>
      </c>
    </row>
    <row r="1251" spans="1:7" x14ac:dyDescent="0.2">
      <c r="A1251" s="830"/>
      <c r="B1251" s="830"/>
      <c r="C1251" s="842"/>
      <c r="D1251" s="830"/>
      <c r="E1251" s="830"/>
      <c r="F1251" s="830"/>
      <c r="G1251" s="831" t="str">
        <f t="shared" si="20"/>
        <v/>
      </c>
    </row>
    <row r="1252" spans="1:7" x14ac:dyDescent="0.2">
      <c r="A1252" s="830"/>
      <c r="B1252" s="830"/>
      <c r="C1252" s="842"/>
      <c r="D1252" s="830"/>
      <c r="E1252" s="830"/>
      <c r="F1252" s="830"/>
      <c r="G1252" s="831" t="str">
        <f t="shared" si="20"/>
        <v/>
      </c>
    </row>
    <row r="1253" spans="1:7" x14ac:dyDescent="0.2">
      <c r="A1253" s="830"/>
      <c r="B1253" s="830"/>
      <c r="C1253" s="842"/>
      <c r="D1253" s="830"/>
      <c r="E1253" s="830"/>
      <c r="F1253" s="830"/>
      <c r="G1253" s="831" t="str">
        <f t="shared" si="20"/>
        <v/>
      </c>
    </row>
    <row r="1254" spans="1:7" x14ac:dyDescent="0.2">
      <c r="A1254" s="830"/>
      <c r="B1254" s="830"/>
      <c r="C1254" s="842"/>
      <c r="D1254" s="830"/>
      <c r="E1254" s="830"/>
      <c r="F1254" s="830"/>
      <c r="G1254" s="831" t="str">
        <f t="shared" si="20"/>
        <v/>
      </c>
    </row>
    <row r="1255" spans="1:7" x14ac:dyDescent="0.2">
      <c r="A1255" s="830"/>
      <c r="B1255" s="830"/>
      <c r="C1255" s="842"/>
      <c r="D1255" s="830"/>
      <c r="E1255" s="830"/>
      <c r="F1255" s="830"/>
      <c r="G1255" s="831" t="str">
        <f t="shared" si="20"/>
        <v/>
      </c>
    </row>
    <row r="1256" spans="1:7" x14ac:dyDescent="0.2">
      <c r="A1256" s="830"/>
      <c r="B1256" s="830"/>
      <c r="C1256" s="842"/>
      <c r="D1256" s="830"/>
      <c r="E1256" s="830"/>
      <c r="F1256" s="830"/>
      <c r="G1256" s="831" t="str">
        <f t="shared" si="20"/>
        <v/>
      </c>
    </row>
    <row r="1257" spans="1:7" x14ac:dyDescent="0.2">
      <c r="A1257" s="830"/>
      <c r="B1257" s="830"/>
      <c r="C1257" s="842"/>
      <c r="D1257" s="830"/>
      <c r="E1257" s="830"/>
      <c r="F1257" s="830"/>
      <c r="G1257" s="831" t="str">
        <f t="shared" si="20"/>
        <v/>
      </c>
    </row>
    <row r="1258" spans="1:7" x14ac:dyDescent="0.2">
      <c r="A1258" s="830"/>
      <c r="B1258" s="830"/>
      <c r="C1258" s="842"/>
      <c r="D1258" s="830"/>
      <c r="E1258" s="830"/>
      <c r="F1258" s="830"/>
      <c r="G1258" s="831" t="str">
        <f t="shared" si="20"/>
        <v/>
      </c>
    </row>
    <row r="1259" spans="1:7" x14ac:dyDescent="0.2">
      <c r="A1259" s="830"/>
      <c r="B1259" s="830"/>
      <c r="C1259" s="842"/>
      <c r="D1259" s="830"/>
      <c r="E1259" s="830"/>
      <c r="F1259" s="830"/>
      <c r="G1259" s="831" t="str">
        <f t="shared" si="20"/>
        <v/>
      </c>
    </row>
    <row r="1260" spans="1:7" x14ac:dyDescent="0.2">
      <c r="A1260" s="830"/>
      <c r="B1260" s="830"/>
      <c r="C1260" s="842"/>
      <c r="D1260" s="830"/>
      <c r="E1260" s="830"/>
      <c r="F1260" s="830"/>
      <c r="G1260" s="831" t="str">
        <f t="shared" si="20"/>
        <v/>
      </c>
    </row>
    <row r="1261" spans="1:7" x14ac:dyDescent="0.2">
      <c r="A1261" s="830"/>
      <c r="B1261" s="830"/>
      <c r="C1261" s="842"/>
      <c r="D1261" s="830"/>
      <c r="E1261" s="830"/>
      <c r="F1261" s="830"/>
      <c r="G1261" s="831" t="str">
        <f t="shared" si="20"/>
        <v/>
      </c>
    </row>
    <row r="1262" spans="1:7" x14ac:dyDescent="0.2">
      <c r="A1262" s="830"/>
      <c r="B1262" s="830"/>
      <c r="C1262" s="842"/>
      <c r="D1262" s="830"/>
      <c r="E1262" s="830"/>
      <c r="F1262" s="830"/>
      <c r="G1262" s="831" t="str">
        <f t="shared" si="20"/>
        <v/>
      </c>
    </row>
    <row r="1263" spans="1:7" x14ac:dyDescent="0.2">
      <c r="A1263" s="830"/>
      <c r="B1263" s="830"/>
      <c r="C1263" s="842"/>
      <c r="D1263" s="830"/>
      <c r="E1263" s="830"/>
      <c r="F1263" s="830"/>
      <c r="G1263" s="831" t="str">
        <f t="shared" si="20"/>
        <v/>
      </c>
    </row>
    <row r="1264" spans="1:7" x14ac:dyDescent="0.2">
      <c r="A1264" s="830"/>
      <c r="B1264" s="830"/>
      <c r="C1264" s="842"/>
      <c r="D1264" s="830"/>
      <c r="E1264" s="830"/>
      <c r="F1264" s="830"/>
      <c r="G1264" s="831" t="str">
        <f t="shared" si="20"/>
        <v/>
      </c>
    </row>
    <row r="1265" spans="1:7" x14ac:dyDescent="0.2">
      <c r="A1265" s="830"/>
      <c r="B1265" s="830"/>
      <c r="C1265" s="842"/>
      <c r="D1265" s="830"/>
      <c r="E1265" s="830"/>
      <c r="F1265" s="830"/>
      <c r="G1265" s="831" t="str">
        <f t="shared" si="20"/>
        <v/>
      </c>
    </row>
    <row r="1266" spans="1:7" x14ac:dyDescent="0.2">
      <c r="A1266" s="830"/>
      <c r="B1266" s="830"/>
      <c r="C1266" s="842"/>
      <c r="D1266" s="830"/>
      <c r="E1266" s="830"/>
      <c r="F1266" s="830"/>
      <c r="G1266" s="831" t="str">
        <f t="shared" si="20"/>
        <v/>
      </c>
    </row>
    <row r="1267" spans="1:7" x14ac:dyDescent="0.2">
      <c r="A1267" s="830"/>
      <c r="B1267" s="830"/>
      <c r="C1267" s="842"/>
      <c r="D1267" s="830"/>
      <c r="E1267" s="830"/>
      <c r="F1267" s="830"/>
      <c r="G1267" s="831" t="str">
        <f t="shared" si="20"/>
        <v/>
      </c>
    </row>
    <row r="1268" spans="1:7" x14ac:dyDescent="0.2">
      <c r="A1268" s="830"/>
      <c r="B1268" s="830"/>
      <c r="C1268" s="842"/>
      <c r="D1268" s="830"/>
      <c r="E1268" s="830"/>
      <c r="F1268" s="830"/>
      <c r="G1268" s="831" t="str">
        <f t="shared" si="20"/>
        <v/>
      </c>
    </row>
    <row r="1269" spans="1:7" x14ac:dyDescent="0.2">
      <c r="A1269" s="830"/>
      <c r="B1269" s="830"/>
      <c r="C1269" s="842"/>
      <c r="D1269" s="830"/>
      <c r="E1269" s="830"/>
      <c r="F1269" s="830"/>
      <c r="G1269" s="831" t="str">
        <f t="shared" si="20"/>
        <v/>
      </c>
    </row>
    <row r="1270" spans="1:7" x14ac:dyDescent="0.2">
      <c r="A1270" s="830"/>
      <c r="B1270" s="830"/>
      <c r="C1270" s="842"/>
      <c r="D1270" s="830"/>
      <c r="E1270" s="830"/>
      <c r="F1270" s="830"/>
      <c r="G1270" s="831" t="str">
        <f t="shared" si="20"/>
        <v/>
      </c>
    </row>
    <row r="1271" spans="1:7" x14ac:dyDescent="0.2">
      <c r="A1271" s="830"/>
      <c r="B1271" s="830"/>
      <c r="C1271" s="842"/>
      <c r="D1271" s="830"/>
      <c r="E1271" s="830"/>
      <c r="F1271" s="830"/>
      <c r="G1271" s="831" t="str">
        <f t="shared" si="20"/>
        <v/>
      </c>
    </row>
    <row r="1272" spans="1:7" x14ac:dyDescent="0.2">
      <c r="A1272" s="830"/>
      <c r="B1272" s="830"/>
      <c r="C1272" s="842"/>
      <c r="D1272" s="830"/>
      <c r="E1272" s="830"/>
      <c r="F1272" s="830"/>
      <c r="G1272" s="831" t="str">
        <f t="shared" si="20"/>
        <v/>
      </c>
    </row>
    <row r="1273" spans="1:7" x14ac:dyDescent="0.2">
      <c r="A1273" s="830"/>
      <c r="B1273" s="830"/>
      <c r="C1273" s="842"/>
      <c r="D1273" s="830"/>
      <c r="E1273" s="830"/>
      <c r="F1273" s="830"/>
      <c r="G1273" s="831" t="str">
        <f t="shared" si="20"/>
        <v/>
      </c>
    </row>
    <row r="1274" spans="1:7" x14ac:dyDescent="0.2">
      <c r="A1274" s="830"/>
      <c r="B1274" s="830"/>
      <c r="C1274" s="842"/>
      <c r="D1274" s="830"/>
      <c r="E1274" s="830"/>
      <c r="F1274" s="830"/>
      <c r="G1274" s="831" t="str">
        <f t="shared" si="20"/>
        <v/>
      </c>
    </row>
    <row r="1275" spans="1:7" x14ac:dyDescent="0.2">
      <c r="A1275" s="830"/>
      <c r="B1275" s="830"/>
      <c r="C1275" s="842"/>
      <c r="D1275" s="830"/>
      <c r="E1275" s="830"/>
      <c r="F1275" s="830"/>
      <c r="G1275" s="831" t="str">
        <f t="shared" si="20"/>
        <v/>
      </c>
    </row>
    <row r="1276" spans="1:7" x14ac:dyDescent="0.2">
      <c r="A1276" s="830"/>
      <c r="B1276" s="830"/>
      <c r="C1276" s="842"/>
      <c r="D1276" s="830"/>
      <c r="E1276" s="830"/>
      <c r="F1276" s="830"/>
      <c r="G1276" s="831" t="str">
        <f t="shared" si="20"/>
        <v/>
      </c>
    </row>
    <row r="1277" spans="1:7" x14ac:dyDescent="0.2">
      <c r="A1277" s="830"/>
      <c r="B1277" s="830"/>
      <c r="C1277" s="842"/>
      <c r="D1277" s="830"/>
      <c r="E1277" s="830"/>
      <c r="F1277" s="830"/>
      <c r="G1277" s="831" t="str">
        <f t="shared" si="20"/>
        <v/>
      </c>
    </row>
    <row r="1278" spans="1:7" x14ac:dyDescent="0.2">
      <c r="A1278" s="830"/>
      <c r="B1278" s="830"/>
      <c r="C1278" s="842"/>
      <c r="D1278" s="830"/>
      <c r="E1278" s="830"/>
      <c r="F1278" s="830"/>
      <c r="G1278" s="831" t="str">
        <f t="shared" si="20"/>
        <v/>
      </c>
    </row>
    <row r="1279" spans="1:7" x14ac:dyDescent="0.2">
      <c r="A1279" s="830"/>
      <c r="B1279" s="830"/>
      <c r="C1279" s="842"/>
      <c r="D1279" s="830"/>
      <c r="E1279" s="830"/>
      <c r="F1279" s="830"/>
      <c r="G1279" s="831" t="str">
        <f t="shared" si="20"/>
        <v/>
      </c>
    </row>
    <row r="1280" spans="1:7" x14ac:dyDescent="0.2">
      <c r="A1280" s="830"/>
      <c r="B1280" s="830"/>
      <c r="C1280" s="842"/>
      <c r="D1280" s="830"/>
      <c r="E1280" s="830"/>
      <c r="F1280" s="830"/>
      <c r="G1280" s="831" t="str">
        <f t="shared" si="20"/>
        <v/>
      </c>
    </row>
    <row r="1281" spans="1:7" x14ac:dyDescent="0.2">
      <c r="A1281" s="830"/>
      <c r="B1281" s="830"/>
      <c r="C1281" s="842"/>
      <c r="D1281" s="830"/>
      <c r="E1281" s="830"/>
      <c r="F1281" s="830"/>
      <c r="G1281" s="831" t="str">
        <f t="shared" si="20"/>
        <v/>
      </c>
    </row>
    <row r="1282" spans="1:7" x14ac:dyDescent="0.2">
      <c r="A1282" s="830"/>
      <c r="B1282" s="830"/>
      <c r="C1282" s="842"/>
      <c r="D1282" s="830"/>
      <c r="E1282" s="830"/>
      <c r="F1282" s="830"/>
      <c r="G1282" s="831" t="str">
        <f t="shared" si="20"/>
        <v/>
      </c>
    </row>
    <row r="1283" spans="1:7" x14ac:dyDescent="0.2">
      <c r="A1283" s="830"/>
      <c r="B1283" s="830"/>
      <c r="C1283" s="842"/>
      <c r="D1283" s="830"/>
      <c r="E1283" s="830"/>
      <c r="F1283" s="830"/>
      <c r="G1283" s="831" t="str">
        <f t="shared" si="20"/>
        <v/>
      </c>
    </row>
    <row r="1284" spans="1:7" x14ac:dyDescent="0.2">
      <c r="A1284" s="830"/>
      <c r="B1284" s="830"/>
      <c r="C1284" s="842"/>
      <c r="D1284" s="830"/>
      <c r="E1284" s="830"/>
      <c r="F1284" s="830"/>
      <c r="G1284" s="831" t="str">
        <f t="shared" si="20"/>
        <v/>
      </c>
    </row>
    <row r="1285" spans="1:7" x14ac:dyDescent="0.2">
      <c r="A1285" s="830"/>
      <c r="B1285" s="830"/>
      <c r="C1285" s="842"/>
      <c r="D1285" s="830"/>
      <c r="E1285" s="830"/>
      <c r="F1285" s="830"/>
      <c r="G1285" s="831" t="str">
        <f t="shared" si="20"/>
        <v/>
      </c>
    </row>
    <row r="1286" spans="1:7" x14ac:dyDescent="0.2">
      <c r="A1286" s="830"/>
      <c r="B1286" s="830"/>
      <c r="C1286" s="842"/>
      <c r="D1286" s="830"/>
      <c r="E1286" s="830"/>
      <c r="F1286" s="830"/>
      <c r="G1286" s="831" t="str">
        <f t="shared" si="20"/>
        <v/>
      </c>
    </row>
    <row r="1287" spans="1:7" x14ac:dyDescent="0.2">
      <c r="A1287" s="830"/>
      <c r="B1287" s="830"/>
      <c r="C1287" s="842"/>
      <c r="D1287" s="830"/>
      <c r="E1287" s="830"/>
      <c r="F1287" s="830"/>
      <c r="G1287" s="831" t="str">
        <f t="shared" si="20"/>
        <v/>
      </c>
    </row>
    <row r="1288" spans="1:7" x14ac:dyDescent="0.2">
      <c r="A1288" s="830"/>
      <c r="B1288" s="830"/>
      <c r="C1288" s="842"/>
      <c r="D1288" s="830"/>
      <c r="E1288" s="830"/>
      <c r="F1288" s="830"/>
      <c r="G1288" s="831" t="str">
        <f t="shared" si="20"/>
        <v/>
      </c>
    </row>
    <row r="1289" spans="1:7" x14ac:dyDescent="0.2">
      <c r="A1289" s="830"/>
      <c r="B1289" s="830"/>
      <c r="C1289" s="842"/>
      <c r="D1289" s="830"/>
      <c r="E1289" s="830"/>
      <c r="F1289" s="830"/>
      <c r="G1289" s="831" t="str">
        <f t="shared" si="20"/>
        <v/>
      </c>
    </row>
    <row r="1290" spans="1:7" x14ac:dyDescent="0.2">
      <c r="A1290" s="830"/>
      <c r="B1290" s="830"/>
      <c r="C1290" s="842"/>
      <c r="D1290" s="830"/>
      <c r="E1290" s="830"/>
      <c r="F1290" s="830"/>
      <c r="G1290" s="831" t="str">
        <f t="shared" si="20"/>
        <v/>
      </c>
    </row>
    <row r="1291" spans="1:7" x14ac:dyDescent="0.2">
      <c r="A1291" s="830"/>
      <c r="B1291" s="830"/>
      <c r="C1291" s="842"/>
      <c r="D1291" s="830"/>
      <c r="E1291" s="830"/>
      <c r="F1291" s="830"/>
      <c r="G1291" s="831" t="str">
        <f t="shared" si="20"/>
        <v/>
      </c>
    </row>
    <row r="1292" spans="1:7" x14ac:dyDescent="0.2">
      <c r="A1292" s="830"/>
      <c r="B1292" s="830"/>
      <c r="C1292" s="842"/>
      <c r="D1292" s="830"/>
      <c r="E1292" s="830"/>
      <c r="F1292" s="830"/>
      <c r="G1292" s="831" t="str">
        <f t="shared" ref="G1292:G1355" si="21">IF(D1292="","",YEAR(D1292))</f>
        <v/>
      </c>
    </row>
    <row r="1293" spans="1:7" x14ac:dyDescent="0.2">
      <c r="A1293" s="830"/>
      <c r="B1293" s="830"/>
      <c r="C1293" s="842"/>
      <c r="D1293" s="830"/>
      <c r="E1293" s="830"/>
      <c r="F1293" s="830"/>
      <c r="G1293" s="831" t="str">
        <f t="shared" si="21"/>
        <v/>
      </c>
    </row>
    <row r="1294" spans="1:7" x14ac:dyDescent="0.2">
      <c r="A1294" s="830"/>
      <c r="B1294" s="830"/>
      <c r="C1294" s="842"/>
      <c r="D1294" s="830"/>
      <c r="E1294" s="830"/>
      <c r="F1294" s="830"/>
      <c r="G1294" s="831" t="str">
        <f t="shared" si="21"/>
        <v/>
      </c>
    </row>
    <row r="1295" spans="1:7" x14ac:dyDescent="0.2">
      <c r="A1295" s="830"/>
      <c r="B1295" s="830"/>
      <c r="C1295" s="842"/>
      <c r="D1295" s="830"/>
      <c r="E1295" s="830"/>
      <c r="F1295" s="830"/>
      <c r="G1295" s="831" t="str">
        <f t="shared" si="21"/>
        <v/>
      </c>
    </row>
    <row r="1296" spans="1:7" x14ac:dyDescent="0.2">
      <c r="A1296" s="830"/>
      <c r="B1296" s="830"/>
      <c r="C1296" s="842"/>
      <c r="D1296" s="830"/>
      <c r="E1296" s="830"/>
      <c r="F1296" s="830"/>
      <c r="G1296" s="831" t="str">
        <f t="shared" si="21"/>
        <v/>
      </c>
    </row>
    <row r="1297" spans="1:7" x14ac:dyDescent="0.2">
      <c r="A1297" s="830"/>
      <c r="B1297" s="830"/>
      <c r="C1297" s="842"/>
      <c r="D1297" s="830"/>
      <c r="E1297" s="830"/>
      <c r="F1297" s="830"/>
      <c r="G1297" s="831" t="str">
        <f t="shared" si="21"/>
        <v/>
      </c>
    </row>
    <row r="1298" spans="1:7" x14ac:dyDescent="0.2">
      <c r="A1298" s="830"/>
      <c r="B1298" s="830"/>
      <c r="C1298" s="842"/>
      <c r="D1298" s="830"/>
      <c r="E1298" s="830"/>
      <c r="F1298" s="830"/>
      <c r="G1298" s="831" t="str">
        <f t="shared" si="21"/>
        <v/>
      </c>
    </row>
    <row r="1299" spans="1:7" x14ac:dyDescent="0.2">
      <c r="A1299" s="830"/>
      <c r="B1299" s="830"/>
      <c r="C1299" s="842"/>
      <c r="D1299" s="830"/>
      <c r="E1299" s="830"/>
      <c r="F1299" s="830"/>
      <c r="G1299" s="831" t="str">
        <f t="shared" si="21"/>
        <v/>
      </c>
    </row>
    <row r="1300" spans="1:7" x14ac:dyDescent="0.2">
      <c r="A1300" s="830"/>
      <c r="B1300" s="830"/>
      <c r="C1300" s="842"/>
      <c r="D1300" s="830"/>
      <c r="E1300" s="830"/>
      <c r="F1300" s="830"/>
      <c r="G1300" s="831" t="str">
        <f t="shared" si="21"/>
        <v/>
      </c>
    </row>
    <row r="1301" spans="1:7" x14ac:dyDescent="0.2">
      <c r="A1301" s="830"/>
      <c r="B1301" s="830"/>
      <c r="C1301" s="842"/>
      <c r="D1301" s="830"/>
      <c r="E1301" s="830"/>
      <c r="F1301" s="830"/>
      <c r="G1301" s="831" t="str">
        <f t="shared" si="21"/>
        <v/>
      </c>
    </row>
    <row r="1302" spans="1:7" x14ac:dyDescent="0.2">
      <c r="A1302" s="830"/>
      <c r="B1302" s="830"/>
      <c r="C1302" s="842"/>
      <c r="D1302" s="830"/>
      <c r="E1302" s="830"/>
      <c r="F1302" s="830"/>
      <c r="G1302" s="831" t="str">
        <f t="shared" si="21"/>
        <v/>
      </c>
    </row>
    <row r="1303" spans="1:7" x14ac:dyDescent="0.2">
      <c r="A1303" s="830"/>
      <c r="B1303" s="830"/>
      <c r="C1303" s="842"/>
      <c r="D1303" s="830"/>
      <c r="E1303" s="830"/>
      <c r="F1303" s="830"/>
      <c r="G1303" s="831" t="str">
        <f t="shared" si="21"/>
        <v/>
      </c>
    </row>
    <row r="1304" spans="1:7" x14ac:dyDescent="0.2">
      <c r="A1304" s="830"/>
      <c r="B1304" s="830"/>
      <c r="C1304" s="842"/>
      <c r="D1304" s="830"/>
      <c r="E1304" s="830"/>
      <c r="F1304" s="830"/>
      <c r="G1304" s="831" t="str">
        <f t="shared" si="21"/>
        <v/>
      </c>
    </row>
    <row r="1305" spans="1:7" x14ac:dyDescent="0.2">
      <c r="A1305" s="830"/>
      <c r="B1305" s="830"/>
      <c r="C1305" s="842"/>
      <c r="D1305" s="830"/>
      <c r="E1305" s="830"/>
      <c r="F1305" s="830"/>
      <c r="G1305" s="831" t="str">
        <f t="shared" si="21"/>
        <v/>
      </c>
    </row>
    <row r="1306" spans="1:7" x14ac:dyDescent="0.2">
      <c r="A1306" s="830"/>
      <c r="B1306" s="830"/>
      <c r="C1306" s="842"/>
      <c r="D1306" s="830"/>
      <c r="E1306" s="830"/>
      <c r="F1306" s="830"/>
      <c r="G1306" s="831" t="str">
        <f t="shared" si="21"/>
        <v/>
      </c>
    </row>
    <row r="1307" spans="1:7" x14ac:dyDescent="0.2">
      <c r="A1307" s="830"/>
      <c r="B1307" s="830"/>
      <c r="C1307" s="842"/>
      <c r="D1307" s="830"/>
      <c r="E1307" s="830"/>
      <c r="F1307" s="830"/>
      <c r="G1307" s="831" t="str">
        <f t="shared" si="21"/>
        <v/>
      </c>
    </row>
    <row r="1308" spans="1:7" x14ac:dyDescent="0.2">
      <c r="A1308" s="830"/>
      <c r="B1308" s="830"/>
      <c r="C1308" s="842"/>
      <c r="D1308" s="830"/>
      <c r="E1308" s="830"/>
      <c r="F1308" s="830"/>
      <c r="G1308" s="831" t="str">
        <f t="shared" si="21"/>
        <v/>
      </c>
    </row>
    <row r="1309" spans="1:7" x14ac:dyDescent="0.2">
      <c r="A1309" s="830"/>
      <c r="B1309" s="830"/>
      <c r="C1309" s="842"/>
      <c r="D1309" s="830"/>
      <c r="E1309" s="830"/>
      <c r="F1309" s="830"/>
      <c r="G1309" s="831" t="str">
        <f t="shared" si="21"/>
        <v/>
      </c>
    </row>
    <row r="1310" spans="1:7" x14ac:dyDescent="0.2">
      <c r="A1310" s="830"/>
      <c r="B1310" s="830"/>
      <c r="C1310" s="842"/>
      <c r="D1310" s="830"/>
      <c r="E1310" s="830"/>
      <c r="F1310" s="830"/>
      <c r="G1310" s="831" t="str">
        <f t="shared" si="21"/>
        <v/>
      </c>
    </row>
    <row r="1311" spans="1:7" x14ac:dyDescent="0.2">
      <c r="A1311" s="830"/>
      <c r="B1311" s="830"/>
      <c r="C1311" s="842"/>
      <c r="D1311" s="830"/>
      <c r="E1311" s="830"/>
      <c r="F1311" s="830"/>
      <c r="G1311" s="831" t="str">
        <f t="shared" si="21"/>
        <v/>
      </c>
    </row>
    <row r="1312" spans="1:7" x14ac:dyDescent="0.2">
      <c r="A1312" s="830"/>
      <c r="B1312" s="830"/>
      <c r="C1312" s="842"/>
      <c r="D1312" s="830"/>
      <c r="E1312" s="830"/>
      <c r="F1312" s="830"/>
      <c r="G1312" s="831" t="str">
        <f t="shared" si="21"/>
        <v/>
      </c>
    </row>
    <row r="1313" spans="1:7" x14ac:dyDescent="0.2">
      <c r="A1313" s="830"/>
      <c r="B1313" s="830"/>
      <c r="C1313" s="842"/>
      <c r="D1313" s="830"/>
      <c r="E1313" s="830"/>
      <c r="F1313" s="830"/>
      <c r="G1313" s="831" t="str">
        <f t="shared" si="21"/>
        <v/>
      </c>
    </row>
    <row r="1314" spans="1:7" x14ac:dyDescent="0.2">
      <c r="A1314" s="830"/>
      <c r="B1314" s="830"/>
      <c r="C1314" s="842"/>
      <c r="D1314" s="830"/>
      <c r="E1314" s="830"/>
      <c r="F1314" s="830"/>
      <c r="G1314" s="831" t="str">
        <f t="shared" si="21"/>
        <v/>
      </c>
    </row>
    <row r="1315" spans="1:7" x14ac:dyDescent="0.2">
      <c r="A1315" s="830"/>
      <c r="B1315" s="830"/>
      <c r="C1315" s="842"/>
      <c r="D1315" s="830"/>
      <c r="E1315" s="830"/>
      <c r="F1315" s="830"/>
      <c r="G1315" s="831" t="str">
        <f t="shared" si="21"/>
        <v/>
      </c>
    </row>
    <row r="1316" spans="1:7" x14ac:dyDescent="0.2">
      <c r="A1316" s="830"/>
      <c r="B1316" s="830"/>
      <c r="C1316" s="842"/>
      <c r="D1316" s="830"/>
      <c r="E1316" s="830"/>
      <c r="F1316" s="830"/>
      <c r="G1316" s="831" t="str">
        <f t="shared" si="21"/>
        <v/>
      </c>
    </row>
    <row r="1317" spans="1:7" x14ac:dyDescent="0.2">
      <c r="A1317" s="830"/>
      <c r="B1317" s="830"/>
      <c r="C1317" s="842"/>
      <c r="D1317" s="830"/>
      <c r="E1317" s="830"/>
      <c r="F1317" s="830"/>
      <c r="G1317" s="831" t="str">
        <f t="shared" si="21"/>
        <v/>
      </c>
    </row>
    <row r="1318" spans="1:7" x14ac:dyDescent="0.2">
      <c r="A1318" s="830"/>
      <c r="B1318" s="830"/>
      <c r="C1318" s="842"/>
      <c r="D1318" s="830"/>
      <c r="E1318" s="830"/>
      <c r="F1318" s="830"/>
      <c r="G1318" s="831" t="str">
        <f t="shared" si="21"/>
        <v/>
      </c>
    </row>
    <row r="1319" spans="1:7" x14ac:dyDescent="0.2">
      <c r="A1319" s="830"/>
      <c r="B1319" s="830"/>
      <c r="C1319" s="842"/>
      <c r="D1319" s="830"/>
      <c r="E1319" s="830"/>
      <c r="F1319" s="830"/>
      <c r="G1319" s="831" t="str">
        <f t="shared" si="21"/>
        <v/>
      </c>
    </row>
    <row r="1320" spans="1:7" x14ac:dyDescent="0.2">
      <c r="A1320" s="830"/>
      <c r="B1320" s="830"/>
      <c r="C1320" s="842"/>
      <c r="D1320" s="830"/>
      <c r="E1320" s="830"/>
      <c r="F1320" s="830"/>
      <c r="G1320" s="831" t="str">
        <f t="shared" si="21"/>
        <v/>
      </c>
    </row>
    <row r="1321" spans="1:7" x14ac:dyDescent="0.2">
      <c r="A1321" s="830"/>
      <c r="B1321" s="830"/>
      <c r="C1321" s="842"/>
      <c r="D1321" s="830"/>
      <c r="E1321" s="830"/>
      <c r="F1321" s="830"/>
      <c r="G1321" s="831" t="str">
        <f t="shared" si="21"/>
        <v/>
      </c>
    </row>
    <row r="1322" spans="1:7" x14ac:dyDescent="0.2">
      <c r="A1322" s="830"/>
      <c r="B1322" s="830"/>
      <c r="C1322" s="842"/>
      <c r="D1322" s="830"/>
      <c r="E1322" s="830"/>
      <c r="F1322" s="830"/>
      <c r="G1322" s="831" t="str">
        <f t="shared" si="21"/>
        <v/>
      </c>
    </row>
    <row r="1323" spans="1:7" x14ac:dyDescent="0.2">
      <c r="A1323" s="830"/>
      <c r="B1323" s="830"/>
      <c r="C1323" s="842"/>
      <c r="D1323" s="830"/>
      <c r="E1323" s="830"/>
      <c r="F1323" s="830"/>
      <c r="G1323" s="831" t="str">
        <f t="shared" si="21"/>
        <v/>
      </c>
    </row>
    <row r="1324" spans="1:7" x14ac:dyDescent="0.2">
      <c r="A1324" s="830"/>
      <c r="B1324" s="830"/>
      <c r="C1324" s="842"/>
      <c r="D1324" s="830"/>
      <c r="E1324" s="830"/>
      <c r="F1324" s="830"/>
      <c r="G1324" s="831" t="str">
        <f t="shared" si="21"/>
        <v/>
      </c>
    </row>
    <row r="1325" spans="1:7" x14ac:dyDescent="0.2">
      <c r="A1325" s="830"/>
      <c r="B1325" s="830"/>
      <c r="C1325" s="842"/>
      <c r="D1325" s="830"/>
      <c r="E1325" s="830"/>
      <c r="F1325" s="830"/>
      <c r="G1325" s="831" t="str">
        <f t="shared" si="21"/>
        <v/>
      </c>
    </row>
    <row r="1326" spans="1:7" x14ac:dyDescent="0.2">
      <c r="A1326" s="830"/>
      <c r="B1326" s="830"/>
      <c r="C1326" s="842"/>
      <c r="D1326" s="830"/>
      <c r="E1326" s="830"/>
      <c r="F1326" s="830"/>
      <c r="G1326" s="831" t="str">
        <f t="shared" si="21"/>
        <v/>
      </c>
    </row>
    <row r="1327" spans="1:7" x14ac:dyDescent="0.2">
      <c r="A1327" s="830"/>
      <c r="B1327" s="830"/>
      <c r="C1327" s="842"/>
      <c r="D1327" s="830"/>
      <c r="E1327" s="830"/>
      <c r="F1327" s="830"/>
      <c r="G1327" s="831" t="str">
        <f t="shared" si="21"/>
        <v/>
      </c>
    </row>
    <row r="1328" spans="1:7" x14ac:dyDescent="0.2">
      <c r="A1328" s="830"/>
      <c r="B1328" s="830"/>
      <c r="C1328" s="842"/>
      <c r="D1328" s="830"/>
      <c r="E1328" s="830"/>
      <c r="F1328" s="830"/>
      <c r="G1328" s="831" t="str">
        <f t="shared" si="21"/>
        <v/>
      </c>
    </row>
    <row r="1329" spans="1:7" x14ac:dyDescent="0.2">
      <c r="A1329" s="830"/>
      <c r="B1329" s="830"/>
      <c r="C1329" s="842"/>
      <c r="D1329" s="830"/>
      <c r="E1329" s="830"/>
      <c r="F1329" s="830"/>
      <c r="G1329" s="831" t="str">
        <f t="shared" si="21"/>
        <v/>
      </c>
    </row>
    <row r="1330" spans="1:7" x14ac:dyDescent="0.2">
      <c r="A1330" s="830"/>
      <c r="B1330" s="830"/>
      <c r="C1330" s="842"/>
      <c r="D1330" s="830"/>
      <c r="E1330" s="830"/>
      <c r="F1330" s="830"/>
      <c r="G1330" s="831" t="str">
        <f t="shared" si="21"/>
        <v/>
      </c>
    </row>
    <row r="1331" spans="1:7" x14ac:dyDescent="0.2">
      <c r="A1331" s="830"/>
      <c r="B1331" s="830"/>
      <c r="C1331" s="842"/>
      <c r="D1331" s="830"/>
      <c r="E1331" s="830"/>
      <c r="F1331" s="830"/>
      <c r="G1331" s="831" t="str">
        <f t="shared" si="21"/>
        <v/>
      </c>
    </row>
    <row r="1332" spans="1:7" x14ac:dyDescent="0.2">
      <c r="A1332" s="830"/>
      <c r="B1332" s="830"/>
      <c r="C1332" s="842"/>
      <c r="D1332" s="830"/>
      <c r="E1332" s="830"/>
      <c r="F1332" s="830"/>
      <c r="G1332" s="831" t="str">
        <f t="shared" si="21"/>
        <v/>
      </c>
    </row>
    <row r="1333" spans="1:7" x14ac:dyDescent="0.2">
      <c r="A1333" s="830"/>
      <c r="B1333" s="830"/>
      <c r="C1333" s="842"/>
      <c r="D1333" s="830"/>
      <c r="E1333" s="830"/>
      <c r="F1333" s="830"/>
      <c r="G1333" s="831" t="str">
        <f t="shared" si="21"/>
        <v/>
      </c>
    </row>
    <row r="1334" spans="1:7" x14ac:dyDescent="0.2">
      <c r="A1334" s="830"/>
      <c r="B1334" s="830"/>
      <c r="C1334" s="842"/>
      <c r="D1334" s="830"/>
      <c r="E1334" s="830"/>
      <c r="F1334" s="830"/>
      <c r="G1334" s="831" t="str">
        <f t="shared" si="21"/>
        <v/>
      </c>
    </row>
    <row r="1335" spans="1:7" x14ac:dyDescent="0.2">
      <c r="A1335" s="830"/>
      <c r="B1335" s="830"/>
      <c r="C1335" s="842"/>
      <c r="D1335" s="830"/>
      <c r="E1335" s="830"/>
      <c r="F1335" s="830"/>
      <c r="G1335" s="831" t="str">
        <f t="shared" si="21"/>
        <v/>
      </c>
    </row>
    <row r="1336" spans="1:7" x14ac:dyDescent="0.2">
      <c r="A1336" s="830"/>
      <c r="B1336" s="830"/>
      <c r="C1336" s="842"/>
      <c r="D1336" s="830"/>
      <c r="E1336" s="830"/>
      <c r="F1336" s="830"/>
      <c r="G1336" s="831" t="str">
        <f t="shared" si="21"/>
        <v/>
      </c>
    </row>
    <row r="1337" spans="1:7" x14ac:dyDescent="0.2">
      <c r="A1337" s="830"/>
      <c r="B1337" s="830"/>
      <c r="C1337" s="842"/>
      <c r="D1337" s="830"/>
      <c r="E1337" s="830"/>
      <c r="F1337" s="830"/>
      <c r="G1337" s="831" t="str">
        <f t="shared" si="21"/>
        <v/>
      </c>
    </row>
    <row r="1338" spans="1:7" x14ac:dyDescent="0.2">
      <c r="A1338" s="830"/>
      <c r="B1338" s="830"/>
      <c r="C1338" s="842"/>
      <c r="D1338" s="830"/>
      <c r="E1338" s="830"/>
      <c r="F1338" s="830"/>
      <c r="G1338" s="831" t="str">
        <f t="shared" si="21"/>
        <v/>
      </c>
    </row>
    <row r="1339" spans="1:7" x14ac:dyDescent="0.2">
      <c r="A1339" s="830"/>
      <c r="B1339" s="830"/>
      <c r="C1339" s="842"/>
      <c r="D1339" s="830"/>
      <c r="E1339" s="830"/>
      <c r="F1339" s="830"/>
      <c r="G1339" s="831" t="str">
        <f t="shared" si="21"/>
        <v/>
      </c>
    </row>
    <row r="1340" spans="1:7" x14ac:dyDescent="0.2">
      <c r="A1340" s="830"/>
      <c r="B1340" s="830"/>
      <c r="C1340" s="842"/>
      <c r="D1340" s="830"/>
      <c r="E1340" s="830"/>
      <c r="F1340" s="830"/>
      <c r="G1340" s="831" t="str">
        <f t="shared" si="21"/>
        <v/>
      </c>
    </row>
    <row r="1341" spans="1:7" x14ac:dyDescent="0.2">
      <c r="A1341" s="830"/>
      <c r="B1341" s="830"/>
      <c r="C1341" s="842"/>
      <c r="D1341" s="830"/>
      <c r="E1341" s="830"/>
      <c r="F1341" s="830"/>
      <c r="G1341" s="831" t="str">
        <f t="shared" si="21"/>
        <v/>
      </c>
    </row>
    <row r="1342" spans="1:7" x14ac:dyDescent="0.2">
      <c r="A1342" s="830"/>
      <c r="B1342" s="830"/>
      <c r="C1342" s="842"/>
      <c r="D1342" s="830"/>
      <c r="E1342" s="830"/>
      <c r="F1342" s="830"/>
      <c r="G1342" s="831" t="str">
        <f t="shared" si="21"/>
        <v/>
      </c>
    </row>
    <row r="1343" spans="1:7" x14ac:dyDescent="0.2">
      <c r="A1343" s="830"/>
      <c r="B1343" s="830"/>
      <c r="C1343" s="842"/>
      <c r="D1343" s="830"/>
      <c r="E1343" s="830"/>
      <c r="F1343" s="830"/>
      <c r="G1343" s="831" t="str">
        <f t="shared" si="21"/>
        <v/>
      </c>
    </row>
    <row r="1344" spans="1:7" x14ac:dyDescent="0.2">
      <c r="A1344" s="830"/>
      <c r="B1344" s="830"/>
      <c r="C1344" s="842"/>
      <c r="D1344" s="830"/>
      <c r="E1344" s="830"/>
      <c r="F1344" s="830"/>
      <c r="G1344" s="831" t="str">
        <f t="shared" si="21"/>
        <v/>
      </c>
    </row>
    <row r="1345" spans="1:7" x14ac:dyDescent="0.2">
      <c r="A1345" s="830"/>
      <c r="B1345" s="830"/>
      <c r="C1345" s="842"/>
      <c r="D1345" s="830"/>
      <c r="E1345" s="830"/>
      <c r="F1345" s="830"/>
      <c r="G1345" s="831" t="str">
        <f t="shared" si="21"/>
        <v/>
      </c>
    </row>
    <row r="1346" spans="1:7" x14ac:dyDescent="0.2">
      <c r="A1346" s="830"/>
      <c r="B1346" s="830"/>
      <c r="C1346" s="842"/>
      <c r="D1346" s="830"/>
      <c r="E1346" s="830"/>
      <c r="F1346" s="830"/>
      <c r="G1346" s="831" t="str">
        <f t="shared" si="21"/>
        <v/>
      </c>
    </row>
    <row r="1347" spans="1:7" x14ac:dyDescent="0.2">
      <c r="A1347" s="830"/>
      <c r="B1347" s="830"/>
      <c r="C1347" s="842"/>
      <c r="D1347" s="830"/>
      <c r="E1347" s="830"/>
      <c r="F1347" s="830"/>
      <c r="G1347" s="831" t="str">
        <f t="shared" si="21"/>
        <v/>
      </c>
    </row>
    <row r="1348" spans="1:7" x14ac:dyDescent="0.2">
      <c r="A1348" s="830"/>
      <c r="B1348" s="830"/>
      <c r="C1348" s="842"/>
      <c r="D1348" s="830"/>
      <c r="E1348" s="830"/>
      <c r="F1348" s="830"/>
      <c r="G1348" s="831" t="str">
        <f t="shared" si="21"/>
        <v/>
      </c>
    </row>
    <row r="1349" spans="1:7" x14ac:dyDescent="0.2">
      <c r="A1349" s="830"/>
      <c r="B1349" s="830"/>
      <c r="C1349" s="842"/>
      <c r="D1349" s="830"/>
      <c r="E1349" s="830"/>
      <c r="F1349" s="830"/>
      <c r="G1349" s="831" t="str">
        <f t="shared" si="21"/>
        <v/>
      </c>
    </row>
    <row r="1350" spans="1:7" x14ac:dyDescent="0.2">
      <c r="A1350" s="830"/>
      <c r="B1350" s="830"/>
      <c r="C1350" s="842"/>
      <c r="D1350" s="830"/>
      <c r="E1350" s="830"/>
      <c r="F1350" s="830"/>
      <c r="G1350" s="831" t="str">
        <f t="shared" si="21"/>
        <v/>
      </c>
    </row>
    <row r="1351" spans="1:7" x14ac:dyDescent="0.2">
      <c r="A1351" s="830"/>
      <c r="B1351" s="830"/>
      <c r="C1351" s="842"/>
      <c r="D1351" s="830"/>
      <c r="E1351" s="830"/>
      <c r="F1351" s="830"/>
      <c r="G1351" s="831" t="str">
        <f t="shared" si="21"/>
        <v/>
      </c>
    </row>
    <row r="1352" spans="1:7" x14ac:dyDescent="0.2">
      <c r="A1352" s="830"/>
      <c r="B1352" s="830"/>
      <c r="C1352" s="842"/>
      <c r="D1352" s="830"/>
      <c r="E1352" s="830"/>
      <c r="F1352" s="830"/>
      <c r="G1352" s="831" t="str">
        <f t="shared" si="21"/>
        <v/>
      </c>
    </row>
    <row r="1353" spans="1:7" x14ac:dyDescent="0.2">
      <c r="A1353" s="830"/>
      <c r="B1353" s="830"/>
      <c r="C1353" s="842"/>
      <c r="D1353" s="830"/>
      <c r="E1353" s="830"/>
      <c r="F1353" s="830"/>
      <c r="G1353" s="831" t="str">
        <f t="shared" si="21"/>
        <v/>
      </c>
    </row>
    <row r="1354" spans="1:7" x14ac:dyDescent="0.2">
      <c r="A1354" s="830"/>
      <c r="B1354" s="830"/>
      <c r="C1354" s="842"/>
      <c r="D1354" s="830"/>
      <c r="E1354" s="830"/>
      <c r="F1354" s="830"/>
      <c r="G1354" s="831" t="str">
        <f t="shared" si="21"/>
        <v/>
      </c>
    </row>
    <row r="1355" spans="1:7" x14ac:dyDescent="0.2">
      <c r="A1355" s="830"/>
      <c r="B1355" s="830"/>
      <c r="C1355" s="842"/>
      <c r="D1355" s="830"/>
      <c r="E1355" s="830"/>
      <c r="F1355" s="830"/>
      <c r="G1355" s="831" t="str">
        <f t="shared" si="21"/>
        <v/>
      </c>
    </row>
    <row r="1356" spans="1:7" x14ac:dyDescent="0.2">
      <c r="A1356" s="830"/>
      <c r="B1356" s="830"/>
      <c r="C1356" s="842"/>
      <c r="D1356" s="830"/>
      <c r="E1356" s="830"/>
      <c r="F1356" s="830"/>
      <c r="G1356" s="831" t="str">
        <f t="shared" ref="G1356:G1419" si="22">IF(D1356="","",YEAR(D1356))</f>
        <v/>
      </c>
    </row>
    <row r="1357" spans="1:7" x14ac:dyDescent="0.2">
      <c r="A1357" s="830"/>
      <c r="B1357" s="830"/>
      <c r="C1357" s="842"/>
      <c r="D1357" s="830"/>
      <c r="E1357" s="830"/>
      <c r="F1357" s="830"/>
      <c r="G1357" s="831" t="str">
        <f t="shared" si="22"/>
        <v/>
      </c>
    </row>
    <row r="1358" spans="1:7" x14ac:dyDescent="0.2">
      <c r="A1358" s="830"/>
      <c r="B1358" s="830"/>
      <c r="C1358" s="842"/>
      <c r="D1358" s="830"/>
      <c r="E1358" s="830"/>
      <c r="F1358" s="830"/>
      <c r="G1358" s="831" t="str">
        <f t="shared" si="22"/>
        <v/>
      </c>
    </row>
    <row r="1359" spans="1:7" x14ac:dyDescent="0.2">
      <c r="A1359" s="830"/>
      <c r="B1359" s="830"/>
      <c r="C1359" s="842"/>
      <c r="D1359" s="830"/>
      <c r="E1359" s="830"/>
      <c r="F1359" s="830"/>
      <c r="G1359" s="831" t="str">
        <f t="shared" si="22"/>
        <v/>
      </c>
    </row>
    <row r="1360" spans="1:7" x14ac:dyDescent="0.2">
      <c r="A1360" s="830"/>
      <c r="B1360" s="830"/>
      <c r="C1360" s="842"/>
      <c r="D1360" s="830"/>
      <c r="E1360" s="830"/>
      <c r="F1360" s="830"/>
      <c r="G1360" s="831" t="str">
        <f t="shared" si="22"/>
        <v/>
      </c>
    </row>
    <row r="1361" spans="1:7" x14ac:dyDescent="0.2">
      <c r="A1361" s="830"/>
      <c r="B1361" s="830"/>
      <c r="C1361" s="842"/>
      <c r="D1361" s="830"/>
      <c r="E1361" s="830"/>
      <c r="F1361" s="830"/>
      <c r="G1361" s="831" t="str">
        <f t="shared" si="22"/>
        <v/>
      </c>
    </row>
    <row r="1362" spans="1:7" x14ac:dyDescent="0.2">
      <c r="A1362" s="830"/>
      <c r="B1362" s="830"/>
      <c r="C1362" s="842"/>
      <c r="D1362" s="830"/>
      <c r="E1362" s="830"/>
      <c r="F1362" s="830"/>
      <c r="G1362" s="831" t="str">
        <f t="shared" si="22"/>
        <v/>
      </c>
    </row>
    <row r="1363" spans="1:7" x14ac:dyDescent="0.2">
      <c r="A1363" s="830"/>
      <c r="B1363" s="830"/>
      <c r="C1363" s="842"/>
      <c r="D1363" s="830"/>
      <c r="E1363" s="830"/>
      <c r="F1363" s="830"/>
      <c r="G1363" s="831" t="str">
        <f t="shared" si="22"/>
        <v/>
      </c>
    </row>
    <row r="1364" spans="1:7" x14ac:dyDescent="0.2">
      <c r="A1364" s="830"/>
      <c r="B1364" s="830"/>
      <c r="C1364" s="842"/>
      <c r="D1364" s="830"/>
      <c r="E1364" s="830"/>
      <c r="F1364" s="830"/>
      <c r="G1364" s="831" t="str">
        <f t="shared" si="22"/>
        <v/>
      </c>
    </row>
    <row r="1365" spans="1:7" x14ac:dyDescent="0.2">
      <c r="A1365" s="830"/>
      <c r="B1365" s="830"/>
      <c r="C1365" s="842"/>
      <c r="D1365" s="830"/>
      <c r="E1365" s="830"/>
      <c r="F1365" s="830"/>
      <c r="G1365" s="831" t="str">
        <f t="shared" si="22"/>
        <v/>
      </c>
    </row>
    <row r="1366" spans="1:7" x14ac:dyDescent="0.2">
      <c r="A1366" s="830"/>
      <c r="B1366" s="830"/>
      <c r="C1366" s="842"/>
      <c r="D1366" s="830"/>
      <c r="E1366" s="830"/>
      <c r="F1366" s="830"/>
      <c r="G1366" s="831" t="str">
        <f t="shared" si="22"/>
        <v/>
      </c>
    </row>
    <row r="1367" spans="1:7" x14ac:dyDescent="0.2">
      <c r="A1367" s="830"/>
      <c r="B1367" s="830"/>
      <c r="C1367" s="842"/>
      <c r="D1367" s="830"/>
      <c r="E1367" s="830"/>
      <c r="F1367" s="830"/>
      <c r="G1367" s="831" t="str">
        <f t="shared" si="22"/>
        <v/>
      </c>
    </row>
    <row r="1368" spans="1:7" x14ac:dyDescent="0.2">
      <c r="A1368" s="830"/>
      <c r="B1368" s="830"/>
      <c r="C1368" s="842"/>
      <c r="D1368" s="830"/>
      <c r="E1368" s="830"/>
      <c r="F1368" s="830"/>
      <c r="G1368" s="831" t="str">
        <f t="shared" si="22"/>
        <v/>
      </c>
    </row>
    <row r="1369" spans="1:7" x14ac:dyDescent="0.2">
      <c r="A1369" s="830"/>
      <c r="B1369" s="830"/>
      <c r="C1369" s="842"/>
      <c r="D1369" s="830"/>
      <c r="E1369" s="830"/>
      <c r="F1369" s="830"/>
      <c r="G1369" s="831" t="str">
        <f t="shared" si="22"/>
        <v/>
      </c>
    </row>
    <row r="1370" spans="1:7" x14ac:dyDescent="0.2">
      <c r="A1370" s="830"/>
      <c r="B1370" s="830"/>
      <c r="C1370" s="842"/>
      <c r="D1370" s="830"/>
      <c r="E1370" s="830"/>
      <c r="F1370" s="830"/>
      <c r="G1370" s="831" t="str">
        <f t="shared" si="22"/>
        <v/>
      </c>
    </row>
    <row r="1371" spans="1:7" x14ac:dyDescent="0.2">
      <c r="A1371" s="830"/>
      <c r="B1371" s="830"/>
      <c r="C1371" s="842"/>
      <c r="D1371" s="830"/>
      <c r="E1371" s="830"/>
      <c r="F1371" s="830"/>
      <c r="G1371" s="831" t="str">
        <f t="shared" si="22"/>
        <v/>
      </c>
    </row>
    <row r="1372" spans="1:7" x14ac:dyDescent="0.2">
      <c r="A1372" s="830"/>
      <c r="B1372" s="830"/>
      <c r="C1372" s="842"/>
      <c r="D1372" s="830"/>
      <c r="E1372" s="830"/>
      <c r="F1372" s="830"/>
      <c r="G1372" s="831" t="str">
        <f t="shared" si="22"/>
        <v/>
      </c>
    </row>
    <row r="1373" spans="1:7" x14ac:dyDescent="0.2">
      <c r="A1373" s="830"/>
      <c r="B1373" s="830"/>
      <c r="C1373" s="842"/>
      <c r="D1373" s="830"/>
      <c r="E1373" s="830"/>
      <c r="F1373" s="830"/>
      <c r="G1373" s="831" t="str">
        <f t="shared" si="22"/>
        <v/>
      </c>
    </row>
    <row r="1374" spans="1:7" x14ac:dyDescent="0.2">
      <c r="A1374" s="830"/>
      <c r="B1374" s="830"/>
      <c r="C1374" s="842"/>
      <c r="D1374" s="830"/>
      <c r="E1374" s="830"/>
      <c r="F1374" s="830"/>
      <c r="G1374" s="831" t="str">
        <f t="shared" si="22"/>
        <v/>
      </c>
    </row>
    <row r="1375" spans="1:7" x14ac:dyDescent="0.2">
      <c r="A1375" s="830"/>
      <c r="B1375" s="830"/>
      <c r="C1375" s="842"/>
      <c r="D1375" s="830"/>
      <c r="E1375" s="830"/>
      <c r="F1375" s="830"/>
      <c r="G1375" s="831" t="str">
        <f t="shared" si="22"/>
        <v/>
      </c>
    </row>
    <row r="1376" spans="1:7" x14ac:dyDescent="0.2">
      <c r="A1376" s="830"/>
      <c r="B1376" s="830"/>
      <c r="C1376" s="842"/>
      <c r="D1376" s="830"/>
      <c r="E1376" s="830"/>
      <c r="F1376" s="830"/>
      <c r="G1376" s="831" t="str">
        <f t="shared" si="22"/>
        <v/>
      </c>
    </row>
    <row r="1377" spans="1:7" x14ac:dyDescent="0.2">
      <c r="A1377" s="830"/>
      <c r="B1377" s="830"/>
      <c r="C1377" s="842"/>
      <c r="D1377" s="830"/>
      <c r="E1377" s="830"/>
      <c r="F1377" s="830"/>
      <c r="G1377" s="831" t="str">
        <f t="shared" si="22"/>
        <v/>
      </c>
    </row>
    <row r="1378" spans="1:7" x14ac:dyDescent="0.2">
      <c r="A1378" s="830"/>
      <c r="B1378" s="830"/>
      <c r="C1378" s="842"/>
      <c r="D1378" s="830"/>
      <c r="E1378" s="830"/>
      <c r="F1378" s="830"/>
      <c r="G1378" s="831" t="str">
        <f t="shared" si="22"/>
        <v/>
      </c>
    </row>
    <row r="1379" spans="1:7" x14ac:dyDescent="0.2">
      <c r="A1379" s="830"/>
      <c r="B1379" s="830"/>
      <c r="C1379" s="842"/>
      <c r="D1379" s="830"/>
      <c r="E1379" s="830"/>
      <c r="F1379" s="830"/>
      <c r="G1379" s="831" t="str">
        <f t="shared" si="22"/>
        <v/>
      </c>
    </row>
    <row r="1380" spans="1:7" x14ac:dyDescent="0.2">
      <c r="A1380" s="830"/>
      <c r="B1380" s="830"/>
      <c r="C1380" s="842"/>
      <c r="D1380" s="830"/>
      <c r="E1380" s="830"/>
      <c r="F1380" s="830"/>
      <c r="G1380" s="831" t="str">
        <f t="shared" si="22"/>
        <v/>
      </c>
    </row>
    <row r="1381" spans="1:7" x14ac:dyDescent="0.2">
      <c r="A1381" s="830"/>
      <c r="B1381" s="830"/>
      <c r="C1381" s="842"/>
      <c r="D1381" s="830"/>
      <c r="E1381" s="830"/>
      <c r="F1381" s="830"/>
      <c r="G1381" s="831" t="str">
        <f t="shared" si="22"/>
        <v/>
      </c>
    </row>
    <row r="1382" spans="1:7" x14ac:dyDescent="0.2">
      <c r="A1382" s="830"/>
      <c r="B1382" s="830"/>
      <c r="C1382" s="842"/>
      <c r="D1382" s="830"/>
      <c r="E1382" s="830"/>
      <c r="F1382" s="830"/>
      <c r="G1382" s="831" t="str">
        <f t="shared" si="22"/>
        <v/>
      </c>
    </row>
    <row r="1383" spans="1:7" x14ac:dyDescent="0.2">
      <c r="A1383" s="830"/>
      <c r="B1383" s="830"/>
      <c r="C1383" s="842"/>
      <c r="D1383" s="830"/>
      <c r="E1383" s="830"/>
      <c r="F1383" s="830"/>
      <c r="G1383" s="831" t="str">
        <f t="shared" si="22"/>
        <v/>
      </c>
    </row>
    <row r="1384" spans="1:7" x14ac:dyDescent="0.2">
      <c r="A1384" s="830"/>
      <c r="B1384" s="830"/>
      <c r="C1384" s="842"/>
      <c r="D1384" s="830"/>
      <c r="E1384" s="830"/>
      <c r="F1384" s="830"/>
      <c r="G1384" s="831" t="str">
        <f t="shared" si="22"/>
        <v/>
      </c>
    </row>
    <row r="1385" spans="1:7" x14ac:dyDescent="0.2">
      <c r="A1385" s="830"/>
      <c r="B1385" s="830"/>
      <c r="C1385" s="842"/>
      <c r="D1385" s="830"/>
      <c r="E1385" s="830"/>
      <c r="F1385" s="830"/>
      <c r="G1385" s="831" t="str">
        <f t="shared" si="22"/>
        <v/>
      </c>
    </row>
    <row r="1386" spans="1:7" x14ac:dyDescent="0.2">
      <c r="A1386" s="830"/>
      <c r="B1386" s="830"/>
      <c r="C1386" s="842"/>
      <c r="D1386" s="830"/>
      <c r="E1386" s="830"/>
      <c r="F1386" s="830"/>
      <c r="G1386" s="831" t="str">
        <f t="shared" si="22"/>
        <v/>
      </c>
    </row>
    <row r="1387" spans="1:7" x14ac:dyDescent="0.2">
      <c r="A1387" s="830"/>
      <c r="B1387" s="830"/>
      <c r="C1387" s="842"/>
      <c r="D1387" s="830"/>
      <c r="E1387" s="830"/>
      <c r="F1387" s="830"/>
      <c r="G1387" s="831" t="str">
        <f t="shared" si="22"/>
        <v/>
      </c>
    </row>
    <row r="1388" spans="1:7" x14ac:dyDescent="0.2">
      <c r="A1388" s="830"/>
      <c r="B1388" s="830"/>
      <c r="C1388" s="842"/>
      <c r="D1388" s="830"/>
      <c r="E1388" s="830"/>
      <c r="F1388" s="830"/>
      <c r="G1388" s="831" t="str">
        <f t="shared" si="22"/>
        <v/>
      </c>
    </row>
    <row r="1389" spans="1:7" x14ac:dyDescent="0.2">
      <c r="A1389" s="830"/>
      <c r="B1389" s="830"/>
      <c r="C1389" s="842"/>
      <c r="D1389" s="830"/>
      <c r="E1389" s="830"/>
      <c r="F1389" s="830"/>
      <c r="G1389" s="831" t="str">
        <f t="shared" si="22"/>
        <v/>
      </c>
    </row>
    <row r="1390" spans="1:7" x14ac:dyDescent="0.2">
      <c r="A1390" s="830"/>
      <c r="B1390" s="830"/>
      <c r="C1390" s="842"/>
      <c r="D1390" s="830"/>
      <c r="E1390" s="830"/>
      <c r="F1390" s="830"/>
      <c r="G1390" s="831" t="str">
        <f t="shared" si="22"/>
        <v/>
      </c>
    </row>
    <row r="1391" spans="1:7" x14ac:dyDescent="0.2">
      <c r="A1391" s="830"/>
      <c r="B1391" s="830"/>
      <c r="C1391" s="842"/>
      <c r="D1391" s="830"/>
      <c r="E1391" s="830"/>
      <c r="F1391" s="830"/>
      <c r="G1391" s="831" t="str">
        <f t="shared" si="22"/>
        <v/>
      </c>
    </row>
    <row r="1392" spans="1:7" x14ac:dyDescent="0.2">
      <c r="A1392" s="830"/>
      <c r="B1392" s="830"/>
      <c r="C1392" s="842"/>
      <c r="D1392" s="830"/>
      <c r="E1392" s="830"/>
      <c r="F1392" s="830"/>
      <c r="G1392" s="831" t="str">
        <f t="shared" si="22"/>
        <v/>
      </c>
    </row>
    <row r="1393" spans="1:7" x14ac:dyDescent="0.2">
      <c r="A1393" s="830"/>
      <c r="B1393" s="830"/>
      <c r="C1393" s="842"/>
      <c r="D1393" s="830"/>
      <c r="E1393" s="830"/>
      <c r="F1393" s="830"/>
      <c r="G1393" s="831" t="str">
        <f t="shared" si="22"/>
        <v/>
      </c>
    </row>
    <row r="1394" spans="1:7" x14ac:dyDescent="0.2">
      <c r="A1394" s="830"/>
      <c r="B1394" s="830"/>
      <c r="C1394" s="842"/>
      <c r="D1394" s="830"/>
      <c r="E1394" s="830"/>
      <c r="F1394" s="830"/>
      <c r="G1394" s="831" t="str">
        <f t="shared" si="22"/>
        <v/>
      </c>
    </row>
    <row r="1395" spans="1:7" x14ac:dyDescent="0.2">
      <c r="A1395" s="830"/>
      <c r="B1395" s="830"/>
      <c r="C1395" s="842"/>
      <c r="D1395" s="830"/>
      <c r="E1395" s="830"/>
      <c r="F1395" s="830"/>
      <c r="G1395" s="831" t="str">
        <f t="shared" si="22"/>
        <v/>
      </c>
    </row>
    <row r="1396" spans="1:7" x14ac:dyDescent="0.2">
      <c r="A1396" s="830"/>
      <c r="B1396" s="830"/>
      <c r="C1396" s="842"/>
      <c r="D1396" s="830"/>
      <c r="E1396" s="830"/>
      <c r="F1396" s="830"/>
      <c r="G1396" s="831" t="str">
        <f t="shared" si="22"/>
        <v/>
      </c>
    </row>
    <row r="1397" spans="1:7" x14ac:dyDescent="0.2">
      <c r="A1397" s="830"/>
      <c r="B1397" s="830"/>
      <c r="C1397" s="842"/>
      <c r="D1397" s="830"/>
      <c r="E1397" s="830"/>
      <c r="F1397" s="830"/>
      <c r="G1397" s="831" t="str">
        <f t="shared" si="22"/>
        <v/>
      </c>
    </row>
    <row r="1398" spans="1:7" x14ac:dyDescent="0.2">
      <c r="A1398" s="830"/>
      <c r="B1398" s="830"/>
      <c r="C1398" s="842"/>
      <c r="D1398" s="830"/>
      <c r="E1398" s="830"/>
      <c r="F1398" s="830"/>
      <c r="G1398" s="831" t="str">
        <f t="shared" si="22"/>
        <v/>
      </c>
    </row>
    <row r="1399" spans="1:7" x14ac:dyDescent="0.2">
      <c r="A1399" s="830"/>
      <c r="B1399" s="830"/>
      <c r="C1399" s="842"/>
      <c r="D1399" s="830"/>
      <c r="E1399" s="830"/>
      <c r="F1399" s="830"/>
      <c r="G1399" s="831" t="str">
        <f t="shared" si="22"/>
        <v/>
      </c>
    </row>
    <row r="1400" spans="1:7" x14ac:dyDescent="0.2">
      <c r="A1400" s="830"/>
      <c r="B1400" s="830"/>
      <c r="C1400" s="842"/>
      <c r="D1400" s="830"/>
      <c r="E1400" s="830"/>
      <c r="F1400" s="830"/>
      <c r="G1400" s="831" t="str">
        <f t="shared" si="22"/>
        <v/>
      </c>
    </row>
    <row r="1401" spans="1:7" x14ac:dyDescent="0.2">
      <c r="A1401" s="830"/>
      <c r="B1401" s="830"/>
      <c r="C1401" s="842"/>
      <c r="D1401" s="830"/>
      <c r="E1401" s="830"/>
      <c r="F1401" s="830"/>
      <c r="G1401" s="831" t="str">
        <f t="shared" si="22"/>
        <v/>
      </c>
    </row>
    <row r="1402" spans="1:7" x14ac:dyDescent="0.2">
      <c r="A1402" s="830"/>
      <c r="B1402" s="830"/>
      <c r="C1402" s="842"/>
      <c r="D1402" s="830"/>
      <c r="E1402" s="830"/>
      <c r="F1402" s="830"/>
      <c r="G1402" s="831" t="str">
        <f t="shared" si="22"/>
        <v/>
      </c>
    </row>
    <row r="1403" spans="1:7" x14ac:dyDescent="0.2">
      <c r="A1403" s="830"/>
      <c r="B1403" s="830"/>
      <c r="C1403" s="842"/>
      <c r="D1403" s="830"/>
      <c r="E1403" s="830"/>
      <c r="F1403" s="830"/>
      <c r="G1403" s="831" t="str">
        <f t="shared" si="22"/>
        <v/>
      </c>
    </row>
    <row r="1404" spans="1:7" x14ac:dyDescent="0.2">
      <c r="A1404" s="830"/>
      <c r="B1404" s="830"/>
      <c r="C1404" s="842"/>
      <c r="D1404" s="830"/>
      <c r="E1404" s="830"/>
      <c r="F1404" s="830"/>
      <c r="G1404" s="831" t="str">
        <f t="shared" si="22"/>
        <v/>
      </c>
    </row>
    <row r="1405" spans="1:7" x14ac:dyDescent="0.2">
      <c r="A1405" s="830"/>
      <c r="B1405" s="830"/>
      <c r="C1405" s="842"/>
      <c r="D1405" s="830"/>
      <c r="E1405" s="830"/>
      <c r="F1405" s="830"/>
      <c r="G1405" s="831" t="str">
        <f t="shared" si="22"/>
        <v/>
      </c>
    </row>
    <row r="1406" spans="1:7" x14ac:dyDescent="0.2">
      <c r="A1406" s="830"/>
      <c r="B1406" s="830"/>
      <c r="C1406" s="842"/>
      <c r="D1406" s="830"/>
      <c r="E1406" s="830"/>
      <c r="F1406" s="830"/>
      <c r="G1406" s="831" t="str">
        <f t="shared" si="22"/>
        <v/>
      </c>
    </row>
    <row r="1407" spans="1:7" x14ac:dyDescent="0.2">
      <c r="A1407" s="830"/>
      <c r="B1407" s="830"/>
      <c r="C1407" s="842"/>
      <c r="D1407" s="830"/>
      <c r="E1407" s="830"/>
      <c r="F1407" s="830"/>
      <c r="G1407" s="831" t="str">
        <f t="shared" si="22"/>
        <v/>
      </c>
    </row>
    <row r="1408" spans="1:7" x14ac:dyDescent="0.2">
      <c r="A1408" s="830"/>
      <c r="B1408" s="830"/>
      <c r="C1408" s="842"/>
      <c r="D1408" s="830"/>
      <c r="E1408" s="830"/>
      <c r="F1408" s="830"/>
      <c r="G1408" s="831" t="str">
        <f t="shared" si="22"/>
        <v/>
      </c>
    </row>
    <row r="1409" spans="1:7" x14ac:dyDescent="0.2">
      <c r="A1409" s="830"/>
      <c r="B1409" s="830"/>
      <c r="C1409" s="842"/>
      <c r="D1409" s="830"/>
      <c r="E1409" s="830"/>
      <c r="F1409" s="830"/>
      <c r="G1409" s="831" t="str">
        <f t="shared" si="22"/>
        <v/>
      </c>
    </row>
    <row r="1410" spans="1:7" x14ac:dyDescent="0.2">
      <c r="A1410" s="830"/>
      <c r="B1410" s="830"/>
      <c r="C1410" s="842"/>
      <c r="D1410" s="830"/>
      <c r="E1410" s="830"/>
      <c r="F1410" s="830"/>
      <c r="G1410" s="831" t="str">
        <f t="shared" si="22"/>
        <v/>
      </c>
    </row>
    <row r="1411" spans="1:7" x14ac:dyDescent="0.2">
      <c r="A1411" s="830"/>
      <c r="B1411" s="830"/>
      <c r="C1411" s="842"/>
      <c r="D1411" s="830"/>
      <c r="E1411" s="830"/>
      <c r="F1411" s="830"/>
      <c r="G1411" s="831" t="str">
        <f t="shared" si="22"/>
        <v/>
      </c>
    </row>
    <row r="1412" spans="1:7" x14ac:dyDescent="0.2">
      <c r="A1412" s="830"/>
      <c r="B1412" s="830"/>
      <c r="C1412" s="842"/>
      <c r="D1412" s="830"/>
      <c r="E1412" s="830"/>
      <c r="F1412" s="830"/>
      <c r="G1412" s="831" t="str">
        <f t="shared" si="22"/>
        <v/>
      </c>
    </row>
    <row r="1413" spans="1:7" x14ac:dyDescent="0.2">
      <c r="A1413" s="830"/>
      <c r="B1413" s="830"/>
      <c r="C1413" s="842"/>
      <c r="D1413" s="830"/>
      <c r="E1413" s="830"/>
      <c r="F1413" s="830"/>
      <c r="G1413" s="831" t="str">
        <f t="shared" si="22"/>
        <v/>
      </c>
    </row>
    <row r="1414" spans="1:7" x14ac:dyDescent="0.2">
      <c r="A1414" s="830"/>
      <c r="B1414" s="830"/>
      <c r="C1414" s="842"/>
      <c r="D1414" s="830"/>
      <c r="E1414" s="830"/>
      <c r="F1414" s="830"/>
      <c r="G1414" s="831" t="str">
        <f t="shared" si="22"/>
        <v/>
      </c>
    </row>
    <row r="1415" spans="1:7" x14ac:dyDescent="0.2">
      <c r="A1415" s="830"/>
      <c r="B1415" s="830"/>
      <c r="C1415" s="842"/>
      <c r="D1415" s="830"/>
      <c r="E1415" s="830"/>
      <c r="F1415" s="830"/>
      <c r="G1415" s="831" t="str">
        <f t="shared" si="22"/>
        <v/>
      </c>
    </row>
    <row r="1416" spans="1:7" x14ac:dyDescent="0.2">
      <c r="A1416" s="830"/>
      <c r="B1416" s="830"/>
      <c r="C1416" s="842"/>
      <c r="D1416" s="830"/>
      <c r="E1416" s="830"/>
      <c r="F1416" s="830"/>
      <c r="G1416" s="831" t="str">
        <f t="shared" si="22"/>
        <v/>
      </c>
    </row>
    <row r="1417" spans="1:7" x14ac:dyDescent="0.2">
      <c r="A1417" s="830"/>
      <c r="B1417" s="830"/>
      <c r="C1417" s="842"/>
      <c r="D1417" s="830"/>
      <c r="E1417" s="830"/>
      <c r="F1417" s="830"/>
      <c r="G1417" s="831" t="str">
        <f t="shared" si="22"/>
        <v/>
      </c>
    </row>
    <row r="1418" spans="1:7" x14ac:dyDescent="0.2">
      <c r="A1418" s="830"/>
      <c r="B1418" s="830"/>
      <c r="C1418" s="842"/>
      <c r="D1418" s="830"/>
      <c r="E1418" s="830"/>
      <c r="F1418" s="830"/>
      <c r="G1418" s="831" t="str">
        <f t="shared" si="22"/>
        <v/>
      </c>
    </row>
    <row r="1419" spans="1:7" x14ac:dyDescent="0.2">
      <c r="A1419" s="830"/>
      <c r="B1419" s="830"/>
      <c r="C1419" s="842"/>
      <c r="D1419" s="830"/>
      <c r="E1419" s="830"/>
      <c r="F1419" s="830"/>
      <c r="G1419" s="831" t="str">
        <f t="shared" si="22"/>
        <v/>
      </c>
    </row>
    <row r="1420" spans="1:7" x14ac:dyDescent="0.2">
      <c r="A1420" s="830"/>
      <c r="B1420" s="830"/>
      <c r="C1420" s="842"/>
      <c r="D1420" s="830"/>
      <c r="E1420" s="830"/>
      <c r="F1420" s="830"/>
      <c r="G1420" s="831" t="str">
        <f t="shared" ref="G1420:G1483" si="23">IF(D1420="","",YEAR(D1420))</f>
        <v/>
      </c>
    </row>
    <row r="1421" spans="1:7" x14ac:dyDescent="0.2">
      <c r="A1421" s="830"/>
      <c r="B1421" s="830"/>
      <c r="C1421" s="842"/>
      <c r="D1421" s="830"/>
      <c r="E1421" s="830"/>
      <c r="F1421" s="830"/>
      <c r="G1421" s="831" t="str">
        <f t="shared" si="23"/>
        <v/>
      </c>
    </row>
    <row r="1422" spans="1:7" x14ac:dyDescent="0.2">
      <c r="A1422" s="830"/>
      <c r="B1422" s="830"/>
      <c r="C1422" s="842"/>
      <c r="D1422" s="830"/>
      <c r="E1422" s="830"/>
      <c r="F1422" s="830"/>
      <c r="G1422" s="831" t="str">
        <f t="shared" si="23"/>
        <v/>
      </c>
    </row>
    <row r="1423" spans="1:7" x14ac:dyDescent="0.2">
      <c r="A1423" s="830"/>
      <c r="B1423" s="830"/>
      <c r="C1423" s="842"/>
      <c r="D1423" s="830"/>
      <c r="E1423" s="830"/>
      <c r="F1423" s="830"/>
      <c r="G1423" s="831" t="str">
        <f t="shared" si="23"/>
        <v/>
      </c>
    </row>
    <row r="1424" spans="1:7" x14ac:dyDescent="0.2">
      <c r="A1424" s="830"/>
      <c r="B1424" s="830"/>
      <c r="C1424" s="842"/>
      <c r="D1424" s="830"/>
      <c r="E1424" s="830"/>
      <c r="F1424" s="830"/>
      <c r="G1424" s="831" t="str">
        <f t="shared" si="23"/>
        <v/>
      </c>
    </row>
    <row r="1425" spans="1:7" x14ac:dyDescent="0.2">
      <c r="A1425" s="830"/>
      <c r="B1425" s="830"/>
      <c r="C1425" s="842"/>
      <c r="D1425" s="830"/>
      <c r="E1425" s="830"/>
      <c r="F1425" s="830"/>
      <c r="G1425" s="831" t="str">
        <f t="shared" si="23"/>
        <v/>
      </c>
    </row>
    <row r="1426" spans="1:7" x14ac:dyDescent="0.2">
      <c r="A1426" s="830"/>
      <c r="B1426" s="830"/>
      <c r="C1426" s="842"/>
      <c r="D1426" s="830"/>
      <c r="E1426" s="830"/>
      <c r="F1426" s="830"/>
      <c r="G1426" s="831" t="str">
        <f t="shared" si="23"/>
        <v/>
      </c>
    </row>
    <row r="1427" spans="1:7" x14ac:dyDescent="0.2">
      <c r="A1427" s="830"/>
      <c r="B1427" s="830"/>
      <c r="C1427" s="842"/>
      <c r="D1427" s="830"/>
      <c r="E1427" s="830"/>
      <c r="F1427" s="830"/>
      <c r="G1427" s="831" t="str">
        <f t="shared" si="23"/>
        <v/>
      </c>
    </row>
    <row r="1428" spans="1:7" x14ac:dyDescent="0.2">
      <c r="A1428" s="830"/>
      <c r="B1428" s="830"/>
      <c r="C1428" s="842"/>
      <c r="D1428" s="830"/>
      <c r="E1428" s="830"/>
      <c r="F1428" s="830"/>
      <c r="G1428" s="831" t="str">
        <f t="shared" si="23"/>
        <v/>
      </c>
    </row>
    <row r="1429" spans="1:7" x14ac:dyDescent="0.2">
      <c r="A1429" s="830"/>
      <c r="B1429" s="830"/>
      <c r="C1429" s="842"/>
      <c r="D1429" s="830"/>
      <c r="E1429" s="830"/>
      <c r="F1429" s="830"/>
      <c r="G1429" s="831" t="str">
        <f t="shared" si="23"/>
        <v/>
      </c>
    </row>
    <row r="1430" spans="1:7" x14ac:dyDescent="0.2">
      <c r="A1430" s="830"/>
      <c r="B1430" s="830"/>
      <c r="C1430" s="842"/>
      <c r="D1430" s="830"/>
      <c r="E1430" s="830"/>
      <c r="F1430" s="830"/>
      <c r="G1430" s="831" t="str">
        <f t="shared" si="23"/>
        <v/>
      </c>
    </row>
    <row r="1431" spans="1:7" x14ac:dyDescent="0.2">
      <c r="A1431" s="830"/>
      <c r="B1431" s="830"/>
      <c r="C1431" s="842"/>
      <c r="D1431" s="830"/>
      <c r="E1431" s="830"/>
      <c r="F1431" s="830"/>
      <c r="G1431" s="831" t="str">
        <f t="shared" si="23"/>
        <v/>
      </c>
    </row>
    <row r="1432" spans="1:7" x14ac:dyDescent="0.2">
      <c r="A1432" s="830"/>
      <c r="B1432" s="830"/>
      <c r="C1432" s="842"/>
      <c r="D1432" s="830"/>
      <c r="E1432" s="830"/>
      <c r="F1432" s="830"/>
      <c r="G1432" s="831" t="str">
        <f t="shared" si="23"/>
        <v/>
      </c>
    </row>
    <row r="1433" spans="1:7" x14ac:dyDescent="0.2">
      <c r="A1433" s="830"/>
      <c r="B1433" s="830"/>
      <c r="C1433" s="842"/>
      <c r="D1433" s="830"/>
      <c r="E1433" s="830"/>
      <c r="F1433" s="830"/>
      <c r="G1433" s="831" t="str">
        <f t="shared" si="23"/>
        <v/>
      </c>
    </row>
    <row r="1434" spans="1:7" x14ac:dyDescent="0.2">
      <c r="A1434" s="830"/>
      <c r="B1434" s="830"/>
      <c r="C1434" s="842"/>
      <c r="D1434" s="830"/>
      <c r="E1434" s="830"/>
      <c r="F1434" s="830"/>
      <c r="G1434" s="831" t="str">
        <f t="shared" si="23"/>
        <v/>
      </c>
    </row>
    <row r="1435" spans="1:7" x14ac:dyDescent="0.2">
      <c r="A1435" s="830"/>
      <c r="B1435" s="830"/>
      <c r="C1435" s="842"/>
      <c r="D1435" s="830"/>
      <c r="E1435" s="830"/>
      <c r="F1435" s="830"/>
      <c r="G1435" s="831" t="str">
        <f t="shared" si="23"/>
        <v/>
      </c>
    </row>
    <row r="1436" spans="1:7" x14ac:dyDescent="0.2">
      <c r="A1436" s="830"/>
      <c r="B1436" s="830"/>
      <c r="C1436" s="842"/>
      <c r="D1436" s="830"/>
      <c r="E1436" s="830"/>
      <c r="F1436" s="830"/>
      <c r="G1436" s="831" t="str">
        <f t="shared" si="23"/>
        <v/>
      </c>
    </row>
    <row r="1437" spans="1:7" x14ac:dyDescent="0.2">
      <c r="A1437" s="830"/>
      <c r="B1437" s="830"/>
      <c r="C1437" s="842"/>
      <c r="D1437" s="830"/>
      <c r="E1437" s="830"/>
      <c r="F1437" s="830"/>
      <c r="G1437" s="831" t="str">
        <f t="shared" si="23"/>
        <v/>
      </c>
    </row>
    <row r="1438" spans="1:7" x14ac:dyDescent="0.2">
      <c r="A1438" s="830"/>
      <c r="B1438" s="830"/>
      <c r="C1438" s="842"/>
      <c r="D1438" s="830"/>
      <c r="E1438" s="830"/>
      <c r="F1438" s="830"/>
      <c r="G1438" s="831" t="str">
        <f t="shared" si="23"/>
        <v/>
      </c>
    </row>
    <row r="1439" spans="1:7" x14ac:dyDescent="0.2">
      <c r="A1439" s="830"/>
      <c r="B1439" s="830"/>
      <c r="C1439" s="842"/>
      <c r="D1439" s="830"/>
      <c r="E1439" s="830"/>
      <c r="F1439" s="830"/>
      <c r="G1439" s="831" t="str">
        <f t="shared" si="23"/>
        <v/>
      </c>
    </row>
    <row r="1440" spans="1:7" x14ac:dyDescent="0.2">
      <c r="A1440" s="830"/>
      <c r="B1440" s="830"/>
      <c r="C1440" s="842"/>
      <c r="D1440" s="830"/>
      <c r="E1440" s="830"/>
      <c r="F1440" s="830"/>
      <c r="G1440" s="831" t="str">
        <f t="shared" si="23"/>
        <v/>
      </c>
    </row>
    <row r="1441" spans="1:7" x14ac:dyDescent="0.2">
      <c r="A1441" s="830"/>
      <c r="B1441" s="830"/>
      <c r="C1441" s="842"/>
      <c r="D1441" s="830"/>
      <c r="E1441" s="830"/>
      <c r="F1441" s="830"/>
      <c r="G1441" s="831" t="str">
        <f t="shared" si="23"/>
        <v/>
      </c>
    </row>
    <row r="1442" spans="1:7" x14ac:dyDescent="0.2">
      <c r="A1442" s="830"/>
      <c r="B1442" s="830"/>
      <c r="C1442" s="842"/>
      <c r="D1442" s="830"/>
      <c r="E1442" s="830"/>
      <c r="F1442" s="830"/>
      <c r="G1442" s="831" t="str">
        <f t="shared" si="23"/>
        <v/>
      </c>
    </row>
    <row r="1443" spans="1:7" x14ac:dyDescent="0.2">
      <c r="A1443" s="830"/>
      <c r="B1443" s="830"/>
      <c r="C1443" s="842"/>
      <c r="D1443" s="830"/>
      <c r="E1443" s="830"/>
      <c r="F1443" s="830"/>
      <c r="G1443" s="831" t="str">
        <f t="shared" si="23"/>
        <v/>
      </c>
    </row>
    <row r="1444" spans="1:7" x14ac:dyDescent="0.2">
      <c r="A1444" s="830"/>
      <c r="B1444" s="830"/>
      <c r="C1444" s="842"/>
      <c r="D1444" s="830"/>
      <c r="E1444" s="830"/>
      <c r="F1444" s="830"/>
      <c r="G1444" s="831" t="str">
        <f t="shared" si="23"/>
        <v/>
      </c>
    </row>
    <row r="1445" spans="1:7" x14ac:dyDescent="0.2">
      <c r="A1445" s="830"/>
      <c r="B1445" s="830"/>
      <c r="C1445" s="842"/>
      <c r="D1445" s="830"/>
      <c r="E1445" s="830"/>
      <c r="F1445" s="830"/>
      <c r="G1445" s="831" t="str">
        <f t="shared" si="23"/>
        <v/>
      </c>
    </row>
    <row r="1446" spans="1:7" x14ac:dyDescent="0.2">
      <c r="A1446" s="830"/>
      <c r="B1446" s="830"/>
      <c r="C1446" s="842"/>
      <c r="D1446" s="830"/>
      <c r="E1446" s="830"/>
      <c r="F1446" s="830"/>
      <c r="G1446" s="831" t="str">
        <f t="shared" si="23"/>
        <v/>
      </c>
    </row>
    <row r="1447" spans="1:7" x14ac:dyDescent="0.2">
      <c r="A1447" s="830"/>
      <c r="B1447" s="830"/>
      <c r="C1447" s="842"/>
      <c r="D1447" s="830"/>
      <c r="E1447" s="830"/>
      <c r="F1447" s="830"/>
      <c r="G1447" s="831" t="str">
        <f t="shared" si="23"/>
        <v/>
      </c>
    </row>
    <row r="1448" spans="1:7" x14ac:dyDescent="0.2">
      <c r="A1448" s="830"/>
      <c r="B1448" s="830"/>
      <c r="C1448" s="842"/>
      <c r="D1448" s="830"/>
      <c r="E1448" s="830"/>
      <c r="F1448" s="830"/>
      <c r="G1448" s="831" t="str">
        <f t="shared" si="23"/>
        <v/>
      </c>
    </row>
    <row r="1449" spans="1:7" x14ac:dyDescent="0.2">
      <c r="A1449" s="830"/>
      <c r="B1449" s="830"/>
      <c r="C1449" s="842"/>
      <c r="D1449" s="830"/>
      <c r="E1449" s="830"/>
      <c r="F1449" s="830"/>
      <c r="G1449" s="831" t="str">
        <f t="shared" si="23"/>
        <v/>
      </c>
    </row>
    <row r="1450" spans="1:7" x14ac:dyDescent="0.2">
      <c r="A1450" s="830"/>
      <c r="B1450" s="830"/>
      <c r="C1450" s="842"/>
      <c r="D1450" s="830"/>
      <c r="E1450" s="830"/>
      <c r="F1450" s="830"/>
      <c r="G1450" s="831" t="str">
        <f t="shared" si="23"/>
        <v/>
      </c>
    </row>
    <row r="1451" spans="1:7" x14ac:dyDescent="0.2">
      <c r="A1451" s="830"/>
      <c r="B1451" s="830"/>
      <c r="C1451" s="842"/>
      <c r="D1451" s="830"/>
      <c r="E1451" s="830"/>
      <c r="F1451" s="830"/>
      <c r="G1451" s="831" t="str">
        <f t="shared" si="23"/>
        <v/>
      </c>
    </row>
    <row r="1452" spans="1:7" x14ac:dyDescent="0.2">
      <c r="A1452" s="830"/>
      <c r="B1452" s="830"/>
      <c r="C1452" s="842"/>
      <c r="D1452" s="830"/>
      <c r="E1452" s="830"/>
      <c r="F1452" s="830"/>
      <c r="G1452" s="831" t="str">
        <f t="shared" si="23"/>
        <v/>
      </c>
    </row>
    <row r="1453" spans="1:7" x14ac:dyDescent="0.2">
      <c r="A1453" s="830"/>
      <c r="B1453" s="830"/>
      <c r="C1453" s="842"/>
      <c r="D1453" s="830"/>
      <c r="E1453" s="830"/>
      <c r="F1453" s="830"/>
      <c r="G1453" s="831" t="str">
        <f t="shared" si="23"/>
        <v/>
      </c>
    </row>
    <row r="1454" spans="1:7" x14ac:dyDescent="0.2">
      <c r="A1454" s="830"/>
      <c r="B1454" s="830"/>
      <c r="C1454" s="842"/>
      <c r="D1454" s="830"/>
      <c r="E1454" s="830"/>
      <c r="F1454" s="830"/>
      <c r="G1454" s="831" t="str">
        <f t="shared" si="23"/>
        <v/>
      </c>
    </row>
    <row r="1455" spans="1:7" x14ac:dyDescent="0.2">
      <c r="A1455" s="830"/>
      <c r="B1455" s="830"/>
      <c r="C1455" s="842"/>
      <c r="D1455" s="830"/>
      <c r="E1455" s="830"/>
      <c r="F1455" s="830"/>
      <c r="G1455" s="831" t="str">
        <f t="shared" si="23"/>
        <v/>
      </c>
    </row>
    <row r="1456" spans="1:7" x14ac:dyDescent="0.2">
      <c r="A1456" s="830"/>
      <c r="B1456" s="830"/>
      <c r="C1456" s="842"/>
      <c r="D1456" s="830"/>
      <c r="E1456" s="830"/>
      <c r="F1456" s="830"/>
      <c r="G1456" s="831" t="str">
        <f t="shared" si="23"/>
        <v/>
      </c>
    </row>
    <row r="1457" spans="1:7" x14ac:dyDescent="0.2">
      <c r="A1457" s="830"/>
      <c r="B1457" s="830"/>
      <c r="C1457" s="842"/>
      <c r="D1457" s="830"/>
      <c r="E1457" s="830"/>
      <c r="F1457" s="830"/>
      <c r="G1457" s="831" t="str">
        <f t="shared" si="23"/>
        <v/>
      </c>
    </row>
    <row r="1458" spans="1:7" x14ac:dyDescent="0.2">
      <c r="A1458" s="830"/>
      <c r="B1458" s="830"/>
      <c r="C1458" s="842"/>
      <c r="D1458" s="830"/>
      <c r="E1458" s="830"/>
      <c r="F1458" s="830"/>
      <c r="G1458" s="831" t="str">
        <f t="shared" si="23"/>
        <v/>
      </c>
    </row>
    <row r="1459" spans="1:7" x14ac:dyDescent="0.2">
      <c r="A1459" s="830"/>
      <c r="B1459" s="830"/>
      <c r="C1459" s="842"/>
      <c r="D1459" s="830"/>
      <c r="E1459" s="830"/>
      <c r="F1459" s="830"/>
      <c r="G1459" s="831" t="str">
        <f t="shared" si="23"/>
        <v/>
      </c>
    </row>
    <row r="1460" spans="1:7" x14ac:dyDescent="0.2">
      <c r="A1460" s="830"/>
      <c r="B1460" s="830"/>
      <c r="C1460" s="842"/>
      <c r="D1460" s="830"/>
      <c r="E1460" s="830"/>
      <c r="F1460" s="830"/>
      <c r="G1460" s="831" t="str">
        <f t="shared" si="23"/>
        <v/>
      </c>
    </row>
    <row r="1461" spans="1:7" x14ac:dyDescent="0.2">
      <c r="A1461" s="830"/>
      <c r="B1461" s="830"/>
      <c r="C1461" s="842"/>
      <c r="D1461" s="830"/>
      <c r="E1461" s="830"/>
      <c r="F1461" s="830"/>
      <c r="G1461" s="831" t="str">
        <f t="shared" si="23"/>
        <v/>
      </c>
    </row>
    <row r="1462" spans="1:7" x14ac:dyDescent="0.2">
      <c r="A1462" s="830"/>
      <c r="B1462" s="830"/>
      <c r="C1462" s="842"/>
      <c r="D1462" s="830"/>
      <c r="E1462" s="830"/>
      <c r="F1462" s="830"/>
      <c r="G1462" s="831" t="str">
        <f t="shared" si="23"/>
        <v/>
      </c>
    </row>
    <row r="1463" spans="1:7" x14ac:dyDescent="0.2">
      <c r="A1463" s="830"/>
      <c r="B1463" s="830"/>
      <c r="C1463" s="842"/>
      <c r="D1463" s="830"/>
      <c r="E1463" s="830"/>
      <c r="F1463" s="830"/>
      <c r="G1463" s="831" t="str">
        <f t="shared" si="23"/>
        <v/>
      </c>
    </row>
    <row r="1464" spans="1:7" x14ac:dyDescent="0.2">
      <c r="A1464" s="830"/>
      <c r="B1464" s="830"/>
      <c r="C1464" s="842"/>
      <c r="D1464" s="830"/>
      <c r="E1464" s="830"/>
      <c r="F1464" s="830"/>
      <c r="G1464" s="831" t="str">
        <f t="shared" si="23"/>
        <v/>
      </c>
    </row>
    <row r="1465" spans="1:7" x14ac:dyDescent="0.2">
      <c r="A1465" s="830"/>
      <c r="B1465" s="830"/>
      <c r="C1465" s="842"/>
      <c r="D1465" s="830"/>
      <c r="E1465" s="830"/>
      <c r="F1465" s="830"/>
      <c r="G1465" s="831" t="str">
        <f t="shared" si="23"/>
        <v/>
      </c>
    </row>
    <row r="1466" spans="1:7" x14ac:dyDescent="0.2">
      <c r="A1466" s="830"/>
      <c r="B1466" s="830"/>
      <c r="C1466" s="842"/>
      <c r="D1466" s="830"/>
      <c r="E1466" s="830"/>
      <c r="F1466" s="830"/>
      <c r="G1466" s="831" t="str">
        <f t="shared" si="23"/>
        <v/>
      </c>
    </row>
    <row r="1467" spans="1:7" x14ac:dyDescent="0.2">
      <c r="A1467" s="830"/>
      <c r="B1467" s="830"/>
      <c r="C1467" s="842"/>
      <c r="D1467" s="830"/>
      <c r="E1467" s="830"/>
      <c r="F1467" s="830"/>
      <c r="G1467" s="831" t="str">
        <f t="shared" si="23"/>
        <v/>
      </c>
    </row>
    <row r="1468" spans="1:7" x14ac:dyDescent="0.2">
      <c r="A1468" s="830"/>
      <c r="B1468" s="830"/>
      <c r="C1468" s="842"/>
      <c r="D1468" s="830"/>
      <c r="E1468" s="830"/>
      <c r="F1468" s="830"/>
      <c r="G1468" s="831" t="str">
        <f t="shared" si="23"/>
        <v/>
      </c>
    </row>
    <row r="1469" spans="1:7" x14ac:dyDescent="0.2">
      <c r="A1469" s="830"/>
      <c r="B1469" s="830"/>
      <c r="C1469" s="842"/>
      <c r="D1469" s="830"/>
      <c r="E1469" s="830"/>
      <c r="F1469" s="830"/>
      <c r="G1469" s="831" t="str">
        <f t="shared" si="23"/>
        <v/>
      </c>
    </row>
    <row r="1470" spans="1:7" x14ac:dyDescent="0.2">
      <c r="A1470" s="830"/>
      <c r="B1470" s="830"/>
      <c r="C1470" s="842"/>
      <c r="D1470" s="830"/>
      <c r="E1470" s="830"/>
      <c r="F1470" s="830"/>
      <c r="G1470" s="831" t="str">
        <f t="shared" si="23"/>
        <v/>
      </c>
    </row>
    <row r="1471" spans="1:7" x14ac:dyDescent="0.2">
      <c r="A1471" s="830"/>
      <c r="B1471" s="830"/>
      <c r="C1471" s="842"/>
      <c r="D1471" s="830"/>
      <c r="E1471" s="830"/>
      <c r="F1471" s="830"/>
      <c r="G1471" s="831" t="str">
        <f t="shared" si="23"/>
        <v/>
      </c>
    </row>
    <row r="1472" spans="1:7" x14ac:dyDescent="0.2">
      <c r="A1472" s="830"/>
      <c r="B1472" s="830"/>
      <c r="C1472" s="842"/>
      <c r="D1472" s="830"/>
      <c r="E1472" s="830"/>
      <c r="F1472" s="830"/>
      <c r="G1472" s="831" t="str">
        <f t="shared" si="23"/>
        <v/>
      </c>
    </row>
    <row r="1473" spans="1:7" x14ac:dyDescent="0.2">
      <c r="A1473" s="830"/>
      <c r="B1473" s="830"/>
      <c r="C1473" s="842"/>
      <c r="D1473" s="830"/>
      <c r="E1473" s="830"/>
      <c r="F1473" s="830"/>
      <c r="G1473" s="831" t="str">
        <f t="shared" si="23"/>
        <v/>
      </c>
    </row>
    <row r="1474" spans="1:7" x14ac:dyDescent="0.2">
      <c r="A1474" s="830"/>
      <c r="B1474" s="830"/>
      <c r="C1474" s="842"/>
      <c r="D1474" s="830"/>
      <c r="E1474" s="830"/>
      <c r="F1474" s="830"/>
      <c r="G1474" s="831" t="str">
        <f t="shared" si="23"/>
        <v/>
      </c>
    </row>
    <row r="1475" spans="1:7" x14ac:dyDescent="0.2">
      <c r="A1475" s="830"/>
      <c r="B1475" s="830"/>
      <c r="C1475" s="842"/>
      <c r="D1475" s="830"/>
      <c r="E1475" s="830"/>
      <c r="F1475" s="830"/>
      <c r="G1475" s="831" t="str">
        <f t="shared" si="23"/>
        <v/>
      </c>
    </row>
    <row r="1476" spans="1:7" x14ac:dyDescent="0.2">
      <c r="A1476" s="830"/>
      <c r="B1476" s="830"/>
      <c r="C1476" s="842"/>
      <c r="D1476" s="830"/>
      <c r="E1476" s="830"/>
      <c r="F1476" s="830"/>
      <c r="G1476" s="831" t="str">
        <f t="shared" si="23"/>
        <v/>
      </c>
    </row>
    <row r="1477" spans="1:7" x14ac:dyDescent="0.2">
      <c r="A1477" s="830"/>
      <c r="B1477" s="830"/>
      <c r="C1477" s="842"/>
      <c r="D1477" s="830"/>
      <c r="E1477" s="830"/>
      <c r="F1477" s="830"/>
      <c r="G1477" s="831" t="str">
        <f t="shared" si="23"/>
        <v/>
      </c>
    </row>
    <row r="1478" spans="1:7" x14ac:dyDescent="0.2">
      <c r="A1478" s="830"/>
      <c r="B1478" s="830"/>
      <c r="C1478" s="842"/>
      <c r="D1478" s="830"/>
      <c r="E1478" s="830"/>
      <c r="F1478" s="830"/>
      <c r="G1478" s="831" t="str">
        <f t="shared" si="23"/>
        <v/>
      </c>
    </row>
    <row r="1479" spans="1:7" x14ac:dyDescent="0.2">
      <c r="A1479" s="830"/>
      <c r="B1479" s="830"/>
      <c r="C1479" s="842"/>
      <c r="D1479" s="830"/>
      <c r="E1479" s="830"/>
      <c r="F1479" s="830"/>
      <c r="G1479" s="831" t="str">
        <f t="shared" si="23"/>
        <v/>
      </c>
    </row>
    <row r="1480" spans="1:7" x14ac:dyDescent="0.2">
      <c r="A1480" s="830"/>
      <c r="B1480" s="830"/>
      <c r="C1480" s="842"/>
      <c r="D1480" s="830"/>
      <c r="E1480" s="830"/>
      <c r="F1480" s="830"/>
      <c r="G1480" s="831" t="str">
        <f t="shared" si="23"/>
        <v/>
      </c>
    </row>
    <row r="1481" spans="1:7" x14ac:dyDescent="0.2">
      <c r="A1481" s="830"/>
      <c r="B1481" s="830"/>
      <c r="C1481" s="842"/>
      <c r="D1481" s="830"/>
      <c r="E1481" s="830"/>
      <c r="F1481" s="830"/>
      <c r="G1481" s="831" t="str">
        <f t="shared" si="23"/>
        <v/>
      </c>
    </row>
    <row r="1482" spans="1:7" x14ac:dyDescent="0.2">
      <c r="A1482" s="830"/>
      <c r="B1482" s="830"/>
      <c r="C1482" s="842"/>
      <c r="D1482" s="830"/>
      <c r="E1482" s="830"/>
      <c r="F1482" s="830"/>
      <c r="G1482" s="831" t="str">
        <f t="shared" si="23"/>
        <v/>
      </c>
    </row>
    <row r="1483" spans="1:7" x14ac:dyDescent="0.2">
      <c r="A1483" s="830"/>
      <c r="B1483" s="830"/>
      <c r="C1483" s="842"/>
      <c r="D1483" s="830"/>
      <c r="E1483" s="830"/>
      <c r="F1483" s="830"/>
      <c r="G1483" s="831" t="str">
        <f t="shared" si="23"/>
        <v/>
      </c>
    </row>
    <row r="1484" spans="1:7" x14ac:dyDescent="0.2">
      <c r="A1484" s="830"/>
      <c r="B1484" s="830"/>
      <c r="C1484" s="842"/>
      <c r="D1484" s="830"/>
      <c r="E1484" s="830"/>
      <c r="F1484" s="830"/>
      <c r="G1484" s="831" t="str">
        <f t="shared" ref="G1484:G1547" si="24">IF(D1484="","",YEAR(D1484))</f>
        <v/>
      </c>
    </row>
    <row r="1485" spans="1:7" x14ac:dyDescent="0.2">
      <c r="A1485" s="830"/>
      <c r="B1485" s="830"/>
      <c r="C1485" s="842"/>
      <c r="D1485" s="830"/>
      <c r="E1485" s="830"/>
      <c r="F1485" s="830"/>
      <c r="G1485" s="831" t="str">
        <f t="shared" si="24"/>
        <v/>
      </c>
    </row>
    <row r="1486" spans="1:7" x14ac:dyDescent="0.2">
      <c r="A1486" s="830"/>
      <c r="B1486" s="830"/>
      <c r="C1486" s="842"/>
      <c r="D1486" s="830"/>
      <c r="E1486" s="830"/>
      <c r="F1486" s="830"/>
      <c r="G1486" s="831" t="str">
        <f t="shared" si="24"/>
        <v/>
      </c>
    </row>
    <row r="1487" spans="1:7" x14ac:dyDescent="0.2">
      <c r="A1487" s="830"/>
      <c r="B1487" s="830"/>
      <c r="C1487" s="842"/>
      <c r="D1487" s="830"/>
      <c r="E1487" s="830"/>
      <c r="F1487" s="830"/>
      <c r="G1487" s="831" t="str">
        <f t="shared" si="24"/>
        <v/>
      </c>
    </row>
    <row r="1488" spans="1:7" x14ac:dyDescent="0.2">
      <c r="A1488" s="830"/>
      <c r="B1488" s="830"/>
      <c r="C1488" s="842"/>
      <c r="D1488" s="830"/>
      <c r="E1488" s="830"/>
      <c r="F1488" s="830"/>
      <c r="G1488" s="831" t="str">
        <f t="shared" si="24"/>
        <v/>
      </c>
    </row>
    <row r="1489" spans="1:7" x14ac:dyDescent="0.2">
      <c r="A1489" s="830"/>
      <c r="B1489" s="830"/>
      <c r="C1489" s="842"/>
      <c r="D1489" s="830"/>
      <c r="E1489" s="830"/>
      <c r="F1489" s="830"/>
      <c r="G1489" s="831" t="str">
        <f t="shared" si="24"/>
        <v/>
      </c>
    </row>
    <row r="1490" spans="1:7" x14ac:dyDescent="0.2">
      <c r="A1490" s="830"/>
      <c r="B1490" s="830"/>
      <c r="C1490" s="842"/>
      <c r="D1490" s="830"/>
      <c r="E1490" s="830"/>
      <c r="F1490" s="830"/>
      <c r="G1490" s="831" t="str">
        <f t="shared" si="24"/>
        <v/>
      </c>
    </row>
    <row r="1491" spans="1:7" x14ac:dyDescent="0.2">
      <c r="A1491" s="830"/>
      <c r="B1491" s="830"/>
      <c r="C1491" s="842"/>
      <c r="D1491" s="830"/>
      <c r="E1491" s="830"/>
      <c r="F1491" s="830"/>
      <c r="G1491" s="831" t="str">
        <f t="shared" si="24"/>
        <v/>
      </c>
    </row>
    <row r="1492" spans="1:7" x14ac:dyDescent="0.2">
      <c r="A1492" s="830"/>
      <c r="B1492" s="830"/>
      <c r="C1492" s="842"/>
      <c r="D1492" s="830"/>
      <c r="E1492" s="830"/>
      <c r="F1492" s="830"/>
      <c r="G1492" s="831" t="str">
        <f t="shared" si="24"/>
        <v/>
      </c>
    </row>
    <row r="1493" spans="1:7" x14ac:dyDescent="0.2">
      <c r="A1493" s="830"/>
      <c r="B1493" s="830"/>
      <c r="C1493" s="842"/>
      <c r="D1493" s="830"/>
      <c r="E1493" s="830"/>
      <c r="F1493" s="830"/>
      <c r="G1493" s="831" t="str">
        <f t="shared" si="24"/>
        <v/>
      </c>
    </row>
    <row r="1494" spans="1:7" x14ac:dyDescent="0.2">
      <c r="A1494" s="830"/>
      <c r="B1494" s="830"/>
      <c r="C1494" s="842"/>
      <c r="D1494" s="830"/>
      <c r="E1494" s="830"/>
      <c r="F1494" s="830"/>
      <c r="G1494" s="831" t="str">
        <f t="shared" si="24"/>
        <v/>
      </c>
    </row>
    <row r="1495" spans="1:7" x14ac:dyDescent="0.2">
      <c r="A1495" s="830"/>
      <c r="B1495" s="830"/>
      <c r="C1495" s="842"/>
      <c r="D1495" s="830"/>
      <c r="E1495" s="830"/>
      <c r="F1495" s="830"/>
      <c r="G1495" s="831" t="str">
        <f t="shared" si="24"/>
        <v/>
      </c>
    </row>
    <row r="1496" spans="1:7" x14ac:dyDescent="0.2">
      <c r="A1496" s="830"/>
      <c r="B1496" s="830"/>
      <c r="C1496" s="842"/>
      <c r="D1496" s="830"/>
      <c r="E1496" s="830"/>
      <c r="F1496" s="830"/>
      <c r="G1496" s="831" t="str">
        <f t="shared" si="24"/>
        <v/>
      </c>
    </row>
    <row r="1497" spans="1:7" x14ac:dyDescent="0.2">
      <c r="A1497" s="830"/>
      <c r="B1497" s="830"/>
      <c r="C1497" s="842"/>
      <c r="D1497" s="830"/>
      <c r="E1497" s="830"/>
      <c r="F1497" s="830"/>
      <c r="G1497" s="831" t="str">
        <f t="shared" si="24"/>
        <v/>
      </c>
    </row>
    <row r="1498" spans="1:7" x14ac:dyDescent="0.2">
      <c r="A1498" s="830"/>
      <c r="B1498" s="830"/>
      <c r="C1498" s="842"/>
      <c r="D1498" s="830"/>
      <c r="E1498" s="830"/>
      <c r="F1498" s="830"/>
      <c r="G1498" s="831" t="str">
        <f t="shared" si="24"/>
        <v/>
      </c>
    </row>
    <row r="1499" spans="1:7" x14ac:dyDescent="0.2">
      <c r="A1499" s="830"/>
      <c r="B1499" s="830"/>
      <c r="C1499" s="842"/>
      <c r="D1499" s="830"/>
      <c r="E1499" s="830"/>
      <c r="F1499" s="830"/>
      <c r="G1499" s="831" t="str">
        <f t="shared" si="24"/>
        <v/>
      </c>
    </row>
    <row r="1500" spans="1:7" x14ac:dyDescent="0.2">
      <c r="A1500" s="830"/>
      <c r="B1500" s="830"/>
      <c r="C1500" s="842"/>
      <c r="D1500" s="830"/>
      <c r="E1500" s="830"/>
      <c r="F1500" s="830"/>
      <c r="G1500" s="831" t="str">
        <f t="shared" si="24"/>
        <v/>
      </c>
    </row>
    <row r="1501" spans="1:7" x14ac:dyDescent="0.2">
      <c r="A1501" s="830"/>
      <c r="B1501" s="830"/>
      <c r="C1501" s="842"/>
      <c r="D1501" s="830"/>
      <c r="E1501" s="830"/>
      <c r="F1501" s="830"/>
      <c r="G1501" s="831" t="str">
        <f t="shared" si="24"/>
        <v/>
      </c>
    </row>
    <row r="1502" spans="1:7" x14ac:dyDescent="0.2">
      <c r="A1502" s="830"/>
      <c r="B1502" s="830"/>
      <c r="C1502" s="842"/>
      <c r="D1502" s="830"/>
      <c r="E1502" s="830"/>
      <c r="F1502" s="830"/>
      <c r="G1502" s="831" t="str">
        <f t="shared" si="24"/>
        <v/>
      </c>
    </row>
    <row r="1503" spans="1:7" x14ac:dyDescent="0.2">
      <c r="A1503" s="830"/>
      <c r="B1503" s="830"/>
      <c r="C1503" s="842"/>
      <c r="D1503" s="830"/>
      <c r="E1503" s="830"/>
      <c r="F1503" s="830"/>
      <c r="G1503" s="831" t="str">
        <f t="shared" si="24"/>
        <v/>
      </c>
    </row>
    <row r="1504" spans="1:7" x14ac:dyDescent="0.2">
      <c r="A1504" s="830"/>
      <c r="B1504" s="830"/>
      <c r="C1504" s="842"/>
      <c r="D1504" s="830"/>
      <c r="E1504" s="830"/>
      <c r="F1504" s="830"/>
      <c r="G1504" s="831" t="str">
        <f t="shared" si="24"/>
        <v/>
      </c>
    </row>
    <row r="1505" spans="1:7" x14ac:dyDescent="0.2">
      <c r="A1505" s="830"/>
      <c r="B1505" s="830"/>
      <c r="C1505" s="842"/>
      <c r="D1505" s="830"/>
      <c r="E1505" s="830"/>
      <c r="F1505" s="830"/>
      <c r="G1505" s="831" t="str">
        <f t="shared" si="24"/>
        <v/>
      </c>
    </row>
    <row r="1506" spans="1:7" x14ac:dyDescent="0.2">
      <c r="A1506" s="830"/>
      <c r="B1506" s="830"/>
      <c r="C1506" s="842"/>
      <c r="D1506" s="830"/>
      <c r="E1506" s="830"/>
      <c r="F1506" s="830"/>
      <c r="G1506" s="831" t="str">
        <f t="shared" si="24"/>
        <v/>
      </c>
    </row>
    <row r="1507" spans="1:7" x14ac:dyDescent="0.2">
      <c r="A1507" s="830"/>
      <c r="B1507" s="830"/>
      <c r="C1507" s="842"/>
      <c r="D1507" s="830"/>
      <c r="E1507" s="830"/>
      <c r="F1507" s="830"/>
      <c r="G1507" s="831" t="str">
        <f t="shared" si="24"/>
        <v/>
      </c>
    </row>
    <row r="1508" spans="1:7" x14ac:dyDescent="0.2">
      <c r="A1508" s="830"/>
      <c r="B1508" s="830"/>
      <c r="C1508" s="842"/>
      <c r="D1508" s="830"/>
      <c r="E1508" s="830"/>
      <c r="F1508" s="830"/>
      <c r="G1508" s="831" t="str">
        <f t="shared" si="24"/>
        <v/>
      </c>
    </row>
    <row r="1509" spans="1:7" x14ac:dyDescent="0.2">
      <c r="A1509" s="830"/>
      <c r="B1509" s="830"/>
      <c r="C1509" s="842"/>
      <c r="D1509" s="830"/>
      <c r="E1509" s="830"/>
      <c r="F1509" s="830"/>
      <c r="G1509" s="831" t="str">
        <f t="shared" si="24"/>
        <v/>
      </c>
    </row>
    <row r="1510" spans="1:7" x14ac:dyDescent="0.2">
      <c r="A1510" s="830"/>
      <c r="B1510" s="830"/>
      <c r="C1510" s="842"/>
      <c r="D1510" s="830"/>
      <c r="E1510" s="830"/>
      <c r="F1510" s="830"/>
      <c r="G1510" s="831" t="str">
        <f t="shared" si="24"/>
        <v/>
      </c>
    </row>
    <row r="1511" spans="1:7" x14ac:dyDescent="0.2">
      <c r="A1511" s="830"/>
      <c r="B1511" s="830"/>
      <c r="C1511" s="842"/>
      <c r="D1511" s="830"/>
      <c r="E1511" s="830"/>
      <c r="F1511" s="830"/>
      <c r="G1511" s="831" t="str">
        <f t="shared" si="24"/>
        <v/>
      </c>
    </row>
    <row r="1512" spans="1:7" x14ac:dyDescent="0.2">
      <c r="A1512" s="830"/>
      <c r="B1512" s="830"/>
      <c r="C1512" s="842"/>
      <c r="D1512" s="830"/>
      <c r="E1512" s="830"/>
      <c r="F1512" s="830"/>
      <c r="G1512" s="831" t="str">
        <f t="shared" si="24"/>
        <v/>
      </c>
    </row>
    <row r="1513" spans="1:7" x14ac:dyDescent="0.2">
      <c r="A1513" s="830"/>
      <c r="B1513" s="830"/>
      <c r="C1513" s="842"/>
      <c r="D1513" s="830"/>
      <c r="E1513" s="830"/>
      <c r="F1513" s="830"/>
      <c r="G1513" s="831" t="str">
        <f t="shared" si="24"/>
        <v/>
      </c>
    </row>
    <row r="1514" spans="1:7" x14ac:dyDescent="0.2">
      <c r="A1514" s="830"/>
      <c r="B1514" s="830"/>
      <c r="C1514" s="842"/>
      <c r="D1514" s="830"/>
      <c r="E1514" s="830"/>
      <c r="F1514" s="830"/>
      <c r="G1514" s="831" t="str">
        <f t="shared" si="24"/>
        <v/>
      </c>
    </row>
    <row r="1515" spans="1:7" x14ac:dyDescent="0.2">
      <c r="A1515" s="830"/>
      <c r="B1515" s="830"/>
      <c r="C1515" s="842"/>
      <c r="D1515" s="830"/>
      <c r="E1515" s="830"/>
      <c r="F1515" s="830"/>
      <c r="G1515" s="831" t="str">
        <f t="shared" si="24"/>
        <v/>
      </c>
    </row>
    <row r="1516" spans="1:7" x14ac:dyDescent="0.2">
      <c r="A1516" s="830"/>
      <c r="B1516" s="830"/>
      <c r="C1516" s="842"/>
      <c r="D1516" s="830"/>
      <c r="E1516" s="830"/>
      <c r="F1516" s="830"/>
      <c r="G1516" s="831" t="str">
        <f t="shared" si="24"/>
        <v/>
      </c>
    </row>
    <row r="1517" spans="1:7" x14ac:dyDescent="0.2">
      <c r="A1517" s="830"/>
      <c r="B1517" s="830"/>
      <c r="C1517" s="842"/>
      <c r="D1517" s="830"/>
      <c r="E1517" s="830"/>
      <c r="F1517" s="830"/>
      <c r="G1517" s="831" t="str">
        <f t="shared" si="24"/>
        <v/>
      </c>
    </row>
    <row r="1518" spans="1:7" x14ac:dyDescent="0.2">
      <c r="A1518" s="830"/>
      <c r="B1518" s="830"/>
      <c r="C1518" s="842"/>
      <c r="D1518" s="830"/>
      <c r="E1518" s="830"/>
      <c r="F1518" s="830"/>
      <c r="G1518" s="831" t="str">
        <f t="shared" si="24"/>
        <v/>
      </c>
    </row>
    <row r="1519" spans="1:7" x14ac:dyDescent="0.2">
      <c r="A1519" s="830"/>
      <c r="B1519" s="830"/>
      <c r="C1519" s="842"/>
      <c r="D1519" s="830"/>
      <c r="E1519" s="830"/>
      <c r="F1519" s="830"/>
      <c r="G1519" s="831" t="str">
        <f t="shared" si="24"/>
        <v/>
      </c>
    </row>
    <row r="1520" spans="1:7" x14ac:dyDescent="0.2">
      <c r="A1520" s="830"/>
      <c r="B1520" s="830"/>
      <c r="C1520" s="842"/>
      <c r="D1520" s="830"/>
      <c r="E1520" s="830"/>
      <c r="F1520" s="830"/>
      <c r="G1520" s="831" t="str">
        <f t="shared" si="24"/>
        <v/>
      </c>
    </row>
    <row r="1521" spans="1:7" x14ac:dyDescent="0.2">
      <c r="A1521" s="830"/>
      <c r="B1521" s="830"/>
      <c r="C1521" s="842"/>
      <c r="D1521" s="830"/>
      <c r="E1521" s="830"/>
      <c r="F1521" s="830"/>
      <c r="G1521" s="831" t="str">
        <f t="shared" si="24"/>
        <v/>
      </c>
    </row>
    <row r="1522" spans="1:7" x14ac:dyDescent="0.2">
      <c r="A1522" s="830"/>
      <c r="B1522" s="830"/>
      <c r="C1522" s="842"/>
      <c r="D1522" s="830"/>
      <c r="E1522" s="830"/>
      <c r="F1522" s="830"/>
      <c r="G1522" s="831" t="str">
        <f t="shared" si="24"/>
        <v/>
      </c>
    </row>
    <row r="1523" spans="1:7" x14ac:dyDescent="0.2">
      <c r="A1523" s="830"/>
      <c r="B1523" s="830"/>
      <c r="C1523" s="842"/>
      <c r="D1523" s="830"/>
      <c r="E1523" s="830"/>
      <c r="F1523" s="830"/>
      <c r="G1523" s="831" t="str">
        <f t="shared" si="24"/>
        <v/>
      </c>
    </row>
    <row r="1524" spans="1:7" x14ac:dyDescent="0.2">
      <c r="A1524" s="830"/>
      <c r="B1524" s="830"/>
      <c r="C1524" s="842"/>
      <c r="D1524" s="830"/>
      <c r="E1524" s="830"/>
      <c r="F1524" s="830"/>
      <c r="G1524" s="831" t="str">
        <f t="shared" si="24"/>
        <v/>
      </c>
    </row>
    <row r="1525" spans="1:7" x14ac:dyDescent="0.2">
      <c r="A1525" s="830"/>
      <c r="B1525" s="830"/>
      <c r="C1525" s="842"/>
      <c r="D1525" s="830"/>
      <c r="E1525" s="830"/>
      <c r="F1525" s="830"/>
      <c r="G1525" s="831" t="str">
        <f t="shared" si="24"/>
        <v/>
      </c>
    </row>
    <row r="1526" spans="1:7" x14ac:dyDescent="0.2">
      <c r="A1526" s="830"/>
      <c r="B1526" s="830"/>
      <c r="C1526" s="842"/>
      <c r="D1526" s="830"/>
      <c r="E1526" s="830"/>
      <c r="F1526" s="830"/>
      <c r="G1526" s="831" t="str">
        <f t="shared" si="24"/>
        <v/>
      </c>
    </row>
    <row r="1527" spans="1:7" x14ac:dyDescent="0.2">
      <c r="A1527" s="830"/>
      <c r="B1527" s="830"/>
      <c r="C1527" s="842"/>
      <c r="D1527" s="830"/>
      <c r="E1527" s="830"/>
      <c r="F1527" s="830"/>
      <c r="G1527" s="831" t="str">
        <f t="shared" si="24"/>
        <v/>
      </c>
    </row>
    <row r="1528" spans="1:7" x14ac:dyDescent="0.2">
      <c r="A1528" s="830"/>
      <c r="B1528" s="830"/>
      <c r="C1528" s="842"/>
      <c r="D1528" s="830"/>
      <c r="E1528" s="830"/>
      <c r="F1528" s="830"/>
      <c r="G1528" s="831" t="str">
        <f t="shared" si="24"/>
        <v/>
      </c>
    </row>
    <row r="1529" spans="1:7" x14ac:dyDescent="0.2">
      <c r="A1529" s="830"/>
      <c r="B1529" s="830"/>
      <c r="C1529" s="842"/>
      <c r="D1529" s="830"/>
      <c r="E1529" s="830"/>
      <c r="F1529" s="830"/>
      <c r="G1529" s="831" t="str">
        <f t="shared" si="24"/>
        <v/>
      </c>
    </row>
    <row r="1530" spans="1:7" x14ac:dyDescent="0.2">
      <c r="A1530" s="830"/>
      <c r="B1530" s="830"/>
      <c r="C1530" s="842"/>
      <c r="D1530" s="830"/>
      <c r="E1530" s="830"/>
      <c r="F1530" s="830"/>
      <c r="G1530" s="831" t="str">
        <f t="shared" si="24"/>
        <v/>
      </c>
    </row>
    <row r="1531" spans="1:7" x14ac:dyDescent="0.2">
      <c r="A1531" s="830"/>
      <c r="B1531" s="830"/>
      <c r="C1531" s="842"/>
      <c r="D1531" s="830"/>
      <c r="E1531" s="830"/>
      <c r="F1531" s="830"/>
      <c r="G1531" s="831" t="str">
        <f t="shared" si="24"/>
        <v/>
      </c>
    </row>
    <row r="1532" spans="1:7" x14ac:dyDescent="0.2">
      <c r="A1532" s="830"/>
      <c r="B1532" s="830"/>
      <c r="C1532" s="842"/>
      <c r="D1532" s="830"/>
      <c r="E1532" s="830"/>
      <c r="F1532" s="830"/>
      <c r="G1532" s="831" t="str">
        <f t="shared" si="24"/>
        <v/>
      </c>
    </row>
    <row r="1533" spans="1:7" x14ac:dyDescent="0.2">
      <c r="A1533" s="830"/>
      <c r="B1533" s="830"/>
      <c r="C1533" s="842"/>
      <c r="D1533" s="830"/>
      <c r="E1533" s="830"/>
      <c r="F1533" s="830"/>
      <c r="G1533" s="831" t="str">
        <f t="shared" si="24"/>
        <v/>
      </c>
    </row>
    <row r="1534" spans="1:7" x14ac:dyDescent="0.2">
      <c r="A1534" s="830"/>
      <c r="B1534" s="830"/>
      <c r="C1534" s="842"/>
      <c r="D1534" s="830"/>
      <c r="E1534" s="830"/>
      <c r="F1534" s="830"/>
      <c r="G1534" s="831" t="str">
        <f t="shared" si="24"/>
        <v/>
      </c>
    </row>
    <row r="1535" spans="1:7" x14ac:dyDescent="0.2">
      <c r="A1535" s="830"/>
      <c r="B1535" s="830"/>
      <c r="C1535" s="842"/>
      <c r="D1535" s="830"/>
      <c r="E1535" s="830"/>
      <c r="F1535" s="830"/>
      <c r="G1535" s="831" t="str">
        <f t="shared" si="24"/>
        <v/>
      </c>
    </row>
    <row r="1536" spans="1:7" x14ac:dyDescent="0.2">
      <c r="A1536" s="830"/>
      <c r="B1536" s="830"/>
      <c r="C1536" s="842"/>
      <c r="D1536" s="830"/>
      <c r="E1536" s="830"/>
      <c r="F1536" s="830"/>
      <c r="G1536" s="831" t="str">
        <f t="shared" si="24"/>
        <v/>
      </c>
    </row>
    <row r="1537" spans="1:7" x14ac:dyDescent="0.2">
      <c r="A1537" s="830"/>
      <c r="B1537" s="830"/>
      <c r="C1537" s="842"/>
      <c r="D1537" s="830"/>
      <c r="E1537" s="830"/>
      <c r="F1537" s="830"/>
      <c r="G1537" s="831" t="str">
        <f t="shared" si="24"/>
        <v/>
      </c>
    </row>
    <row r="1538" spans="1:7" x14ac:dyDescent="0.2">
      <c r="A1538" s="830"/>
      <c r="B1538" s="830"/>
      <c r="C1538" s="842"/>
      <c r="D1538" s="830"/>
      <c r="E1538" s="830"/>
      <c r="F1538" s="830"/>
      <c r="G1538" s="831" t="str">
        <f t="shared" si="24"/>
        <v/>
      </c>
    </row>
    <row r="1539" spans="1:7" x14ac:dyDescent="0.2">
      <c r="A1539" s="830"/>
      <c r="B1539" s="830"/>
      <c r="C1539" s="842"/>
      <c r="D1539" s="830"/>
      <c r="E1539" s="830"/>
      <c r="F1539" s="830"/>
      <c r="G1539" s="831" t="str">
        <f t="shared" si="24"/>
        <v/>
      </c>
    </row>
    <row r="1540" spans="1:7" x14ac:dyDescent="0.2">
      <c r="A1540" s="830"/>
      <c r="B1540" s="830"/>
      <c r="C1540" s="842"/>
      <c r="D1540" s="830"/>
      <c r="E1540" s="830"/>
      <c r="F1540" s="830"/>
      <c r="G1540" s="831" t="str">
        <f t="shared" si="24"/>
        <v/>
      </c>
    </row>
    <row r="1541" spans="1:7" x14ac:dyDescent="0.2">
      <c r="A1541" s="830"/>
      <c r="B1541" s="830"/>
      <c r="C1541" s="842"/>
      <c r="D1541" s="830"/>
      <c r="E1541" s="830"/>
      <c r="F1541" s="830"/>
      <c r="G1541" s="831" t="str">
        <f t="shared" si="24"/>
        <v/>
      </c>
    </row>
    <row r="1542" spans="1:7" x14ac:dyDescent="0.2">
      <c r="A1542" s="830"/>
      <c r="B1542" s="830"/>
      <c r="C1542" s="842"/>
      <c r="D1542" s="830"/>
      <c r="E1542" s="830"/>
      <c r="F1542" s="830"/>
      <c r="G1542" s="831" t="str">
        <f t="shared" si="24"/>
        <v/>
      </c>
    </row>
    <row r="1543" spans="1:7" x14ac:dyDescent="0.2">
      <c r="A1543" s="830"/>
      <c r="B1543" s="830"/>
      <c r="C1543" s="842"/>
      <c r="D1543" s="830"/>
      <c r="E1543" s="830"/>
      <c r="F1543" s="830"/>
      <c r="G1543" s="831" t="str">
        <f t="shared" si="24"/>
        <v/>
      </c>
    </row>
    <row r="1544" spans="1:7" x14ac:dyDescent="0.2">
      <c r="A1544" s="830"/>
      <c r="B1544" s="830"/>
      <c r="C1544" s="842"/>
      <c r="D1544" s="830"/>
      <c r="E1544" s="830"/>
      <c r="F1544" s="830"/>
      <c r="G1544" s="831" t="str">
        <f t="shared" si="24"/>
        <v/>
      </c>
    </row>
    <row r="1545" spans="1:7" x14ac:dyDescent="0.2">
      <c r="A1545" s="830"/>
      <c r="B1545" s="830"/>
      <c r="C1545" s="842"/>
      <c r="D1545" s="830"/>
      <c r="E1545" s="830"/>
      <c r="F1545" s="830"/>
      <c r="G1545" s="831" t="str">
        <f t="shared" si="24"/>
        <v/>
      </c>
    </row>
    <row r="1546" spans="1:7" x14ac:dyDescent="0.2">
      <c r="A1546" s="830"/>
      <c r="B1546" s="830"/>
      <c r="C1546" s="842"/>
      <c r="D1546" s="830"/>
      <c r="E1546" s="830"/>
      <c r="F1546" s="830"/>
      <c r="G1546" s="831" t="str">
        <f t="shared" si="24"/>
        <v/>
      </c>
    </row>
    <row r="1547" spans="1:7" x14ac:dyDescent="0.2">
      <c r="A1547" s="830"/>
      <c r="B1547" s="830"/>
      <c r="C1547" s="842"/>
      <c r="D1547" s="830"/>
      <c r="E1547" s="830"/>
      <c r="F1547" s="830"/>
      <c r="G1547" s="831" t="str">
        <f t="shared" si="24"/>
        <v/>
      </c>
    </row>
    <row r="1548" spans="1:7" x14ac:dyDescent="0.2">
      <c r="A1548" s="830"/>
      <c r="B1548" s="830"/>
      <c r="C1548" s="842"/>
      <c r="D1548" s="830"/>
      <c r="E1548" s="830"/>
      <c r="F1548" s="830"/>
      <c r="G1548" s="831" t="str">
        <f t="shared" ref="G1548:G1611" si="25">IF(D1548="","",YEAR(D1548))</f>
        <v/>
      </c>
    </row>
    <row r="1549" spans="1:7" x14ac:dyDescent="0.2">
      <c r="A1549" s="830"/>
      <c r="B1549" s="830"/>
      <c r="C1549" s="842"/>
      <c r="D1549" s="830"/>
      <c r="E1549" s="830"/>
      <c r="F1549" s="830"/>
      <c r="G1549" s="831" t="str">
        <f t="shared" si="25"/>
        <v/>
      </c>
    </row>
    <row r="1550" spans="1:7" x14ac:dyDescent="0.2">
      <c r="A1550" s="830"/>
      <c r="B1550" s="830"/>
      <c r="C1550" s="842"/>
      <c r="D1550" s="830"/>
      <c r="E1550" s="830"/>
      <c r="F1550" s="830"/>
      <c r="G1550" s="831" t="str">
        <f t="shared" si="25"/>
        <v/>
      </c>
    </row>
    <row r="1551" spans="1:7" x14ac:dyDescent="0.2">
      <c r="A1551" s="830"/>
      <c r="B1551" s="830"/>
      <c r="C1551" s="842"/>
      <c r="D1551" s="830"/>
      <c r="E1551" s="830"/>
      <c r="F1551" s="830"/>
      <c r="G1551" s="831" t="str">
        <f t="shared" si="25"/>
        <v/>
      </c>
    </row>
    <row r="1552" spans="1:7" x14ac:dyDescent="0.2">
      <c r="A1552" s="830"/>
      <c r="B1552" s="830"/>
      <c r="C1552" s="842"/>
      <c r="D1552" s="830"/>
      <c r="E1552" s="830"/>
      <c r="F1552" s="830"/>
      <c r="G1552" s="831" t="str">
        <f t="shared" si="25"/>
        <v/>
      </c>
    </row>
    <row r="1553" spans="1:7" x14ac:dyDescent="0.2">
      <c r="A1553" s="830"/>
      <c r="B1553" s="830"/>
      <c r="C1553" s="842"/>
      <c r="D1553" s="830"/>
      <c r="E1553" s="830"/>
      <c r="F1553" s="830"/>
      <c r="G1553" s="831" t="str">
        <f t="shared" si="25"/>
        <v/>
      </c>
    </row>
    <row r="1554" spans="1:7" x14ac:dyDescent="0.2">
      <c r="A1554" s="830"/>
      <c r="B1554" s="830"/>
      <c r="C1554" s="842"/>
      <c r="D1554" s="830"/>
      <c r="E1554" s="830"/>
      <c r="F1554" s="830"/>
      <c r="G1554" s="831" t="str">
        <f t="shared" si="25"/>
        <v/>
      </c>
    </row>
    <row r="1555" spans="1:7" x14ac:dyDescent="0.2">
      <c r="A1555" s="830"/>
      <c r="B1555" s="830"/>
      <c r="C1555" s="842"/>
      <c r="D1555" s="830"/>
      <c r="E1555" s="830"/>
      <c r="F1555" s="830"/>
      <c r="G1555" s="831" t="str">
        <f t="shared" si="25"/>
        <v/>
      </c>
    </row>
    <row r="1556" spans="1:7" x14ac:dyDescent="0.2">
      <c r="A1556" s="830"/>
      <c r="B1556" s="830"/>
      <c r="C1556" s="842"/>
      <c r="D1556" s="830"/>
      <c r="E1556" s="830"/>
      <c r="F1556" s="830"/>
      <c r="G1556" s="831" t="str">
        <f t="shared" si="25"/>
        <v/>
      </c>
    </row>
    <row r="1557" spans="1:7" x14ac:dyDescent="0.2">
      <c r="A1557" s="830"/>
      <c r="B1557" s="830"/>
      <c r="C1557" s="842"/>
      <c r="D1557" s="830"/>
      <c r="E1557" s="830"/>
      <c r="F1557" s="830"/>
      <c r="G1557" s="831" t="str">
        <f t="shared" si="25"/>
        <v/>
      </c>
    </row>
    <row r="1558" spans="1:7" ht="15" x14ac:dyDescent="0.2">
      <c r="C1558" s="829"/>
      <c r="D1558" s="830"/>
      <c r="E1558" s="830"/>
      <c r="F1558" s="830"/>
      <c r="G1558" s="831" t="str">
        <f t="shared" si="25"/>
        <v/>
      </c>
    </row>
    <row r="1559" spans="1:7" ht="15" x14ac:dyDescent="0.2">
      <c r="C1559" s="829"/>
      <c r="D1559" s="830"/>
      <c r="E1559" s="830"/>
      <c r="F1559" s="830"/>
      <c r="G1559" s="831" t="str">
        <f t="shared" si="25"/>
        <v/>
      </c>
    </row>
    <row r="1560" spans="1:7" ht="15" x14ac:dyDescent="0.2">
      <c r="C1560" s="829"/>
      <c r="D1560" s="830"/>
      <c r="E1560" s="830"/>
      <c r="F1560" s="830"/>
      <c r="G1560" s="831" t="str">
        <f t="shared" si="25"/>
        <v/>
      </c>
    </row>
    <row r="1561" spans="1:7" ht="15" x14ac:dyDescent="0.2">
      <c r="C1561" s="829"/>
      <c r="D1561" s="830"/>
      <c r="E1561" s="830"/>
      <c r="F1561" s="830"/>
      <c r="G1561" s="831" t="str">
        <f t="shared" si="25"/>
        <v/>
      </c>
    </row>
    <row r="1562" spans="1:7" ht="15" x14ac:dyDescent="0.2">
      <c r="C1562" s="829"/>
      <c r="D1562" s="830"/>
      <c r="E1562" s="830"/>
      <c r="F1562" s="830"/>
      <c r="G1562" s="831" t="str">
        <f t="shared" si="25"/>
        <v/>
      </c>
    </row>
    <row r="1563" spans="1:7" ht="15" x14ac:dyDescent="0.2">
      <c r="C1563" s="829"/>
      <c r="D1563" s="830"/>
      <c r="E1563" s="830"/>
      <c r="F1563" s="830"/>
      <c r="G1563" s="831" t="str">
        <f t="shared" si="25"/>
        <v/>
      </c>
    </row>
    <row r="1564" spans="1:7" ht="15" x14ac:dyDescent="0.2">
      <c r="C1564" s="829"/>
      <c r="D1564" s="830"/>
      <c r="E1564" s="830"/>
      <c r="F1564" s="830"/>
      <c r="G1564" s="831" t="str">
        <f t="shared" si="25"/>
        <v/>
      </c>
    </row>
    <row r="1565" spans="1:7" ht="15" x14ac:dyDescent="0.2">
      <c r="C1565" s="829"/>
      <c r="D1565" s="830"/>
      <c r="E1565" s="830"/>
      <c r="F1565" s="830"/>
      <c r="G1565" s="831" t="str">
        <f t="shared" si="25"/>
        <v/>
      </c>
    </row>
    <row r="1566" spans="1:7" ht="15" x14ac:dyDescent="0.2">
      <c r="C1566" s="829"/>
      <c r="D1566" s="830"/>
      <c r="E1566" s="830"/>
      <c r="F1566" s="830"/>
      <c r="G1566" s="831" t="str">
        <f t="shared" si="25"/>
        <v/>
      </c>
    </row>
    <row r="1567" spans="1:7" ht="15" x14ac:dyDescent="0.2">
      <c r="C1567" s="829"/>
      <c r="D1567" s="830"/>
      <c r="E1567" s="830"/>
      <c r="F1567" s="830"/>
      <c r="G1567" s="831" t="str">
        <f t="shared" si="25"/>
        <v/>
      </c>
    </row>
    <row r="1568" spans="1:7" ht="15" x14ac:dyDescent="0.2">
      <c r="C1568" s="829"/>
      <c r="D1568" s="830"/>
      <c r="E1568" s="830"/>
      <c r="F1568" s="830"/>
      <c r="G1568" s="831" t="str">
        <f t="shared" si="25"/>
        <v/>
      </c>
    </row>
    <row r="1569" spans="3:7" ht="15" x14ac:dyDescent="0.2">
      <c r="C1569" s="829"/>
      <c r="D1569" s="830"/>
      <c r="E1569" s="830"/>
      <c r="F1569" s="830"/>
      <c r="G1569" s="831" t="str">
        <f t="shared" si="25"/>
        <v/>
      </c>
    </row>
    <row r="1570" spans="3:7" ht="15" x14ac:dyDescent="0.2">
      <c r="C1570" s="829"/>
      <c r="D1570" s="830"/>
      <c r="E1570" s="830"/>
      <c r="F1570" s="830"/>
      <c r="G1570" s="831" t="str">
        <f t="shared" si="25"/>
        <v/>
      </c>
    </row>
    <row r="1571" spans="3:7" ht="15" x14ac:dyDescent="0.2">
      <c r="C1571" s="829"/>
      <c r="D1571" s="830"/>
      <c r="E1571" s="830"/>
      <c r="F1571" s="830"/>
      <c r="G1571" s="831" t="str">
        <f t="shared" si="25"/>
        <v/>
      </c>
    </row>
    <row r="1572" spans="3:7" ht="15" x14ac:dyDescent="0.2">
      <c r="C1572" s="829"/>
      <c r="D1572" s="830"/>
      <c r="E1572" s="830"/>
      <c r="F1572" s="830"/>
      <c r="G1572" s="831" t="str">
        <f t="shared" si="25"/>
        <v/>
      </c>
    </row>
    <row r="1573" spans="3:7" ht="15" x14ac:dyDescent="0.2">
      <c r="C1573" s="829"/>
      <c r="D1573" s="830"/>
      <c r="E1573" s="830"/>
      <c r="F1573" s="830"/>
      <c r="G1573" s="831" t="str">
        <f t="shared" si="25"/>
        <v/>
      </c>
    </row>
    <row r="1574" spans="3:7" ht="15" x14ac:dyDescent="0.2">
      <c r="C1574" s="829"/>
      <c r="D1574" s="830"/>
      <c r="E1574" s="830"/>
      <c r="F1574" s="830"/>
      <c r="G1574" s="831" t="str">
        <f t="shared" si="25"/>
        <v/>
      </c>
    </row>
    <row r="1575" spans="3:7" ht="15" x14ac:dyDescent="0.2">
      <c r="C1575" s="829"/>
      <c r="D1575" s="830"/>
      <c r="E1575" s="830"/>
      <c r="F1575" s="830"/>
      <c r="G1575" s="831" t="str">
        <f t="shared" si="25"/>
        <v/>
      </c>
    </row>
    <row r="1576" spans="3:7" ht="15" x14ac:dyDescent="0.2">
      <c r="C1576" s="829"/>
      <c r="D1576" s="830"/>
      <c r="E1576" s="830"/>
      <c r="F1576" s="830"/>
      <c r="G1576" s="831" t="str">
        <f t="shared" si="25"/>
        <v/>
      </c>
    </row>
    <row r="1577" spans="3:7" ht="15" x14ac:dyDescent="0.2">
      <c r="C1577" s="829"/>
      <c r="D1577" s="830"/>
      <c r="E1577" s="830"/>
      <c r="F1577" s="830"/>
      <c r="G1577" s="831" t="str">
        <f t="shared" si="25"/>
        <v/>
      </c>
    </row>
    <row r="1578" spans="3:7" ht="15" x14ac:dyDescent="0.2">
      <c r="C1578" s="829"/>
      <c r="D1578" s="830"/>
      <c r="E1578" s="830"/>
      <c r="F1578" s="830"/>
      <c r="G1578" s="831" t="str">
        <f t="shared" si="25"/>
        <v/>
      </c>
    </row>
    <row r="1579" spans="3:7" ht="15" x14ac:dyDescent="0.2">
      <c r="C1579" s="829"/>
      <c r="D1579" s="830"/>
      <c r="E1579" s="830"/>
      <c r="F1579" s="830"/>
      <c r="G1579" s="831" t="str">
        <f t="shared" si="25"/>
        <v/>
      </c>
    </row>
    <row r="1580" spans="3:7" ht="15" x14ac:dyDescent="0.2">
      <c r="C1580" s="829"/>
      <c r="D1580" s="830"/>
      <c r="E1580" s="830"/>
      <c r="F1580" s="830"/>
      <c r="G1580" s="831" t="str">
        <f t="shared" si="25"/>
        <v/>
      </c>
    </row>
    <row r="1581" spans="3:7" ht="15" x14ac:dyDescent="0.2">
      <c r="C1581" s="829"/>
      <c r="D1581" s="830"/>
      <c r="E1581" s="830"/>
      <c r="F1581" s="830"/>
      <c r="G1581" s="831" t="str">
        <f t="shared" si="25"/>
        <v/>
      </c>
    </row>
    <row r="1582" spans="3:7" ht="15" x14ac:dyDescent="0.2">
      <c r="C1582" s="829"/>
      <c r="D1582" s="830"/>
      <c r="E1582" s="830"/>
      <c r="F1582" s="830"/>
      <c r="G1582" s="831" t="str">
        <f t="shared" si="25"/>
        <v/>
      </c>
    </row>
    <row r="1583" spans="3:7" ht="15" x14ac:dyDescent="0.2">
      <c r="C1583" s="829"/>
      <c r="D1583" s="830"/>
      <c r="E1583" s="830"/>
      <c r="F1583" s="830"/>
      <c r="G1583" s="831" t="str">
        <f t="shared" si="25"/>
        <v/>
      </c>
    </row>
    <row r="1584" spans="3:7" ht="15" x14ac:dyDescent="0.2">
      <c r="C1584" s="829"/>
      <c r="D1584" s="830"/>
      <c r="E1584" s="830"/>
      <c r="F1584" s="830"/>
      <c r="G1584" s="831" t="str">
        <f t="shared" si="25"/>
        <v/>
      </c>
    </row>
    <row r="1585" spans="3:7" ht="15" x14ac:dyDescent="0.2">
      <c r="C1585" s="829"/>
      <c r="D1585" s="830"/>
      <c r="E1585" s="830"/>
      <c r="F1585" s="830"/>
      <c r="G1585" s="831" t="str">
        <f t="shared" si="25"/>
        <v/>
      </c>
    </row>
    <row r="1586" spans="3:7" ht="15" x14ac:dyDescent="0.2">
      <c r="C1586" s="829"/>
      <c r="D1586" s="830"/>
      <c r="E1586" s="830"/>
      <c r="F1586" s="830"/>
      <c r="G1586" s="831" t="str">
        <f t="shared" si="25"/>
        <v/>
      </c>
    </row>
    <row r="1587" spans="3:7" ht="15" x14ac:dyDescent="0.2">
      <c r="C1587" s="829"/>
      <c r="D1587" s="830"/>
      <c r="E1587" s="830"/>
      <c r="F1587" s="830"/>
      <c r="G1587" s="831" t="str">
        <f t="shared" si="25"/>
        <v/>
      </c>
    </row>
    <row r="1588" spans="3:7" ht="15" x14ac:dyDescent="0.2">
      <c r="C1588" s="829"/>
      <c r="D1588" s="830"/>
      <c r="E1588" s="830"/>
      <c r="F1588" s="830"/>
      <c r="G1588" s="831" t="str">
        <f t="shared" si="25"/>
        <v/>
      </c>
    </row>
    <row r="1589" spans="3:7" ht="15" x14ac:dyDescent="0.2">
      <c r="C1589" s="829"/>
      <c r="D1589" s="830"/>
      <c r="E1589" s="830"/>
      <c r="F1589" s="830"/>
      <c r="G1589" s="831" t="str">
        <f t="shared" si="25"/>
        <v/>
      </c>
    </row>
    <row r="1590" spans="3:7" ht="15" x14ac:dyDescent="0.2">
      <c r="C1590" s="829"/>
      <c r="D1590" s="830"/>
      <c r="E1590" s="830"/>
      <c r="F1590" s="830"/>
      <c r="G1590" s="831" t="str">
        <f t="shared" si="25"/>
        <v/>
      </c>
    </row>
    <row r="1591" spans="3:7" ht="15" x14ac:dyDescent="0.2">
      <c r="C1591" s="829"/>
      <c r="D1591" s="830"/>
      <c r="E1591" s="830"/>
      <c r="F1591" s="830"/>
      <c r="G1591" s="831" t="str">
        <f t="shared" si="25"/>
        <v/>
      </c>
    </row>
    <row r="1592" spans="3:7" ht="15" x14ac:dyDescent="0.2">
      <c r="C1592" s="829"/>
      <c r="D1592" s="830"/>
      <c r="E1592" s="830"/>
      <c r="F1592" s="830"/>
      <c r="G1592" s="831" t="str">
        <f t="shared" si="25"/>
        <v/>
      </c>
    </row>
    <row r="1593" spans="3:7" ht="15" x14ac:dyDescent="0.2">
      <c r="C1593" s="829"/>
      <c r="D1593" s="830"/>
      <c r="E1593" s="830"/>
      <c r="F1593" s="830"/>
      <c r="G1593" s="831" t="str">
        <f t="shared" si="25"/>
        <v/>
      </c>
    </row>
    <row r="1594" spans="3:7" ht="15" x14ac:dyDescent="0.2">
      <c r="C1594" s="829"/>
      <c r="D1594" s="830"/>
      <c r="E1594" s="830"/>
      <c r="F1594" s="830"/>
      <c r="G1594" s="831" t="str">
        <f t="shared" si="25"/>
        <v/>
      </c>
    </row>
    <row r="1595" spans="3:7" ht="15" x14ac:dyDescent="0.2">
      <c r="C1595" s="829"/>
      <c r="D1595" s="830"/>
      <c r="E1595" s="830"/>
      <c r="F1595" s="830"/>
      <c r="G1595" s="831" t="str">
        <f t="shared" si="25"/>
        <v/>
      </c>
    </row>
    <row r="1596" spans="3:7" ht="15" x14ac:dyDescent="0.2">
      <c r="C1596" s="829"/>
      <c r="D1596" s="830"/>
      <c r="E1596" s="830"/>
      <c r="F1596" s="830"/>
      <c r="G1596" s="831" t="str">
        <f t="shared" si="25"/>
        <v/>
      </c>
    </row>
    <row r="1597" spans="3:7" ht="15" x14ac:dyDescent="0.2">
      <c r="C1597" s="829"/>
      <c r="D1597" s="830"/>
      <c r="E1597" s="830"/>
      <c r="F1597" s="830"/>
      <c r="G1597" s="831" t="str">
        <f t="shared" si="25"/>
        <v/>
      </c>
    </row>
    <row r="1598" spans="3:7" ht="15" x14ac:dyDescent="0.2">
      <c r="C1598" s="829"/>
      <c r="D1598" s="830"/>
      <c r="E1598" s="830"/>
      <c r="F1598" s="830"/>
      <c r="G1598" s="831" t="str">
        <f t="shared" si="25"/>
        <v/>
      </c>
    </row>
    <row r="1599" spans="3:7" ht="15" x14ac:dyDescent="0.2">
      <c r="C1599" s="829"/>
      <c r="D1599" s="830"/>
      <c r="E1599" s="830"/>
      <c r="F1599" s="830"/>
      <c r="G1599" s="831" t="str">
        <f t="shared" si="25"/>
        <v/>
      </c>
    </row>
    <row r="1600" spans="3:7" ht="15" x14ac:dyDescent="0.2">
      <c r="C1600" s="829"/>
      <c r="D1600" s="830"/>
      <c r="E1600" s="830"/>
      <c r="F1600" s="830"/>
      <c r="G1600" s="831" t="str">
        <f t="shared" si="25"/>
        <v/>
      </c>
    </row>
    <row r="1601" spans="3:7" ht="15" x14ac:dyDescent="0.2">
      <c r="C1601" s="829"/>
      <c r="D1601" s="830"/>
      <c r="E1601" s="830"/>
      <c r="F1601" s="830"/>
      <c r="G1601" s="831" t="str">
        <f t="shared" si="25"/>
        <v/>
      </c>
    </row>
    <row r="1602" spans="3:7" ht="15" x14ac:dyDescent="0.2">
      <c r="C1602" s="829"/>
      <c r="D1602" s="830"/>
      <c r="E1602" s="830"/>
      <c r="F1602" s="830"/>
      <c r="G1602" s="831" t="str">
        <f t="shared" si="25"/>
        <v/>
      </c>
    </row>
    <row r="1603" spans="3:7" ht="15" x14ac:dyDescent="0.2">
      <c r="C1603" s="829"/>
      <c r="D1603" s="830"/>
      <c r="E1603" s="830"/>
      <c r="F1603" s="830"/>
      <c r="G1603" s="831" t="str">
        <f t="shared" si="25"/>
        <v/>
      </c>
    </row>
    <row r="1604" spans="3:7" ht="15" x14ac:dyDescent="0.2">
      <c r="C1604" s="829"/>
      <c r="D1604" s="830"/>
      <c r="E1604" s="830"/>
      <c r="F1604" s="830"/>
      <c r="G1604" s="831" t="str">
        <f t="shared" si="25"/>
        <v/>
      </c>
    </row>
    <row r="1605" spans="3:7" ht="15" x14ac:dyDescent="0.2">
      <c r="C1605" s="829"/>
      <c r="D1605" s="830"/>
      <c r="E1605" s="830"/>
      <c r="F1605" s="830"/>
      <c r="G1605" s="831" t="str">
        <f t="shared" si="25"/>
        <v/>
      </c>
    </row>
    <row r="1606" spans="3:7" ht="15" x14ac:dyDescent="0.2">
      <c r="C1606" s="829"/>
      <c r="D1606" s="830"/>
      <c r="E1606" s="830"/>
      <c r="F1606" s="830"/>
      <c r="G1606" s="831" t="str">
        <f t="shared" si="25"/>
        <v/>
      </c>
    </row>
    <row r="1607" spans="3:7" ht="15" x14ac:dyDescent="0.2">
      <c r="C1607" s="829"/>
      <c r="D1607" s="830"/>
      <c r="E1607" s="830"/>
      <c r="F1607" s="830"/>
      <c r="G1607" s="831" t="str">
        <f t="shared" si="25"/>
        <v/>
      </c>
    </row>
    <row r="1608" spans="3:7" ht="15" x14ac:dyDescent="0.2">
      <c r="C1608" s="829"/>
      <c r="D1608" s="830"/>
      <c r="E1608" s="830"/>
      <c r="F1608" s="830"/>
      <c r="G1608" s="831" t="str">
        <f t="shared" si="25"/>
        <v/>
      </c>
    </row>
    <row r="1609" spans="3:7" ht="15" x14ac:dyDescent="0.2">
      <c r="C1609" s="829"/>
      <c r="D1609" s="830"/>
      <c r="E1609" s="830"/>
      <c r="F1609" s="830"/>
      <c r="G1609" s="831" t="str">
        <f t="shared" si="25"/>
        <v/>
      </c>
    </row>
    <row r="1610" spans="3:7" ht="15" x14ac:dyDescent="0.2">
      <c r="C1610" s="829"/>
      <c r="D1610" s="830"/>
      <c r="E1610" s="830"/>
      <c r="F1610" s="830"/>
      <c r="G1610" s="831" t="str">
        <f t="shared" si="25"/>
        <v/>
      </c>
    </row>
    <row r="1611" spans="3:7" ht="15" x14ac:dyDescent="0.2">
      <c r="C1611" s="829"/>
      <c r="D1611" s="830"/>
      <c r="E1611" s="830"/>
      <c r="F1611" s="830"/>
      <c r="G1611" s="831" t="str">
        <f t="shared" si="25"/>
        <v/>
      </c>
    </row>
    <row r="1612" spans="3:7" ht="15" x14ac:dyDescent="0.2">
      <c r="C1612" s="829"/>
      <c r="D1612" s="830"/>
      <c r="E1612" s="830"/>
      <c r="F1612" s="830"/>
      <c r="G1612" s="831" t="str">
        <f t="shared" ref="G1612:G1675" si="26">IF(D1612="","",YEAR(D1612))</f>
        <v/>
      </c>
    </row>
    <row r="1613" spans="3:7" ht="15" x14ac:dyDescent="0.2">
      <c r="C1613" s="829"/>
      <c r="D1613" s="830"/>
      <c r="E1613" s="830"/>
      <c r="F1613" s="830"/>
      <c r="G1613" s="831" t="str">
        <f t="shared" si="26"/>
        <v/>
      </c>
    </row>
    <row r="1614" spans="3:7" ht="15" x14ac:dyDescent="0.2">
      <c r="C1614" s="829"/>
      <c r="D1614" s="830"/>
      <c r="E1614" s="830"/>
      <c r="F1614" s="830"/>
      <c r="G1614" s="831" t="str">
        <f t="shared" si="26"/>
        <v/>
      </c>
    </row>
    <row r="1615" spans="3:7" ht="15" x14ac:dyDescent="0.2">
      <c r="C1615" s="829"/>
      <c r="D1615" s="830"/>
      <c r="E1615" s="830"/>
      <c r="F1615" s="830"/>
      <c r="G1615" s="831" t="str">
        <f t="shared" si="26"/>
        <v/>
      </c>
    </row>
    <row r="1616" spans="3:7" ht="15" x14ac:dyDescent="0.2">
      <c r="C1616" s="829"/>
      <c r="D1616" s="830"/>
      <c r="E1616" s="830"/>
      <c r="F1616" s="830"/>
      <c r="G1616" s="831" t="str">
        <f t="shared" si="26"/>
        <v/>
      </c>
    </row>
    <row r="1617" spans="3:7" ht="15" x14ac:dyDescent="0.2">
      <c r="C1617" s="829"/>
      <c r="D1617" s="830"/>
      <c r="E1617" s="830"/>
      <c r="F1617" s="830"/>
      <c r="G1617" s="831" t="str">
        <f t="shared" si="26"/>
        <v/>
      </c>
    </row>
    <row r="1618" spans="3:7" ht="15" x14ac:dyDescent="0.2">
      <c r="C1618" s="829"/>
      <c r="D1618" s="830"/>
      <c r="E1618" s="830"/>
      <c r="F1618" s="830"/>
      <c r="G1618" s="831" t="str">
        <f t="shared" si="26"/>
        <v/>
      </c>
    </row>
    <row r="1619" spans="3:7" ht="15" x14ac:dyDescent="0.2">
      <c r="C1619" s="829"/>
      <c r="D1619" s="830"/>
      <c r="E1619" s="830"/>
      <c r="F1619" s="830"/>
      <c r="G1619" s="831" t="str">
        <f t="shared" si="26"/>
        <v/>
      </c>
    </row>
    <row r="1620" spans="3:7" ht="15" x14ac:dyDescent="0.2">
      <c r="C1620" s="829"/>
      <c r="D1620" s="830"/>
      <c r="E1620" s="830"/>
      <c r="F1620" s="830"/>
      <c r="G1620" s="831" t="str">
        <f t="shared" si="26"/>
        <v/>
      </c>
    </row>
    <row r="1621" spans="3:7" ht="15" x14ac:dyDescent="0.2">
      <c r="C1621" s="829"/>
      <c r="D1621" s="830"/>
      <c r="E1621" s="830"/>
      <c r="F1621" s="830"/>
      <c r="G1621" s="831" t="str">
        <f t="shared" si="26"/>
        <v/>
      </c>
    </row>
    <row r="1622" spans="3:7" ht="15" x14ac:dyDescent="0.2">
      <c r="C1622" s="829"/>
      <c r="D1622" s="830"/>
      <c r="E1622" s="830"/>
      <c r="F1622" s="830"/>
      <c r="G1622" s="831" t="str">
        <f t="shared" si="26"/>
        <v/>
      </c>
    </row>
    <row r="1623" spans="3:7" ht="15" x14ac:dyDescent="0.2">
      <c r="C1623" s="829"/>
      <c r="D1623" s="830"/>
      <c r="E1623" s="830"/>
      <c r="F1623" s="830"/>
      <c r="G1623" s="831" t="str">
        <f t="shared" si="26"/>
        <v/>
      </c>
    </row>
    <row r="1624" spans="3:7" ht="15" x14ac:dyDescent="0.2">
      <c r="C1624" s="829"/>
      <c r="D1624" s="830"/>
      <c r="E1624" s="830"/>
      <c r="F1624" s="830"/>
      <c r="G1624" s="831" t="str">
        <f t="shared" si="26"/>
        <v/>
      </c>
    </row>
    <row r="1625" spans="3:7" ht="15" x14ac:dyDescent="0.2">
      <c r="C1625" s="829"/>
      <c r="D1625" s="830"/>
      <c r="E1625" s="830"/>
      <c r="F1625" s="830"/>
      <c r="G1625" s="831" t="str">
        <f t="shared" si="26"/>
        <v/>
      </c>
    </row>
    <row r="1626" spans="3:7" ht="15" x14ac:dyDescent="0.2">
      <c r="C1626" s="829"/>
      <c r="D1626" s="830"/>
      <c r="E1626" s="830"/>
      <c r="F1626" s="830"/>
      <c r="G1626" s="831" t="str">
        <f t="shared" si="26"/>
        <v/>
      </c>
    </row>
    <row r="1627" spans="3:7" ht="15" x14ac:dyDescent="0.2">
      <c r="C1627" s="829"/>
      <c r="D1627" s="830"/>
      <c r="E1627" s="830"/>
      <c r="F1627" s="830"/>
      <c r="G1627" s="831" t="str">
        <f t="shared" si="26"/>
        <v/>
      </c>
    </row>
    <row r="1628" spans="3:7" ht="15" x14ac:dyDescent="0.2">
      <c r="C1628" s="829"/>
      <c r="D1628" s="830"/>
      <c r="E1628" s="830"/>
      <c r="F1628" s="830"/>
      <c r="G1628" s="831" t="str">
        <f t="shared" si="26"/>
        <v/>
      </c>
    </row>
    <row r="1629" spans="3:7" ht="15" x14ac:dyDescent="0.2">
      <c r="C1629" s="829"/>
      <c r="D1629" s="830"/>
      <c r="E1629" s="830"/>
      <c r="F1629" s="830"/>
      <c r="G1629" s="831" t="str">
        <f t="shared" si="26"/>
        <v/>
      </c>
    </row>
    <row r="1630" spans="3:7" ht="15" x14ac:dyDescent="0.2">
      <c r="C1630" s="829"/>
      <c r="D1630" s="830"/>
      <c r="E1630" s="830"/>
      <c r="F1630" s="830"/>
      <c r="G1630" s="831" t="str">
        <f t="shared" si="26"/>
        <v/>
      </c>
    </row>
    <row r="1631" spans="3:7" ht="15" x14ac:dyDescent="0.2">
      <c r="C1631" s="829"/>
      <c r="D1631" s="830"/>
      <c r="E1631" s="830"/>
      <c r="F1631" s="830"/>
      <c r="G1631" s="831" t="str">
        <f t="shared" si="26"/>
        <v/>
      </c>
    </row>
    <row r="1632" spans="3:7" ht="15" x14ac:dyDescent="0.2">
      <c r="C1632" s="829"/>
      <c r="D1632" s="830"/>
      <c r="E1632" s="830"/>
      <c r="F1632" s="830"/>
      <c r="G1632" s="831" t="str">
        <f t="shared" si="26"/>
        <v/>
      </c>
    </row>
    <row r="1633" spans="3:7" ht="15" x14ac:dyDescent="0.2">
      <c r="C1633" s="829"/>
      <c r="D1633" s="830"/>
      <c r="E1633" s="830"/>
      <c r="F1633" s="830"/>
      <c r="G1633" s="831" t="str">
        <f t="shared" si="26"/>
        <v/>
      </c>
    </row>
    <row r="1634" spans="3:7" ht="15" x14ac:dyDescent="0.2">
      <c r="C1634" s="829"/>
      <c r="D1634" s="830"/>
      <c r="E1634" s="830"/>
      <c r="F1634" s="830"/>
      <c r="G1634" s="831" t="str">
        <f t="shared" si="26"/>
        <v/>
      </c>
    </row>
    <row r="1635" spans="3:7" ht="15" x14ac:dyDescent="0.2">
      <c r="C1635" s="829"/>
      <c r="D1635" s="830"/>
      <c r="E1635" s="830"/>
      <c r="F1635" s="830"/>
      <c r="G1635" s="831" t="str">
        <f t="shared" si="26"/>
        <v/>
      </c>
    </row>
    <row r="1636" spans="3:7" ht="15" x14ac:dyDescent="0.2">
      <c r="C1636" s="829"/>
      <c r="D1636" s="830"/>
      <c r="E1636" s="830"/>
      <c r="F1636" s="830"/>
      <c r="G1636" s="831" t="str">
        <f t="shared" si="26"/>
        <v/>
      </c>
    </row>
    <row r="1637" spans="3:7" ht="15" x14ac:dyDescent="0.2">
      <c r="C1637" s="829"/>
      <c r="D1637" s="830"/>
      <c r="E1637" s="830"/>
      <c r="F1637" s="830"/>
      <c r="G1637" s="831" t="str">
        <f t="shared" si="26"/>
        <v/>
      </c>
    </row>
    <row r="1638" spans="3:7" ht="15" x14ac:dyDescent="0.2">
      <c r="C1638" s="829"/>
      <c r="D1638" s="830"/>
      <c r="E1638" s="830"/>
      <c r="F1638" s="830"/>
      <c r="G1638" s="831" t="str">
        <f t="shared" si="26"/>
        <v/>
      </c>
    </row>
    <row r="1639" spans="3:7" ht="15" x14ac:dyDescent="0.2">
      <c r="C1639" s="829"/>
      <c r="D1639" s="830"/>
      <c r="E1639" s="830"/>
      <c r="F1639" s="830"/>
      <c r="G1639" s="831" t="str">
        <f t="shared" si="26"/>
        <v/>
      </c>
    </row>
    <row r="1640" spans="3:7" ht="15" x14ac:dyDescent="0.2">
      <c r="C1640" s="829"/>
      <c r="D1640" s="830"/>
      <c r="E1640" s="830"/>
      <c r="F1640" s="830"/>
      <c r="G1640" s="831" t="str">
        <f t="shared" si="26"/>
        <v/>
      </c>
    </row>
    <row r="1641" spans="3:7" ht="15" x14ac:dyDescent="0.2">
      <c r="C1641" s="829"/>
      <c r="D1641" s="830"/>
      <c r="E1641" s="830"/>
      <c r="F1641" s="830"/>
      <c r="G1641" s="831" t="str">
        <f t="shared" si="26"/>
        <v/>
      </c>
    </row>
    <row r="1642" spans="3:7" ht="15" x14ac:dyDescent="0.2">
      <c r="C1642" s="829"/>
      <c r="D1642" s="830"/>
      <c r="E1642" s="830"/>
      <c r="F1642" s="830"/>
      <c r="G1642" s="831" t="str">
        <f t="shared" si="26"/>
        <v/>
      </c>
    </row>
    <row r="1643" spans="3:7" ht="15" x14ac:dyDescent="0.2">
      <c r="C1643" s="829"/>
      <c r="D1643" s="830"/>
      <c r="E1643" s="830"/>
      <c r="F1643" s="830"/>
      <c r="G1643" s="831" t="str">
        <f t="shared" si="26"/>
        <v/>
      </c>
    </row>
    <row r="1644" spans="3:7" ht="15" x14ac:dyDescent="0.2">
      <c r="C1644" s="829"/>
      <c r="D1644" s="830"/>
      <c r="E1644" s="830"/>
      <c r="F1644" s="830"/>
      <c r="G1644" s="831" t="str">
        <f t="shared" si="26"/>
        <v/>
      </c>
    </row>
    <row r="1645" spans="3:7" ht="15" x14ac:dyDescent="0.2">
      <c r="C1645" s="829"/>
      <c r="D1645" s="830"/>
      <c r="E1645" s="830"/>
      <c r="F1645" s="830"/>
      <c r="G1645" s="831" t="str">
        <f t="shared" si="26"/>
        <v/>
      </c>
    </row>
    <row r="1646" spans="3:7" ht="15" x14ac:dyDescent="0.2">
      <c r="C1646" s="829"/>
      <c r="D1646" s="830"/>
      <c r="E1646" s="830"/>
      <c r="F1646" s="830"/>
      <c r="G1646" s="831" t="str">
        <f t="shared" si="26"/>
        <v/>
      </c>
    </row>
    <row r="1647" spans="3:7" ht="15" x14ac:dyDescent="0.2">
      <c r="C1647" s="829"/>
      <c r="D1647" s="830"/>
      <c r="E1647" s="830"/>
      <c r="F1647" s="830"/>
      <c r="G1647" s="831" t="str">
        <f t="shared" si="26"/>
        <v/>
      </c>
    </row>
    <row r="1648" spans="3:7" ht="15" x14ac:dyDescent="0.2">
      <c r="C1648" s="829"/>
      <c r="D1648" s="830"/>
      <c r="E1648" s="830"/>
      <c r="F1648" s="830"/>
      <c r="G1648" s="831" t="str">
        <f t="shared" si="26"/>
        <v/>
      </c>
    </row>
    <row r="1649" spans="3:7" ht="15" x14ac:dyDescent="0.2">
      <c r="C1649" s="829"/>
      <c r="D1649" s="830"/>
      <c r="E1649" s="830"/>
      <c r="F1649" s="830"/>
      <c r="G1649" s="831" t="str">
        <f t="shared" si="26"/>
        <v/>
      </c>
    </row>
    <row r="1650" spans="3:7" ht="15" x14ac:dyDescent="0.2">
      <c r="C1650" s="829"/>
      <c r="D1650" s="830"/>
      <c r="E1650" s="830"/>
      <c r="F1650" s="830"/>
      <c r="G1650" s="831" t="str">
        <f t="shared" si="26"/>
        <v/>
      </c>
    </row>
    <row r="1651" spans="3:7" ht="15" x14ac:dyDescent="0.2">
      <c r="C1651" s="829"/>
      <c r="D1651" s="830"/>
      <c r="E1651" s="830"/>
      <c r="F1651" s="830"/>
      <c r="G1651" s="831" t="str">
        <f t="shared" si="26"/>
        <v/>
      </c>
    </row>
    <row r="1652" spans="3:7" ht="15" x14ac:dyDescent="0.2">
      <c r="C1652" s="829"/>
      <c r="D1652" s="830"/>
      <c r="E1652" s="830"/>
      <c r="F1652" s="830"/>
      <c r="G1652" s="831" t="str">
        <f t="shared" si="26"/>
        <v/>
      </c>
    </row>
    <row r="1653" spans="3:7" ht="15" x14ac:dyDescent="0.2">
      <c r="C1653" s="829"/>
      <c r="D1653" s="830"/>
      <c r="E1653" s="830"/>
      <c r="F1653" s="830"/>
      <c r="G1653" s="831" t="str">
        <f t="shared" si="26"/>
        <v/>
      </c>
    </row>
    <row r="1654" spans="3:7" ht="15" x14ac:dyDescent="0.2">
      <c r="C1654" s="829"/>
      <c r="D1654" s="830"/>
      <c r="E1654" s="830"/>
      <c r="F1654" s="830"/>
      <c r="G1654" s="831" t="str">
        <f t="shared" si="26"/>
        <v/>
      </c>
    </row>
    <row r="1655" spans="3:7" ht="15" x14ac:dyDescent="0.2">
      <c r="C1655" s="829"/>
      <c r="D1655" s="830"/>
      <c r="E1655" s="830"/>
      <c r="F1655" s="830"/>
      <c r="G1655" s="831" t="str">
        <f t="shared" si="26"/>
        <v/>
      </c>
    </row>
    <row r="1656" spans="3:7" ht="15" x14ac:dyDescent="0.2">
      <c r="C1656" s="829"/>
      <c r="D1656" s="830"/>
      <c r="E1656" s="830"/>
      <c r="F1656" s="830"/>
      <c r="G1656" s="831" t="str">
        <f t="shared" si="26"/>
        <v/>
      </c>
    </row>
    <row r="1657" spans="3:7" ht="15" x14ac:dyDescent="0.2">
      <c r="C1657" s="829"/>
      <c r="D1657" s="830"/>
      <c r="E1657" s="830"/>
      <c r="F1657" s="830"/>
      <c r="G1657" s="831" t="str">
        <f t="shared" si="26"/>
        <v/>
      </c>
    </row>
    <row r="1658" spans="3:7" ht="15" x14ac:dyDescent="0.2">
      <c r="C1658" s="829"/>
      <c r="D1658" s="830"/>
      <c r="E1658" s="830"/>
      <c r="F1658" s="830"/>
      <c r="G1658" s="831" t="str">
        <f t="shared" si="26"/>
        <v/>
      </c>
    </row>
    <row r="1659" spans="3:7" ht="15" x14ac:dyDescent="0.2">
      <c r="C1659" s="829"/>
      <c r="D1659" s="830"/>
      <c r="E1659" s="830"/>
      <c r="F1659" s="830"/>
      <c r="G1659" s="831" t="str">
        <f t="shared" si="26"/>
        <v/>
      </c>
    </row>
    <row r="1660" spans="3:7" ht="15" x14ac:dyDescent="0.2">
      <c r="C1660" s="829"/>
      <c r="D1660" s="830"/>
      <c r="E1660" s="830"/>
      <c r="F1660" s="830"/>
      <c r="G1660" s="831" t="str">
        <f t="shared" si="26"/>
        <v/>
      </c>
    </row>
    <row r="1661" spans="3:7" ht="15" x14ac:dyDescent="0.2">
      <c r="C1661" s="829"/>
      <c r="D1661" s="830"/>
      <c r="E1661" s="830"/>
      <c r="F1661" s="830"/>
      <c r="G1661" s="831" t="str">
        <f t="shared" si="26"/>
        <v/>
      </c>
    </row>
    <row r="1662" spans="3:7" ht="15" x14ac:dyDescent="0.2">
      <c r="C1662" s="829"/>
      <c r="D1662" s="830"/>
      <c r="E1662" s="830"/>
      <c r="F1662" s="830"/>
      <c r="G1662" s="831" t="str">
        <f t="shared" si="26"/>
        <v/>
      </c>
    </row>
    <row r="1663" spans="3:7" ht="15" x14ac:dyDescent="0.2">
      <c r="C1663" s="829"/>
      <c r="D1663" s="830"/>
      <c r="E1663" s="830"/>
      <c r="F1663" s="830"/>
      <c r="G1663" s="831" t="str">
        <f t="shared" si="26"/>
        <v/>
      </c>
    </row>
    <row r="1664" spans="3:7" ht="15" x14ac:dyDescent="0.2">
      <c r="C1664" s="829"/>
      <c r="D1664" s="830"/>
      <c r="E1664" s="830"/>
      <c r="F1664" s="830"/>
      <c r="G1664" s="831" t="str">
        <f t="shared" si="26"/>
        <v/>
      </c>
    </row>
    <row r="1665" spans="3:7" ht="15" x14ac:dyDescent="0.2">
      <c r="C1665" s="829"/>
      <c r="D1665" s="830"/>
      <c r="E1665" s="830"/>
      <c r="F1665" s="830"/>
      <c r="G1665" s="831" t="str">
        <f t="shared" si="26"/>
        <v/>
      </c>
    </row>
    <row r="1666" spans="3:7" ht="15" x14ac:dyDescent="0.2">
      <c r="C1666" s="829"/>
      <c r="D1666" s="830"/>
      <c r="E1666" s="830"/>
      <c r="F1666" s="830"/>
      <c r="G1666" s="831" t="str">
        <f t="shared" si="26"/>
        <v/>
      </c>
    </row>
    <row r="1667" spans="3:7" ht="15" x14ac:dyDescent="0.2">
      <c r="C1667" s="829"/>
      <c r="D1667" s="830"/>
      <c r="E1667" s="830"/>
      <c r="F1667" s="830"/>
      <c r="G1667" s="831" t="str">
        <f t="shared" si="26"/>
        <v/>
      </c>
    </row>
    <row r="1668" spans="3:7" ht="15" x14ac:dyDescent="0.2">
      <c r="C1668" s="829"/>
      <c r="D1668" s="830"/>
      <c r="E1668" s="830"/>
      <c r="F1668" s="830"/>
      <c r="G1668" s="831" t="str">
        <f t="shared" si="26"/>
        <v/>
      </c>
    </row>
    <row r="1669" spans="3:7" ht="15" x14ac:dyDescent="0.2">
      <c r="C1669" s="829"/>
      <c r="D1669" s="830"/>
      <c r="E1669" s="830"/>
      <c r="F1669" s="830"/>
      <c r="G1669" s="831" t="str">
        <f t="shared" si="26"/>
        <v/>
      </c>
    </row>
    <row r="1670" spans="3:7" ht="15" x14ac:dyDescent="0.2">
      <c r="C1670" s="829"/>
      <c r="D1670" s="830"/>
      <c r="E1670" s="830"/>
      <c r="F1670" s="830"/>
      <c r="G1670" s="831" t="str">
        <f t="shared" si="26"/>
        <v/>
      </c>
    </row>
    <row r="1671" spans="3:7" ht="15" x14ac:dyDescent="0.2">
      <c r="C1671" s="829"/>
      <c r="D1671" s="830"/>
      <c r="E1671" s="830"/>
      <c r="F1671" s="830"/>
      <c r="G1671" s="831" t="str">
        <f t="shared" si="26"/>
        <v/>
      </c>
    </row>
    <row r="1672" spans="3:7" ht="15" x14ac:dyDescent="0.2">
      <c r="C1672" s="829"/>
      <c r="D1672" s="830"/>
      <c r="E1672" s="830"/>
      <c r="F1672" s="830"/>
      <c r="G1672" s="831" t="str">
        <f t="shared" si="26"/>
        <v/>
      </c>
    </row>
    <row r="1673" spans="3:7" ht="15" x14ac:dyDescent="0.2">
      <c r="C1673" s="829"/>
      <c r="D1673" s="830"/>
      <c r="E1673" s="830"/>
      <c r="F1673" s="830"/>
      <c r="G1673" s="831" t="str">
        <f t="shared" si="26"/>
        <v/>
      </c>
    </row>
    <row r="1674" spans="3:7" ht="15" x14ac:dyDescent="0.2">
      <c r="C1674" s="829"/>
      <c r="D1674" s="830"/>
      <c r="E1674" s="830"/>
      <c r="F1674" s="830"/>
      <c r="G1674" s="831" t="str">
        <f t="shared" si="26"/>
        <v/>
      </c>
    </row>
    <row r="1675" spans="3:7" ht="15" x14ac:dyDescent="0.2">
      <c r="C1675" s="829"/>
      <c r="D1675" s="830"/>
      <c r="E1675" s="830"/>
      <c r="F1675" s="830"/>
      <c r="G1675" s="831" t="str">
        <f t="shared" si="26"/>
        <v/>
      </c>
    </row>
    <row r="1676" spans="3:7" ht="15" x14ac:dyDescent="0.2">
      <c r="C1676" s="829"/>
      <c r="D1676" s="830"/>
      <c r="E1676" s="830"/>
      <c r="F1676" s="830"/>
      <c r="G1676" s="831" t="str">
        <f t="shared" ref="G1676:G1739" si="27">IF(D1676="","",YEAR(D1676))</f>
        <v/>
      </c>
    </row>
    <row r="1677" spans="3:7" ht="15" x14ac:dyDescent="0.2">
      <c r="C1677" s="829"/>
      <c r="G1677" s="831" t="str">
        <f t="shared" si="27"/>
        <v/>
      </c>
    </row>
    <row r="1678" spans="3:7" ht="15" x14ac:dyDescent="0.2">
      <c r="C1678" s="829"/>
      <c r="G1678" s="831" t="str">
        <f t="shared" si="27"/>
        <v/>
      </c>
    </row>
    <row r="1679" spans="3:7" ht="15" x14ac:dyDescent="0.2">
      <c r="C1679" s="829"/>
      <c r="G1679" s="831" t="str">
        <f t="shared" si="27"/>
        <v/>
      </c>
    </row>
    <row r="1680" spans="3:7" ht="15" x14ac:dyDescent="0.2">
      <c r="C1680" s="829"/>
      <c r="G1680" s="831" t="str">
        <f t="shared" si="27"/>
        <v/>
      </c>
    </row>
    <row r="1681" spans="3:7" ht="15" x14ac:dyDescent="0.2">
      <c r="C1681" s="829"/>
      <c r="G1681" s="831" t="str">
        <f t="shared" si="27"/>
        <v/>
      </c>
    </row>
    <row r="1682" spans="3:7" ht="15" x14ac:dyDescent="0.2">
      <c r="C1682" s="829"/>
      <c r="G1682" s="831" t="str">
        <f t="shared" si="27"/>
        <v/>
      </c>
    </row>
    <row r="1683" spans="3:7" ht="15" x14ac:dyDescent="0.2">
      <c r="C1683" s="829"/>
      <c r="G1683" s="831" t="str">
        <f t="shared" si="27"/>
        <v/>
      </c>
    </row>
    <row r="1684" spans="3:7" ht="15" x14ac:dyDescent="0.2">
      <c r="C1684" s="829"/>
      <c r="G1684" s="831" t="str">
        <f t="shared" si="27"/>
        <v/>
      </c>
    </row>
    <row r="1685" spans="3:7" ht="15" x14ac:dyDescent="0.2">
      <c r="C1685" s="829"/>
      <c r="G1685" s="831" t="str">
        <f t="shared" si="27"/>
        <v/>
      </c>
    </row>
    <row r="1686" spans="3:7" ht="15" x14ac:dyDescent="0.2">
      <c r="C1686" s="829"/>
      <c r="G1686" s="831" t="str">
        <f t="shared" si="27"/>
        <v/>
      </c>
    </row>
    <row r="1687" spans="3:7" ht="15" x14ac:dyDescent="0.2">
      <c r="C1687" s="829"/>
      <c r="G1687" s="831" t="str">
        <f t="shared" si="27"/>
        <v/>
      </c>
    </row>
    <row r="1688" spans="3:7" ht="15" x14ac:dyDescent="0.2">
      <c r="C1688" s="829"/>
      <c r="G1688" s="831" t="str">
        <f t="shared" si="27"/>
        <v/>
      </c>
    </row>
    <row r="1689" spans="3:7" ht="15" x14ac:dyDescent="0.2">
      <c r="C1689" s="829"/>
      <c r="G1689" s="831" t="str">
        <f t="shared" si="27"/>
        <v/>
      </c>
    </row>
    <row r="1690" spans="3:7" ht="15" x14ac:dyDescent="0.2">
      <c r="C1690" s="829"/>
      <c r="G1690" s="831" t="str">
        <f t="shared" si="27"/>
        <v/>
      </c>
    </row>
    <row r="1691" spans="3:7" ht="15" x14ac:dyDescent="0.2">
      <c r="C1691" s="829"/>
      <c r="G1691" s="831" t="str">
        <f t="shared" si="27"/>
        <v/>
      </c>
    </row>
    <row r="1692" spans="3:7" ht="15" x14ac:dyDescent="0.2">
      <c r="C1692" s="829"/>
      <c r="G1692" s="831" t="str">
        <f t="shared" si="27"/>
        <v/>
      </c>
    </row>
    <row r="1693" spans="3:7" ht="15" x14ac:dyDescent="0.2">
      <c r="C1693" s="829"/>
      <c r="G1693" s="831" t="str">
        <f t="shared" si="27"/>
        <v/>
      </c>
    </row>
    <row r="1694" spans="3:7" ht="15" x14ac:dyDescent="0.2">
      <c r="C1694" s="829"/>
      <c r="G1694" s="831" t="str">
        <f t="shared" si="27"/>
        <v/>
      </c>
    </row>
    <row r="1695" spans="3:7" ht="15" x14ac:dyDescent="0.2">
      <c r="C1695" s="829"/>
      <c r="G1695" s="831" t="str">
        <f t="shared" si="27"/>
        <v/>
      </c>
    </row>
    <row r="1696" spans="3:7" ht="15" x14ac:dyDescent="0.2">
      <c r="C1696" s="829"/>
      <c r="G1696" s="831" t="str">
        <f t="shared" si="27"/>
        <v/>
      </c>
    </row>
    <row r="1697" spans="3:7" ht="15" x14ac:dyDescent="0.2">
      <c r="C1697" s="829"/>
      <c r="G1697" s="831" t="str">
        <f t="shared" si="27"/>
        <v/>
      </c>
    </row>
    <row r="1698" spans="3:7" ht="15" x14ac:dyDescent="0.2">
      <c r="C1698" s="829"/>
      <c r="G1698" s="831" t="str">
        <f t="shared" si="27"/>
        <v/>
      </c>
    </row>
    <row r="1699" spans="3:7" ht="15" x14ac:dyDescent="0.2">
      <c r="C1699" s="829"/>
      <c r="G1699" s="831" t="str">
        <f t="shared" si="27"/>
        <v/>
      </c>
    </row>
    <row r="1700" spans="3:7" ht="15" x14ac:dyDescent="0.2">
      <c r="C1700" s="829"/>
      <c r="G1700" s="831" t="str">
        <f t="shared" si="27"/>
        <v/>
      </c>
    </row>
    <row r="1701" spans="3:7" ht="15" x14ac:dyDescent="0.2">
      <c r="C1701" s="829"/>
      <c r="G1701" s="831" t="str">
        <f t="shared" si="27"/>
        <v/>
      </c>
    </row>
    <row r="1702" spans="3:7" ht="15" x14ac:dyDescent="0.2">
      <c r="C1702" s="829"/>
      <c r="G1702" s="831" t="str">
        <f t="shared" si="27"/>
        <v/>
      </c>
    </row>
    <row r="1703" spans="3:7" ht="15" x14ac:dyDescent="0.2">
      <c r="C1703" s="829"/>
      <c r="G1703" s="831" t="str">
        <f t="shared" si="27"/>
        <v/>
      </c>
    </row>
    <row r="1704" spans="3:7" ht="15" x14ac:dyDescent="0.2">
      <c r="C1704" s="829"/>
      <c r="G1704" s="831" t="str">
        <f t="shared" si="27"/>
        <v/>
      </c>
    </row>
    <row r="1705" spans="3:7" ht="15" x14ac:dyDescent="0.2">
      <c r="C1705" s="829"/>
      <c r="G1705" s="831" t="str">
        <f t="shared" si="27"/>
        <v/>
      </c>
    </row>
    <row r="1706" spans="3:7" ht="15" x14ac:dyDescent="0.2">
      <c r="C1706" s="829"/>
      <c r="G1706" s="831" t="str">
        <f t="shared" si="27"/>
        <v/>
      </c>
    </row>
    <row r="1707" spans="3:7" ht="15" x14ac:dyDescent="0.2">
      <c r="C1707" s="829"/>
      <c r="G1707" s="831" t="str">
        <f t="shared" si="27"/>
        <v/>
      </c>
    </row>
    <row r="1708" spans="3:7" ht="15" x14ac:dyDescent="0.2">
      <c r="C1708" s="829"/>
      <c r="G1708" s="831" t="str">
        <f t="shared" si="27"/>
        <v/>
      </c>
    </row>
    <row r="1709" spans="3:7" ht="15" x14ac:dyDescent="0.2">
      <c r="C1709" s="829"/>
      <c r="G1709" s="831" t="str">
        <f t="shared" si="27"/>
        <v/>
      </c>
    </row>
    <row r="1710" spans="3:7" ht="15" x14ac:dyDescent="0.2">
      <c r="C1710" s="829"/>
      <c r="G1710" s="831" t="str">
        <f t="shared" si="27"/>
        <v/>
      </c>
    </row>
    <row r="1711" spans="3:7" ht="15" x14ac:dyDescent="0.2">
      <c r="C1711" s="829"/>
      <c r="G1711" s="831" t="str">
        <f t="shared" si="27"/>
        <v/>
      </c>
    </row>
    <row r="1712" spans="3:7" ht="15" x14ac:dyDescent="0.2">
      <c r="C1712" s="829"/>
      <c r="G1712" s="831" t="str">
        <f t="shared" si="27"/>
        <v/>
      </c>
    </row>
    <row r="1713" spans="3:7" ht="15" x14ac:dyDescent="0.2">
      <c r="C1713" s="829"/>
      <c r="G1713" s="831" t="str">
        <f t="shared" si="27"/>
        <v/>
      </c>
    </row>
    <row r="1714" spans="3:7" ht="15" x14ac:dyDescent="0.2">
      <c r="C1714" s="829"/>
      <c r="G1714" s="831" t="str">
        <f t="shared" si="27"/>
        <v/>
      </c>
    </row>
    <row r="1715" spans="3:7" ht="15" x14ac:dyDescent="0.2">
      <c r="C1715" s="829"/>
      <c r="G1715" s="831" t="str">
        <f t="shared" si="27"/>
        <v/>
      </c>
    </row>
    <row r="1716" spans="3:7" ht="15" x14ac:dyDescent="0.2">
      <c r="C1716" s="829"/>
      <c r="G1716" s="831" t="str">
        <f t="shared" si="27"/>
        <v/>
      </c>
    </row>
    <row r="1717" spans="3:7" ht="15" x14ac:dyDescent="0.2">
      <c r="C1717" s="829"/>
      <c r="G1717" s="831" t="str">
        <f t="shared" si="27"/>
        <v/>
      </c>
    </row>
    <row r="1718" spans="3:7" ht="15" x14ac:dyDescent="0.2">
      <c r="C1718" s="829"/>
      <c r="G1718" s="831" t="str">
        <f t="shared" si="27"/>
        <v/>
      </c>
    </row>
    <row r="1719" spans="3:7" ht="15" x14ac:dyDescent="0.2">
      <c r="C1719" s="829"/>
      <c r="G1719" s="831" t="str">
        <f t="shared" si="27"/>
        <v/>
      </c>
    </row>
    <row r="1720" spans="3:7" ht="15" x14ac:dyDescent="0.2">
      <c r="C1720" s="829"/>
      <c r="G1720" s="831" t="str">
        <f t="shared" si="27"/>
        <v/>
      </c>
    </row>
    <row r="1721" spans="3:7" ht="15" x14ac:dyDescent="0.2">
      <c r="C1721" s="829"/>
      <c r="G1721" s="831" t="str">
        <f t="shared" si="27"/>
        <v/>
      </c>
    </row>
    <row r="1722" spans="3:7" ht="15" x14ac:dyDescent="0.2">
      <c r="C1722" s="829"/>
      <c r="G1722" s="831" t="str">
        <f t="shared" si="27"/>
        <v/>
      </c>
    </row>
    <row r="1723" spans="3:7" ht="15" x14ac:dyDescent="0.2">
      <c r="C1723" s="829"/>
      <c r="G1723" s="831" t="str">
        <f t="shared" si="27"/>
        <v/>
      </c>
    </row>
    <row r="1724" spans="3:7" ht="15" x14ac:dyDescent="0.2">
      <c r="C1724" s="829"/>
      <c r="G1724" s="831" t="str">
        <f t="shared" si="27"/>
        <v/>
      </c>
    </row>
    <row r="1725" spans="3:7" ht="15" x14ac:dyDescent="0.2">
      <c r="C1725" s="829"/>
      <c r="G1725" s="831" t="str">
        <f t="shared" si="27"/>
        <v/>
      </c>
    </row>
    <row r="1726" spans="3:7" ht="15" x14ac:dyDescent="0.2">
      <c r="C1726" s="829"/>
      <c r="G1726" s="831" t="str">
        <f t="shared" si="27"/>
        <v/>
      </c>
    </row>
    <row r="1727" spans="3:7" ht="15" x14ac:dyDescent="0.2">
      <c r="C1727" s="829"/>
      <c r="G1727" s="831" t="str">
        <f t="shared" si="27"/>
        <v/>
      </c>
    </row>
    <row r="1728" spans="3:7" ht="15" x14ac:dyDescent="0.2">
      <c r="C1728" s="829"/>
      <c r="G1728" s="831" t="str">
        <f t="shared" si="27"/>
        <v/>
      </c>
    </row>
    <row r="1729" spans="3:7" ht="15" x14ac:dyDescent="0.2">
      <c r="C1729" s="829"/>
      <c r="G1729" s="831" t="str">
        <f t="shared" si="27"/>
        <v/>
      </c>
    </row>
    <row r="1730" spans="3:7" ht="15" x14ac:dyDescent="0.2">
      <c r="C1730" s="829"/>
      <c r="G1730" s="831" t="str">
        <f t="shared" si="27"/>
        <v/>
      </c>
    </row>
    <row r="1731" spans="3:7" ht="15" x14ac:dyDescent="0.2">
      <c r="C1731" s="829"/>
      <c r="G1731" s="831" t="str">
        <f t="shared" si="27"/>
        <v/>
      </c>
    </row>
    <row r="1732" spans="3:7" ht="15" x14ac:dyDescent="0.2">
      <c r="C1732" s="829"/>
      <c r="G1732" s="831" t="str">
        <f t="shared" si="27"/>
        <v/>
      </c>
    </row>
    <row r="1733" spans="3:7" ht="15" x14ac:dyDescent="0.2">
      <c r="C1733" s="829"/>
      <c r="G1733" s="831" t="str">
        <f t="shared" si="27"/>
        <v/>
      </c>
    </row>
    <row r="1734" spans="3:7" ht="15" x14ac:dyDescent="0.2">
      <c r="C1734" s="829"/>
      <c r="G1734" s="831" t="str">
        <f t="shared" si="27"/>
        <v/>
      </c>
    </row>
    <row r="1735" spans="3:7" ht="15" x14ac:dyDescent="0.2">
      <c r="C1735" s="829"/>
      <c r="G1735" s="831" t="str">
        <f t="shared" si="27"/>
        <v/>
      </c>
    </row>
    <row r="1736" spans="3:7" ht="15" x14ac:dyDescent="0.2">
      <c r="C1736" s="829"/>
      <c r="G1736" s="831" t="str">
        <f t="shared" si="27"/>
        <v/>
      </c>
    </row>
    <row r="1737" spans="3:7" ht="15" x14ac:dyDescent="0.2">
      <c r="C1737" s="829"/>
      <c r="G1737" s="831" t="str">
        <f t="shared" si="27"/>
        <v/>
      </c>
    </row>
    <row r="1738" spans="3:7" ht="15" x14ac:dyDescent="0.2">
      <c r="C1738" s="829"/>
      <c r="G1738" s="831" t="str">
        <f t="shared" si="27"/>
        <v/>
      </c>
    </row>
    <row r="1739" spans="3:7" ht="15" x14ac:dyDescent="0.2">
      <c r="C1739" s="829"/>
      <c r="G1739" s="831" t="str">
        <f t="shared" si="27"/>
        <v/>
      </c>
    </row>
    <row r="1740" spans="3:7" ht="15" x14ac:dyDescent="0.2">
      <c r="C1740" s="829"/>
      <c r="G1740" s="831" t="str">
        <f t="shared" ref="G1740:G1803" si="28">IF(D1740="","",YEAR(D1740))</f>
        <v/>
      </c>
    </row>
    <row r="1741" spans="3:7" ht="15" x14ac:dyDescent="0.2">
      <c r="C1741" s="829"/>
      <c r="G1741" s="831" t="str">
        <f t="shared" si="28"/>
        <v/>
      </c>
    </row>
    <row r="1742" spans="3:7" ht="15" x14ac:dyDescent="0.2">
      <c r="C1742" s="829"/>
      <c r="G1742" s="831" t="str">
        <f t="shared" si="28"/>
        <v/>
      </c>
    </row>
    <row r="1743" spans="3:7" ht="15" x14ac:dyDescent="0.2">
      <c r="C1743" s="829"/>
      <c r="G1743" s="831" t="str">
        <f t="shared" si="28"/>
        <v/>
      </c>
    </row>
    <row r="1744" spans="3:7" ht="15" x14ac:dyDescent="0.2">
      <c r="C1744" s="829"/>
      <c r="G1744" s="831" t="str">
        <f t="shared" si="28"/>
        <v/>
      </c>
    </row>
    <row r="1745" spans="3:7" ht="15" x14ac:dyDescent="0.2">
      <c r="C1745" s="829"/>
      <c r="G1745" s="831" t="str">
        <f t="shared" si="28"/>
        <v/>
      </c>
    </row>
    <row r="1746" spans="3:7" ht="15" x14ac:dyDescent="0.2">
      <c r="C1746" s="829"/>
      <c r="G1746" s="831" t="str">
        <f t="shared" si="28"/>
        <v/>
      </c>
    </row>
    <row r="1747" spans="3:7" ht="15" x14ac:dyDescent="0.2">
      <c r="C1747" s="829"/>
      <c r="G1747" s="831" t="str">
        <f t="shared" si="28"/>
        <v/>
      </c>
    </row>
    <row r="1748" spans="3:7" ht="15" x14ac:dyDescent="0.2">
      <c r="C1748" s="829"/>
      <c r="G1748" s="831" t="str">
        <f t="shared" si="28"/>
        <v/>
      </c>
    </row>
    <row r="1749" spans="3:7" ht="15" x14ac:dyDescent="0.2">
      <c r="C1749" s="829"/>
      <c r="G1749" s="831" t="str">
        <f t="shared" si="28"/>
        <v/>
      </c>
    </row>
    <row r="1750" spans="3:7" ht="15" x14ac:dyDescent="0.2">
      <c r="C1750" s="829"/>
      <c r="G1750" s="831" t="str">
        <f t="shared" si="28"/>
        <v/>
      </c>
    </row>
    <row r="1751" spans="3:7" ht="15" x14ac:dyDescent="0.2">
      <c r="C1751" s="829"/>
      <c r="G1751" s="831" t="str">
        <f t="shared" si="28"/>
        <v/>
      </c>
    </row>
    <row r="1752" spans="3:7" ht="15" x14ac:dyDescent="0.2">
      <c r="C1752" s="829"/>
      <c r="G1752" s="831" t="str">
        <f t="shared" si="28"/>
        <v/>
      </c>
    </row>
    <row r="1753" spans="3:7" ht="15" x14ac:dyDescent="0.2">
      <c r="C1753" s="829"/>
      <c r="G1753" s="831" t="str">
        <f t="shared" si="28"/>
        <v/>
      </c>
    </row>
    <row r="1754" spans="3:7" ht="15" x14ac:dyDescent="0.2">
      <c r="C1754" s="829"/>
      <c r="G1754" s="831" t="str">
        <f t="shared" si="28"/>
        <v/>
      </c>
    </row>
    <row r="1755" spans="3:7" ht="15" x14ac:dyDescent="0.2">
      <c r="C1755" s="829"/>
      <c r="G1755" s="831" t="str">
        <f t="shared" si="28"/>
        <v/>
      </c>
    </row>
    <row r="1756" spans="3:7" ht="15" x14ac:dyDescent="0.2">
      <c r="C1756" s="829"/>
      <c r="G1756" s="831" t="str">
        <f t="shared" si="28"/>
        <v/>
      </c>
    </row>
    <row r="1757" spans="3:7" ht="15" x14ac:dyDescent="0.2">
      <c r="C1757" s="829"/>
      <c r="G1757" s="831" t="str">
        <f t="shared" si="28"/>
        <v/>
      </c>
    </row>
    <row r="1758" spans="3:7" ht="15" x14ac:dyDescent="0.2">
      <c r="C1758" s="829"/>
      <c r="G1758" s="831" t="str">
        <f t="shared" si="28"/>
        <v/>
      </c>
    </row>
    <row r="1759" spans="3:7" ht="15" x14ac:dyDescent="0.2">
      <c r="C1759" s="829"/>
      <c r="G1759" s="831" t="str">
        <f t="shared" si="28"/>
        <v/>
      </c>
    </row>
    <row r="1760" spans="3:7" ht="15" x14ac:dyDescent="0.2">
      <c r="C1760" s="829"/>
      <c r="G1760" s="831" t="str">
        <f t="shared" si="28"/>
        <v/>
      </c>
    </row>
    <row r="1761" spans="3:7" ht="15" x14ac:dyDescent="0.2">
      <c r="C1761" s="829"/>
      <c r="G1761" s="831" t="str">
        <f t="shared" si="28"/>
        <v/>
      </c>
    </row>
    <row r="1762" spans="3:7" ht="15" x14ac:dyDescent="0.2">
      <c r="C1762" s="829"/>
      <c r="G1762" s="831" t="str">
        <f t="shared" si="28"/>
        <v/>
      </c>
    </row>
    <row r="1763" spans="3:7" ht="15" x14ac:dyDescent="0.2">
      <c r="C1763" s="829"/>
      <c r="G1763" s="831" t="str">
        <f t="shared" si="28"/>
        <v/>
      </c>
    </row>
    <row r="1764" spans="3:7" ht="15" x14ac:dyDescent="0.2">
      <c r="C1764" s="829"/>
      <c r="G1764" s="831" t="str">
        <f t="shared" si="28"/>
        <v/>
      </c>
    </row>
    <row r="1765" spans="3:7" ht="15" x14ac:dyDescent="0.2">
      <c r="C1765" s="829"/>
      <c r="G1765" s="831" t="str">
        <f t="shared" si="28"/>
        <v/>
      </c>
    </row>
    <row r="1766" spans="3:7" ht="15" x14ac:dyDescent="0.2">
      <c r="C1766" s="829"/>
      <c r="G1766" s="831" t="str">
        <f t="shared" si="28"/>
        <v/>
      </c>
    </row>
    <row r="1767" spans="3:7" ht="15" x14ac:dyDescent="0.2">
      <c r="C1767" s="829"/>
      <c r="G1767" s="831" t="str">
        <f t="shared" si="28"/>
        <v/>
      </c>
    </row>
    <row r="1768" spans="3:7" ht="15" x14ac:dyDescent="0.2">
      <c r="C1768" s="829"/>
      <c r="G1768" s="831" t="str">
        <f t="shared" si="28"/>
        <v/>
      </c>
    </row>
    <row r="1769" spans="3:7" ht="15" x14ac:dyDescent="0.2">
      <c r="C1769" s="829"/>
      <c r="G1769" s="831" t="str">
        <f t="shared" si="28"/>
        <v/>
      </c>
    </row>
    <row r="1770" spans="3:7" ht="15" x14ac:dyDescent="0.2">
      <c r="C1770" s="829"/>
      <c r="G1770" s="831" t="str">
        <f t="shared" si="28"/>
        <v/>
      </c>
    </row>
    <row r="1771" spans="3:7" ht="15" x14ac:dyDescent="0.2">
      <c r="C1771" s="829"/>
      <c r="G1771" s="831" t="str">
        <f t="shared" si="28"/>
        <v/>
      </c>
    </row>
    <row r="1772" spans="3:7" ht="15" x14ac:dyDescent="0.2">
      <c r="C1772" s="829"/>
      <c r="G1772" s="831" t="str">
        <f t="shared" si="28"/>
        <v/>
      </c>
    </row>
    <row r="1773" spans="3:7" ht="15" x14ac:dyDescent="0.2">
      <c r="C1773" s="829"/>
      <c r="G1773" s="831" t="str">
        <f t="shared" si="28"/>
        <v/>
      </c>
    </row>
    <row r="1774" spans="3:7" ht="15" x14ac:dyDescent="0.2">
      <c r="C1774" s="829"/>
      <c r="G1774" s="831" t="str">
        <f t="shared" si="28"/>
        <v/>
      </c>
    </row>
    <row r="1775" spans="3:7" ht="15" x14ac:dyDescent="0.2">
      <c r="C1775" s="829"/>
      <c r="G1775" s="831" t="str">
        <f t="shared" si="28"/>
        <v/>
      </c>
    </row>
    <row r="1776" spans="3:7" ht="15" x14ac:dyDescent="0.2">
      <c r="C1776" s="829"/>
      <c r="G1776" s="831" t="str">
        <f t="shared" si="28"/>
        <v/>
      </c>
    </row>
    <row r="1777" spans="3:7" ht="15" x14ac:dyDescent="0.2">
      <c r="C1777" s="829"/>
      <c r="G1777" s="831" t="str">
        <f t="shared" si="28"/>
        <v/>
      </c>
    </row>
    <row r="1778" spans="3:7" ht="15" x14ac:dyDescent="0.2">
      <c r="C1778" s="829"/>
      <c r="G1778" s="831" t="str">
        <f t="shared" si="28"/>
        <v/>
      </c>
    </row>
    <row r="1779" spans="3:7" ht="15" x14ac:dyDescent="0.2">
      <c r="C1779" s="829"/>
      <c r="G1779" s="831" t="str">
        <f t="shared" si="28"/>
        <v/>
      </c>
    </row>
    <row r="1780" spans="3:7" ht="15" x14ac:dyDescent="0.2">
      <c r="C1780" s="829"/>
      <c r="G1780" s="831" t="str">
        <f t="shared" si="28"/>
        <v/>
      </c>
    </row>
    <row r="1781" spans="3:7" ht="15" x14ac:dyDescent="0.2">
      <c r="C1781" s="829"/>
      <c r="G1781" s="831" t="str">
        <f t="shared" si="28"/>
        <v/>
      </c>
    </row>
    <row r="1782" spans="3:7" ht="15" x14ac:dyDescent="0.2">
      <c r="C1782" s="829"/>
      <c r="G1782" s="831" t="str">
        <f t="shared" si="28"/>
        <v/>
      </c>
    </row>
    <row r="1783" spans="3:7" ht="15" x14ac:dyDescent="0.2">
      <c r="C1783" s="829"/>
      <c r="G1783" s="831" t="str">
        <f t="shared" si="28"/>
        <v/>
      </c>
    </row>
    <row r="1784" spans="3:7" ht="15" x14ac:dyDescent="0.2">
      <c r="C1784" s="829"/>
      <c r="G1784" s="831" t="str">
        <f t="shared" si="28"/>
        <v/>
      </c>
    </row>
    <row r="1785" spans="3:7" ht="15" x14ac:dyDescent="0.2">
      <c r="C1785" s="829"/>
      <c r="G1785" s="831" t="str">
        <f t="shared" si="28"/>
        <v/>
      </c>
    </row>
    <row r="1786" spans="3:7" ht="15" x14ac:dyDescent="0.2">
      <c r="C1786" s="829"/>
      <c r="G1786" s="831" t="str">
        <f t="shared" si="28"/>
        <v/>
      </c>
    </row>
    <row r="1787" spans="3:7" ht="15" x14ac:dyDescent="0.2">
      <c r="C1787" s="829"/>
      <c r="G1787" s="831" t="str">
        <f t="shared" si="28"/>
        <v/>
      </c>
    </row>
    <row r="1788" spans="3:7" ht="15" x14ac:dyDescent="0.2">
      <c r="C1788" s="829"/>
      <c r="G1788" s="831" t="str">
        <f t="shared" si="28"/>
        <v/>
      </c>
    </row>
    <row r="1789" spans="3:7" ht="15" x14ac:dyDescent="0.2">
      <c r="C1789" s="829"/>
      <c r="G1789" s="831" t="str">
        <f t="shared" si="28"/>
        <v/>
      </c>
    </row>
    <row r="1790" spans="3:7" ht="15" x14ac:dyDescent="0.2">
      <c r="C1790" s="829"/>
      <c r="G1790" s="831" t="str">
        <f t="shared" si="28"/>
        <v/>
      </c>
    </row>
    <row r="1791" spans="3:7" ht="15" x14ac:dyDescent="0.2">
      <c r="C1791" s="829"/>
      <c r="G1791" s="831" t="str">
        <f t="shared" si="28"/>
        <v/>
      </c>
    </row>
    <row r="1792" spans="3:7" ht="15" x14ac:dyDescent="0.2">
      <c r="C1792" s="829"/>
      <c r="G1792" s="831" t="str">
        <f t="shared" si="28"/>
        <v/>
      </c>
    </row>
    <row r="1793" spans="3:7" ht="15" x14ac:dyDescent="0.2">
      <c r="C1793" s="829"/>
      <c r="G1793" s="831" t="str">
        <f t="shared" si="28"/>
        <v/>
      </c>
    </row>
    <row r="1794" spans="3:7" ht="15" x14ac:dyDescent="0.2">
      <c r="C1794" s="829"/>
      <c r="G1794" s="831" t="str">
        <f t="shared" si="28"/>
        <v/>
      </c>
    </row>
    <row r="1795" spans="3:7" ht="15" x14ac:dyDescent="0.2">
      <c r="C1795" s="829"/>
      <c r="G1795" s="831" t="str">
        <f t="shared" si="28"/>
        <v/>
      </c>
    </row>
    <row r="1796" spans="3:7" ht="15" x14ac:dyDescent="0.2">
      <c r="C1796" s="829"/>
      <c r="G1796" s="831" t="str">
        <f t="shared" si="28"/>
        <v/>
      </c>
    </row>
    <row r="1797" spans="3:7" ht="15" x14ac:dyDescent="0.2">
      <c r="C1797" s="829"/>
      <c r="G1797" s="831" t="str">
        <f t="shared" si="28"/>
        <v/>
      </c>
    </row>
    <row r="1798" spans="3:7" ht="15" x14ac:dyDescent="0.2">
      <c r="C1798" s="829"/>
      <c r="G1798" s="831" t="str">
        <f t="shared" si="28"/>
        <v/>
      </c>
    </row>
    <row r="1799" spans="3:7" ht="15" x14ac:dyDescent="0.2">
      <c r="C1799" s="829"/>
      <c r="G1799" s="831" t="str">
        <f t="shared" si="28"/>
        <v/>
      </c>
    </row>
    <row r="1800" spans="3:7" ht="15" x14ac:dyDescent="0.2">
      <c r="C1800" s="829"/>
      <c r="G1800" s="831" t="str">
        <f t="shared" si="28"/>
        <v/>
      </c>
    </row>
    <row r="1801" spans="3:7" ht="15" x14ac:dyDescent="0.2">
      <c r="C1801" s="829"/>
      <c r="G1801" s="831" t="str">
        <f t="shared" si="28"/>
        <v/>
      </c>
    </row>
    <row r="1802" spans="3:7" ht="15" x14ac:dyDescent="0.2">
      <c r="C1802" s="829"/>
      <c r="G1802" s="831" t="str">
        <f t="shared" si="28"/>
        <v/>
      </c>
    </row>
    <row r="1803" spans="3:7" ht="15" x14ac:dyDescent="0.2">
      <c r="C1803" s="829"/>
      <c r="G1803" s="831" t="str">
        <f t="shared" si="28"/>
        <v/>
      </c>
    </row>
    <row r="1804" spans="3:7" ht="15" x14ac:dyDescent="0.2">
      <c r="C1804" s="829"/>
      <c r="G1804" s="831" t="str">
        <f t="shared" ref="G1804:G1867" si="29">IF(D1804="","",YEAR(D1804))</f>
        <v/>
      </c>
    </row>
    <row r="1805" spans="3:7" ht="15" x14ac:dyDescent="0.2">
      <c r="C1805" s="829"/>
      <c r="G1805" s="831" t="str">
        <f t="shared" si="29"/>
        <v/>
      </c>
    </row>
    <row r="1806" spans="3:7" ht="15" x14ac:dyDescent="0.2">
      <c r="C1806" s="829"/>
      <c r="G1806" s="831" t="str">
        <f t="shared" si="29"/>
        <v/>
      </c>
    </row>
    <row r="1807" spans="3:7" ht="15" x14ac:dyDescent="0.2">
      <c r="C1807" s="829"/>
      <c r="G1807" s="831" t="str">
        <f t="shared" si="29"/>
        <v/>
      </c>
    </row>
    <row r="1808" spans="3:7" ht="15" x14ac:dyDescent="0.2">
      <c r="C1808" s="829"/>
      <c r="G1808" s="831" t="str">
        <f t="shared" si="29"/>
        <v/>
      </c>
    </row>
    <row r="1809" spans="3:7" ht="15" x14ac:dyDescent="0.2">
      <c r="C1809" s="829"/>
      <c r="G1809" s="831" t="str">
        <f t="shared" si="29"/>
        <v/>
      </c>
    </row>
    <row r="1810" spans="3:7" ht="15" x14ac:dyDescent="0.2">
      <c r="C1810" s="829"/>
      <c r="G1810" s="831" t="str">
        <f t="shared" si="29"/>
        <v/>
      </c>
    </row>
    <row r="1811" spans="3:7" ht="15" x14ac:dyDescent="0.2">
      <c r="C1811" s="829"/>
      <c r="G1811" s="831" t="str">
        <f t="shared" si="29"/>
        <v/>
      </c>
    </row>
    <row r="1812" spans="3:7" ht="15" x14ac:dyDescent="0.2">
      <c r="C1812" s="829"/>
      <c r="G1812" s="831" t="str">
        <f t="shared" si="29"/>
        <v/>
      </c>
    </row>
    <row r="1813" spans="3:7" ht="15" x14ac:dyDescent="0.2">
      <c r="C1813" s="829"/>
      <c r="G1813" s="831" t="str">
        <f t="shared" si="29"/>
        <v/>
      </c>
    </row>
    <row r="1814" spans="3:7" ht="15" x14ac:dyDescent="0.2">
      <c r="C1814" s="829"/>
      <c r="G1814" s="831" t="str">
        <f t="shared" si="29"/>
        <v/>
      </c>
    </row>
    <row r="1815" spans="3:7" ht="15" x14ac:dyDescent="0.2">
      <c r="C1815" s="829"/>
      <c r="G1815" s="831" t="str">
        <f t="shared" si="29"/>
        <v/>
      </c>
    </row>
    <row r="1816" spans="3:7" ht="15" x14ac:dyDescent="0.2">
      <c r="C1816" s="829"/>
      <c r="G1816" s="831" t="str">
        <f t="shared" si="29"/>
        <v/>
      </c>
    </row>
    <row r="1817" spans="3:7" ht="15" x14ac:dyDescent="0.2">
      <c r="C1817" s="829"/>
      <c r="G1817" s="831" t="str">
        <f t="shared" si="29"/>
        <v/>
      </c>
    </row>
    <row r="1818" spans="3:7" ht="15" x14ac:dyDescent="0.2">
      <c r="C1818" s="829"/>
      <c r="G1818" s="831" t="str">
        <f t="shared" si="29"/>
        <v/>
      </c>
    </row>
    <row r="1819" spans="3:7" ht="15" x14ac:dyDescent="0.2">
      <c r="C1819" s="829"/>
      <c r="G1819" s="831" t="str">
        <f t="shared" si="29"/>
        <v/>
      </c>
    </row>
    <row r="1820" spans="3:7" ht="15" x14ac:dyDescent="0.2">
      <c r="C1820" s="829"/>
      <c r="G1820" s="831" t="str">
        <f t="shared" si="29"/>
        <v/>
      </c>
    </row>
    <row r="1821" spans="3:7" ht="15" x14ac:dyDescent="0.2">
      <c r="C1821" s="829"/>
      <c r="G1821" s="831" t="str">
        <f t="shared" si="29"/>
        <v/>
      </c>
    </row>
    <row r="1822" spans="3:7" ht="15" x14ac:dyDescent="0.2">
      <c r="C1822" s="829"/>
      <c r="G1822" s="831" t="str">
        <f t="shared" si="29"/>
        <v/>
      </c>
    </row>
    <row r="1823" spans="3:7" ht="15" x14ac:dyDescent="0.2">
      <c r="C1823" s="829"/>
      <c r="G1823" s="831" t="str">
        <f t="shared" si="29"/>
        <v/>
      </c>
    </row>
    <row r="1824" spans="3:7" ht="15" x14ac:dyDescent="0.2">
      <c r="C1824" s="829"/>
      <c r="G1824" s="831" t="str">
        <f t="shared" si="29"/>
        <v/>
      </c>
    </row>
    <row r="1825" spans="3:7" ht="15" x14ac:dyDescent="0.2">
      <c r="C1825" s="829"/>
      <c r="G1825" s="831" t="str">
        <f t="shared" si="29"/>
        <v/>
      </c>
    </row>
    <row r="1826" spans="3:7" ht="15" x14ac:dyDescent="0.2">
      <c r="C1826" s="829"/>
      <c r="G1826" s="831" t="str">
        <f t="shared" si="29"/>
        <v/>
      </c>
    </row>
    <row r="1827" spans="3:7" ht="15" x14ac:dyDescent="0.2">
      <c r="C1827" s="829"/>
      <c r="G1827" s="831" t="str">
        <f t="shared" si="29"/>
        <v/>
      </c>
    </row>
    <row r="1828" spans="3:7" ht="15" x14ac:dyDescent="0.2">
      <c r="C1828" s="829"/>
      <c r="G1828" s="831" t="str">
        <f t="shared" si="29"/>
        <v/>
      </c>
    </row>
    <row r="1829" spans="3:7" ht="15" x14ac:dyDescent="0.2">
      <c r="C1829" s="829"/>
      <c r="G1829" s="831" t="str">
        <f t="shared" si="29"/>
        <v/>
      </c>
    </row>
    <row r="1830" spans="3:7" ht="15" x14ac:dyDescent="0.2">
      <c r="C1830" s="829"/>
      <c r="G1830" s="831" t="str">
        <f t="shared" si="29"/>
        <v/>
      </c>
    </row>
    <row r="1831" spans="3:7" ht="15" x14ac:dyDescent="0.2">
      <c r="C1831" s="829"/>
      <c r="G1831" s="831" t="str">
        <f t="shared" si="29"/>
        <v/>
      </c>
    </row>
    <row r="1832" spans="3:7" ht="15" x14ac:dyDescent="0.2">
      <c r="C1832" s="829"/>
      <c r="G1832" s="831" t="str">
        <f t="shared" si="29"/>
        <v/>
      </c>
    </row>
    <row r="1833" spans="3:7" ht="15" x14ac:dyDescent="0.2">
      <c r="C1833" s="829"/>
      <c r="G1833" s="831" t="str">
        <f t="shared" si="29"/>
        <v/>
      </c>
    </row>
    <row r="1834" spans="3:7" ht="15" x14ac:dyDescent="0.2">
      <c r="C1834" s="829"/>
      <c r="G1834" s="831" t="str">
        <f t="shared" si="29"/>
        <v/>
      </c>
    </row>
    <row r="1835" spans="3:7" ht="15" x14ac:dyDescent="0.2">
      <c r="C1835" s="829"/>
      <c r="G1835" s="831" t="str">
        <f t="shared" si="29"/>
        <v/>
      </c>
    </row>
    <row r="1836" spans="3:7" ht="15" x14ac:dyDescent="0.2">
      <c r="C1836" s="829"/>
      <c r="G1836" s="831" t="str">
        <f t="shared" si="29"/>
        <v/>
      </c>
    </row>
    <row r="1837" spans="3:7" ht="15" x14ac:dyDescent="0.2">
      <c r="C1837" s="829"/>
      <c r="G1837" s="831" t="str">
        <f t="shared" si="29"/>
        <v/>
      </c>
    </row>
    <row r="1838" spans="3:7" ht="15" x14ac:dyDescent="0.2">
      <c r="C1838" s="829"/>
      <c r="G1838" s="831" t="str">
        <f t="shared" si="29"/>
        <v/>
      </c>
    </row>
    <row r="1839" spans="3:7" ht="15" x14ac:dyDescent="0.2">
      <c r="C1839" s="829"/>
      <c r="G1839" s="831" t="str">
        <f t="shared" si="29"/>
        <v/>
      </c>
    </row>
    <row r="1840" spans="3:7" ht="15" x14ac:dyDescent="0.2">
      <c r="C1840" s="829"/>
      <c r="G1840" s="831" t="str">
        <f t="shared" si="29"/>
        <v/>
      </c>
    </row>
    <row r="1841" spans="3:7" ht="15" x14ac:dyDescent="0.2">
      <c r="C1841" s="829"/>
      <c r="G1841" s="831" t="str">
        <f t="shared" si="29"/>
        <v/>
      </c>
    </row>
    <row r="1842" spans="3:7" ht="15" x14ac:dyDescent="0.2">
      <c r="C1842" s="829"/>
      <c r="G1842" s="831" t="str">
        <f t="shared" si="29"/>
        <v/>
      </c>
    </row>
    <row r="1843" spans="3:7" ht="15" x14ac:dyDescent="0.2">
      <c r="C1843" s="829"/>
      <c r="G1843" s="831" t="str">
        <f t="shared" si="29"/>
        <v/>
      </c>
    </row>
    <row r="1844" spans="3:7" ht="15" x14ac:dyDescent="0.2">
      <c r="C1844" s="829"/>
      <c r="G1844" s="831" t="str">
        <f t="shared" si="29"/>
        <v/>
      </c>
    </row>
    <row r="1845" spans="3:7" ht="15" x14ac:dyDescent="0.2">
      <c r="C1845" s="829"/>
      <c r="G1845" s="831" t="str">
        <f t="shared" si="29"/>
        <v/>
      </c>
    </row>
    <row r="1846" spans="3:7" ht="15" x14ac:dyDescent="0.2">
      <c r="C1846" s="829"/>
      <c r="G1846" s="831" t="str">
        <f t="shared" si="29"/>
        <v/>
      </c>
    </row>
    <row r="1847" spans="3:7" ht="15" x14ac:dyDescent="0.2">
      <c r="C1847" s="829"/>
      <c r="G1847" s="831" t="str">
        <f t="shared" si="29"/>
        <v/>
      </c>
    </row>
    <row r="1848" spans="3:7" ht="15" x14ac:dyDescent="0.2">
      <c r="C1848" s="829"/>
      <c r="G1848" s="831" t="str">
        <f t="shared" si="29"/>
        <v/>
      </c>
    </row>
    <row r="1849" spans="3:7" ht="15" x14ac:dyDescent="0.2">
      <c r="C1849" s="829"/>
      <c r="G1849" s="831" t="str">
        <f t="shared" si="29"/>
        <v/>
      </c>
    </row>
    <row r="1850" spans="3:7" ht="15" x14ac:dyDescent="0.2">
      <c r="C1850" s="829"/>
      <c r="G1850" s="831" t="str">
        <f t="shared" si="29"/>
        <v/>
      </c>
    </row>
    <row r="1851" spans="3:7" ht="15" x14ac:dyDescent="0.2">
      <c r="C1851" s="829"/>
      <c r="G1851" s="831" t="str">
        <f t="shared" si="29"/>
        <v/>
      </c>
    </row>
    <row r="1852" spans="3:7" ht="15" x14ac:dyDescent="0.2">
      <c r="C1852" s="829"/>
      <c r="G1852" s="831" t="str">
        <f t="shared" si="29"/>
        <v/>
      </c>
    </row>
    <row r="1853" spans="3:7" ht="15" x14ac:dyDescent="0.2">
      <c r="C1853" s="829"/>
      <c r="G1853" s="831" t="str">
        <f t="shared" si="29"/>
        <v/>
      </c>
    </row>
    <row r="1854" spans="3:7" ht="15" x14ac:dyDescent="0.2">
      <c r="C1854" s="829"/>
      <c r="G1854" s="831" t="str">
        <f t="shared" si="29"/>
        <v/>
      </c>
    </row>
    <row r="1855" spans="3:7" ht="15" x14ac:dyDescent="0.2">
      <c r="C1855" s="829"/>
      <c r="G1855" s="831" t="str">
        <f t="shared" si="29"/>
        <v/>
      </c>
    </row>
    <row r="1856" spans="3:7" ht="15" x14ac:dyDescent="0.2">
      <c r="C1856" s="829"/>
      <c r="G1856" s="831" t="str">
        <f t="shared" si="29"/>
        <v/>
      </c>
    </row>
    <row r="1857" spans="3:7" ht="15" x14ac:dyDescent="0.2">
      <c r="C1857" s="829"/>
      <c r="G1857" s="831" t="str">
        <f t="shared" si="29"/>
        <v/>
      </c>
    </row>
    <row r="1858" spans="3:7" ht="15" x14ac:dyDescent="0.2">
      <c r="C1858" s="829"/>
      <c r="G1858" s="831" t="str">
        <f t="shared" si="29"/>
        <v/>
      </c>
    </row>
    <row r="1859" spans="3:7" ht="15" x14ac:dyDescent="0.2">
      <c r="C1859" s="829"/>
      <c r="G1859" s="831" t="str">
        <f t="shared" si="29"/>
        <v/>
      </c>
    </row>
    <row r="1860" spans="3:7" ht="15" x14ac:dyDescent="0.2">
      <c r="C1860" s="829"/>
      <c r="G1860" s="831" t="str">
        <f t="shared" si="29"/>
        <v/>
      </c>
    </row>
    <row r="1861" spans="3:7" ht="15" x14ac:dyDescent="0.2">
      <c r="C1861" s="829"/>
      <c r="G1861" s="831" t="str">
        <f t="shared" si="29"/>
        <v/>
      </c>
    </row>
    <row r="1862" spans="3:7" ht="15" x14ac:dyDescent="0.2">
      <c r="C1862" s="829"/>
      <c r="G1862" s="831" t="str">
        <f t="shared" si="29"/>
        <v/>
      </c>
    </row>
    <row r="1863" spans="3:7" ht="15" x14ac:dyDescent="0.2">
      <c r="C1863" s="829"/>
      <c r="G1863" s="831" t="str">
        <f t="shared" si="29"/>
        <v/>
      </c>
    </row>
    <row r="1864" spans="3:7" ht="15" x14ac:dyDescent="0.2">
      <c r="C1864" s="829"/>
      <c r="G1864" s="831" t="str">
        <f t="shared" si="29"/>
        <v/>
      </c>
    </row>
    <row r="1865" spans="3:7" ht="15" x14ac:dyDescent="0.2">
      <c r="C1865" s="829"/>
      <c r="G1865" s="831" t="str">
        <f t="shared" si="29"/>
        <v/>
      </c>
    </row>
    <row r="1866" spans="3:7" ht="15" x14ac:dyDescent="0.2">
      <c r="C1866" s="829"/>
      <c r="G1866" s="831" t="str">
        <f t="shared" si="29"/>
        <v/>
      </c>
    </row>
    <row r="1867" spans="3:7" ht="15" x14ac:dyDescent="0.2">
      <c r="C1867" s="829"/>
      <c r="G1867" s="831" t="str">
        <f t="shared" si="29"/>
        <v/>
      </c>
    </row>
    <row r="1868" spans="3:7" ht="15" x14ac:dyDescent="0.2">
      <c r="C1868" s="829"/>
      <c r="G1868" s="831" t="str">
        <f t="shared" ref="G1868:G1931" si="30">IF(D1868="","",YEAR(D1868))</f>
        <v/>
      </c>
    </row>
    <row r="1869" spans="3:7" ht="15" x14ac:dyDescent="0.2">
      <c r="C1869" s="829"/>
      <c r="G1869" s="831" t="str">
        <f t="shared" si="30"/>
        <v/>
      </c>
    </row>
    <row r="1870" spans="3:7" ht="15" x14ac:dyDescent="0.2">
      <c r="C1870" s="829"/>
      <c r="G1870" s="831" t="str">
        <f t="shared" si="30"/>
        <v/>
      </c>
    </row>
    <row r="1871" spans="3:7" ht="15" x14ac:dyDescent="0.2">
      <c r="C1871" s="829"/>
      <c r="G1871" s="831" t="str">
        <f t="shared" si="30"/>
        <v/>
      </c>
    </row>
    <row r="1872" spans="3:7" ht="15" x14ac:dyDescent="0.2">
      <c r="C1872" s="829"/>
      <c r="G1872" s="831" t="str">
        <f t="shared" si="30"/>
        <v/>
      </c>
    </row>
    <row r="1873" spans="3:7" ht="15" x14ac:dyDescent="0.2">
      <c r="C1873" s="829"/>
      <c r="G1873" s="831" t="str">
        <f t="shared" si="30"/>
        <v/>
      </c>
    </row>
    <row r="1874" spans="3:7" ht="15" x14ac:dyDescent="0.2">
      <c r="C1874" s="829"/>
      <c r="G1874" s="831" t="str">
        <f t="shared" si="30"/>
        <v/>
      </c>
    </row>
    <row r="1875" spans="3:7" ht="15" x14ac:dyDescent="0.2">
      <c r="C1875" s="829"/>
      <c r="G1875" s="831" t="str">
        <f t="shared" si="30"/>
        <v/>
      </c>
    </row>
    <row r="1876" spans="3:7" ht="15" x14ac:dyDescent="0.2">
      <c r="C1876" s="829"/>
      <c r="G1876" s="831" t="str">
        <f t="shared" si="30"/>
        <v/>
      </c>
    </row>
    <row r="1877" spans="3:7" ht="15" x14ac:dyDescent="0.2">
      <c r="C1877" s="829"/>
      <c r="G1877" s="831" t="str">
        <f t="shared" si="30"/>
        <v/>
      </c>
    </row>
    <row r="1878" spans="3:7" ht="15" x14ac:dyDescent="0.2">
      <c r="C1878" s="829"/>
      <c r="G1878" s="831" t="str">
        <f t="shared" si="30"/>
        <v/>
      </c>
    </row>
    <row r="1879" spans="3:7" ht="15" x14ac:dyDescent="0.2">
      <c r="C1879" s="829"/>
      <c r="G1879" s="831" t="str">
        <f t="shared" si="30"/>
        <v/>
      </c>
    </row>
    <row r="1880" spans="3:7" ht="15" x14ac:dyDescent="0.2">
      <c r="C1880" s="829"/>
      <c r="G1880" s="831" t="str">
        <f t="shared" si="30"/>
        <v/>
      </c>
    </row>
    <row r="1881" spans="3:7" ht="15" x14ac:dyDescent="0.2">
      <c r="C1881" s="829"/>
      <c r="G1881" s="831" t="str">
        <f t="shared" si="30"/>
        <v/>
      </c>
    </row>
    <row r="1882" spans="3:7" ht="15" x14ac:dyDescent="0.2">
      <c r="C1882" s="829"/>
      <c r="G1882" s="831" t="str">
        <f t="shared" si="30"/>
        <v/>
      </c>
    </row>
    <row r="1883" spans="3:7" ht="15" x14ac:dyDescent="0.2">
      <c r="C1883" s="829"/>
      <c r="G1883" s="831" t="str">
        <f t="shared" si="30"/>
        <v/>
      </c>
    </row>
    <row r="1884" spans="3:7" ht="15" x14ac:dyDescent="0.2">
      <c r="C1884" s="829"/>
      <c r="G1884" s="831" t="str">
        <f t="shared" si="30"/>
        <v/>
      </c>
    </row>
    <row r="1885" spans="3:7" ht="15" x14ac:dyDescent="0.2">
      <c r="C1885" s="829"/>
      <c r="G1885" s="831" t="str">
        <f t="shared" si="30"/>
        <v/>
      </c>
    </row>
    <row r="1886" spans="3:7" ht="15" x14ac:dyDescent="0.2">
      <c r="C1886" s="829"/>
      <c r="G1886" s="831" t="str">
        <f t="shared" si="30"/>
        <v/>
      </c>
    </row>
    <row r="1887" spans="3:7" ht="15" x14ac:dyDescent="0.2">
      <c r="C1887" s="829"/>
      <c r="G1887" s="831" t="str">
        <f t="shared" si="30"/>
        <v/>
      </c>
    </row>
    <row r="1888" spans="3:7" ht="15" x14ac:dyDescent="0.2">
      <c r="C1888" s="829"/>
      <c r="G1888" s="831" t="str">
        <f t="shared" si="30"/>
        <v/>
      </c>
    </row>
    <row r="1889" spans="3:7" ht="15" x14ac:dyDescent="0.2">
      <c r="C1889" s="829"/>
      <c r="G1889" s="831" t="str">
        <f t="shared" si="30"/>
        <v/>
      </c>
    </row>
    <row r="1890" spans="3:7" ht="15" x14ac:dyDescent="0.2">
      <c r="C1890" s="829"/>
      <c r="G1890" s="831" t="str">
        <f t="shared" si="30"/>
        <v/>
      </c>
    </row>
    <row r="1891" spans="3:7" ht="15" x14ac:dyDescent="0.2">
      <c r="C1891" s="829"/>
      <c r="G1891" s="831" t="str">
        <f t="shared" si="30"/>
        <v/>
      </c>
    </row>
    <row r="1892" spans="3:7" ht="15" x14ac:dyDescent="0.2">
      <c r="C1892" s="829"/>
      <c r="G1892" s="831" t="str">
        <f t="shared" si="30"/>
        <v/>
      </c>
    </row>
    <row r="1893" spans="3:7" ht="15" x14ac:dyDescent="0.2">
      <c r="C1893" s="829"/>
      <c r="G1893" s="831" t="str">
        <f t="shared" si="30"/>
        <v/>
      </c>
    </row>
    <row r="1894" spans="3:7" ht="15" x14ac:dyDescent="0.2">
      <c r="C1894" s="829"/>
      <c r="G1894" s="831" t="str">
        <f t="shared" si="30"/>
        <v/>
      </c>
    </row>
    <row r="1895" spans="3:7" ht="15" x14ac:dyDescent="0.2">
      <c r="C1895" s="829"/>
      <c r="G1895" s="831" t="str">
        <f t="shared" si="30"/>
        <v/>
      </c>
    </row>
    <row r="1896" spans="3:7" ht="15" x14ac:dyDescent="0.2">
      <c r="C1896" s="829"/>
      <c r="G1896" s="831" t="str">
        <f t="shared" si="30"/>
        <v/>
      </c>
    </row>
    <row r="1897" spans="3:7" ht="15" x14ac:dyDescent="0.2">
      <c r="C1897" s="829"/>
      <c r="G1897" s="831" t="str">
        <f t="shared" si="30"/>
        <v/>
      </c>
    </row>
    <row r="1898" spans="3:7" ht="15" x14ac:dyDescent="0.2">
      <c r="C1898" s="829"/>
      <c r="G1898" s="831" t="str">
        <f t="shared" si="30"/>
        <v/>
      </c>
    </row>
    <row r="1899" spans="3:7" ht="15" x14ac:dyDescent="0.2">
      <c r="C1899" s="829"/>
      <c r="G1899" s="831" t="str">
        <f t="shared" si="30"/>
        <v/>
      </c>
    </row>
    <row r="1900" spans="3:7" ht="15" x14ac:dyDescent="0.2">
      <c r="C1900" s="829"/>
      <c r="G1900" s="831" t="str">
        <f t="shared" si="30"/>
        <v/>
      </c>
    </row>
    <row r="1901" spans="3:7" ht="15" x14ac:dyDescent="0.2">
      <c r="C1901" s="829"/>
      <c r="G1901" s="831" t="str">
        <f t="shared" si="30"/>
        <v/>
      </c>
    </row>
    <row r="1902" spans="3:7" ht="15" x14ac:dyDescent="0.2">
      <c r="C1902" s="829"/>
      <c r="G1902" s="831" t="str">
        <f t="shared" si="30"/>
        <v/>
      </c>
    </row>
    <row r="1903" spans="3:7" ht="15" x14ac:dyDescent="0.2">
      <c r="C1903" s="829"/>
      <c r="G1903" s="831" t="str">
        <f t="shared" si="30"/>
        <v/>
      </c>
    </row>
    <row r="1904" spans="3:7" ht="15" x14ac:dyDescent="0.2">
      <c r="C1904" s="829"/>
      <c r="G1904" s="831" t="str">
        <f t="shared" si="30"/>
        <v/>
      </c>
    </row>
    <row r="1905" spans="3:7" ht="15" x14ac:dyDescent="0.2">
      <c r="C1905" s="829"/>
      <c r="G1905" s="831" t="str">
        <f t="shared" si="30"/>
        <v/>
      </c>
    </row>
    <row r="1906" spans="3:7" ht="15" x14ac:dyDescent="0.2">
      <c r="C1906" s="829"/>
      <c r="G1906" s="831" t="str">
        <f t="shared" si="30"/>
        <v/>
      </c>
    </row>
    <row r="1907" spans="3:7" ht="15" x14ac:dyDescent="0.2">
      <c r="C1907" s="829"/>
      <c r="G1907" s="831" t="str">
        <f t="shared" si="30"/>
        <v/>
      </c>
    </row>
    <row r="1908" spans="3:7" ht="15" x14ac:dyDescent="0.2">
      <c r="C1908" s="829"/>
      <c r="G1908" s="831" t="str">
        <f t="shared" si="30"/>
        <v/>
      </c>
    </row>
    <row r="1909" spans="3:7" ht="15" x14ac:dyDescent="0.2">
      <c r="C1909" s="829"/>
      <c r="G1909" s="831" t="str">
        <f t="shared" si="30"/>
        <v/>
      </c>
    </row>
    <row r="1910" spans="3:7" ht="15" x14ac:dyDescent="0.2">
      <c r="C1910" s="829"/>
      <c r="G1910" s="831" t="str">
        <f t="shared" si="30"/>
        <v/>
      </c>
    </row>
    <row r="1911" spans="3:7" ht="15" x14ac:dyDescent="0.2">
      <c r="C1911" s="829"/>
      <c r="G1911" s="831" t="str">
        <f t="shared" si="30"/>
        <v/>
      </c>
    </row>
    <row r="1912" spans="3:7" ht="15" x14ac:dyDescent="0.2">
      <c r="C1912" s="829"/>
      <c r="G1912" s="831" t="str">
        <f t="shared" si="30"/>
        <v/>
      </c>
    </row>
    <row r="1913" spans="3:7" ht="15" x14ac:dyDescent="0.2">
      <c r="C1913" s="829"/>
      <c r="G1913" s="831" t="str">
        <f t="shared" si="30"/>
        <v/>
      </c>
    </row>
    <row r="1914" spans="3:7" ht="15" x14ac:dyDescent="0.2">
      <c r="C1914" s="829"/>
      <c r="G1914" s="831" t="str">
        <f t="shared" si="30"/>
        <v/>
      </c>
    </row>
    <row r="1915" spans="3:7" ht="15" x14ac:dyDescent="0.2">
      <c r="C1915" s="829"/>
      <c r="G1915" s="831" t="str">
        <f t="shared" si="30"/>
        <v/>
      </c>
    </row>
    <row r="1916" spans="3:7" ht="15" x14ac:dyDescent="0.2">
      <c r="C1916" s="829"/>
      <c r="G1916" s="831" t="str">
        <f t="shared" si="30"/>
        <v/>
      </c>
    </row>
    <row r="1917" spans="3:7" ht="15" x14ac:dyDescent="0.2">
      <c r="C1917" s="829"/>
      <c r="G1917" s="831" t="str">
        <f t="shared" si="30"/>
        <v/>
      </c>
    </row>
    <row r="1918" spans="3:7" ht="15" x14ac:dyDescent="0.2">
      <c r="C1918" s="829"/>
      <c r="G1918" s="831" t="str">
        <f t="shared" si="30"/>
        <v/>
      </c>
    </row>
    <row r="1919" spans="3:7" ht="15" x14ac:dyDescent="0.2">
      <c r="C1919" s="829"/>
      <c r="G1919" s="831" t="str">
        <f t="shared" si="30"/>
        <v/>
      </c>
    </row>
    <row r="1920" spans="3:7" ht="15" x14ac:dyDescent="0.2">
      <c r="C1920" s="829"/>
      <c r="G1920" s="831" t="str">
        <f t="shared" si="30"/>
        <v/>
      </c>
    </row>
    <row r="1921" spans="3:7" ht="15" x14ac:dyDescent="0.2">
      <c r="C1921" s="829"/>
      <c r="G1921" s="831" t="str">
        <f t="shared" si="30"/>
        <v/>
      </c>
    </row>
    <row r="1922" spans="3:7" ht="15" x14ac:dyDescent="0.2">
      <c r="C1922" s="829"/>
      <c r="G1922" s="831" t="str">
        <f t="shared" si="30"/>
        <v/>
      </c>
    </row>
    <row r="1923" spans="3:7" ht="15" x14ac:dyDescent="0.2">
      <c r="C1923" s="829"/>
      <c r="G1923" s="831" t="str">
        <f t="shared" si="30"/>
        <v/>
      </c>
    </row>
    <row r="1924" spans="3:7" ht="15" x14ac:dyDescent="0.2">
      <c r="C1924" s="829"/>
      <c r="G1924" s="831" t="str">
        <f t="shared" si="30"/>
        <v/>
      </c>
    </row>
    <row r="1925" spans="3:7" ht="15" x14ac:dyDescent="0.2">
      <c r="C1925" s="829"/>
      <c r="G1925" s="831" t="str">
        <f t="shared" si="30"/>
        <v/>
      </c>
    </row>
    <row r="1926" spans="3:7" ht="15" x14ac:dyDescent="0.2">
      <c r="C1926" s="829"/>
      <c r="G1926" s="831" t="str">
        <f t="shared" si="30"/>
        <v/>
      </c>
    </row>
    <row r="1927" spans="3:7" ht="15" x14ac:dyDescent="0.2">
      <c r="C1927" s="829"/>
      <c r="G1927" s="831" t="str">
        <f t="shared" si="30"/>
        <v/>
      </c>
    </row>
    <row r="1928" spans="3:7" ht="15" x14ac:dyDescent="0.2">
      <c r="C1928" s="829"/>
      <c r="G1928" s="831" t="str">
        <f t="shared" si="30"/>
        <v/>
      </c>
    </row>
    <row r="1929" spans="3:7" ht="15" x14ac:dyDescent="0.2">
      <c r="C1929" s="829"/>
      <c r="G1929" s="831" t="str">
        <f t="shared" si="30"/>
        <v/>
      </c>
    </row>
    <row r="1930" spans="3:7" ht="15" x14ac:dyDescent="0.2">
      <c r="C1930" s="829"/>
      <c r="G1930" s="831" t="str">
        <f t="shared" si="30"/>
        <v/>
      </c>
    </row>
    <row r="1931" spans="3:7" ht="15" x14ac:dyDescent="0.2">
      <c r="C1931" s="829"/>
      <c r="G1931" s="831" t="str">
        <f t="shared" si="30"/>
        <v/>
      </c>
    </row>
    <row r="1932" spans="3:7" ht="15" x14ac:dyDescent="0.2">
      <c r="C1932" s="829"/>
      <c r="G1932" s="831" t="str">
        <f t="shared" ref="G1932:G1995" si="31">IF(D1932="","",YEAR(D1932))</f>
        <v/>
      </c>
    </row>
    <row r="1933" spans="3:7" ht="15" x14ac:dyDescent="0.2">
      <c r="C1933" s="829"/>
      <c r="G1933" s="831" t="str">
        <f t="shared" si="31"/>
        <v/>
      </c>
    </row>
    <row r="1934" spans="3:7" ht="15" x14ac:dyDescent="0.2">
      <c r="C1934" s="829"/>
      <c r="G1934" s="831" t="str">
        <f t="shared" si="31"/>
        <v/>
      </c>
    </row>
    <row r="1935" spans="3:7" ht="15" x14ac:dyDescent="0.2">
      <c r="C1935" s="829"/>
      <c r="G1935" s="831" t="str">
        <f t="shared" si="31"/>
        <v/>
      </c>
    </row>
    <row r="1936" spans="3:7" ht="15" x14ac:dyDescent="0.2">
      <c r="C1936" s="829"/>
      <c r="G1936" s="831" t="str">
        <f t="shared" si="31"/>
        <v/>
      </c>
    </row>
    <row r="1937" spans="3:7" ht="15" x14ac:dyDescent="0.2">
      <c r="C1937" s="829"/>
      <c r="G1937" s="831" t="str">
        <f t="shared" si="31"/>
        <v/>
      </c>
    </row>
    <row r="1938" spans="3:7" ht="15" x14ac:dyDescent="0.2">
      <c r="C1938" s="829"/>
      <c r="G1938" s="831" t="str">
        <f t="shared" si="31"/>
        <v/>
      </c>
    </row>
    <row r="1939" spans="3:7" ht="15" x14ac:dyDescent="0.2">
      <c r="C1939" s="829"/>
      <c r="G1939" s="831" t="str">
        <f t="shared" si="31"/>
        <v/>
      </c>
    </row>
    <row r="1940" spans="3:7" ht="15" x14ac:dyDescent="0.2">
      <c r="C1940" s="829"/>
      <c r="G1940" s="831" t="str">
        <f t="shared" si="31"/>
        <v/>
      </c>
    </row>
    <row r="1941" spans="3:7" ht="15" x14ac:dyDescent="0.2">
      <c r="C1941" s="829"/>
      <c r="G1941" s="831" t="str">
        <f t="shared" si="31"/>
        <v/>
      </c>
    </row>
    <row r="1942" spans="3:7" ht="15" x14ac:dyDescent="0.2">
      <c r="C1942" s="829"/>
      <c r="G1942" s="831" t="str">
        <f t="shared" si="31"/>
        <v/>
      </c>
    </row>
    <row r="1943" spans="3:7" ht="15" x14ac:dyDescent="0.2">
      <c r="C1943" s="829"/>
      <c r="G1943" s="831" t="str">
        <f t="shared" si="31"/>
        <v/>
      </c>
    </row>
    <row r="1944" spans="3:7" ht="15" x14ac:dyDescent="0.2">
      <c r="C1944" s="829"/>
      <c r="G1944" s="831" t="str">
        <f t="shared" si="31"/>
        <v/>
      </c>
    </row>
    <row r="1945" spans="3:7" ht="15" x14ac:dyDescent="0.2">
      <c r="C1945" s="829"/>
      <c r="G1945" s="831" t="str">
        <f t="shared" si="31"/>
        <v/>
      </c>
    </row>
    <row r="1946" spans="3:7" ht="15" x14ac:dyDescent="0.2">
      <c r="C1946" s="829"/>
      <c r="G1946" s="831" t="str">
        <f t="shared" si="31"/>
        <v/>
      </c>
    </row>
    <row r="1947" spans="3:7" ht="15" x14ac:dyDescent="0.2">
      <c r="C1947" s="829"/>
      <c r="G1947" s="831" t="str">
        <f t="shared" si="31"/>
        <v/>
      </c>
    </row>
    <row r="1948" spans="3:7" ht="15" x14ac:dyDescent="0.2">
      <c r="C1948" s="829"/>
      <c r="G1948" s="831" t="str">
        <f t="shared" si="31"/>
        <v/>
      </c>
    </row>
    <row r="1949" spans="3:7" ht="15" x14ac:dyDescent="0.2">
      <c r="C1949" s="829"/>
      <c r="G1949" s="831" t="str">
        <f t="shared" si="31"/>
        <v/>
      </c>
    </row>
    <row r="1950" spans="3:7" ht="15" x14ac:dyDescent="0.2">
      <c r="C1950" s="829"/>
      <c r="G1950" s="831" t="str">
        <f t="shared" si="31"/>
        <v/>
      </c>
    </row>
    <row r="1951" spans="3:7" ht="15" x14ac:dyDescent="0.2">
      <c r="C1951" s="829"/>
      <c r="G1951" s="831" t="str">
        <f t="shared" si="31"/>
        <v/>
      </c>
    </row>
    <row r="1952" spans="3:7" ht="15" x14ac:dyDescent="0.2">
      <c r="C1952" s="829"/>
      <c r="G1952" s="831" t="str">
        <f t="shared" si="31"/>
        <v/>
      </c>
    </row>
    <row r="1953" spans="3:7" ht="15" x14ac:dyDescent="0.2">
      <c r="C1953" s="829"/>
      <c r="G1953" s="831" t="str">
        <f t="shared" si="31"/>
        <v/>
      </c>
    </row>
    <row r="1954" spans="3:7" ht="15" x14ac:dyDescent="0.2">
      <c r="C1954" s="829"/>
      <c r="G1954" s="831" t="str">
        <f t="shared" si="31"/>
        <v/>
      </c>
    </row>
    <row r="1955" spans="3:7" ht="15" x14ac:dyDescent="0.2">
      <c r="C1955" s="829"/>
      <c r="G1955" s="831" t="str">
        <f t="shared" si="31"/>
        <v/>
      </c>
    </row>
    <row r="1956" spans="3:7" ht="15" x14ac:dyDescent="0.2">
      <c r="C1956" s="829"/>
      <c r="G1956" s="831" t="str">
        <f t="shared" si="31"/>
        <v/>
      </c>
    </row>
    <row r="1957" spans="3:7" ht="15" x14ac:dyDescent="0.2">
      <c r="C1957" s="829"/>
      <c r="G1957" s="831" t="str">
        <f t="shared" si="31"/>
        <v/>
      </c>
    </row>
    <row r="1958" spans="3:7" ht="15" x14ac:dyDescent="0.2">
      <c r="C1958" s="829"/>
      <c r="G1958" s="831" t="str">
        <f t="shared" si="31"/>
        <v/>
      </c>
    </row>
    <row r="1959" spans="3:7" ht="15" x14ac:dyDescent="0.2">
      <c r="C1959" s="829"/>
      <c r="G1959" s="831" t="str">
        <f t="shared" si="31"/>
        <v/>
      </c>
    </row>
    <row r="1960" spans="3:7" ht="15" x14ac:dyDescent="0.2">
      <c r="C1960" s="829"/>
      <c r="G1960" s="831" t="str">
        <f t="shared" si="31"/>
        <v/>
      </c>
    </row>
    <row r="1961" spans="3:7" ht="15" x14ac:dyDescent="0.2">
      <c r="C1961" s="829"/>
      <c r="G1961" s="831" t="str">
        <f t="shared" si="31"/>
        <v/>
      </c>
    </row>
    <row r="1962" spans="3:7" ht="15" x14ac:dyDescent="0.2">
      <c r="C1962" s="829"/>
      <c r="G1962" s="831" t="str">
        <f t="shared" si="31"/>
        <v/>
      </c>
    </row>
    <row r="1963" spans="3:7" ht="15" x14ac:dyDescent="0.2">
      <c r="C1963" s="829"/>
      <c r="G1963" s="831" t="str">
        <f t="shared" si="31"/>
        <v/>
      </c>
    </row>
    <row r="1964" spans="3:7" ht="15" x14ac:dyDescent="0.2">
      <c r="C1964" s="829"/>
      <c r="G1964" s="831" t="str">
        <f t="shared" si="31"/>
        <v/>
      </c>
    </row>
    <row r="1965" spans="3:7" ht="15" x14ac:dyDescent="0.2">
      <c r="C1965" s="829"/>
      <c r="G1965" s="831" t="str">
        <f t="shared" si="31"/>
        <v/>
      </c>
    </row>
    <row r="1966" spans="3:7" ht="15" x14ac:dyDescent="0.2">
      <c r="C1966" s="829"/>
      <c r="G1966" s="831" t="str">
        <f t="shared" si="31"/>
        <v/>
      </c>
    </row>
    <row r="1967" spans="3:7" ht="15" x14ac:dyDescent="0.2">
      <c r="C1967" s="829"/>
      <c r="G1967" s="831" t="str">
        <f t="shared" si="31"/>
        <v/>
      </c>
    </row>
    <row r="1968" spans="3:7" ht="15" x14ac:dyDescent="0.2">
      <c r="C1968" s="829"/>
      <c r="G1968" s="831" t="str">
        <f t="shared" si="31"/>
        <v/>
      </c>
    </row>
    <row r="1969" spans="3:7" ht="15" x14ac:dyDescent="0.2">
      <c r="C1969" s="829"/>
      <c r="G1969" s="831" t="str">
        <f t="shared" si="31"/>
        <v/>
      </c>
    </row>
    <row r="1970" spans="3:7" ht="15" x14ac:dyDescent="0.2">
      <c r="C1970" s="829"/>
      <c r="G1970" s="831" t="str">
        <f t="shared" si="31"/>
        <v/>
      </c>
    </row>
    <row r="1971" spans="3:7" ht="15" x14ac:dyDescent="0.2">
      <c r="C1971" s="829"/>
      <c r="G1971" s="831" t="str">
        <f t="shared" si="31"/>
        <v/>
      </c>
    </row>
    <row r="1972" spans="3:7" ht="15" x14ac:dyDescent="0.2">
      <c r="C1972" s="829"/>
      <c r="G1972" s="831" t="str">
        <f t="shared" si="31"/>
        <v/>
      </c>
    </row>
    <row r="1973" spans="3:7" ht="15" x14ac:dyDescent="0.2">
      <c r="C1973" s="829"/>
      <c r="G1973" s="831" t="str">
        <f t="shared" si="31"/>
        <v/>
      </c>
    </row>
    <row r="1974" spans="3:7" ht="15" x14ac:dyDescent="0.2">
      <c r="C1974" s="829"/>
      <c r="G1974" s="831" t="str">
        <f t="shared" si="31"/>
        <v/>
      </c>
    </row>
    <row r="1975" spans="3:7" ht="15" x14ac:dyDescent="0.2">
      <c r="C1975" s="829"/>
      <c r="G1975" s="831" t="str">
        <f t="shared" si="31"/>
        <v/>
      </c>
    </row>
    <row r="1976" spans="3:7" ht="15" x14ac:dyDescent="0.2">
      <c r="C1976" s="829"/>
      <c r="G1976" s="831" t="str">
        <f t="shared" si="31"/>
        <v/>
      </c>
    </row>
    <row r="1977" spans="3:7" ht="15" x14ac:dyDescent="0.2">
      <c r="C1977" s="829"/>
      <c r="G1977" s="831" t="str">
        <f t="shared" si="31"/>
        <v/>
      </c>
    </row>
    <row r="1978" spans="3:7" ht="15" x14ac:dyDescent="0.2">
      <c r="C1978" s="829"/>
      <c r="G1978" s="831" t="str">
        <f t="shared" si="31"/>
        <v/>
      </c>
    </row>
    <row r="1979" spans="3:7" ht="15" x14ac:dyDescent="0.2">
      <c r="C1979" s="829"/>
      <c r="G1979" s="831" t="str">
        <f t="shared" si="31"/>
        <v/>
      </c>
    </row>
    <row r="1980" spans="3:7" ht="15" x14ac:dyDescent="0.2">
      <c r="C1980" s="829"/>
      <c r="G1980" s="831" t="str">
        <f t="shared" si="31"/>
        <v/>
      </c>
    </row>
    <row r="1981" spans="3:7" ht="15" x14ac:dyDescent="0.2">
      <c r="C1981" s="829"/>
      <c r="G1981" s="831" t="str">
        <f t="shared" si="31"/>
        <v/>
      </c>
    </row>
    <row r="1982" spans="3:7" ht="15" x14ac:dyDescent="0.2">
      <c r="C1982" s="829"/>
      <c r="G1982" s="831" t="str">
        <f t="shared" si="31"/>
        <v/>
      </c>
    </row>
    <row r="1983" spans="3:7" ht="15" x14ac:dyDescent="0.2">
      <c r="C1983" s="829"/>
      <c r="G1983" s="831" t="str">
        <f t="shared" si="31"/>
        <v/>
      </c>
    </row>
    <row r="1984" spans="3:7" ht="15" x14ac:dyDescent="0.2">
      <c r="C1984" s="829"/>
      <c r="G1984" s="831" t="str">
        <f t="shared" si="31"/>
        <v/>
      </c>
    </row>
    <row r="1985" spans="3:7" ht="15" x14ac:dyDescent="0.2">
      <c r="C1985" s="829"/>
      <c r="G1985" s="831" t="str">
        <f t="shared" si="31"/>
        <v/>
      </c>
    </row>
    <row r="1986" spans="3:7" ht="15" x14ac:dyDescent="0.2">
      <c r="C1986" s="829"/>
      <c r="G1986" s="831" t="str">
        <f t="shared" si="31"/>
        <v/>
      </c>
    </row>
    <row r="1987" spans="3:7" ht="15" x14ac:dyDescent="0.2">
      <c r="C1987" s="829"/>
      <c r="G1987" s="831" t="str">
        <f t="shared" si="31"/>
        <v/>
      </c>
    </row>
    <row r="1988" spans="3:7" ht="15" x14ac:dyDescent="0.2">
      <c r="C1988" s="829"/>
      <c r="G1988" s="831" t="str">
        <f t="shared" si="31"/>
        <v/>
      </c>
    </row>
    <row r="1989" spans="3:7" ht="15" x14ac:dyDescent="0.2">
      <c r="C1989" s="829"/>
      <c r="G1989" s="831" t="str">
        <f t="shared" si="31"/>
        <v/>
      </c>
    </row>
    <row r="1990" spans="3:7" ht="15" x14ac:dyDescent="0.2">
      <c r="C1990" s="829"/>
      <c r="G1990" s="831" t="str">
        <f t="shared" si="31"/>
        <v/>
      </c>
    </row>
    <row r="1991" spans="3:7" ht="15" x14ac:dyDescent="0.2">
      <c r="C1991" s="829"/>
      <c r="G1991" s="831" t="str">
        <f t="shared" si="31"/>
        <v/>
      </c>
    </row>
    <row r="1992" spans="3:7" ht="15" x14ac:dyDescent="0.2">
      <c r="C1992" s="829"/>
      <c r="G1992" s="831" t="str">
        <f t="shared" si="31"/>
        <v/>
      </c>
    </row>
    <row r="1993" spans="3:7" ht="15" x14ac:dyDescent="0.2">
      <c r="C1993" s="829"/>
      <c r="G1993" s="831" t="str">
        <f t="shared" si="31"/>
        <v/>
      </c>
    </row>
    <row r="1994" spans="3:7" ht="15" x14ac:dyDescent="0.2">
      <c r="C1994" s="829"/>
      <c r="G1994" s="831" t="str">
        <f t="shared" si="31"/>
        <v/>
      </c>
    </row>
    <row r="1995" spans="3:7" ht="15" x14ac:dyDescent="0.2">
      <c r="C1995" s="829"/>
      <c r="G1995" s="831" t="str">
        <f t="shared" si="31"/>
        <v/>
      </c>
    </row>
    <row r="1996" spans="3:7" ht="15" x14ac:dyDescent="0.2">
      <c r="C1996" s="829"/>
      <c r="G1996" s="831" t="str">
        <f t="shared" ref="G1996:G2059" si="32">IF(D1996="","",YEAR(D1996))</f>
        <v/>
      </c>
    </row>
    <row r="1997" spans="3:7" ht="15" x14ac:dyDescent="0.2">
      <c r="C1997" s="829"/>
      <c r="G1997" s="831" t="str">
        <f t="shared" si="32"/>
        <v/>
      </c>
    </row>
    <row r="1998" spans="3:7" ht="15" x14ac:dyDescent="0.2">
      <c r="C1998" s="829"/>
      <c r="G1998" s="831" t="str">
        <f t="shared" si="32"/>
        <v/>
      </c>
    </row>
    <row r="1999" spans="3:7" ht="15" x14ac:dyDescent="0.2">
      <c r="C1999" s="829"/>
      <c r="G1999" s="831" t="str">
        <f t="shared" si="32"/>
        <v/>
      </c>
    </row>
    <row r="2000" spans="3:7" ht="15" x14ac:dyDescent="0.2">
      <c r="C2000" s="829"/>
      <c r="G2000" s="831" t="str">
        <f t="shared" si="32"/>
        <v/>
      </c>
    </row>
    <row r="2001" spans="3:7" ht="15" x14ac:dyDescent="0.2">
      <c r="C2001" s="829"/>
      <c r="G2001" s="831" t="str">
        <f t="shared" si="32"/>
        <v/>
      </c>
    </row>
    <row r="2002" spans="3:7" ht="15" x14ac:dyDescent="0.2">
      <c r="C2002" s="829"/>
      <c r="G2002" s="831" t="str">
        <f t="shared" si="32"/>
        <v/>
      </c>
    </row>
    <row r="2003" spans="3:7" ht="15" x14ac:dyDescent="0.2">
      <c r="C2003" s="829"/>
      <c r="G2003" s="831" t="str">
        <f t="shared" si="32"/>
        <v/>
      </c>
    </row>
    <row r="2004" spans="3:7" ht="15" x14ac:dyDescent="0.2">
      <c r="C2004" s="829"/>
      <c r="G2004" s="831" t="str">
        <f t="shared" si="32"/>
        <v/>
      </c>
    </row>
    <row r="2005" spans="3:7" ht="15" x14ac:dyDescent="0.2">
      <c r="C2005" s="829"/>
      <c r="G2005" s="831" t="str">
        <f t="shared" si="32"/>
        <v/>
      </c>
    </row>
    <row r="2006" spans="3:7" ht="15" x14ac:dyDescent="0.2">
      <c r="C2006" s="829"/>
      <c r="G2006" s="831" t="str">
        <f t="shared" si="32"/>
        <v/>
      </c>
    </row>
    <row r="2007" spans="3:7" ht="15" x14ac:dyDescent="0.2">
      <c r="C2007" s="829"/>
      <c r="G2007" s="831" t="str">
        <f t="shared" si="32"/>
        <v/>
      </c>
    </row>
    <row r="2008" spans="3:7" ht="15" x14ac:dyDescent="0.2">
      <c r="C2008" s="829"/>
      <c r="G2008" s="831" t="str">
        <f t="shared" si="32"/>
        <v/>
      </c>
    </row>
    <row r="2009" spans="3:7" ht="15" x14ac:dyDescent="0.2">
      <c r="C2009" s="829"/>
      <c r="G2009" s="831" t="str">
        <f t="shared" si="32"/>
        <v/>
      </c>
    </row>
    <row r="2010" spans="3:7" ht="15" x14ac:dyDescent="0.2">
      <c r="C2010" s="829"/>
      <c r="G2010" s="831" t="str">
        <f t="shared" si="32"/>
        <v/>
      </c>
    </row>
    <row r="2011" spans="3:7" ht="15" x14ac:dyDescent="0.2">
      <c r="C2011" s="829"/>
      <c r="G2011" s="831" t="str">
        <f t="shared" si="32"/>
        <v/>
      </c>
    </row>
    <row r="2012" spans="3:7" ht="15" x14ac:dyDescent="0.2">
      <c r="C2012" s="829"/>
      <c r="G2012" s="831" t="str">
        <f t="shared" si="32"/>
        <v/>
      </c>
    </row>
    <row r="2013" spans="3:7" ht="15" x14ac:dyDescent="0.2">
      <c r="C2013" s="829"/>
      <c r="G2013" s="831" t="str">
        <f t="shared" si="32"/>
        <v/>
      </c>
    </row>
    <row r="2014" spans="3:7" ht="15" x14ac:dyDescent="0.2">
      <c r="C2014" s="829"/>
      <c r="G2014" s="831" t="str">
        <f t="shared" si="32"/>
        <v/>
      </c>
    </row>
    <row r="2015" spans="3:7" ht="15" x14ac:dyDescent="0.2">
      <c r="C2015" s="829"/>
      <c r="G2015" s="831" t="str">
        <f t="shared" si="32"/>
        <v/>
      </c>
    </row>
    <row r="2016" spans="3:7" ht="15" x14ac:dyDescent="0.2">
      <c r="C2016" s="829"/>
      <c r="G2016" s="831" t="str">
        <f t="shared" si="32"/>
        <v/>
      </c>
    </row>
    <row r="2017" spans="3:7" ht="15" x14ac:dyDescent="0.2">
      <c r="C2017" s="829"/>
      <c r="G2017" s="831" t="str">
        <f t="shared" si="32"/>
        <v/>
      </c>
    </row>
    <row r="2018" spans="3:7" ht="15" x14ac:dyDescent="0.2">
      <c r="C2018" s="829"/>
      <c r="G2018" s="831" t="str">
        <f t="shared" si="32"/>
        <v/>
      </c>
    </row>
    <row r="2019" spans="3:7" ht="15" x14ac:dyDescent="0.2">
      <c r="C2019" s="829"/>
      <c r="G2019" s="831" t="str">
        <f t="shared" si="32"/>
        <v/>
      </c>
    </row>
    <row r="2020" spans="3:7" ht="15" x14ac:dyDescent="0.2">
      <c r="C2020" s="829"/>
      <c r="G2020" s="831" t="str">
        <f t="shared" si="32"/>
        <v/>
      </c>
    </row>
    <row r="2021" spans="3:7" ht="15" x14ac:dyDescent="0.2">
      <c r="C2021" s="829"/>
      <c r="G2021" s="831" t="str">
        <f t="shared" si="32"/>
        <v/>
      </c>
    </row>
    <row r="2022" spans="3:7" ht="15" x14ac:dyDescent="0.2">
      <c r="C2022" s="829"/>
      <c r="G2022" s="831" t="str">
        <f t="shared" si="32"/>
        <v/>
      </c>
    </row>
    <row r="2023" spans="3:7" ht="15" x14ac:dyDescent="0.2">
      <c r="C2023" s="829"/>
      <c r="G2023" s="831" t="str">
        <f t="shared" si="32"/>
        <v/>
      </c>
    </row>
    <row r="2024" spans="3:7" ht="15" x14ac:dyDescent="0.2">
      <c r="C2024" s="829"/>
      <c r="G2024" s="831" t="str">
        <f t="shared" si="32"/>
        <v/>
      </c>
    </row>
    <row r="2025" spans="3:7" ht="15" x14ac:dyDescent="0.2">
      <c r="C2025" s="829"/>
      <c r="G2025" s="831" t="str">
        <f t="shared" si="32"/>
        <v/>
      </c>
    </row>
    <row r="2026" spans="3:7" ht="15" x14ac:dyDescent="0.2">
      <c r="C2026" s="829"/>
      <c r="G2026" s="831" t="str">
        <f t="shared" si="32"/>
        <v/>
      </c>
    </row>
    <row r="2027" spans="3:7" ht="15" x14ac:dyDescent="0.2">
      <c r="C2027" s="829"/>
      <c r="G2027" s="831" t="str">
        <f t="shared" si="32"/>
        <v/>
      </c>
    </row>
    <row r="2028" spans="3:7" ht="15" x14ac:dyDescent="0.2">
      <c r="C2028" s="829"/>
      <c r="G2028" s="831" t="str">
        <f t="shared" si="32"/>
        <v/>
      </c>
    </row>
    <row r="2029" spans="3:7" ht="15" x14ac:dyDescent="0.2">
      <c r="C2029" s="829"/>
      <c r="G2029" s="831" t="str">
        <f t="shared" si="32"/>
        <v/>
      </c>
    </row>
    <row r="2030" spans="3:7" ht="15" x14ac:dyDescent="0.2">
      <c r="C2030" s="829"/>
      <c r="G2030" s="831" t="str">
        <f t="shared" si="32"/>
        <v/>
      </c>
    </row>
    <row r="2031" spans="3:7" ht="15" x14ac:dyDescent="0.2">
      <c r="C2031" s="829"/>
      <c r="G2031" s="831" t="str">
        <f t="shared" si="32"/>
        <v/>
      </c>
    </row>
    <row r="2032" spans="3:7" ht="15" x14ac:dyDescent="0.2">
      <c r="C2032" s="829"/>
      <c r="G2032" s="831" t="str">
        <f t="shared" si="32"/>
        <v/>
      </c>
    </row>
    <row r="2033" spans="3:7" ht="15" x14ac:dyDescent="0.2">
      <c r="C2033" s="829"/>
      <c r="G2033" s="831" t="str">
        <f t="shared" si="32"/>
        <v/>
      </c>
    </row>
    <row r="2034" spans="3:7" ht="15" x14ac:dyDescent="0.2">
      <c r="C2034" s="829"/>
      <c r="G2034" s="831" t="str">
        <f t="shared" si="32"/>
        <v/>
      </c>
    </row>
    <row r="2035" spans="3:7" ht="15" x14ac:dyDescent="0.2">
      <c r="C2035" s="829"/>
      <c r="G2035" s="831" t="str">
        <f t="shared" si="32"/>
        <v/>
      </c>
    </row>
    <row r="2036" spans="3:7" ht="15" x14ac:dyDescent="0.2">
      <c r="C2036" s="829"/>
      <c r="G2036" s="831" t="str">
        <f t="shared" si="32"/>
        <v/>
      </c>
    </row>
    <row r="2037" spans="3:7" ht="15" x14ac:dyDescent="0.2">
      <c r="C2037" s="829"/>
      <c r="G2037" s="831" t="str">
        <f t="shared" si="32"/>
        <v/>
      </c>
    </row>
    <row r="2038" spans="3:7" ht="15" x14ac:dyDescent="0.2">
      <c r="C2038" s="829"/>
      <c r="G2038" s="831" t="str">
        <f t="shared" si="32"/>
        <v/>
      </c>
    </row>
    <row r="2039" spans="3:7" ht="15" x14ac:dyDescent="0.2">
      <c r="C2039" s="829"/>
      <c r="G2039" s="831" t="str">
        <f t="shared" si="32"/>
        <v/>
      </c>
    </row>
    <row r="2040" spans="3:7" ht="15" x14ac:dyDescent="0.2">
      <c r="C2040" s="829"/>
      <c r="G2040" s="831" t="str">
        <f t="shared" si="32"/>
        <v/>
      </c>
    </row>
    <row r="2041" spans="3:7" ht="15" x14ac:dyDescent="0.2">
      <c r="C2041" s="829"/>
      <c r="G2041" s="831" t="str">
        <f t="shared" si="32"/>
        <v/>
      </c>
    </row>
    <row r="2042" spans="3:7" ht="15" x14ac:dyDescent="0.2">
      <c r="C2042" s="829"/>
      <c r="G2042" s="831" t="str">
        <f t="shared" si="32"/>
        <v/>
      </c>
    </row>
    <row r="2043" spans="3:7" ht="15" x14ac:dyDescent="0.2">
      <c r="C2043" s="829"/>
      <c r="G2043" s="831" t="str">
        <f t="shared" si="32"/>
        <v/>
      </c>
    </row>
    <row r="2044" spans="3:7" ht="15" x14ac:dyDescent="0.2">
      <c r="C2044" s="829"/>
      <c r="G2044" s="831" t="str">
        <f t="shared" si="32"/>
        <v/>
      </c>
    </row>
    <row r="2045" spans="3:7" ht="15" x14ac:dyDescent="0.2">
      <c r="C2045" s="829"/>
      <c r="G2045" s="831" t="str">
        <f t="shared" si="32"/>
        <v/>
      </c>
    </row>
    <row r="2046" spans="3:7" ht="15" x14ac:dyDescent="0.2">
      <c r="C2046" s="829"/>
      <c r="G2046" s="831" t="str">
        <f t="shared" si="32"/>
        <v/>
      </c>
    </row>
    <row r="2047" spans="3:7" ht="15" x14ac:dyDescent="0.2">
      <c r="C2047" s="829"/>
      <c r="G2047" s="831" t="str">
        <f t="shared" si="32"/>
        <v/>
      </c>
    </row>
    <row r="2048" spans="3:7" ht="15" x14ac:dyDescent="0.2">
      <c r="C2048" s="829"/>
      <c r="G2048" s="831" t="str">
        <f t="shared" si="32"/>
        <v/>
      </c>
    </row>
    <row r="2049" spans="3:7" ht="15" x14ac:dyDescent="0.2">
      <c r="C2049" s="829"/>
      <c r="G2049" s="831" t="str">
        <f t="shared" si="32"/>
        <v/>
      </c>
    </row>
    <row r="2050" spans="3:7" ht="15" x14ac:dyDescent="0.2">
      <c r="C2050" s="829"/>
      <c r="G2050" s="831" t="str">
        <f t="shared" si="32"/>
        <v/>
      </c>
    </row>
    <row r="2051" spans="3:7" ht="15" x14ac:dyDescent="0.2">
      <c r="C2051" s="829"/>
      <c r="G2051" s="831" t="str">
        <f t="shared" si="32"/>
        <v/>
      </c>
    </row>
    <row r="2052" spans="3:7" ht="15" x14ac:dyDescent="0.2">
      <c r="C2052" s="829"/>
      <c r="G2052" s="831" t="str">
        <f t="shared" si="32"/>
        <v/>
      </c>
    </row>
    <row r="2053" spans="3:7" ht="15" x14ac:dyDescent="0.2">
      <c r="C2053" s="829"/>
      <c r="G2053" s="831" t="str">
        <f t="shared" si="32"/>
        <v/>
      </c>
    </row>
    <row r="2054" spans="3:7" ht="15" x14ac:dyDescent="0.2">
      <c r="C2054" s="829"/>
      <c r="G2054" s="831" t="str">
        <f t="shared" si="32"/>
        <v/>
      </c>
    </row>
    <row r="2055" spans="3:7" ht="15" x14ac:dyDescent="0.2">
      <c r="C2055" s="829"/>
      <c r="G2055" s="831" t="str">
        <f t="shared" si="32"/>
        <v/>
      </c>
    </row>
    <row r="2056" spans="3:7" ht="15" x14ac:dyDescent="0.2">
      <c r="C2056" s="829"/>
      <c r="G2056" s="831" t="str">
        <f t="shared" si="32"/>
        <v/>
      </c>
    </row>
    <row r="2057" spans="3:7" ht="15" x14ac:dyDescent="0.2">
      <c r="C2057" s="829"/>
      <c r="G2057" s="831" t="str">
        <f t="shared" si="32"/>
        <v/>
      </c>
    </row>
    <row r="2058" spans="3:7" ht="15" x14ac:dyDescent="0.2">
      <c r="C2058" s="829"/>
      <c r="G2058" s="831" t="str">
        <f t="shared" si="32"/>
        <v/>
      </c>
    </row>
    <row r="2059" spans="3:7" ht="15" x14ac:dyDescent="0.2">
      <c r="C2059" s="829"/>
      <c r="G2059" s="831" t="str">
        <f t="shared" si="32"/>
        <v/>
      </c>
    </row>
    <row r="2060" spans="3:7" ht="15" x14ac:dyDescent="0.2">
      <c r="C2060" s="829"/>
      <c r="G2060" s="831" t="str">
        <f t="shared" ref="G2060:G2123" si="33">IF(D2060="","",YEAR(D2060))</f>
        <v/>
      </c>
    </row>
    <row r="2061" spans="3:7" ht="15" x14ac:dyDescent="0.2">
      <c r="C2061" s="829"/>
      <c r="G2061" s="831" t="str">
        <f t="shared" si="33"/>
        <v/>
      </c>
    </row>
    <row r="2062" spans="3:7" ht="15" x14ac:dyDescent="0.2">
      <c r="C2062" s="829"/>
      <c r="G2062" s="831" t="str">
        <f t="shared" si="33"/>
        <v/>
      </c>
    </row>
    <row r="2063" spans="3:7" ht="15" x14ac:dyDescent="0.2">
      <c r="C2063" s="829"/>
      <c r="G2063" s="831" t="str">
        <f t="shared" si="33"/>
        <v/>
      </c>
    </row>
    <row r="2064" spans="3:7" ht="15" x14ac:dyDescent="0.2">
      <c r="C2064" s="829"/>
      <c r="G2064" s="831" t="str">
        <f t="shared" si="33"/>
        <v/>
      </c>
    </row>
    <row r="2065" spans="3:7" ht="15" x14ac:dyDescent="0.2">
      <c r="C2065" s="829"/>
      <c r="G2065" s="831" t="str">
        <f t="shared" si="33"/>
        <v/>
      </c>
    </row>
    <row r="2066" spans="3:7" ht="15" x14ac:dyDescent="0.2">
      <c r="C2066" s="829"/>
      <c r="G2066" s="831" t="str">
        <f t="shared" si="33"/>
        <v/>
      </c>
    </row>
    <row r="2067" spans="3:7" ht="15" x14ac:dyDescent="0.2">
      <c r="C2067" s="829"/>
      <c r="G2067" s="831" t="str">
        <f t="shared" si="33"/>
        <v/>
      </c>
    </row>
    <row r="2068" spans="3:7" ht="15" x14ac:dyDescent="0.2">
      <c r="C2068" s="829"/>
      <c r="G2068" s="831" t="str">
        <f t="shared" si="33"/>
        <v/>
      </c>
    </row>
    <row r="2069" spans="3:7" ht="15" x14ac:dyDescent="0.2">
      <c r="C2069" s="829"/>
      <c r="G2069" s="831" t="str">
        <f t="shared" si="33"/>
        <v/>
      </c>
    </row>
    <row r="2070" spans="3:7" ht="15" x14ac:dyDescent="0.2">
      <c r="C2070" s="829"/>
      <c r="G2070" s="831" t="str">
        <f t="shared" si="33"/>
        <v/>
      </c>
    </row>
    <row r="2071" spans="3:7" ht="15" x14ac:dyDescent="0.2">
      <c r="C2071" s="829"/>
      <c r="G2071" s="831" t="str">
        <f t="shared" si="33"/>
        <v/>
      </c>
    </row>
    <row r="2072" spans="3:7" ht="15" x14ac:dyDescent="0.2">
      <c r="C2072" s="829"/>
      <c r="G2072" s="831" t="str">
        <f t="shared" si="33"/>
        <v/>
      </c>
    </row>
    <row r="2073" spans="3:7" ht="15" x14ac:dyDescent="0.2">
      <c r="C2073" s="829"/>
      <c r="G2073" s="831" t="str">
        <f t="shared" si="33"/>
        <v/>
      </c>
    </row>
    <row r="2074" spans="3:7" ht="15" x14ac:dyDescent="0.2">
      <c r="C2074" s="829"/>
      <c r="G2074" s="831" t="str">
        <f t="shared" si="33"/>
        <v/>
      </c>
    </row>
    <row r="2075" spans="3:7" ht="15" x14ac:dyDescent="0.2">
      <c r="C2075" s="829"/>
      <c r="G2075" s="831" t="str">
        <f t="shared" si="33"/>
        <v/>
      </c>
    </row>
    <row r="2076" spans="3:7" ht="15" x14ac:dyDescent="0.2">
      <c r="C2076" s="829"/>
      <c r="G2076" s="831" t="str">
        <f t="shared" si="33"/>
        <v/>
      </c>
    </row>
    <row r="2077" spans="3:7" ht="15" x14ac:dyDescent="0.2">
      <c r="C2077" s="829"/>
      <c r="G2077" s="831" t="str">
        <f t="shared" si="33"/>
        <v/>
      </c>
    </row>
    <row r="2078" spans="3:7" ht="15" x14ac:dyDescent="0.2">
      <c r="C2078" s="829"/>
      <c r="G2078" s="831" t="str">
        <f t="shared" si="33"/>
        <v/>
      </c>
    </row>
    <row r="2079" spans="3:7" ht="15" x14ac:dyDescent="0.2">
      <c r="C2079" s="829"/>
      <c r="G2079" s="831" t="str">
        <f t="shared" si="33"/>
        <v/>
      </c>
    </row>
    <row r="2080" spans="3:7" ht="15" x14ac:dyDescent="0.2">
      <c r="C2080" s="829"/>
      <c r="G2080" s="831" t="str">
        <f t="shared" si="33"/>
        <v/>
      </c>
    </row>
    <row r="2081" spans="3:7" ht="15" x14ac:dyDescent="0.2">
      <c r="C2081" s="829"/>
      <c r="G2081" s="831" t="str">
        <f t="shared" si="33"/>
        <v/>
      </c>
    </row>
    <row r="2082" spans="3:7" ht="15" x14ac:dyDescent="0.2">
      <c r="C2082" s="829"/>
      <c r="G2082" s="831" t="str">
        <f t="shared" si="33"/>
        <v/>
      </c>
    </row>
    <row r="2083" spans="3:7" ht="15" x14ac:dyDescent="0.2">
      <c r="C2083" s="829"/>
      <c r="G2083" s="831" t="str">
        <f t="shared" si="33"/>
        <v/>
      </c>
    </row>
    <row r="2084" spans="3:7" ht="15" x14ac:dyDescent="0.2">
      <c r="C2084" s="829"/>
      <c r="G2084" s="831" t="str">
        <f t="shared" si="33"/>
        <v/>
      </c>
    </row>
    <row r="2085" spans="3:7" ht="15" x14ac:dyDescent="0.2">
      <c r="C2085" s="829"/>
      <c r="G2085" s="831" t="str">
        <f t="shared" si="33"/>
        <v/>
      </c>
    </row>
    <row r="2086" spans="3:7" ht="15" x14ac:dyDescent="0.2">
      <c r="C2086" s="829"/>
      <c r="G2086" s="831" t="str">
        <f t="shared" si="33"/>
        <v/>
      </c>
    </row>
    <row r="2087" spans="3:7" ht="15" x14ac:dyDescent="0.2">
      <c r="C2087" s="829"/>
      <c r="G2087" s="831" t="str">
        <f t="shared" si="33"/>
        <v/>
      </c>
    </row>
    <row r="2088" spans="3:7" ht="15" x14ac:dyDescent="0.2">
      <c r="C2088" s="829"/>
      <c r="G2088" s="831" t="str">
        <f t="shared" si="33"/>
        <v/>
      </c>
    </row>
    <row r="2089" spans="3:7" ht="15" x14ac:dyDescent="0.2">
      <c r="C2089" s="829"/>
      <c r="G2089" s="831" t="str">
        <f t="shared" si="33"/>
        <v/>
      </c>
    </row>
    <row r="2090" spans="3:7" ht="15" x14ac:dyDescent="0.2">
      <c r="C2090" s="829"/>
      <c r="G2090" s="831" t="str">
        <f t="shared" si="33"/>
        <v/>
      </c>
    </row>
    <row r="2091" spans="3:7" ht="15" x14ac:dyDescent="0.2">
      <c r="C2091" s="829"/>
      <c r="G2091" s="831" t="str">
        <f t="shared" si="33"/>
        <v/>
      </c>
    </row>
    <row r="2092" spans="3:7" ht="15" x14ac:dyDescent="0.2">
      <c r="C2092" s="829"/>
      <c r="G2092" s="831" t="str">
        <f t="shared" si="33"/>
        <v/>
      </c>
    </row>
    <row r="2093" spans="3:7" ht="15" x14ac:dyDescent="0.2">
      <c r="C2093" s="829"/>
      <c r="G2093" s="831" t="str">
        <f t="shared" si="33"/>
        <v/>
      </c>
    </row>
    <row r="2094" spans="3:7" ht="15" x14ac:dyDescent="0.2">
      <c r="C2094" s="829"/>
      <c r="G2094" s="831" t="str">
        <f t="shared" si="33"/>
        <v/>
      </c>
    </row>
    <row r="2095" spans="3:7" ht="15" x14ac:dyDescent="0.2">
      <c r="C2095" s="829"/>
      <c r="G2095" s="831" t="str">
        <f t="shared" si="33"/>
        <v/>
      </c>
    </row>
    <row r="2096" spans="3:7" ht="15" x14ac:dyDescent="0.2">
      <c r="C2096" s="829"/>
      <c r="G2096" s="831" t="str">
        <f t="shared" si="33"/>
        <v/>
      </c>
    </row>
    <row r="2097" spans="3:7" ht="15" x14ac:dyDescent="0.2">
      <c r="C2097" s="829"/>
      <c r="G2097" s="831" t="str">
        <f t="shared" si="33"/>
        <v/>
      </c>
    </row>
    <row r="2098" spans="3:7" ht="15" x14ac:dyDescent="0.2">
      <c r="C2098" s="829"/>
      <c r="G2098" s="831" t="str">
        <f t="shared" si="33"/>
        <v/>
      </c>
    </row>
    <row r="2099" spans="3:7" ht="15" x14ac:dyDescent="0.2">
      <c r="C2099" s="829"/>
      <c r="G2099" s="831" t="str">
        <f t="shared" si="33"/>
        <v/>
      </c>
    </row>
    <row r="2100" spans="3:7" ht="15" x14ac:dyDescent="0.2">
      <c r="C2100" s="829"/>
      <c r="G2100" s="831" t="str">
        <f t="shared" si="33"/>
        <v/>
      </c>
    </row>
    <row r="2101" spans="3:7" ht="15" x14ac:dyDescent="0.2">
      <c r="C2101" s="829"/>
      <c r="G2101" s="831" t="str">
        <f t="shared" si="33"/>
        <v/>
      </c>
    </row>
    <row r="2102" spans="3:7" ht="15" x14ac:dyDescent="0.2">
      <c r="C2102" s="829"/>
      <c r="G2102" s="831" t="str">
        <f t="shared" si="33"/>
        <v/>
      </c>
    </row>
    <row r="2103" spans="3:7" ht="15" x14ac:dyDescent="0.2">
      <c r="C2103" s="829"/>
      <c r="G2103" s="831" t="str">
        <f t="shared" si="33"/>
        <v/>
      </c>
    </row>
    <row r="2104" spans="3:7" ht="15" x14ac:dyDescent="0.2">
      <c r="C2104" s="829"/>
      <c r="G2104" s="831" t="str">
        <f t="shared" si="33"/>
        <v/>
      </c>
    </row>
    <row r="2105" spans="3:7" ht="15" x14ac:dyDescent="0.2">
      <c r="C2105" s="829"/>
      <c r="G2105" s="831" t="str">
        <f t="shared" si="33"/>
        <v/>
      </c>
    </row>
    <row r="2106" spans="3:7" ht="15" x14ac:dyDescent="0.2">
      <c r="C2106" s="829"/>
      <c r="G2106" s="831" t="str">
        <f t="shared" si="33"/>
        <v/>
      </c>
    </row>
    <row r="2107" spans="3:7" ht="15" x14ac:dyDescent="0.2">
      <c r="C2107" s="829"/>
      <c r="G2107" s="831" t="str">
        <f t="shared" si="33"/>
        <v/>
      </c>
    </row>
    <row r="2108" spans="3:7" ht="15" x14ac:dyDescent="0.2">
      <c r="C2108" s="829"/>
      <c r="G2108" s="831" t="str">
        <f t="shared" si="33"/>
        <v/>
      </c>
    </row>
    <row r="2109" spans="3:7" ht="15" x14ac:dyDescent="0.2">
      <c r="C2109" s="829"/>
      <c r="G2109" s="831" t="str">
        <f t="shared" si="33"/>
        <v/>
      </c>
    </row>
    <row r="2110" spans="3:7" ht="15" x14ac:dyDescent="0.2">
      <c r="C2110" s="829"/>
      <c r="G2110" s="831" t="str">
        <f t="shared" si="33"/>
        <v/>
      </c>
    </row>
    <row r="2111" spans="3:7" ht="15" x14ac:dyDescent="0.2">
      <c r="C2111" s="829"/>
      <c r="G2111" s="831" t="str">
        <f t="shared" si="33"/>
        <v/>
      </c>
    </row>
    <row r="2112" spans="3:7" ht="15" x14ac:dyDescent="0.2">
      <c r="C2112" s="829"/>
      <c r="G2112" s="831" t="str">
        <f t="shared" si="33"/>
        <v/>
      </c>
    </row>
    <row r="2113" spans="3:7" ht="15" x14ac:dyDescent="0.2">
      <c r="C2113" s="829"/>
      <c r="G2113" s="831" t="str">
        <f t="shared" si="33"/>
        <v/>
      </c>
    </row>
    <row r="2114" spans="3:7" ht="15" x14ac:dyDescent="0.2">
      <c r="C2114" s="829"/>
      <c r="G2114" s="831" t="str">
        <f t="shared" si="33"/>
        <v/>
      </c>
    </row>
    <row r="2115" spans="3:7" ht="15" x14ac:dyDescent="0.2">
      <c r="C2115" s="829"/>
      <c r="G2115" s="831" t="str">
        <f t="shared" si="33"/>
        <v/>
      </c>
    </row>
    <row r="2116" spans="3:7" ht="15" x14ac:dyDescent="0.2">
      <c r="C2116" s="829"/>
      <c r="G2116" s="831" t="str">
        <f t="shared" si="33"/>
        <v/>
      </c>
    </row>
    <row r="2117" spans="3:7" ht="15" x14ac:dyDescent="0.2">
      <c r="C2117" s="829"/>
      <c r="G2117" s="831" t="str">
        <f t="shared" si="33"/>
        <v/>
      </c>
    </row>
    <row r="2118" spans="3:7" ht="15" x14ac:dyDescent="0.2">
      <c r="C2118" s="829"/>
      <c r="G2118" s="831" t="str">
        <f t="shared" si="33"/>
        <v/>
      </c>
    </row>
    <row r="2119" spans="3:7" ht="15" x14ac:dyDescent="0.2">
      <c r="C2119" s="829"/>
      <c r="G2119" s="831" t="str">
        <f t="shared" si="33"/>
        <v/>
      </c>
    </row>
    <row r="2120" spans="3:7" ht="15" x14ac:dyDescent="0.2">
      <c r="C2120" s="829"/>
      <c r="G2120" s="831" t="str">
        <f t="shared" si="33"/>
        <v/>
      </c>
    </row>
    <row r="2121" spans="3:7" ht="15" x14ac:dyDescent="0.2">
      <c r="C2121" s="829"/>
      <c r="G2121" s="831" t="str">
        <f t="shared" si="33"/>
        <v/>
      </c>
    </row>
    <row r="2122" spans="3:7" ht="15" x14ac:dyDescent="0.2">
      <c r="C2122" s="829"/>
      <c r="G2122" s="831" t="str">
        <f t="shared" si="33"/>
        <v/>
      </c>
    </row>
    <row r="2123" spans="3:7" ht="15" x14ac:dyDescent="0.2">
      <c r="C2123" s="829"/>
      <c r="G2123" s="831" t="str">
        <f t="shared" si="33"/>
        <v/>
      </c>
    </row>
    <row r="2124" spans="3:7" ht="15" x14ac:dyDescent="0.2">
      <c r="C2124" s="829"/>
      <c r="G2124" s="831" t="str">
        <f t="shared" ref="G2124:G2187" si="34">IF(D2124="","",YEAR(D2124))</f>
        <v/>
      </c>
    </row>
    <row r="2125" spans="3:7" ht="15" x14ac:dyDescent="0.2">
      <c r="C2125" s="829"/>
      <c r="G2125" s="831" t="str">
        <f t="shared" si="34"/>
        <v/>
      </c>
    </row>
    <row r="2126" spans="3:7" ht="15" x14ac:dyDescent="0.2">
      <c r="C2126" s="829"/>
      <c r="G2126" s="831" t="str">
        <f t="shared" si="34"/>
        <v/>
      </c>
    </row>
    <row r="2127" spans="3:7" ht="15" x14ac:dyDescent="0.2">
      <c r="C2127" s="829"/>
      <c r="G2127" s="831" t="str">
        <f t="shared" si="34"/>
        <v/>
      </c>
    </row>
    <row r="2128" spans="3:7" ht="15" x14ac:dyDescent="0.2">
      <c r="C2128" s="829"/>
      <c r="G2128" s="831" t="str">
        <f t="shared" si="34"/>
        <v/>
      </c>
    </row>
    <row r="2129" spans="3:7" ht="15" x14ac:dyDescent="0.2">
      <c r="C2129" s="829"/>
      <c r="G2129" s="831" t="str">
        <f t="shared" si="34"/>
        <v/>
      </c>
    </row>
    <row r="2130" spans="3:7" ht="15" x14ac:dyDescent="0.2">
      <c r="C2130" s="829"/>
      <c r="G2130" s="831" t="str">
        <f t="shared" si="34"/>
        <v/>
      </c>
    </row>
    <row r="2131" spans="3:7" ht="15" x14ac:dyDescent="0.2">
      <c r="C2131" s="829"/>
      <c r="G2131" s="831" t="str">
        <f t="shared" si="34"/>
        <v/>
      </c>
    </row>
    <row r="2132" spans="3:7" ht="15" x14ac:dyDescent="0.2">
      <c r="C2132" s="829"/>
      <c r="G2132" s="831" t="str">
        <f t="shared" si="34"/>
        <v/>
      </c>
    </row>
    <row r="2133" spans="3:7" ht="15" x14ac:dyDescent="0.2">
      <c r="C2133" s="829"/>
      <c r="G2133" s="831" t="str">
        <f t="shared" si="34"/>
        <v/>
      </c>
    </row>
    <row r="2134" spans="3:7" ht="15" x14ac:dyDescent="0.2">
      <c r="C2134" s="829"/>
      <c r="G2134" s="831" t="str">
        <f t="shared" si="34"/>
        <v/>
      </c>
    </row>
    <row r="2135" spans="3:7" ht="15" x14ac:dyDescent="0.2">
      <c r="C2135" s="829"/>
      <c r="G2135" s="831" t="str">
        <f t="shared" si="34"/>
        <v/>
      </c>
    </row>
    <row r="2136" spans="3:7" ht="15" x14ac:dyDescent="0.2">
      <c r="C2136" s="829"/>
      <c r="G2136" s="831" t="str">
        <f t="shared" si="34"/>
        <v/>
      </c>
    </row>
    <row r="2137" spans="3:7" ht="15" x14ac:dyDescent="0.2">
      <c r="C2137" s="829"/>
      <c r="G2137" s="831" t="str">
        <f t="shared" si="34"/>
        <v/>
      </c>
    </row>
    <row r="2138" spans="3:7" ht="15" x14ac:dyDescent="0.2">
      <c r="C2138" s="829"/>
      <c r="G2138" s="831" t="str">
        <f t="shared" si="34"/>
        <v/>
      </c>
    </row>
    <row r="2139" spans="3:7" ht="15" x14ac:dyDescent="0.2">
      <c r="C2139" s="829"/>
      <c r="G2139" s="831" t="str">
        <f t="shared" si="34"/>
        <v/>
      </c>
    </row>
    <row r="2140" spans="3:7" ht="15" x14ac:dyDescent="0.2">
      <c r="C2140" s="829"/>
      <c r="G2140" s="831" t="str">
        <f t="shared" si="34"/>
        <v/>
      </c>
    </row>
    <row r="2141" spans="3:7" ht="15" x14ac:dyDescent="0.2">
      <c r="C2141" s="829"/>
      <c r="G2141" s="831" t="str">
        <f t="shared" si="34"/>
        <v/>
      </c>
    </row>
    <row r="2142" spans="3:7" ht="15" x14ac:dyDescent="0.2">
      <c r="C2142" s="829"/>
      <c r="G2142" s="831" t="str">
        <f t="shared" si="34"/>
        <v/>
      </c>
    </row>
    <row r="2143" spans="3:7" ht="15" x14ac:dyDescent="0.2">
      <c r="C2143" s="829"/>
      <c r="G2143" s="831" t="str">
        <f t="shared" si="34"/>
        <v/>
      </c>
    </row>
    <row r="2144" spans="3:7" ht="15" x14ac:dyDescent="0.2">
      <c r="C2144" s="829"/>
      <c r="G2144" s="831" t="str">
        <f t="shared" si="34"/>
        <v/>
      </c>
    </row>
    <row r="2145" spans="3:7" ht="15" x14ac:dyDescent="0.2">
      <c r="C2145" s="829"/>
      <c r="G2145" s="831" t="str">
        <f t="shared" si="34"/>
        <v/>
      </c>
    </row>
    <row r="2146" spans="3:7" ht="15" x14ac:dyDescent="0.2">
      <c r="C2146" s="829"/>
      <c r="G2146" s="831" t="str">
        <f t="shared" si="34"/>
        <v/>
      </c>
    </row>
    <row r="2147" spans="3:7" ht="15" x14ac:dyDescent="0.2">
      <c r="C2147" s="829"/>
      <c r="G2147" s="831" t="str">
        <f t="shared" si="34"/>
        <v/>
      </c>
    </row>
    <row r="2148" spans="3:7" ht="15" x14ac:dyDescent="0.2">
      <c r="C2148" s="829"/>
      <c r="G2148" s="831" t="str">
        <f t="shared" si="34"/>
        <v/>
      </c>
    </row>
    <row r="2149" spans="3:7" ht="15" x14ac:dyDescent="0.2">
      <c r="C2149" s="829"/>
      <c r="G2149" s="831" t="str">
        <f t="shared" si="34"/>
        <v/>
      </c>
    </row>
    <row r="2150" spans="3:7" ht="15" x14ac:dyDescent="0.2">
      <c r="C2150" s="829"/>
      <c r="G2150" s="831" t="str">
        <f t="shared" si="34"/>
        <v/>
      </c>
    </row>
    <row r="2151" spans="3:7" ht="15" x14ac:dyDescent="0.2">
      <c r="C2151" s="829"/>
      <c r="G2151" s="831" t="str">
        <f t="shared" si="34"/>
        <v/>
      </c>
    </row>
    <row r="2152" spans="3:7" ht="15" x14ac:dyDescent="0.2">
      <c r="C2152" s="829"/>
      <c r="G2152" s="831" t="str">
        <f t="shared" si="34"/>
        <v/>
      </c>
    </row>
    <row r="2153" spans="3:7" ht="15" x14ac:dyDescent="0.2">
      <c r="C2153" s="829"/>
      <c r="G2153" s="831" t="str">
        <f t="shared" si="34"/>
        <v/>
      </c>
    </row>
    <row r="2154" spans="3:7" ht="15" x14ac:dyDescent="0.2">
      <c r="C2154" s="829"/>
      <c r="G2154" s="831" t="str">
        <f t="shared" si="34"/>
        <v/>
      </c>
    </row>
    <row r="2155" spans="3:7" ht="15" x14ac:dyDescent="0.2">
      <c r="C2155" s="829"/>
      <c r="G2155" s="831" t="str">
        <f t="shared" si="34"/>
        <v/>
      </c>
    </row>
    <row r="2156" spans="3:7" ht="15" x14ac:dyDescent="0.2">
      <c r="C2156" s="829"/>
      <c r="G2156" s="831" t="str">
        <f t="shared" si="34"/>
        <v/>
      </c>
    </row>
    <row r="2157" spans="3:7" ht="15" x14ac:dyDescent="0.2">
      <c r="C2157" s="829"/>
      <c r="G2157" s="831" t="str">
        <f t="shared" si="34"/>
        <v/>
      </c>
    </row>
    <row r="2158" spans="3:7" ht="15" x14ac:dyDescent="0.2">
      <c r="C2158" s="829"/>
      <c r="G2158" s="831" t="str">
        <f t="shared" si="34"/>
        <v/>
      </c>
    </row>
    <row r="2159" spans="3:7" ht="15" x14ac:dyDescent="0.2">
      <c r="C2159" s="829"/>
      <c r="G2159" s="831" t="str">
        <f t="shared" si="34"/>
        <v/>
      </c>
    </row>
    <row r="2160" spans="3:7" ht="15" x14ac:dyDescent="0.2">
      <c r="C2160" s="829"/>
      <c r="G2160" s="831" t="str">
        <f t="shared" si="34"/>
        <v/>
      </c>
    </row>
    <row r="2161" spans="3:7" ht="15" x14ac:dyDescent="0.2">
      <c r="C2161" s="829"/>
      <c r="G2161" s="831" t="str">
        <f t="shared" si="34"/>
        <v/>
      </c>
    </row>
    <row r="2162" spans="3:7" ht="15" x14ac:dyDescent="0.2">
      <c r="C2162" s="829"/>
      <c r="G2162" s="831" t="str">
        <f t="shared" si="34"/>
        <v/>
      </c>
    </row>
    <row r="2163" spans="3:7" ht="15" x14ac:dyDescent="0.2">
      <c r="C2163" s="829"/>
      <c r="G2163" s="831" t="str">
        <f t="shared" si="34"/>
        <v/>
      </c>
    </row>
    <row r="2164" spans="3:7" ht="15" x14ac:dyDescent="0.2">
      <c r="C2164" s="829"/>
      <c r="G2164" s="831" t="str">
        <f t="shared" si="34"/>
        <v/>
      </c>
    </row>
    <row r="2165" spans="3:7" ht="15" x14ac:dyDescent="0.2">
      <c r="C2165" s="829"/>
      <c r="G2165" s="831" t="str">
        <f t="shared" si="34"/>
        <v/>
      </c>
    </row>
    <row r="2166" spans="3:7" ht="15" x14ac:dyDescent="0.2">
      <c r="C2166" s="829"/>
      <c r="G2166" s="831" t="str">
        <f t="shared" si="34"/>
        <v/>
      </c>
    </row>
    <row r="2167" spans="3:7" ht="15" x14ac:dyDescent="0.2">
      <c r="C2167" s="829"/>
      <c r="G2167" s="831" t="str">
        <f t="shared" si="34"/>
        <v/>
      </c>
    </row>
    <row r="2168" spans="3:7" ht="15" x14ac:dyDescent="0.2">
      <c r="C2168" s="829"/>
      <c r="G2168" s="831" t="str">
        <f t="shared" si="34"/>
        <v/>
      </c>
    </row>
    <row r="2169" spans="3:7" ht="15" x14ac:dyDescent="0.2">
      <c r="C2169" s="829"/>
      <c r="G2169" s="831" t="str">
        <f t="shared" si="34"/>
        <v/>
      </c>
    </row>
    <row r="2170" spans="3:7" ht="15" x14ac:dyDescent="0.2">
      <c r="C2170" s="829"/>
      <c r="G2170" s="831" t="str">
        <f t="shared" si="34"/>
        <v/>
      </c>
    </row>
    <row r="2171" spans="3:7" ht="15" x14ac:dyDescent="0.2">
      <c r="C2171" s="829"/>
      <c r="G2171" s="831" t="str">
        <f t="shared" si="34"/>
        <v/>
      </c>
    </row>
    <row r="2172" spans="3:7" ht="15" x14ac:dyDescent="0.2">
      <c r="C2172" s="829"/>
      <c r="G2172" s="831" t="str">
        <f t="shared" si="34"/>
        <v/>
      </c>
    </row>
    <row r="2173" spans="3:7" ht="15" x14ac:dyDescent="0.2">
      <c r="C2173" s="829"/>
      <c r="G2173" s="831" t="str">
        <f t="shared" si="34"/>
        <v/>
      </c>
    </row>
    <row r="2174" spans="3:7" ht="15" x14ac:dyDescent="0.2">
      <c r="C2174" s="829"/>
      <c r="G2174" s="831" t="str">
        <f t="shared" si="34"/>
        <v/>
      </c>
    </row>
    <row r="2175" spans="3:7" ht="15" x14ac:dyDescent="0.2">
      <c r="C2175" s="829"/>
      <c r="G2175" s="831" t="str">
        <f t="shared" si="34"/>
        <v/>
      </c>
    </row>
    <row r="2176" spans="3:7" ht="15" x14ac:dyDescent="0.2">
      <c r="C2176" s="829"/>
      <c r="G2176" s="831" t="str">
        <f t="shared" si="34"/>
        <v/>
      </c>
    </row>
    <row r="2177" spans="3:7" ht="15" x14ac:dyDescent="0.2">
      <c r="C2177" s="829"/>
      <c r="G2177" s="831" t="str">
        <f t="shared" si="34"/>
        <v/>
      </c>
    </row>
    <row r="2178" spans="3:7" ht="15" x14ac:dyDescent="0.2">
      <c r="C2178" s="829"/>
      <c r="G2178" s="831" t="str">
        <f t="shared" si="34"/>
        <v/>
      </c>
    </row>
    <row r="2179" spans="3:7" ht="15" x14ac:dyDescent="0.2">
      <c r="C2179" s="829"/>
      <c r="G2179" s="831" t="str">
        <f t="shared" si="34"/>
        <v/>
      </c>
    </row>
    <row r="2180" spans="3:7" ht="15" x14ac:dyDescent="0.2">
      <c r="C2180" s="829"/>
      <c r="G2180" s="831" t="str">
        <f t="shared" si="34"/>
        <v/>
      </c>
    </row>
    <row r="2181" spans="3:7" ht="15" x14ac:dyDescent="0.2">
      <c r="C2181" s="829"/>
      <c r="G2181" s="831" t="str">
        <f t="shared" si="34"/>
        <v/>
      </c>
    </row>
    <row r="2182" spans="3:7" ht="15" x14ac:dyDescent="0.2">
      <c r="C2182" s="829"/>
      <c r="G2182" s="831" t="str">
        <f t="shared" si="34"/>
        <v/>
      </c>
    </row>
    <row r="2183" spans="3:7" ht="15" x14ac:dyDescent="0.2">
      <c r="C2183" s="829"/>
      <c r="G2183" s="831" t="str">
        <f t="shared" si="34"/>
        <v/>
      </c>
    </row>
    <row r="2184" spans="3:7" ht="15" x14ac:dyDescent="0.2">
      <c r="C2184" s="829"/>
      <c r="G2184" s="831" t="str">
        <f t="shared" si="34"/>
        <v/>
      </c>
    </row>
    <row r="2185" spans="3:7" ht="15" x14ac:dyDescent="0.2">
      <c r="C2185" s="829"/>
      <c r="G2185" s="831" t="str">
        <f t="shared" si="34"/>
        <v/>
      </c>
    </row>
    <row r="2186" spans="3:7" ht="15" x14ac:dyDescent="0.2">
      <c r="C2186" s="829"/>
      <c r="G2186" s="831" t="str">
        <f t="shared" si="34"/>
        <v/>
      </c>
    </row>
    <row r="2187" spans="3:7" ht="15" x14ac:dyDescent="0.2">
      <c r="C2187" s="829"/>
      <c r="G2187" s="831" t="str">
        <f t="shared" si="34"/>
        <v/>
      </c>
    </row>
    <row r="2188" spans="3:7" ht="15" x14ac:dyDescent="0.2">
      <c r="C2188" s="829"/>
      <c r="G2188" s="831" t="str">
        <f t="shared" ref="G2188:G2251" si="35">IF(D2188="","",YEAR(D2188))</f>
        <v/>
      </c>
    </row>
    <row r="2189" spans="3:7" ht="15" x14ac:dyDescent="0.2">
      <c r="C2189" s="829"/>
      <c r="G2189" s="831" t="str">
        <f t="shared" si="35"/>
        <v/>
      </c>
    </row>
    <row r="2190" spans="3:7" ht="15" x14ac:dyDescent="0.2">
      <c r="C2190" s="829"/>
      <c r="G2190" s="831" t="str">
        <f t="shared" si="35"/>
        <v/>
      </c>
    </row>
    <row r="2191" spans="3:7" ht="15" x14ac:dyDescent="0.2">
      <c r="C2191" s="829"/>
      <c r="G2191" s="831" t="str">
        <f t="shared" si="35"/>
        <v/>
      </c>
    </row>
    <row r="2192" spans="3:7" ht="15" x14ac:dyDescent="0.2">
      <c r="C2192" s="829"/>
      <c r="G2192" s="831" t="str">
        <f t="shared" si="35"/>
        <v/>
      </c>
    </row>
    <row r="2193" spans="3:7" ht="15" x14ac:dyDescent="0.2">
      <c r="C2193" s="829"/>
      <c r="G2193" s="831" t="str">
        <f t="shared" si="35"/>
        <v/>
      </c>
    </row>
    <row r="2194" spans="3:7" ht="15" x14ac:dyDescent="0.2">
      <c r="C2194" s="829"/>
      <c r="G2194" s="831" t="str">
        <f t="shared" si="35"/>
        <v/>
      </c>
    </row>
    <row r="2195" spans="3:7" ht="15" x14ac:dyDescent="0.2">
      <c r="C2195" s="829"/>
      <c r="G2195" s="831" t="str">
        <f t="shared" si="35"/>
        <v/>
      </c>
    </row>
    <row r="2196" spans="3:7" ht="15" x14ac:dyDescent="0.2">
      <c r="C2196" s="829"/>
      <c r="G2196" s="831" t="str">
        <f t="shared" si="35"/>
        <v/>
      </c>
    </row>
    <row r="2197" spans="3:7" ht="15" x14ac:dyDescent="0.2">
      <c r="C2197" s="829"/>
      <c r="G2197" s="831" t="str">
        <f t="shared" si="35"/>
        <v/>
      </c>
    </row>
    <row r="2198" spans="3:7" ht="15" x14ac:dyDescent="0.2">
      <c r="C2198" s="829"/>
      <c r="G2198" s="831" t="str">
        <f t="shared" si="35"/>
        <v/>
      </c>
    </row>
    <row r="2199" spans="3:7" ht="15" x14ac:dyDescent="0.2">
      <c r="C2199" s="829"/>
      <c r="G2199" s="831" t="str">
        <f t="shared" si="35"/>
        <v/>
      </c>
    </row>
    <row r="2200" spans="3:7" ht="15" x14ac:dyDescent="0.2">
      <c r="C2200" s="829"/>
      <c r="G2200" s="831" t="str">
        <f t="shared" si="35"/>
        <v/>
      </c>
    </row>
    <row r="2201" spans="3:7" ht="15" x14ac:dyDescent="0.2">
      <c r="C2201" s="829"/>
      <c r="G2201" s="831" t="str">
        <f t="shared" si="35"/>
        <v/>
      </c>
    </row>
    <row r="2202" spans="3:7" ht="15" x14ac:dyDescent="0.2">
      <c r="C2202" s="829"/>
      <c r="G2202" s="831" t="str">
        <f t="shared" si="35"/>
        <v/>
      </c>
    </row>
    <row r="2203" spans="3:7" ht="15" x14ac:dyDescent="0.2">
      <c r="C2203" s="829"/>
      <c r="G2203" s="831" t="str">
        <f t="shared" si="35"/>
        <v/>
      </c>
    </row>
    <row r="2204" spans="3:7" ht="15" x14ac:dyDescent="0.2">
      <c r="C2204" s="829"/>
      <c r="G2204" s="831" t="str">
        <f t="shared" si="35"/>
        <v/>
      </c>
    </row>
    <row r="2205" spans="3:7" ht="15" x14ac:dyDescent="0.2">
      <c r="C2205" s="829"/>
      <c r="G2205" s="831" t="str">
        <f t="shared" si="35"/>
        <v/>
      </c>
    </row>
    <row r="2206" spans="3:7" ht="15" x14ac:dyDescent="0.2">
      <c r="C2206" s="829"/>
      <c r="G2206" s="831" t="str">
        <f t="shared" si="35"/>
        <v/>
      </c>
    </row>
    <row r="2207" spans="3:7" ht="15" x14ac:dyDescent="0.2">
      <c r="C2207" s="829"/>
      <c r="G2207" s="831" t="str">
        <f t="shared" si="35"/>
        <v/>
      </c>
    </row>
    <row r="2208" spans="3:7" ht="15" x14ac:dyDescent="0.2">
      <c r="C2208" s="829"/>
      <c r="G2208" s="831" t="str">
        <f t="shared" si="35"/>
        <v/>
      </c>
    </row>
    <row r="2209" spans="3:7" ht="15" x14ac:dyDescent="0.2">
      <c r="C2209" s="829"/>
      <c r="G2209" s="831" t="str">
        <f t="shared" si="35"/>
        <v/>
      </c>
    </row>
    <row r="2210" spans="3:7" ht="15" x14ac:dyDescent="0.2">
      <c r="C2210" s="829"/>
      <c r="G2210" s="831" t="str">
        <f t="shared" si="35"/>
        <v/>
      </c>
    </row>
    <row r="2211" spans="3:7" ht="15" x14ac:dyDescent="0.2">
      <c r="C2211" s="829"/>
      <c r="G2211" s="831" t="str">
        <f t="shared" si="35"/>
        <v/>
      </c>
    </row>
    <row r="2212" spans="3:7" ht="15" x14ac:dyDescent="0.2">
      <c r="C2212" s="829"/>
      <c r="G2212" s="831" t="str">
        <f t="shared" si="35"/>
        <v/>
      </c>
    </row>
    <row r="2213" spans="3:7" ht="15" x14ac:dyDescent="0.2">
      <c r="C2213" s="829"/>
      <c r="G2213" s="831" t="str">
        <f t="shared" si="35"/>
        <v/>
      </c>
    </row>
    <row r="2214" spans="3:7" ht="15" x14ac:dyDescent="0.2">
      <c r="C2214" s="829"/>
      <c r="G2214" s="831" t="str">
        <f t="shared" si="35"/>
        <v/>
      </c>
    </row>
    <row r="2215" spans="3:7" ht="15" x14ac:dyDescent="0.2">
      <c r="C2215" s="829"/>
      <c r="G2215" s="831" t="str">
        <f t="shared" si="35"/>
        <v/>
      </c>
    </row>
    <row r="2216" spans="3:7" ht="15" x14ac:dyDescent="0.2">
      <c r="C2216" s="829"/>
      <c r="G2216" s="831" t="str">
        <f t="shared" si="35"/>
        <v/>
      </c>
    </row>
    <row r="2217" spans="3:7" ht="15" x14ac:dyDescent="0.2">
      <c r="C2217" s="829"/>
      <c r="G2217" s="831" t="str">
        <f t="shared" si="35"/>
        <v/>
      </c>
    </row>
    <row r="2218" spans="3:7" ht="15" x14ac:dyDescent="0.2">
      <c r="C2218" s="829"/>
      <c r="G2218" s="831" t="str">
        <f t="shared" si="35"/>
        <v/>
      </c>
    </row>
    <row r="2219" spans="3:7" ht="15" x14ac:dyDescent="0.2">
      <c r="C2219" s="829"/>
      <c r="G2219" s="831" t="str">
        <f t="shared" si="35"/>
        <v/>
      </c>
    </row>
    <row r="2220" spans="3:7" ht="15" x14ac:dyDescent="0.2">
      <c r="C2220" s="829"/>
      <c r="G2220" s="831" t="str">
        <f t="shared" si="35"/>
        <v/>
      </c>
    </row>
    <row r="2221" spans="3:7" ht="15" x14ac:dyDescent="0.2">
      <c r="C2221" s="829"/>
      <c r="G2221" s="831" t="str">
        <f t="shared" si="35"/>
        <v/>
      </c>
    </row>
    <row r="2222" spans="3:7" ht="15" x14ac:dyDescent="0.2">
      <c r="C2222" s="829"/>
      <c r="G2222" s="831" t="str">
        <f t="shared" si="35"/>
        <v/>
      </c>
    </row>
    <row r="2223" spans="3:7" ht="15" x14ac:dyDescent="0.2">
      <c r="C2223" s="829"/>
      <c r="G2223" s="831" t="str">
        <f t="shared" si="35"/>
        <v/>
      </c>
    </row>
    <row r="2224" spans="3:7" ht="15" x14ac:dyDescent="0.2">
      <c r="C2224" s="829"/>
      <c r="G2224" s="831" t="str">
        <f t="shared" si="35"/>
        <v/>
      </c>
    </row>
    <row r="2225" spans="3:7" ht="15" x14ac:dyDescent="0.2">
      <c r="C2225" s="829"/>
      <c r="G2225" s="831" t="str">
        <f t="shared" si="35"/>
        <v/>
      </c>
    </row>
    <row r="2226" spans="3:7" ht="15" x14ac:dyDescent="0.2">
      <c r="C2226" s="829"/>
      <c r="G2226" s="831" t="str">
        <f t="shared" si="35"/>
        <v/>
      </c>
    </row>
    <row r="2227" spans="3:7" ht="15" x14ac:dyDescent="0.2">
      <c r="C2227" s="829"/>
      <c r="G2227" s="831" t="str">
        <f t="shared" si="35"/>
        <v/>
      </c>
    </row>
    <row r="2228" spans="3:7" ht="15" x14ac:dyDescent="0.2">
      <c r="C2228" s="829"/>
      <c r="G2228" s="831" t="str">
        <f t="shared" si="35"/>
        <v/>
      </c>
    </row>
    <row r="2229" spans="3:7" ht="15" x14ac:dyDescent="0.2">
      <c r="C2229" s="829"/>
      <c r="G2229" s="831" t="str">
        <f t="shared" si="35"/>
        <v/>
      </c>
    </row>
    <row r="2230" spans="3:7" ht="15" x14ac:dyDescent="0.2">
      <c r="C2230" s="829"/>
      <c r="G2230" s="831" t="str">
        <f t="shared" si="35"/>
        <v/>
      </c>
    </row>
    <row r="2231" spans="3:7" ht="15" x14ac:dyDescent="0.2">
      <c r="C2231" s="829"/>
      <c r="G2231" s="831" t="str">
        <f t="shared" si="35"/>
        <v/>
      </c>
    </row>
    <row r="2232" spans="3:7" ht="15" x14ac:dyDescent="0.2">
      <c r="C2232" s="829"/>
      <c r="G2232" s="831" t="str">
        <f t="shared" si="35"/>
        <v/>
      </c>
    </row>
    <row r="2233" spans="3:7" ht="15" x14ac:dyDescent="0.2">
      <c r="C2233" s="829"/>
      <c r="G2233" s="831" t="str">
        <f t="shared" si="35"/>
        <v/>
      </c>
    </row>
    <row r="2234" spans="3:7" ht="15" x14ac:dyDescent="0.2">
      <c r="C2234" s="829"/>
      <c r="G2234" s="831" t="str">
        <f t="shared" si="35"/>
        <v/>
      </c>
    </row>
    <row r="2235" spans="3:7" ht="15" x14ac:dyDescent="0.2">
      <c r="C2235" s="829"/>
      <c r="G2235" s="831" t="str">
        <f t="shared" si="35"/>
        <v/>
      </c>
    </row>
    <row r="2236" spans="3:7" ht="15" x14ac:dyDescent="0.2">
      <c r="C2236" s="829"/>
      <c r="G2236" s="831" t="str">
        <f t="shared" si="35"/>
        <v/>
      </c>
    </row>
    <row r="2237" spans="3:7" ht="15" x14ac:dyDescent="0.2">
      <c r="C2237" s="829"/>
      <c r="G2237" s="831" t="str">
        <f t="shared" si="35"/>
        <v/>
      </c>
    </row>
    <row r="2238" spans="3:7" ht="15" x14ac:dyDescent="0.2">
      <c r="C2238" s="829"/>
      <c r="G2238" s="831" t="str">
        <f t="shared" si="35"/>
        <v/>
      </c>
    </row>
    <row r="2239" spans="3:7" ht="15" x14ac:dyDescent="0.2">
      <c r="C2239" s="829"/>
      <c r="G2239" s="831" t="str">
        <f t="shared" si="35"/>
        <v/>
      </c>
    </row>
    <row r="2240" spans="3:7" ht="15" x14ac:dyDescent="0.2">
      <c r="C2240" s="829"/>
      <c r="G2240" s="831" t="str">
        <f t="shared" si="35"/>
        <v/>
      </c>
    </row>
    <row r="2241" spans="3:7" ht="15" x14ac:dyDescent="0.2">
      <c r="C2241" s="829"/>
      <c r="G2241" s="831" t="str">
        <f t="shared" si="35"/>
        <v/>
      </c>
    </row>
    <row r="2242" spans="3:7" ht="15" x14ac:dyDescent="0.2">
      <c r="C2242" s="829"/>
      <c r="G2242" s="831" t="str">
        <f t="shared" si="35"/>
        <v/>
      </c>
    </row>
    <row r="2243" spans="3:7" ht="15" x14ac:dyDescent="0.2">
      <c r="C2243" s="829"/>
      <c r="G2243" s="831" t="str">
        <f t="shared" si="35"/>
        <v/>
      </c>
    </row>
    <row r="2244" spans="3:7" ht="15" x14ac:dyDescent="0.2">
      <c r="C2244" s="829"/>
      <c r="G2244" s="831" t="str">
        <f t="shared" si="35"/>
        <v/>
      </c>
    </row>
    <row r="2245" spans="3:7" ht="15" x14ac:dyDescent="0.2">
      <c r="C2245" s="829"/>
      <c r="G2245" s="831" t="str">
        <f t="shared" si="35"/>
        <v/>
      </c>
    </row>
    <row r="2246" spans="3:7" ht="15" x14ac:dyDescent="0.2">
      <c r="C2246" s="829"/>
      <c r="G2246" s="831" t="str">
        <f t="shared" si="35"/>
        <v/>
      </c>
    </row>
    <row r="2247" spans="3:7" ht="15" x14ac:dyDescent="0.2">
      <c r="C2247" s="829"/>
      <c r="G2247" s="831" t="str">
        <f t="shared" si="35"/>
        <v/>
      </c>
    </row>
    <row r="2248" spans="3:7" ht="15" x14ac:dyDescent="0.2">
      <c r="C2248" s="829"/>
      <c r="G2248" s="831" t="str">
        <f t="shared" si="35"/>
        <v/>
      </c>
    </row>
    <row r="2249" spans="3:7" ht="15" x14ac:dyDescent="0.2">
      <c r="C2249" s="829"/>
      <c r="G2249" s="831" t="str">
        <f t="shared" si="35"/>
        <v/>
      </c>
    </row>
    <row r="2250" spans="3:7" ht="15" x14ac:dyDescent="0.2">
      <c r="C2250" s="829"/>
      <c r="G2250" s="831" t="str">
        <f t="shared" si="35"/>
        <v/>
      </c>
    </row>
    <row r="2251" spans="3:7" ht="15" x14ac:dyDescent="0.2">
      <c r="C2251" s="829"/>
      <c r="G2251" s="831" t="str">
        <f t="shared" si="35"/>
        <v/>
      </c>
    </row>
    <row r="2252" spans="3:7" ht="15" x14ac:dyDescent="0.2">
      <c r="C2252" s="829"/>
      <c r="G2252" s="831" t="str">
        <f t="shared" ref="G2252:G2315" si="36">IF(D2252="","",YEAR(D2252))</f>
        <v/>
      </c>
    </row>
    <row r="2253" spans="3:7" ht="15" x14ac:dyDescent="0.2">
      <c r="C2253" s="829"/>
      <c r="G2253" s="831" t="str">
        <f t="shared" si="36"/>
        <v/>
      </c>
    </row>
    <row r="2254" spans="3:7" ht="15" x14ac:dyDescent="0.2">
      <c r="C2254" s="829"/>
      <c r="G2254" s="831" t="str">
        <f t="shared" si="36"/>
        <v/>
      </c>
    </row>
    <row r="2255" spans="3:7" ht="15" x14ac:dyDescent="0.2">
      <c r="C2255" s="829"/>
      <c r="G2255" s="831" t="str">
        <f t="shared" si="36"/>
        <v/>
      </c>
    </row>
    <row r="2256" spans="3:7" ht="15" x14ac:dyDescent="0.2">
      <c r="C2256" s="829"/>
      <c r="G2256" s="831" t="str">
        <f t="shared" si="36"/>
        <v/>
      </c>
    </row>
    <row r="2257" spans="3:7" ht="15" x14ac:dyDescent="0.2">
      <c r="C2257" s="829"/>
      <c r="G2257" s="831" t="str">
        <f t="shared" si="36"/>
        <v/>
      </c>
    </row>
    <row r="2258" spans="3:7" ht="15" x14ac:dyDescent="0.2">
      <c r="C2258" s="829"/>
      <c r="G2258" s="831" t="str">
        <f t="shared" si="36"/>
        <v/>
      </c>
    </row>
    <row r="2259" spans="3:7" ht="15" x14ac:dyDescent="0.2">
      <c r="C2259" s="829"/>
      <c r="G2259" s="831" t="str">
        <f t="shared" si="36"/>
        <v/>
      </c>
    </row>
    <row r="2260" spans="3:7" ht="15" x14ac:dyDescent="0.2">
      <c r="C2260" s="829"/>
      <c r="G2260" s="831" t="str">
        <f t="shared" si="36"/>
        <v/>
      </c>
    </row>
    <row r="2261" spans="3:7" ht="15" x14ac:dyDescent="0.2">
      <c r="C2261" s="829"/>
      <c r="G2261" s="831" t="str">
        <f t="shared" si="36"/>
        <v/>
      </c>
    </row>
    <row r="2262" spans="3:7" ht="15" x14ac:dyDescent="0.2">
      <c r="C2262" s="829"/>
      <c r="G2262" s="831" t="str">
        <f t="shared" si="36"/>
        <v/>
      </c>
    </row>
    <row r="2263" spans="3:7" ht="15" x14ac:dyDescent="0.2">
      <c r="C2263" s="829"/>
      <c r="G2263" s="831" t="str">
        <f t="shared" si="36"/>
        <v/>
      </c>
    </row>
    <row r="2264" spans="3:7" ht="15" x14ac:dyDescent="0.2">
      <c r="C2264" s="829"/>
      <c r="G2264" s="831" t="str">
        <f t="shared" si="36"/>
        <v/>
      </c>
    </row>
    <row r="2265" spans="3:7" ht="15" x14ac:dyDescent="0.2">
      <c r="C2265" s="829"/>
      <c r="G2265" s="831" t="str">
        <f t="shared" si="36"/>
        <v/>
      </c>
    </row>
    <row r="2266" spans="3:7" ht="15" x14ac:dyDescent="0.2">
      <c r="C2266" s="829"/>
      <c r="G2266" s="831" t="str">
        <f t="shared" si="36"/>
        <v/>
      </c>
    </row>
    <row r="2267" spans="3:7" ht="15" x14ac:dyDescent="0.2">
      <c r="C2267" s="829"/>
      <c r="G2267" s="831" t="str">
        <f t="shared" si="36"/>
        <v/>
      </c>
    </row>
    <row r="2268" spans="3:7" ht="15" x14ac:dyDescent="0.2">
      <c r="C2268" s="829"/>
      <c r="G2268" s="831" t="str">
        <f t="shared" si="36"/>
        <v/>
      </c>
    </row>
    <row r="2269" spans="3:7" ht="15" x14ac:dyDescent="0.2">
      <c r="C2269" s="829"/>
      <c r="G2269" s="831" t="str">
        <f t="shared" si="36"/>
        <v/>
      </c>
    </row>
    <row r="2270" spans="3:7" ht="15" x14ac:dyDescent="0.2">
      <c r="C2270" s="829"/>
      <c r="G2270" s="831" t="str">
        <f t="shared" si="36"/>
        <v/>
      </c>
    </row>
    <row r="2271" spans="3:7" ht="15" x14ac:dyDescent="0.2">
      <c r="C2271" s="829"/>
      <c r="G2271" s="831" t="str">
        <f t="shared" si="36"/>
        <v/>
      </c>
    </row>
    <row r="2272" spans="3:7" ht="15" x14ac:dyDescent="0.2">
      <c r="C2272" s="829"/>
      <c r="G2272" s="831" t="str">
        <f t="shared" si="36"/>
        <v/>
      </c>
    </row>
    <row r="2273" spans="3:7" ht="15" x14ac:dyDescent="0.2">
      <c r="C2273" s="829"/>
      <c r="G2273" s="831" t="str">
        <f t="shared" si="36"/>
        <v/>
      </c>
    </row>
    <row r="2274" spans="3:7" ht="15" x14ac:dyDescent="0.2">
      <c r="C2274" s="829"/>
      <c r="G2274" s="831" t="str">
        <f t="shared" si="36"/>
        <v/>
      </c>
    </row>
    <row r="2275" spans="3:7" ht="15" x14ac:dyDescent="0.2">
      <c r="C2275" s="829"/>
      <c r="G2275" s="831" t="str">
        <f t="shared" si="36"/>
        <v/>
      </c>
    </row>
    <row r="2276" spans="3:7" ht="15" x14ac:dyDescent="0.2">
      <c r="C2276" s="829"/>
      <c r="G2276" s="831" t="str">
        <f t="shared" si="36"/>
        <v/>
      </c>
    </row>
    <row r="2277" spans="3:7" ht="15" x14ac:dyDescent="0.2">
      <c r="C2277" s="829"/>
      <c r="G2277" s="831" t="str">
        <f t="shared" si="36"/>
        <v/>
      </c>
    </row>
    <row r="2278" spans="3:7" ht="15" x14ac:dyDescent="0.2">
      <c r="C2278" s="829"/>
      <c r="G2278" s="831" t="str">
        <f t="shared" si="36"/>
        <v/>
      </c>
    </row>
    <row r="2279" spans="3:7" ht="15" x14ac:dyDescent="0.2">
      <c r="C2279" s="829"/>
      <c r="G2279" s="831" t="str">
        <f t="shared" si="36"/>
        <v/>
      </c>
    </row>
    <row r="2280" spans="3:7" ht="15" x14ac:dyDescent="0.2">
      <c r="C2280" s="829"/>
      <c r="G2280" s="831" t="str">
        <f t="shared" si="36"/>
        <v/>
      </c>
    </row>
    <row r="2281" spans="3:7" ht="15" x14ac:dyDescent="0.2">
      <c r="C2281" s="829"/>
      <c r="G2281" s="831" t="str">
        <f t="shared" si="36"/>
        <v/>
      </c>
    </row>
    <row r="2282" spans="3:7" ht="15" x14ac:dyDescent="0.2">
      <c r="C2282" s="829"/>
      <c r="G2282" s="831" t="str">
        <f t="shared" si="36"/>
        <v/>
      </c>
    </row>
    <row r="2283" spans="3:7" ht="15" x14ac:dyDescent="0.2">
      <c r="C2283" s="829"/>
      <c r="G2283" s="831" t="str">
        <f t="shared" si="36"/>
        <v/>
      </c>
    </row>
    <row r="2284" spans="3:7" ht="15" x14ac:dyDescent="0.2">
      <c r="C2284" s="829"/>
      <c r="G2284" s="831" t="str">
        <f t="shared" si="36"/>
        <v/>
      </c>
    </row>
    <row r="2285" spans="3:7" ht="15" x14ac:dyDescent="0.2">
      <c r="C2285" s="829"/>
      <c r="G2285" s="831" t="str">
        <f t="shared" si="36"/>
        <v/>
      </c>
    </row>
    <row r="2286" spans="3:7" ht="15" x14ac:dyDescent="0.2">
      <c r="C2286" s="829"/>
      <c r="G2286" s="831" t="str">
        <f t="shared" si="36"/>
        <v/>
      </c>
    </row>
    <row r="2287" spans="3:7" ht="15" x14ac:dyDescent="0.2">
      <c r="C2287" s="829"/>
      <c r="G2287" s="831" t="str">
        <f t="shared" si="36"/>
        <v/>
      </c>
    </row>
    <row r="2288" spans="3:7" ht="15" x14ac:dyDescent="0.2">
      <c r="C2288" s="829"/>
      <c r="G2288" s="831" t="str">
        <f t="shared" si="36"/>
        <v/>
      </c>
    </row>
    <row r="2289" spans="3:7" ht="15" x14ac:dyDescent="0.2">
      <c r="C2289" s="829"/>
      <c r="G2289" s="831" t="str">
        <f t="shared" si="36"/>
        <v/>
      </c>
    </row>
    <row r="2290" spans="3:7" ht="15" x14ac:dyDescent="0.2">
      <c r="C2290" s="829"/>
      <c r="G2290" s="831" t="str">
        <f t="shared" si="36"/>
        <v/>
      </c>
    </row>
    <row r="2291" spans="3:7" ht="15" x14ac:dyDescent="0.2">
      <c r="C2291" s="829"/>
      <c r="G2291" s="831" t="str">
        <f t="shared" si="36"/>
        <v/>
      </c>
    </row>
    <row r="2292" spans="3:7" ht="15" x14ac:dyDescent="0.2">
      <c r="C2292" s="829"/>
      <c r="G2292" s="831" t="str">
        <f t="shared" si="36"/>
        <v/>
      </c>
    </row>
    <row r="2293" spans="3:7" ht="15" x14ac:dyDescent="0.2">
      <c r="C2293" s="829"/>
      <c r="G2293" s="831" t="str">
        <f t="shared" si="36"/>
        <v/>
      </c>
    </row>
    <row r="2294" spans="3:7" ht="15" x14ac:dyDescent="0.2">
      <c r="C2294" s="829"/>
      <c r="G2294" s="831" t="str">
        <f t="shared" si="36"/>
        <v/>
      </c>
    </row>
    <row r="2295" spans="3:7" ht="15" x14ac:dyDescent="0.2">
      <c r="C2295" s="829"/>
      <c r="G2295" s="831" t="str">
        <f t="shared" si="36"/>
        <v/>
      </c>
    </row>
    <row r="2296" spans="3:7" ht="15" x14ac:dyDescent="0.2">
      <c r="C2296" s="829"/>
      <c r="G2296" s="831" t="str">
        <f t="shared" si="36"/>
        <v/>
      </c>
    </row>
    <row r="2297" spans="3:7" ht="15" x14ac:dyDescent="0.2">
      <c r="C2297" s="829"/>
      <c r="G2297" s="831" t="str">
        <f t="shared" si="36"/>
        <v/>
      </c>
    </row>
    <row r="2298" spans="3:7" ht="15" x14ac:dyDescent="0.2">
      <c r="C2298" s="829"/>
      <c r="G2298" s="831" t="str">
        <f t="shared" si="36"/>
        <v/>
      </c>
    </row>
    <row r="2299" spans="3:7" ht="15" x14ac:dyDescent="0.2">
      <c r="C2299" s="829"/>
      <c r="G2299" s="831" t="str">
        <f t="shared" si="36"/>
        <v/>
      </c>
    </row>
    <row r="2300" spans="3:7" ht="15" x14ac:dyDescent="0.2">
      <c r="C2300" s="829"/>
      <c r="G2300" s="831" t="str">
        <f t="shared" si="36"/>
        <v/>
      </c>
    </row>
    <row r="2301" spans="3:7" ht="15" x14ac:dyDescent="0.2">
      <c r="C2301" s="829"/>
      <c r="G2301" s="831" t="str">
        <f t="shared" si="36"/>
        <v/>
      </c>
    </row>
    <row r="2302" spans="3:7" ht="15" x14ac:dyDescent="0.2">
      <c r="C2302" s="829"/>
      <c r="G2302" s="831" t="str">
        <f t="shared" si="36"/>
        <v/>
      </c>
    </row>
    <row r="2303" spans="3:7" ht="15" x14ac:dyDescent="0.2">
      <c r="C2303" s="829"/>
      <c r="G2303" s="831" t="str">
        <f t="shared" si="36"/>
        <v/>
      </c>
    </row>
    <row r="2304" spans="3:7" ht="15" x14ac:dyDescent="0.2">
      <c r="C2304" s="829"/>
      <c r="G2304" s="831" t="str">
        <f t="shared" si="36"/>
        <v/>
      </c>
    </row>
    <row r="2305" spans="3:7" ht="15" x14ac:dyDescent="0.2">
      <c r="C2305" s="829"/>
      <c r="G2305" s="831" t="str">
        <f t="shared" si="36"/>
        <v/>
      </c>
    </row>
    <row r="2306" spans="3:7" ht="15" x14ac:dyDescent="0.2">
      <c r="C2306" s="829"/>
      <c r="G2306" s="831" t="str">
        <f t="shared" si="36"/>
        <v/>
      </c>
    </row>
    <row r="2307" spans="3:7" ht="15" x14ac:dyDescent="0.2">
      <c r="C2307" s="829"/>
      <c r="G2307" s="831" t="str">
        <f t="shared" si="36"/>
        <v/>
      </c>
    </row>
    <row r="2308" spans="3:7" ht="15" x14ac:dyDescent="0.2">
      <c r="C2308" s="829"/>
      <c r="G2308" s="831" t="str">
        <f t="shared" si="36"/>
        <v/>
      </c>
    </row>
    <row r="2309" spans="3:7" ht="15" x14ac:dyDescent="0.2">
      <c r="C2309" s="829"/>
      <c r="G2309" s="831" t="str">
        <f t="shared" si="36"/>
        <v/>
      </c>
    </row>
    <row r="2310" spans="3:7" ht="15" x14ac:dyDescent="0.2">
      <c r="C2310" s="829"/>
      <c r="G2310" s="831" t="str">
        <f t="shared" si="36"/>
        <v/>
      </c>
    </row>
    <row r="2311" spans="3:7" ht="15" x14ac:dyDescent="0.2">
      <c r="C2311" s="829"/>
      <c r="G2311" s="831" t="str">
        <f t="shared" si="36"/>
        <v/>
      </c>
    </row>
    <row r="2312" spans="3:7" ht="15" x14ac:dyDescent="0.2">
      <c r="C2312" s="829"/>
      <c r="G2312" s="831" t="str">
        <f t="shared" si="36"/>
        <v/>
      </c>
    </row>
    <row r="2313" spans="3:7" ht="15" x14ac:dyDescent="0.2">
      <c r="C2313" s="829"/>
      <c r="G2313" s="831" t="str">
        <f t="shared" si="36"/>
        <v/>
      </c>
    </row>
    <row r="2314" spans="3:7" ht="15" x14ac:dyDescent="0.2">
      <c r="C2314" s="829"/>
      <c r="G2314" s="831" t="str">
        <f t="shared" si="36"/>
        <v/>
      </c>
    </row>
    <row r="2315" spans="3:7" ht="15" x14ac:dyDescent="0.2">
      <c r="C2315" s="829"/>
      <c r="G2315" s="831" t="str">
        <f t="shared" si="36"/>
        <v/>
      </c>
    </row>
    <row r="2316" spans="3:7" ht="15" x14ac:dyDescent="0.2">
      <c r="C2316" s="829"/>
      <c r="G2316" s="831" t="str">
        <f t="shared" ref="G2316:G2379" si="37">IF(D2316="","",YEAR(D2316))</f>
        <v/>
      </c>
    </row>
    <row r="2317" spans="3:7" ht="15" x14ac:dyDescent="0.2">
      <c r="C2317" s="829"/>
      <c r="G2317" s="831" t="str">
        <f t="shared" si="37"/>
        <v/>
      </c>
    </row>
    <row r="2318" spans="3:7" ht="15" x14ac:dyDescent="0.2">
      <c r="C2318" s="829"/>
      <c r="G2318" s="831" t="str">
        <f t="shared" si="37"/>
        <v/>
      </c>
    </row>
    <row r="2319" spans="3:7" ht="15" x14ac:dyDescent="0.2">
      <c r="C2319" s="829"/>
      <c r="G2319" s="831" t="str">
        <f t="shared" si="37"/>
        <v/>
      </c>
    </row>
    <row r="2320" spans="3:7" ht="15" x14ac:dyDescent="0.2">
      <c r="C2320" s="829"/>
      <c r="G2320" s="831" t="str">
        <f t="shared" si="37"/>
        <v/>
      </c>
    </row>
    <row r="2321" spans="3:7" ht="15" x14ac:dyDescent="0.2">
      <c r="C2321" s="829"/>
      <c r="G2321" s="831" t="str">
        <f t="shared" si="37"/>
        <v/>
      </c>
    </row>
    <row r="2322" spans="3:7" ht="15" x14ac:dyDescent="0.2">
      <c r="C2322" s="829"/>
      <c r="G2322" s="831" t="str">
        <f t="shared" si="37"/>
        <v/>
      </c>
    </row>
    <row r="2323" spans="3:7" ht="15" x14ac:dyDescent="0.2">
      <c r="C2323" s="829"/>
      <c r="G2323" s="831" t="str">
        <f t="shared" si="37"/>
        <v/>
      </c>
    </row>
    <row r="2324" spans="3:7" ht="15" x14ac:dyDescent="0.2">
      <c r="C2324" s="829"/>
      <c r="G2324" s="831" t="str">
        <f t="shared" si="37"/>
        <v/>
      </c>
    </row>
    <row r="2325" spans="3:7" ht="15" x14ac:dyDescent="0.2">
      <c r="C2325" s="829"/>
      <c r="G2325" s="831" t="str">
        <f t="shared" si="37"/>
        <v/>
      </c>
    </row>
    <row r="2326" spans="3:7" ht="15" x14ac:dyDescent="0.2">
      <c r="C2326" s="829"/>
      <c r="G2326" s="831" t="str">
        <f t="shared" si="37"/>
        <v/>
      </c>
    </row>
    <row r="2327" spans="3:7" ht="15" x14ac:dyDescent="0.2">
      <c r="C2327" s="829"/>
      <c r="G2327" s="831" t="str">
        <f t="shared" si="37"/>
        <v/>
      </c>
    </row>
    <row r="2328" spans="3:7" ht="15" x14ac:dyDescent="0.2">
      <c r="C2328" s="829"/>
      <c r="G2328" s="831" t="str">
        <f t="shared" si="37"/>
        <v/>
      </c>
    </row>
    <row r="2329" spans="3:7" ht="15" x14ac:dyDescent="0.2">
      <c r="C2329" s="829"/>
      <c r="G2329" s="831" t="str">
        <f t="shared" si="37"/>
        <v/>
      </c>
    </row>
    <row r="2330" spans="3:7" ht="15" x14ac:dyDescent="0.2">
      <c r="C2330" s="829"/>
      <c r="G2330" s="831" t="str">
        <f t="shared" si="37"/>
        <v/>
      </c>
    </row>
    <row r="2331" spans="3:7" ht="15" x14ac:dyDescent="0.2">
      <c r="C2331" s="829"/>
      <c r="G2331" s="831" t="str">
        <f t="shared" si="37"/>
        <v/>
      </c>
    </row>
    <row r="2332" spans="3:7" ht="15" x14ac:dyDescent="0.2">
      <c r="C2332" s="829"/>
      <c r="G2332" s="831" t="str">
        <f t="shared" si="37"/>
        <v/>
      </c>
    </row>
    <row r="2333" spans="3:7" ht="15" x14ac:dyDescent="0.2">
      <c r="C2333" s="829"/>
      <c r="G2333" s="831" t="str">
        <f t="shared" si="37"/>
        <v/>
      </c>
    </row>
    <row r="2334" spans="3:7" ht="15" x14ac:dyDescent="0.2">
      <c r="C2334" s="829"/>
      <c r="G2334" s="831" t="str">
        <f t="shared" si="37"/>
        <v/>
      </c>
    </row>
    <row r="2335" spans="3:7" ht="15" x14ac:dyDescent="0.2">
      <c r="C2335" s="829"/>
      <c r="G2335" s="831" t="str">
        <f t="shared" si="37"/>
        <v/>
      </c>
    </row>
    <row r="2336" spans="3:7" ht="15" x14ac:dyDescent="0.2">
      <c r="C2336" s="829"/>
      <c r="G2336" s="831" t="str">
        <f t="shared" si="37"/>
        <v/>
      </c>
    </row>
    <row r="2337" spans="3:7" ht="15" x14ac:dyDescent="0.2">
      <c r="C2337" s="829"/>
      <c r="G2337" s="831" t="str">
        <f t="shared" si="37"/>
        <v/>
      </c>
    </row>
    <row r="2338" spans="3:7" ht="15" x14ac:dyDescent="0.2">
      <c r="C2338" s="829"/>
      <c r="G2338" s="831" t="str">
        <f t="shared" si="37"/>
        <v/>
      </c>
    </row>
    <row r="2339" spans="3:7" ht="15" x14ac:dyDescent="0.2">
      <c r="C2339" s="829"/>
      <c r="G2339" s="831" t="str">
        <f t="shared" si="37"/>
        <v/>
      </c>
    </row>
    <row r="2340" spans="3:7" ht="15" x14ac:dyDescent="0.2">
      <c r="C2340" s="829"/>
      <c r="G2340" s="831" t="str">
        <f t="shared" si="37"/>
        <v/>
      </c>
    </row>
    <row r="2341" spans="3:7" ht="15" x14ac:dyDescent="0.2">
      <c r="C2341" s="829"/>
      <c r="G2341" s="831" t="str">
        <f t="shared" si="37"/>
        <v/>
      </c>
    </row>
    <row r="2342" spans="3:7" ht="15" x14ac:dyDescent="0.2">
      <c r="C2342" s="829"/>
      <c r="G2342" s="831" t="str">
        <f t="shared" si="37"/>
        <v/>
      </c>
    </row>
    <row r="2343" spans="3:7" ht="15" x14ac:dyDescent="0.2">
      <c r="C2343" s="829"/>
      <c r="G2343" s="831" t="str">
        <f t="shared" si="37"/>
        <v/>
      </c>
    </row>
    <row r="2344" spans="3:7" ht="15" x14ac:dyDescent="0.2">
      <c r="C2344" s="829"/>
      <c r="G2344" s="831" t="str">
        <f t="shared" si="37"/>
        <v/>
      </c>
    </row>
    <row r="2345" spans="3:7" ht="15" x14ac:dyDescent="0.2">
      <c r="C2345" s="829"/>
      <c r="G2345" s="831" t="str">
        <f t="shared" si="37"/>
        <v/>
      </c>
    </row>
    <row r="2346" spans="3:7" ht="15" x14ac:dyDescent="0.2">
      <c r="C2346" s="829"/>
      <c r="G2346" s="831" t="str">
        <f t="shared" si="37"/>
        <v/>
      </c>
    </row>
    <row r="2347" spans="3:7" ht="15" x14ac:dyDescent="0.2">
      <c r="C2347" s="829"/>
      <c r="G2347" s="831" t="str">
        <f t="shared" si="37"/>
        <v/>
      </c>
    </row>
    <row r="2348" spans="3:7" ht="15" x14ac:dyDescent="0.2">
      <c r="C2348" s="829"/>
      <c r="G2348" s="831" t="str">
        <f t="shared" si="37"/>
        <v/>
      </c>
    </row>
    <row r="2349" spans="3:7" ht="15" x14ac:dyDescent="0.2">
      <c r="C2349" s="829"/>
      <c r="G2349" s="831" t="str">
        <f t="shared" si="37"/>
        <v/>
      </c>
    </row>
    <row r="2350" spans="3:7" ht="15" x14ac:dyDescent="0.2">
      <c r="C2350" s="829"/>
      <c r="G2350" s="831" t="str">
        <f t="shared" si="37"/>
        <v/>
      </c>
    </row>
    <row r="2351" spans="3:7" ht="15" x14ac:dyDescent="0.2">
      <c r="C2351" s="829"/>
      <c r="G2351" s="831" t="str">
        <f t="shared" si="37"/>
        <v/>
      </c>
    </row>
    <row r="2352" spans="3:7" ht="15" x14ac:dyDescent="0.2">
      <c r="C2352" s="829"/>
      <c r="G2352" s="831" t="str">
        <f t="shared" si="37"/>
        <v/>
      </c>
    </row>
    <row r="2353" spans="3:7" ht="15" x14ac:dyDescent="0.2">
      <c r="C2353" s="829"/>
      <c r="G2353" s="831" t="str">
        <f t="shared" si="37"/>
        <v/>
      </c>
    </row>
    <row r="2354" spans="3:7" ht="15" x14ac:dyDescent="0.2">
      <c r="C2354" s="829"/>
      <c r="G2354" s="831" t="str">
        <f t="shared" si="37"/>
        <v/>
      </c>
    </row>
    <row r="2355" spans="3:7" ht="15" x14ac:dyDescent="0.2">
      <c r="C2355" s="829"/>
      <c r="G2355" s="831" t="str">
        <f t="shared" si="37"/>
        <v/>
      </c>
    </row>
    <row r="2356" spans="3:7" ht="15" x14ac:dyDescent="0.2">
      <c r="C2356" s="829"/>
      <c r="G2356" s="831" t="str">
        <f t="shared" si="37"/>
        <v/>
      </c>
    </row>
    <row r="2357" spans="3:7" ht="15" x14ac:dyDescent="0.2">
      <c r="C2357" s="829"/>
      <c r="G2357" s="831" t="str">
        <f t="shared" si="37"/>
        <v/>
      </c>
    </row>
    <row r="2358" spans="3:7" ht="15" x14ac:dyDescent="0.2">
      <c r="C2358" s="829"/>
      <c r="G2358" s="831" t="str">
        <f t="shared" si="37"/>
        <v/>
      </c>
    </row>
    <row r="2359" spans="3:7" ht="15" x14ac:dyDescent="0.2">
      <c r="C2359" s="829"/>
      <c r="G2359" s="831" t="str">
        <f t="shared" si="37"/>
        <v/>
      </c>
    </row>
    <row r="2360" spans="3:7" ht="15" x14ac:dyDescent="0.2">
      <c r="C2360" s="829"/>
      <c r="G2360" s="831" t="str">
        <f t="shared" si="37"/>
        <v/>
      </c>
    </row>
    <row r="2361" spans="3:7" ht="15" x14ac:dyDescent="0.2">
      <c r="C2361" s="829"/>
      <c r="G2361" s="831" t="str">
        <f t="shared" si="37"/>
        <v/>
      </c>
    </row>
    <row r="2362" spans="3:7" ht="15" x14ac:dyDescent="0.2">
      <c r="C2362" s="829"/>
      <c r="G2362" s="831" t="str">
        <f t="shared" si="37"/>
        <v/>
      </c>
    </row>
    <row r="2363" spans="3:7" ht="15" x14ac:dyDescent="0.2">
      <c r="C2363" s="829"/>
      <c r="G2363" s="831" t="str">
        <f t="shared" si="37"/>
        <v/>
      </c>
    </row>
    <row r="2364" spans="3:7" ht="15" x14ac:dyDescent="0.2">
      <c r="C2364" s="829"/>
      <c r="G2364" s="831" t="str">
        <f t="shared" si="37"/>
        <v/>
      </c>
    </row>
    <row r="2365" spans="3:7" ht="15" x14ac:dyDescent="0.2">
      <c r="C2365" s="829"/>
      <c r="G2365" s="831" t="str">
        <f t="shared" si="37"/>
        <v/>
      </c>
    </row>
    <row r="2366" spans="3:7" ht="15" x14ac:dyDescent="0.2">
      <c r="C2366" s="829"/>
      <c r="G2366" s="831" t="str">
        <f t="shared" si="37"/>
        <v/>
      </c>
    </row>
    <row r="2367" spans="3:7" ht="15" x14ac:dyDescent="0.2">
      <c r="C2367" s="829"/>
      <c r="G2367" s="831" t="str">
        <f t="shared" si="37"/>
        <v/>
      </c>
    </row>
    <row r="2368" spans="3:7" ht="15" x14ac:dyDescent="0.2">
      <c r="C2368" s="829"/>
      <c r="G2368" s="831" t="str">
        <f t="shared" si="37"/>
        <v/>
      </c>
    </row>
    <row r="2369" spans="3:7" ht="15" x14ac:dyDescent="0.2">
      <c r="C2369" s="829"/>
      <c r="G2369" s="831" t="str">
        <f t="shared" si="37"/>
        <v/>
      </c>
    </row>
    <row r="2370" spans="3:7" ht="15" x14ac:dyDescent="0.2">
      <c r="C2370" s="829"/>
      <c r="G2370" s="831" t="str">
        <f t="shared" si="37"/>
        <v/>
      </c>
    </row>
    <row r="2371" spans="3:7" ht="15" x14ac:dyDescent="0.2">
      <c r="C2371" s="829"/>
      <c r="G2371" s="831" t="str">
        <f t="shared" si="37"/>
        <v/>
      </c>
    </row>
    <row r="2372" spans="3:7" ht="15" x14ac:dyDescent="0.2">
      <c r="C2372" s="829"/>
      <c r="G2372" s="831" t="str">
        <f t="shared" si="37"/>
        <v/>
      </c>
    </row>
    <row r="2373" spans="3:7" ht="15" x14ac:dyDescent="0.2">
      <c r="C2373" s="829"/>
      <c r="G2373" s="831" t="str">
        <f t="shared" si="37"/>
        <v/>
      </c>
    </row>
    <row r="2374" spans="3:7" ht="15" x14ac:dyDescent="0.2">
      <c r="C2374" s="829"/>
      <c r="G2374" s="831" t="str">
        <f t="shared" si="37"/>
        <v/>
      </c>
    </row>
    <row r="2375" spans="3:7" ht="15" x14ac:dyDescent="0.2">
      <c r="C2375" s="829"/>
      <c r="G2375" s="831" t="str">
        <f t="shared" si="37"/>
        <v/>
      </c>
    </row>
    <row r="2376" spans="3:7" ht="15" x14ac:dyDescent="0.2">
      <c r="C2376" s="829"/>
      <c r="G2376" s="831" t="str">
        <f t="shared" si="37"/>
        <v/>
      </c>
    </row>
    <row r="2377" spans="3:7" ht="15" x14ac:dyDescent="0.2">
      <c r="C2377" s="829"/>
      <c r="G2377" s="831" t="str">
        <f t="shared" si="37"/>
        <v/>
      </c>
    </row>
    <row r="2378" spans="3:7" ht="15" x14ac:dyDescent="0.2">
      <c r="C2378" s="829"/>
      <c r="G2378" s="831" t="str">
        <f t="shared" si="37"/>
        <v/>
      </c>
    </row>
    <row r="2379" spans="3:7" ht="15" x14ac:dyDescent="0.2">
      <c r="C2379" s="829"/>
      <c r="G2379" s="831" t="str">
        <f t="shared" si="37"/>
        <v/>
      </c>
    </row>
    <row r="2380" spans="3:7" ht="15" x14ac:dyDescent="0.2">
      <c r="C2380" s="829"/>
      <c r="G2380" s="831" t="str">
        <f t="shared" ref="G2380:G2443" si="38">IF(D2380="","",YEAR(D2380))</f>
        <v/>
      </c>
    </row>
    <row r="2381" spans="3:7" ht="15" x14ac:dyDescent="0.2">
      <c r="C2381" s="829"/>
      <c r="G2381" s="831" t="str">
        <f t="shared" si="38"/>
        <v/>
      </c>
    </row>
    <row r="2382" spans="3:7" ht="15" x14ac:dyDescent="0.2">
      <c r="C2382" s="829"/>
      <c r="G2382" s="831" t="str">
        <f t="shared" si="38"/>
        <v/>
      </c>
    </row>
    <row r="2383" spans="3:7" ht="15" x14ac:dyDescent="0.2">
      <c r="C2383" s="829"/>
      <c r="G2383" s="831" t="str">
        <f t="shared" si="38"/>
        <v/>
      </c>
    </row>
    <row r="2384" spans="3:7" ht="15" x14ac:dyDescent="0.2">
      <c r="C2384" s="829"/>
      <c r="G2384" s="831" t="str">
        <f t="shared" si="38"/>
        <v/>
      </c>
    </row>
    <row r="2385" spans="3:7" ht="15" x14ac:dyDescent="0.2">
      <c r="C2385" s="829"/>
      <c r="G2385" s="831" t="str">
        <f t="shared" si="38"/>
        <v/>
      </c>
    </row>
    <row r="2386" spans="3:7" ht="15" x14ac:dyDescent="0.2">
      <c r="C2386" s="829"/>
      <c r="G2386" s="831" t="str">
        <f t="shared" si="38"/>
        <v/>
      </c>
    </row>
    <row r="2387" spans="3:7" ht="15" x14ac:dyDescent="0.2">
      <c r="C2387" s="829"/>
      <c r="G2387" s="831" t="str">
        <f t="shared" si="38"/>
        <v/>
      </c>
    </row>
    <row r="2388" spans="3:7" ht="15" x14ac:dyDescent="0.2">
      <c r="C2388" s="829"/>
      <c r="G2388" s="831" t="str">
        <f t="shared" si="38"/>
        <v/>
      </c>
    </row>
    <row r="2389" spans="3:7" ht="15" x14ac:dyDescent="0.2">
      <c r="C2389" s="829"/>
      <c r="G2389" s="831" t="str">
        <f t="shared" si="38"/>
        <v/>
      </c>
    </row>
    <row r="2390" spans="3:7" ht="15" x14ac:dyDescent="0.2">
      <c r="C2390" s="829"/>
      <c r="G2390" s="831" t="str">
        <f t="shared" si="38"/>
        <v/>
      </c>
    </row>
    <row r="2391" spans="3:7" ht="15" x14ac:dyDescent="0.2">
      <c r="C2391" s="829"/>
      <c r="G2391" s="831" t="str">
        <f t="shared" si="38"/>
        <v/>
      </c>
    </row>
    <row r="2392" spans="3:7" ht="15" x14ac:dyDescent="0.2">
      <c r="C2392" s="829"/>
      <c r="G2392" s="831" t="str">
        <f t="shared" si="38"/>
        <v/>
      </c>
    </row>
    <row r="2393" spans="3:7" ht="15" x14ac:dyDescent="0.2">
      <c r="C2393" s="829"/>
      <c r="G2393" s="831" t="str">
        <f t="shared" si="38"/>
        <v/>
      </c>
    </row>
    <row r="2394" spans="3:7" ht="15" x14ac:dyDescent="0.2">
      <c r="C2394" s="829"/>
      <c r="G2394" s="831" t="str">
        <f t="shared" si="38"/>
        <v/>
      </c>
    </row>
    <row r="2395" spans="3:7" ht="15" x14ac:dyDescent="0.2">
      <c r="C2395" s="829"/>
      <c r="G2395" s="831" t="str">
        <f t="shared" si="38"/>
        <v/>
      </c>
    </row>
    <row r="2396" spans="3:7" ht="15" x14ac:dyDescent="0.2">
      <c r="C2396" s="829"/>
      <c r="G2396" s="831" t="str">
        <f t="shared" si="38"/>
        <v/>
      </c>
    </row>
    <row r="2397" spans="3:7" ht="15" x14ac:dyDescent="0.2">
      <c r="C2397" s="829"/>
      <c r="G2397" s="831" t="str">
        <f t="shared" si="38"/>
        <v/>
      </c>
    </row>
    <row r="2398" spans="3:7" ht="15" x14ac:dyDescent="0.2">
      <c r="C2398" s="829"/>
      <c r="G2398" s="831" t="str">
        <f t="shared" si="38"/>
        <v/>
      </c>
    </row>
    <row r="2399" spans="3:7" ht="15" x14ac:dyDescent="0.2">
      <c r="C2399" s="829"/>
      <c r="G2399" s="831" t="str">
        <f t="shared" si="38"/>
        <v/>
      </c>
    </row>
    <row r="2400" spans="3:7" ht="15" x14ac:dyDescent="0.2">
      <c r="C2400" s="829"/>
      <c r="G2400" s="831" t="str">
        <f t="shared" si="38"/>
        <v/>
      </c>
    </row>
    <row r="2401" spans="3:7" ht="15" x14ac:dyDescent="0.2">
      <c r="C2401" s="829"/>
      <c r="G2401" s="831" t="str">
        <f t="shared" si="38"/>
        <v/>
      </c>
    </row>
    <row r="2402" spans="3:7" ht="15" x14ac:dyDescent="0.2">
      <c r="C2402" s="829"/>
      <c r="G2402" s="831" t="str">
        <f t="shared" si="38"/>
        <v/>
      </c>
    </row>
    <row r="2403" spans="3:7" ht="15" x14ac:dyDescent="0.2">
      <c r="C2403" s="829"/>
      <c r="G2403" s="831" t="str">
        <f t="shared" si="38"/>
        <v/>
      </c>
    </row>
    <row r="2404" spans="3:7" ht="15" x14ac:dyDescent="0.2">
      <c r="C2404" s="829"/>
      <c r="G2404" s="831" t="str">
        <f t="shared" si="38"/>
        <v/>
      </c>
    </row>
    <row r="2405" spans="3:7" ht="15" x14ac:dyDescent="0.2">
      <c r="C2405" s="829"/>
      <c r="G2405" s="831" t="str">
        <f t="shared" si="38"/>
        <v/>
      </c>
    </row>
    <row r="2406" spans="3:7" ht="15" x14ac:dyDescent="0.2">
      <c r="C2406" s="829"/>
      <c r="G2406" s="831" t="str">
        <f t="shared" si="38"/>
        <v/>
      </c>
    </row>
    <row r="2407" spans="3:7" ht="15" x14ac:dyDescent="0.2">
      <c r="C2407" s="829"/>
      <c r="G2407" s="831" t="str">
        <f t="shared" si="38"/>
        <v/>
      </c>
    </row>
    <row r="2408" spans="3:7" ht="15" x14ac:dyDescent="0.2">
      <c r="C2408" s="829"/>
      <c r="G2408" s="831" t="str">
        <f t="shared" si="38"/>
        <v/>
      </c>
    </row>
    <row r="2409" spans="3:7" ht="15" x14ac:dyDescent="0.2">
      <c r="C2409" s="829"/>
      <c r="G2409" s="831" t="str">
        <f t="shared" si="38"/>
        <v/>
      </c>
    </row>
    <row r="2410" spans="3:7" ht="15" x14ac:dyDescent="0.2">
      <c r="C2410" s="829"/>
      <c r="G2410" s="831" t="str">
        <f t="shared" si="38"/>
        <v/>
      </c>
    </row>
    <row r="2411" spans="3:7" ht="15" x14ac:dyDescent="0.2">
      <c r="C2411" s="829"/>
      <c r="G2411" s="831" t="str">
        <f t="shared" si="38"/>
        <v/>
      </c>
    </row>
    <row r="2412" spans="3:7" ht="15" x14ac:dyDescent="0.2">
      <c r="C2412" s="829"/>
      <c r="G2412" s="831" t="str">
        <f t="shared" si="38"/>
        <v/>
      </c>
    </row>
    <row r="2413" spans="3:7" ht="15" x14ac:dyDescent="0.2">
      <c r="C2413" s="829"/>
      <c r="G2413" s="831" t="str">
        <f t="shared" si="38"/>
        <v/>
      </c>
    </row>
    <row r="2414" spans="3:7" ht="15" x14ac:dyDescent="0.2">
      <c r="C2414" s="829"/>
      <c r="G2414" s="831" t="str">
        <f t="shared" si="38"/>
        <v/>
      </c>
    </row>
    <row r="2415" spans="3:7" ht="15" x14ac:dyDescent="0.2">
      <c r="C2415" s="829"/>
      <c r="G2415" s="831" t="str">
        <f t="shared" si="38"/>
        <v/>
      </c>
    </row>
    <row r="2416" spans="3:7" ht="15" x14ac:dyDescent="0.2">
      <c r="C2416" s="829"/>
      <c r="G2416" s="831" t="str">
        <f t="shared" si="38"/>
        <v/>
      </c>
    </row>
    <row r="2417" spans="3:7" ht="15" x14ac:dyDescent="0.2">
      <c r="C2417" s="829"/>
      <c r="G2417" s="831" t="str">
        <f t="shared" si="38"/>
        <v/>
      </c>
    </row>
    <row r="2418" spans="3:7" ht="15" x14ac:dyDescent="0.2">
      <c r="C2418" s="829"/>
      <c r="G2418" s="831" t="str">
        <f t="shared" si="38"/>
        <v/>
      </c>
    </row>
    <row r="2419" spans="3:7" ht="15" x14ac:dyDescent="0.2">
      <c r="C2419" s="829"/>
      <c r="G2419" s="831" t="str">
        <f t="shared" si="38"/>
        <v/>
      </c>
    </row>
    <row r="2420" spans="3:7" ht="15" x14ac:dyDescent="0.2">
      <c r="C2420" s="829"/>
      <c r="G2420" s="831" t="str">
        <f t="shared" si="38"/>
        <v/>
      </c>
    </row>
    <row r="2421" spans="3:7" ht="15" x14ac:dyDescent="0.2">
      <c r="C2421" s="829"/>
      <c r="G2421" s="831" t="str">
        <f t="shared" si="38"/>
        <v/>
      </c>
    </row>
    <row r="2422" spans="3:7" ht="15" x14ac:dyDescent="0.2">
      <c r="C2422" s="829"/>
      <c r="G2422" s="831" t="str">
        <f t="shared" si="38"/>
        <v/>
      </c>
    </row>
    <row r="2423" spans="3:7" ht="15" x14ac:dyDescent="0.2">
      <c r="C2423" s="829"/>
      <c r="G2423" s="831" t="str">
        <f t="shared" si="38"/>
        <v/>
      </c>
    </row>
    <row r="2424" spans="3:7" ht="15" x14ac:dyDescent="0.2">
      <c r="C2424" s="829"/>
      <c r="G2424" s="831" t="str">
        <f t="shared" si="38"/>
        <v/>
      </c>
    </row>
    <row r="2425" spans="3:7" ht="15" x14ac:dyDescent="0.2">
      <c r="C2425" s="829"/>
      <c r="G2425" s="831" t="str">
        <f t="shared" si="38"/>
        <v/>
      </c>
    </row>
    <row r="2426" spans="3:7" ht="15" x14ac:dyDescent="0.2">
      <c r="C2426" s="829"/>
      <c r="G2426" s="831" t="str">
        <f t="shared" si="38"/>
        <v/>
      </c>
    </row>
    <row r="2427" spans="3:7" ht="15" x14ac:dyDescent="0.2">
      <c r="C2427" s="829"/>
      <c r="G2427" s="831" t="str">
        <f t="shared" si="38"/>
        <v/>
      </c>
    </row>
    <row r="2428" spans="3:7" ht="15" x14ac:dyDescent="0.2">
      <c r="C2428" s="829"/>
      <c r="G2428" s="831" t="str">
        <f t="shared" si="38"/>
        <v/>
      </c>
    </row>
    <row r="2429" spans="3:7" ht="15" x14ac:dyDescent="0.2">
      <c r="C2429" s="829"/>
      <c r="G2429" s="831" t="str">
        <f t="shared" si="38"/>
        <v/>
      </c>
    </row>
    <row r="2430" spans="3:7" ht="15" x14ac:dyDescent="0.2">
      <c r="C2430" s="829"/>
      <c r="G2430" s="831" t="str">
        <f t="shared" si="38"/>
        <v/>
      </c>
    </row>
    <row r="2431" spans="3:7" ht="15" x14ac:dyDescent="0.2">
      <c r="C2431" s="829"/>
      <c r="G2431" s="831" t="str">
        <f t="shared" si="38"/>
        <v/>
      </c>
    </row>
    <row r="2432" spans="3:7" ht="15" x14ac:dyDescent="0.2">
      <c r="C2432" s="829"/>
      <c r="G2432" s="831" t="str">
        <f t="shared" si="38"/>
        <v/>
      </c>
    </row>
    <row r="2433" spans="3:7" ht="15" x14ac:dyDescent="0.2">
      <c r="C2433" s="829"/>
      <c r="G2433" s="831" t="str">
        <f t="shared" si="38"/>
        <v/>
      </c>
    </row>
    <row r="2434" spans="3:7" ht="15" x14ac:dyDescent="0.2">
      <c r="C2434" s="829"/>
      <c r="G2434" s="831" t="str">
        <f t="shared" si="38"/>
        <v/>
      </c>
    </row>
    <row r="2435" spans="3:7" ht="15" x14ac:dyDescent="0.2">
      <c r="C2435" s="829"/>
      <c r="G2435" s="831" t="str">
        <f t="shared" si="38"/>
        <v/>
      </c>
    </row>
    <row r="2436" spans="3:7" ht="15" x14ac:dyDescent="0.2">
      <c r="C2436" s="829"/>
      <c r="G2436" s="831" t="str">
        <f t="shared" si="38"/>
        <v/>
      </c>
    </row>
    <row r="2437" spans="3:7" ht="15" x14ac:dyDescent="0.2">
      <c r="C2437" s="829"/>
      <c r="G2437" s="831" t="str">
        <f t="shared" si="38"/>
        <v/>
      </c>
    </row>
    <row r="2438" spans="3:7" ht="15" x14ac:dyDescent="0.2">
      <c r="C2438" s="829"/>
      <c r="G2438" s="831" t="str">
        <f t="shared" si="38"/>
        <v/>
      </c>
    </row>
    <row r="2439" spans="3:7" ht="15" x14ac:dyDescent="0.2">
      <c r="C2439" s="829"/>
      <c r="G2439" s="831" t="str">
        <f t="shared" si="38"/>
        <v/>
      </c>
    </row>
    <row r="2440" spans="3:7" ht="15" x14ac:dyDescent="0.2">
      <c r="C2440" s="829"/>
      <c r="G2440" s="831" t="str">
        <f t="shared" si="38"/>
        <v/>
      </c>
    </row>
    <row r="2441" spans="3:7" ht="15" x14ac:dyDescent="0.2">
      <c r="C2441" s="829"/>
      <c r="G2441" s="831" t="str">
        <f t="shared" si="38"/>
        <v/>
      </c>
    </row>
    <row r="2442" spans="3:7" ht="15" x14ac:dyDescent="0.2">
      <c r="C2442" s="829"/>
      <c r="G2442" s="831" t="str">
        <f t="shared" si="38"/>
        <v/>
      </c>
    </row>
    <row r="2443" spans="3:7" ht="15" x14ac:dyDescent="0.2">
      <c r="C2443" s="829"/>
      <c r="G2443" s="831" t="str">
        <f t="shared" si="38"/>
        <v/>
      </c>
    </row>
    <row r="2444" spans="3:7" ht="15" x14ac:dyDescent="0.2">
      <c r="C2444" s="829"/>
      <c r="G2444" s="831" t="str">
        <f t="shared" ref="G2444:G2507" si="39">IF(D2444="","",YEAR(D2444))</f>
        <v/>
      </c>
    </row>
    <row r="2445" spans="3:7" ht="15" x14ac:dyDescent="0.2">
      <c r="C2445" s="829"/>
      <c r="G2445" s="831" t="str">
        <f t="shared" si="39"/>
        <v/>
      </c>
    </row>
    <row r="2446" spans="3:7" ht="15" x14ac:dyDescent="0.2">
      <c r="C2446" s="829"/>
      <c r="G2446" s="831" t="str">
        <f t="shared" si="39"/>
        <v/>
      </c>
    </row>
    <row r="2447" spans="3:7" ht="15" x14ac:dyDescent="0.2">
      <c r="C2447" s="829"/>
      <c r="G2447" s="831" t="str">
        <f t="shared" si="39"/>
        <v/>
      </c>
    </row>
    <row r="2448" spans="3:7" ht="15" x14ac:dyDescent="0.2">
      <c r="C2448" s="829"/>
      <c r="G2448" s="831" t="str">
        <f t="shared" si="39"/>
        <v/>
      </c>
    </row>
    <row r="2449" spans="3:7" ht="15" x14ac:dyDescent="0.2">
      <c r="C2449" s="829"/>
      <c r="G2449" s="831" t="str">
        <f t="shared" si="39"/>
        <v/>
      </c>
    </row>
    <row r="2450" spans="3:7" ht="15" x14ac:dyDescent="0.2">
      <c r="C2450" s="829"/>
      <c r="G2450" s="831" t="str">
        <f t="shared" si="39"/>
        <v/>
      </c>
    </row>
    <row r="2451" spans="3:7" ht="15" x14ac:dyDescent="0.2">
      <c r="C2451" s="829"/>
      <c r="G2451" s="831" t="str">
        <f t="shared" si="39"/>
        <v/>
      </c>
    </row>
    <row r="2452" spans="3:7" ht="15" x14ac:dyDescent="0.2">
      <c r="C2452" s="829"/>
      <c r="G2452" s="831" t="str">
        <f t="shared" si="39"/>
        <v/>
      </c>
    </row>
    <row r="2453" spans="3:7" ht="15" x14ac:dyDescent="0.2">
      <c r="C2453" s="829"/>
      <c r="G2453" s="831" t="str">
        <f t="shared" si="39"/>
        <v/>
      </c>
    </row>
    <row r="2454" spans="3:7" ht="15" x14ac:dyDescent="0.2">
      <c r="C2454" s="829"/>
      <c r="G2454" s="831" t="str">
        <f t="shared" si="39"/>
        <v/>
      </c>
    </row>
    <row r="2455" spans="3:7" ht="15" x14ac:dyDescent="0.2">
      <c r="C2455" s="829"/>
      <c r="G2455" s="831" t="str">
        <f t="shared" si="39"/>
        <v/>
      </c>
    </row>
    <row r="2456" spans="3:7" ht="15" x14ac:dyDescent="0.2">
      <c r="C2456" s="829"/>
      <c r="G2456" s="831" t="str">
        <f t="shared" si="39"/>
        <v/>
      </c>
    </row>
    <row r="2457" spans="3:7" ht="15" x14ac:dyDescent="0.2">
      <c r="C2457" s="829"/>
      <c r="G2457" s="831" t="str">
        <f t="shared" si="39"/>
        <v/>
      </c>
    </row>
    <row r="2458" spans="3:7" ht="15" x14ac:dyDescent="0.2">
      <c r="C2458" s="829"/>
      <c r="G2458" s="831" t="str">
        <f t="shared" si="39"/>
        <v/>
      </c>
    </row>
    <row r="2459" spans="3:7" ht="15" x14ac:dyDescent="0.2">
      <c r="C2459" s="829"/>
      <c r="G2459" s="831" t="str">
        <f t="shared" si="39"/>
        <v/>
      </c>
    </row>
    <row r="2460" spans="3:7" ht="15" x14ac:dyDescent="0.2">
      <c r="C2460" s="829"/>
      <c r="G2460" s="831" t="str">
        <f t="shared" si="39"/>
        <v/>
      </c>
    </row>
    <row r="2461" spans="3:7" ht="15" x14ac:dyDescent="0.2">
      <c r="C2461" s="829"/>
      <c r="G2461" s="831" t="str">
        <f t="shared" si="39"/>
        <v/>
      </c>
    </row>
    <row r="2462" spans="3:7" ht="15" x14ac:dyDescent="0.2">
      <c r="C2462" s="829"/>
      <c r="G2462" s="831" t="str">
        <f t="shared" si="39"/>
        <v/>
      </c>
    </row>
    <row r="2463" spans="3:7" ht="15" x14ac:dyDescent="0.2">
      <c r="C2463" s="829"/>
      <c r="G2463" s="831" t="str">
        <f t="shared" si="39"/>
        <v/>
      </c>
    </row>
    <row r="2464" spans="3:7" ht="15" x14ac:dyDescent="0.2">
      <c r="C2464" s="829"/>
      <c r="G2464" s="831" t="str">
        <f t="shared" si="39"/>
        <v/>
      </c>
    </row>
    <row r="2465" spans="3:7" ht="15" x14ac:dyDescent="0.2">
      <c r="C2465" s="829"/>
      <c r="G2465" s="831" t="str">
        <f t="shared" si="39"/>
        <v/>
      </c>
    </row>
    <row r="2466" spans="3:7" ht="15" x14ac:dyDescent="0.2">
      <c r="C2466" s="829"/>
      <c r="G2466" s="831" t="str">
        <f t="shared" si="39"/>
        <v/>
      </c>
    </row>
    <row r="2467" spans="3:7" ht="15" x14ac:dyDescent="0.2">
      <c r="C2467" s="829"/>
      <c r="G2467" s="831" t="str">
        <f t="shared" si="39"/>
        <v/>
      </c>
    </row>
    <row r="2468" spans="3:7" ht="15" x14ac:dyDescent="0.2">
      <c r="C2468" s="829"/>
      <c r="G2468" s="831" t="str">
        <f t="shared" si="39"/>
        <v/>
      </c>
    </row>
    <row r="2469" spans="3:7" ht="15" x14ac:dyDescent="0.2">
      <c r="C2469" s="829"/>
      <c r="G2469" s="831" t="str">
        <f t="shared" si="39"/>
        <v/>
      </c>
    </row>
    <row r="2470" spans="3:7" ht="15" x14ac:dyDescent="0.2">
      <c r="C2470" s="829"/>
      <c r="G2470" s="831" t="str">
        <f t="shared" si="39"/>
        <v/>
      </c>
    </row>
    <row r="2471" spans="3:7" ht="15" x14ac:dyDescent="0.2">
      <c r="C2471" s="829"/>
      <c r="G2471" s="831" t="str">
        <f t="shared" si="39"/>
        <v/>
      </c>
    </row>
    <row r="2472" spans="3:7" ht="15" x14ac:dyDescent="0.2">
      <c r="C2472" s="829"/>
      <c r="G2472" s="831" t="str">
        <f t="shared" si="39"/>
        <v/>
      </c>
    </row>
    <row r="2473" spans="3:7" ht="15" x14ac:dyDescent="0.2">
      <c r="C2473" s="829"/>
      <c r="G2473" s="831" t="str">
        <f t="shared" si="39"/>
        <v/>
      </c>
    </row>
    <row r="2474" spans="3:7" ht="15" x14ac:dyDescent="0.2">
      <c r="C2474" s="829"/>
      <c r="G2474" s="831" t="str">
        <f t="shared" si="39"/>
        <v/>
      </c>
    </row>
    <row r="2475" spans="3:7" ht="15" x14ac:dyDescent="0.2">
      <c r="C2475" s="829"/>
      <c r="G2475" s="831" t="str">
        <f t="shared" si="39"/>
        <v/>
      </c>
    </row>
    <row r="2476" spans="3:7" ht="15" x14ac:dyDescent="0.2">
      <c r="C2476" s="829"/>
      <c r="G2476" s="831" t="str">
        <f t="shared" si="39"/>
        <v/>
      </c>
    </row>
    <row r="2477" spans="3:7" ht="15" x14ac:dyDescent="0.2">
      <c r="C2477" s="829"/>
      <c r="G2477" s="831" t="str">
        <f t="shared" si="39"/>
        <v/>
      </c>
    </row>
    <row r="2478" spans="3:7" ht="15" x14ac:dyDescent="0.2">
      <c r="C2478" s="829"/>
      <c r="G2478" s="831" t="str">
        <f t="shared" si="39"/>
        <v/>
      </c>
    </row>
    <row r="2479" spans="3:7" ht="15" x14ac:dyDescent="0.2">
      <c r="C2479" s="829"/>
      <c r="G2479" s="831" t="str">
        <f t="shared" si="39"/>
        <v/>
      </c>
    </row>
    <row r="2480" spans="3:7" ht="15" x14ac:dyDescent="0.2">
      <c r="C2480" s="829"/>
      <c r="G2480" s="831" t="str">
        <f t="shared" si="39"/>
        <v/>
      </c>
    </row>
    <row r="2481" spans="3:7" ht="15" x14ac:dyDescent="0.2">
      <c r="C2481" s="829"/>
      <c r="G2481" s="831" t="str">
        <f t="shared" si="39"/>
        <v/>
      </c>
    </row>
    <row r="2482" spans="3:7" ht="15" x14ac:dyDescent="0.2">
      <c r="C2482" s="829"/>
      <c r="G2482" s="831" t="str">
        <f t="shared" si="39"/>
        <v/>
      </c>
    </row>
    <row r="2483" spans="3:7" ht="15" x14ac:dyDescent="0.2">
      <c r="C2483" s="829"/>
      <c r="G2483" s="831" t="str">
        <f t="shared" si="39"/>
        <v/>
      </c>
    </row>
    <row r="2484" spans="3:7" ht="15" x14ac:dyDescent="0.2">
      <c r="C2484" s="829"/>
      <c r="G2484" s="831" t="str">
        <f t="shared" si="39"/>
        <v/>
      </c>
    </row>
    <row r="2485" spans="3:7" ht="15" x14ac:dyDescent="0.2">
      <c r="C2485" s="829"/>
      <c r="G2485" s="831" t="str">
        <f t="shared" si="39"/>
        <v/>
      </c>
    </row>
    <row r="2486" spans="3:7" ht="15" x14ac:dyDescent="0.2">
      <c r="C2486" s="829"/>
      <c r="G2486" s="831" t="str">
        <f t="shared" si="39"/>
        <v/>
      </c>
    </row>
    <row r="2487" spans="3:7" ht="15" x14ac:dyDescent="0.2">
      <c r="C2487" s="829"/>
      <c r="G2487" s="831" t="str">
        <f t="shared" si="39"/>
        <v/>
      </c>
    </row>
    <row r="2488" spans="3:7" ht="15" x14ac:dyDescent="0.2">
      <c r="C2488" s="829"/>
      <c r="G2488" s="831" t="str">
        <f t="shared" si="39"/>
        <v/>
      </c>
    </row>
    <row r="2489" spans="3:7" ht="15" x14ac:dyDescent="0.2">
      <c r="C2489" s="829"/>
      <c r="G2489" s="831" t="str">
        <f t="shared" si="39"/>
        <v/>
      </c>
    </row>
    <row r="2490" spans="3:7" ht="15" x14ac:dyDescent="0.2">
      <c r="C2490" s="829"/>
      <c r="G2490" s="831" t="str">
        <f t="shared" si="39"/>
        <v/>
      </c>
    </row>
    <row r="2491" spans="3:7" ht="15" x14ac:dyDescent="0.2">
      <c r="C2491" s="829"/>
      <c r="G2491" s="831" t="str">
        <f t="shared" si="39"/>
        <v/>
      </c>
    </row>
    <row r="2492" spans="3:7" ht="15" x14ac:dyDescent="0.2">
      <c r="C2492" s="829"/>
      <c r="G2492" s="831" t="str">
        <f t="shared" si="39"/>
        <v/>
      </c>
    </row>
    <row r="2493" spans="3:7" ht="15" x14ac:dyDescent="0.2">
      <c r="C2493" s="829"/>
      <c r="G2493" s="831" t="str">
        <f t="shared" si="39"/>
        <v/>
      </c>
    </row>
    <row r="2494" spans="3:7" ht="15" x14ac:dyDescent="0.2">
      <c r="C2494" s="829"/>
      <c r="G2494" s="831" t="str">
        <f t="shared" si="39"/>
        <v/>
      </c>
    </row>
    <row r="2495" spans="3:7" ht="15" x14ac:dyDescent="0.2">
      <c r="C2495" s="829"/>
      <c r="G2495" s="831" t="str">
        <f t="shared" si="39"/>
        <v/>
      </c>
    </row>
    <row r="2496" spans="3:7" ht="15" x14ac:dyDescent="0.2">
      <c r="C2496" s="829"/>
      <c r="G2496" s="831" t="str">
        <f t="shared" si="39"/>
        <v/>
      </c>
    </row>
    <row r="2497" spans="3:7" ht="15" x14ac:dyDescent="0.2">
      <c r="C2497" s="829"/>
      <c r="G2497" s="831" t="str">
        <f t="shared" si="39"/>
        <v/>
      </c>
    </row>
    <row r="2498" spans="3:7" ht="15" x14ac:dyDescent="0.2">
      <c r="C2498" s="829"/>
      <c r="G2498" s="831" t="str">
        <f t="shared" si="39"/>
        <v/>
      </c>
    </row>
    <row r="2499" spans="3:7" ht="15" x14ac:dyDescent="0.2">
      <c r="C2499" s="829"/>
      <c r="G2499" s="831" t="str">
        <f t="shared" si="39"/>
        <v/>
      </c>
    </row>
    <row r="2500" spans="3:7" ht="15" x14ac:dyDescent="0.2">
      <c r="C2500" s="829"/>
      <c r="G2500" s="831" t="str">
        <f t="shared" si="39"/>
        <v/>
      </c>
    </row>
    <row r="2501" spans="3:7" ht="15" x14ac:dyDescent="0.2">
      <c r="C2501" s="829"/>
      <c r="G2501" s="831" t="str">
        <f t="shared" si="39"/>
        <v/>
      </c>
    </row>
    <row r="2502" spans="3:7" ht="15" x14ac:dyDescent="0.2">
      <c r="C2502" s="829"/>
      <c r="G2502" s="831" t="str">
        <f t="shared" si="39"/>
        <v/>
      </c>
    </row>
    <row r="2503" spans="3:7" ht="15" x14ac:dyDescent="0.2">
      <c r="C2503" s="829"/>
      <c r="G2503" s="831" t="str">
        <f t="shared" si="39"/>
        <v/>
      </c>
    </row>
    <row r="2504" spans="3:7" ht="15" x14ac:dyDescent="0.2">
      <c r="C2504" s="829"/>
      <c r="G2504" s="831" t="str">
        <f t="shared" si="39"/>
        <v/>
      </c>
    </row>
    <row r="2505" spans="3:7" ht="15" x14ac:dyDescent="0.2">
      <c r="C2505" s="829"/>
      <c r="G2505" s="831" t="str">
        <f t="shared" si="39"/>
        <v/>
      </c>
    </row>
    <row r="2506" spans="3:7" ht="15" x14ac:dyDescent="0.2">
      <c r="C2506" s="829"/>
      <c r="G2506" s="831" t="str">
        <f t="shared" si="39"/>
        <v/>
      </c>
    </row>
    <row r="2507" spans="3:7" ht="15" x14ac:dyDescent="0.2">
      <c r="C2507" s="829"/>
      <c r="G2507" s="831" t="str">
        <f t="shared" si="39"/>
        <v/>
      </c>
    </row>
    <row r="2508" spans="3:7" ht="15" x14ac:dyDescent="0.2">
      <c r="C2508" s="829"/>
      <c r="G2508" s="831" t="str">
        <f t="shared" ref="G2508:G2571" si="40">IF(D2508="","",YEAR(D2508))</f>
        <v/>
      </c>
    </row>
    <row r="2509" spans="3:7" ht="15" x14ac:dyDescent="0.2">
      <c r="C2509" s="829"/>
      <c r="G2509" s="831" t="str">
        <f t="shared" si="40"/>
        <v/>
      </c>
    </row>
    <row r="2510" spans="3:7" ht="15" x14ac:dyDescent="0.2">
      <c r="C2510" s="829"/>
      <c r="G2510" s="831" t="str">
        <f t="shared" si="40"/>
        <v/>
      </c>
    </row>
    <row r="2511" spans="3:7" ht="15" x14ac:dyDescent="0.2">
      <c r="C2511" s="829"/>
      <c r="G2511" s="831" t="str">
        <f t="shared" si="40"/>
        <v/>
      </c>
    </row>
    <row r="2512" spans="3:7" ht="15" x14ac:dyDescent="0.2">
      <c r="C2512" s="829"/>
      <c r="G2512" s="831" t="str">
        <f t="shared" si="40"/>
        <v/>
      </c>
    </row>
    <row r="2513" spans="3:7" ht="15" x14ac:dyDescent="0.2">
      <c r="C2513" s="829"/>
      <c r="G2513" s="831" t="str">
        <f t="shared" si="40"/>
        <v/>
      </c>
    </row>
    <row r="2514" spans="3:7" ht="15" x14ac:dyDescent="0.2">
      <c r="C2514" s="829"/>
      <c r="G2514" s="831" t="str">
        <f t="shared" si="40"/>
        <v/>
      </c>
    </row>
    <row r="2515" spans="3:7" ht="15" x14ac:dyDescent="0.2">
      <c r="C2515" s="829"/>
      <c r="G2515" s="831" t="str">
        <f t="shared" si="40"/>
        <v/>
      </c>
    </row>
    <row r="2516" spans="3:7" ht="15" x14ac:dyDescent="0.2">
      <c r="C2516" s="829"/>
      <c r="G2516" s="831" t="str">
        <f t="shared" si="40"/>
        <v/>
      </c>
    </row>
    <row r="2517" spans="3:7" ht="15" x14ac:dyDescent="0.2">
      <c r="C2517" s="829"/>
      <c r="G2517" s="831" t="str">
        <f t="shared" si="40"/>
        <v/>
      </c>
    </row>
    <row r="2518" spans="3:7" ht="15" x14ac:dyDescent="0.2">
      <c r="C2518" s="829"/>
      <c r="G2518" s="831" t="str">
        <f t="shared" si="40"/>
        <v/>
      </c>
    </row>
    <row r="2519" spans="3:7" ht="15" x14ac:dyDescent="0.2">
      <c r="C2519" s="829"/>
      <c r="G2519" s="831" t="str">
        <f t="shared" si="40"/>
        <v/>
      </c>
    </row>
    <row r="2520" spans="3:7" ht="15" x14ac:dyDescent="0.2">
      <c r="C2520" s="829"/>
      <c r="G2520" s="831" t="str">
        <f t="shared" si="40"/>
        <v/>
      </c>
    </row>
    <row r="2521" spans="3:7" ht="15" x14ac:dyDescent="0.2">
      <c r="C2521" s="829"/>
      <c r="G2521" s="831" t="str">
        <f t="shared" si="40"/>
        <v/>
      </c>
    </row>
    <row r="2522" spans="3:7" ht="15" x14ac:dyDescent="0.2">
      <c r="C2522" s="829"/>
      <c r="G2522" s="831" t="str">
        <f t="shared" si="40"/>
        <v/>
      </c>
    </row>
    <row r="2523" spans="3:7" ht="15" x14ac:dyDescent="0.2">
      <c r="C2523" s="829"/>
      <c r="G2523" s="831" t="str">
        <f t="shared" si="40"/>
        <v/>
      </c>
    </row>
    <row r="2524" spans="3:7" ht="15" x14ac:dyDescent="0.2">
      <c r="C2524" s="829"/>
      <c r="G2524" s="831" t="str">
        <f t="shared" si="40"/>
        <v/>
      </c>
    </row>
    <row r="2525" spans="3:7" ht="15" x14ac:dyDescent="0.2">
      <c r="C2525" s="829"/>
      <c r="G2525" s="831" t="str">
        <f t="shared" si="40"/>
        <v/>
      </c>
    </row>
    <row r="2526" spans="3:7" ht="15" x14ac:dyDescent="0.2">
      <c r="C2526" s="829"/>
      <c r="G2526" s="831" t="str">
        <f t="shared" si="40"/>
        <v/>
      </c>
    </row>
    <row r="2527" spans="3:7" ht="15" x14ac:dyDescent="0.2">
      <c r="C2527" s="829"/>
      <c r="G2527" s="831" t="str">
        <f t="shared" si="40"/>
        <v/>
      </c>
    </row>
    <row r="2528" spans="3:7" ht="15" x14ac:dyDescent="0.2">
      <c r="C2528" s="829"/>
      <c r="G2528" s="831" t="str">
        <f t="shared" si="40"/>
        <v/>
      </c>
    </row>
    <row r="2529" spans="3:7" ht="15" x14ac:dyDescent="0.2">
      <c r="C2529" s="829"/>
      <c r="G2529" s="831" t="str">
        <f t="shared" si="40"/>
        <v/>
      </c>
    </row>
    <row r="2530" spans="3:7" ht="15" x14ac:dyDescent="0.2">
      <c r="C2530" s="829"/>
      <c r="G2530" s="831" t="str">
        <f t="shared" si="40"/>
        <v/>
      </c>
    </row>
    <row r="2531" spans="3:7" ht="15" x14ac:dyDescent="0.2">
      <c r="C2531" s="829"/>
      <c r="G2531" s="831" t="str">
        <f t="shared" si="40"/>
        <v/>
      </c>
    </row>
    <row r="2532" spans="3:7" ht="15" x14ac:dyDescent="0.2">
      <c r="C2532" s="829"/>
      <c r="G2532" s="831" t="str">
        <f t="shared" si="40"/>
        <v/>
      </c>
    </row>
    <row r="2533" spans="3:7" ht="15" x14ac:dyDescent="0.2">
      <c r="C2533" s="829"/>
      <c r="G2533" s="831" t="str">
        <f t="shared" si="40"/>
        <v/>
      </c>
    </row>
    <row r="2534" spans="3:7" ht="15" x14ac:dyDescent="0.2">
      <c r="C2534" s="829"/>
      <c r="G2534" s="831" t="str">
        <f t="shared" si="40"/>
        <v/>
      </c>
    </row>
    <row r="2535" spans="3:7" ht="15" x14ac:dyDescent="0.2">
      <c r="C2535" s="829"/>
      <c r="G2535" s="831" t="str">
        <f t="shared" si="40"/>
        <v/>
      </c>
    </row>
    <row r="2536" spans="3:7" ht="15" x14ac:dyDescent="0.2">
      <c r="C2536" s="829"/>
      <c r="G2536" s="831" t="str">
        <f t="shared" si="40"/>
        <v/>
      </c>
    </row>
    <row r="2537" spans="3:7" ht="15" x14ac:dyDescent="0.2">
      <c r="C2537" s="829"/>
      <c r="G2537" s="831" t="str">
        <f t="shared" si="40"/>
        <v/>
      </c>
    </row>
    <row r="2538" spans="3:7" ht="15" x14ac:dyDescent="0.2">
      <c r="C2538" s="829"/>
      <c r="G2538" s="831" t="str">
        <f t="shared" si="40"/>
        <v/>
      </c>
    </row>
    <row r="2539" spans="3:7" ht="15" x14ac:dyDescent="0.2">
      <c r="C2539" s="829"/>
      <c r="G2539" s="831" t="str">
        <f t="shared" si="40"/>
        <v/>
      </c>
    </row>
    <row r="2540" spans="3:7" ht="15" x14ac:dyDescent="0.2">
      <c r="C2540" s="829"/>
      <c r="G2540" s="831" t="str">
        <f t="shared" si="40"/>
        <v/>
      </c>
    </row>
    <row r="2541" spans="3:7" ht="15" x14ac:dyDescent="0.2">
      <c r="C2541" s="829"/>
      <c r="G2541" s="831" t="str">
        <f t="shared" si="40"/>
        <v/>
      </c>
    </row>
    <row r="2542" spans="3:7" ht="15" x14ac:dyDescent="0.2">
      <c r="C2542" s="829"/>
      <c r="G2542" s="831" t="str">
        <f t="shared" si="40"/>
        <v/>
      </c>
    </row>
    <row r="2543" spans="3:7" ht="15" x14ac:dyDescent="0.2">
      <c r="C2543" s="829"/>
      <c r="G2543" s="831" t="str">
        <f t="shared" si="40"/>
        <v/>
      </c>
    </row>
    <row r="2544" spans="3:7" ht="15" x14ac:dyDescent="0.2">
      <c r="C2544" s="829"/>
      <c r="G2544" s="831" t="str">
        <f t="shared" si="40"/>
        <v/>
      </c>
    </row>
    <row r="2545" spans="3:7" ht="15" x14ac:dyDescent="0.2">
      <c r="C2545" s="829"/>
      <c r="G2545" s="831" t="str">
        <f t="shared" si="40"/>
        <v/>
      </c>
    </row>
    <row r="2546" spans="3:7" ht="15" x14ac:dyDescent="0.2">
      <c r="C2546" s="829"/>
      <c r="G2546" s="831" t="str">
        <f t="shared" si="40"/>
        <v/>
      </c>
    </row>
    <row r="2547" spans="3:7" ht="15" x14ac:dyDescent="0.2">
      <c r="C2547" s="829"/>
      <c r="G2547" s="831" t="str">
        <f t="shared" si="40"/>
        <v/>
      </c>
    </row>
    <row r="2548" spans="3:7" ht="15" x14ac:dyDescent="0.2">
      <c r="C2548" s="829"/>
      <c r="G2548" s="831" t="str">
        <f t="shared" si="40"/>
        <v/>
      </c>
    </row>
    <row r="2549" spans="3:7" ht="15" x14ac:dyDescent="0.2">
      <c r="C2549" s="829"/>
      <c r="G2549" s="831" t="str">
        <f t="shared" si="40"/>
        <v/>
      </c>
    </row>
    <row r="2550" spans="3:7" ht="15" x14ac:dyDescent="0.2">
      <c r="C2550" s="829"/>
      <c r="G2550" s="831" t="str">
        <f t="shared" si="40"/>
        <v/>
      </c>
    </row>
    <row r="2551" spans="3:7" ht="15" x14ac:dyDescent="0.2">
      <c r="C2551" s="829"/>
      <c r="G2551" s="831" t="str">
        <f t="shared" si="40"/>
        <v/>
      </c>
    </row>
    <row r="2552" spans="3:7" ht="15" x14ac:dyDescent="0.2">
      <c r="C2552" s="829"/>
      <c r="G2552" s="831" t="str">
        <f t="shared" si="40"/>
        <v/>
      </c>
    </row>
    <row r="2553" spans="3:7" ht="15" x14ac:dyDescent="0.2">
      <c r="C2553" s="829"/>
      <c r="G2553" s="831" t="str">
        <f t="shared" si="40"/>
        <v/>
      </c>
    </row>
    <row r="2554" spans="3:7" ht="15" x14ac:dyDescent="0.2">
      <c r="C2554" s="829"/>
      <c r="G2554" s="831" t="str">
        <f t="shared" si="40"/>
        <v/>
      </c>
    </row>
    <row r="2555" spans="3:7" ht="15" x14ac:dyDescent="0.2">
      <c r="C2555" s="829"/>
      <c r="G2555" s="831" t="str">
        <f t="shared" si="40"/>
        <v/>
      </c>
    </row>
    <row r="2556" spans="3:7" ht="15" x14ac:dyDescent="0.2">
      <c r="C2556" s="829"/>
      <c r="G2556" s="831" t="str">
        <f t="shared" si="40"/>
        <v/>
      </c>
    </row>
    <row r="2557" spans="3:7" ht="15" x14ac:dyDescent="0.2">
      <c r="C2557" s="829"/>
      <c r="G2557" s="831" t="str">
        <f t="shared" si="40"/>
        <v/>
      </c>
    </row>
    <row r="2558" spans="3:7" ht="15" x14ac:dyDescent="0.2">
      <c r="C2558" s="829"/>
      <c r="G2558" s="831" t="str">
        <f t="shared" si="40"/>
        <v/>
      </c>
    </row>
    <row r="2559" spans="3:7" ht="15" x14ac:dyDescent="0.2">
      <c r="C2559" s="829"/>
      <c r="G2559" s="831" t="str">
        <f t="shared" si="40"/>
        <v/>
      </c>
    </row>
    <row r="2560" spans="3:7" ht="15" x14ac:dyDescent="0.2">
      <c r="C2560" s="829"/>
      <c r="G2560" s="831" t="str">
        <f t="shared" si="40"/>
        <v/>
      </c>
    </row>
    <row r="2561" spans="3:7" ht="15" x14ac:dyDescent="0.2">
      <c r="C2561" s="829"/>
      <c r="G2561" s="831" t="str">
        <f t="shared" si="40"/>
        <v/>
      </c>
    </row>
    <row r="2562" spans="3:7" ht="15" x14ac:dyDescent="0.2">
      <c r="C2562" s="829"/>
      <c r="G2562" s="831" t="str">
        <f t="shared" si="40"/>
        <v/>
      </c>
    </row>
    <row r="2563" spans="3:7" ht="15" x14ac:dyDescent="0.2">
      <c r="C2563" s="829"/>
      <c r="G2563" s="831" t="str">
        <f t="shared" si="40"/>
        <v/>
      </c>
    </row>
    <row r="2564" spans="3:7" ht="15" x14ac:dyDescent="0.2">
      <c r="C2564" s="829"/>
      <c r="G2564" s="831" t="str">
        <f t="shared" si="40"/>
        <v/>
      </c>
    </row>
    <row r="2565" spans="3:7" ht="15" x14ac:dyDescent="0.2">
      <c r="C2565" s="829"/>
      <c r="G2565" s="831" t="str">
        <f t="shared" si="40"/>
        <v/>
      </c>
    </row>
    <row r="2566" spans="3:7" ht="15" x14ac:dyDescent="0.2">
      <c r="C2566" s="829"/>
      <c r="G2566" s="831" t="str">
        <f t="shared" si="40"/>
        <v/>
      </c>
    </row>
    <row r="2567" spans="3:7" ht="15" x14ac:dyDescent="0.2">
      <c r="C2567" s="829"/>
      <c r="G2567" s="831" t="str">
        <f t="shared" si="40"/>
        <v/>
      </c>
    </row>
    <row r="2568" spans="3:7" ht="15" x14ac:dyDescent="0.2">
      <c r="C2568" s="829"/>
      <c r="G2568" s="831" t="str">
        <f t="shared" si="40"/>
        <v/>
      </c>
    </row>
    <row r="2569" spans="3:7" ht="15" x14ac:dyDescent="0.2">
      <c r="C2569" s="829"/>
      <c r="G2569" s="831" t="str">
        <f t="shared" si="40"/>
        <v/>
      </c>
    </row>
    <row r="2570" spans="3:7" ht="15" x14ac:dyDescent="0.2">
      <c r="C2570" s="829"/>
      <c r="G2570" s="831" t="str">
        <f t="shared" si="40"/>
        <v/>
      </c>
    </row>
    <row r="2571" spans="3:7" ht="15" x14ac:dyDescent="0.2">
      <c r="C2571" s="829"/>
      <c r="G2571" s="831" t="str">
        <f t="shared" si="40"/>
        <v/>
      </c>
    </row>
    <row r="2572" spans="3:7" ht="15" x14ac:dyDescent="0.2">
      <c r="C2572" s="829"/>
      <c r="G2572" s="831" t="str">
        <f t="shared" ref="G2572:G2635" si="41">IF(D2572="","",YEAR(D2572))</f>
        <v/>
      </c>
    </row>
    <row r="2573" spans="3:7" ht="15" x14ac:dyDescent="0.2">
      <c r="C2573" s="829"/>
      <c r="G2573" s="831" t="str">
        <f t="shared" si="41"/>
        <v/>
      </c>
    </row>
    <row r="2574" spans="3:7" ht="15" x14ac:dyDescent="0.2">
      <c r="C2574" s="829"/>
      <c r="G2574" s="831" t="str">
        <f t="shared" si="41"/>
        <v/>
      </c>
    </row>
    <row r="2575" spans="3:7" ht="15" x14ac:dyDescent="0.2">
      <c r="C2575" s="829"/>
      <c r="G2575" s="831" t="str">
        <f t="shared" si="41"/>
        <v/>
      </c>
    </row>
    <row r="2576" spans="3:7" ht="15" x14ac:dyDescent="0.2">
      <c r="C2576" s="829"/>
      <c r="G2576" s="831" t="str">
        <f t="shared" si="41"/>
        <v/>
      </c>
    </row>
    <row r="2577" spans="3:7" ht="15" x14ac:dyDescent="0.2">
      <c r="C2577" s="829"/>
      <c r="G2577" s="831" t="str">
        <f t="shared" si="41"/>
        <v/>
      </c>
    </row>
    <row r="2578" spans="3:7" ht="15" x14ac:dyDescent="0.2">
      <c r="C2578" s="829"/>
      <c r="G2578" s="831" t="str">
        <f t="shared" si="41"/>
        <v/>
      </c>
    </row>
    <row r="2579" spans="3:7" ht="15" x14ac:dyDescent="0.2">
      <c r="C2579" s="829"/>
      <c r="G2579" s="831" t="str">
        <f t="shared" si="41"/>
        <v/>
      </c>
    </row>
    <row r="2580" spans="3:7" ht="15" x14ac:dyDescent="0.2">
      <c r="C2580" s="829"/>
      <c r="G2580" s="831" t="str">
        <f t="shared" si="41"/>
        <v/>
      </c>
    </row>
    <row r="2581" spans="3:7" ht="15" x14ac:dyDescent="0.2">
      <c r="C2581" s="829"/>
      <c r="G2581" s="831" t="str">
        <f t="shared" si="41"/>
        <v/>
      </c>
    </row>
    <row r="2582" spans="3:7" ht="15" x14ac:dyDescent="0.2">
      <c r="C2582" s="829"/>
      <c r="G2582" s="831" t="str">
        <f t="shared" si="41"/>
        <v/>
      </c>
    </row>
    <row r="2583" spans="3:7" ht="15" x14ac:dyDescent="0.2">
      <c r="C2583" s="829"/>
      <c r="G2583" s="831" t="str">
        <f t="shared" si="41"/>
        <v/>
      </c>
    </row>
    <row r="2584" spans="3:7" ht="15" x14ac:dyDescent="0.2">
      <c r="C2584" s="829"/>
      <c r="G2584" s="831" t="str">
        <f t="shared" si="41"/>
        <v/>
      </c>
    </row>
    <row r="2585" spans="3:7" ht="15" x14ac:dyDescent="0.2">
      <c r="C2585" s="829"/>
      <c r="G2585" s="831" t="str">
        <f t="shared" si="41"/>
        <v/>
      </c>
    </row>
    <row r="2586" spans="3:7" ht="15" x14ac:dyDescent="0.2">
      <c r="C2586" s="829"/>
      <c r="G2586" s="831" t="str">
        <f t="shared" si="41"/>
        <v/>
      </c>
    </row>
    <row r="2587" spans="3:7" ht="15" x14ac:dyDescent="0.2">
      <c r="C2587" s="829"/>
      <c r="G2587" s="831" t="str">
        <f t="shared" si="41"/>
        <v/>
      </c>
    </row>
    <row r="2588" spans="3:7" ht="15" x14ac:dyDescent="0.2">
      <c r="C2588" s="829"/>
      <c r="G2588" s="831" t="str">
        <f t="shared" si="41"/>
        <v/>
      </c>
    </row>
    <row r="2589" spans="3:7" ht="15" x14ac:dyDescent="0.2">
      <c r="C2589" s="829"/>
      <c r="G2589" s="831" t="str">
        <f t="shared" si="41"/>
        <v/>
      </c>
    </row>
    <row r="2590" spans="3:7" ht="15" x14ac:dyDescent="0.2">
      <c r="C2590" s="829"/>
      <c r="G2590" s="831" t="str">
        <f t="shared" si="41"/>
        <v/>
      </c>
    </row>
    <row r="2591" spans="3:7" ht="15" x14ac:dyDescent="0.2">
      <c r="C2591" s="829"/>
      <c r="G2591" s="831" t="str">
        <f t="shared" si="41"/>
        <v/>
      </c>
    </row>
    <row r="2592" spans="3:7" ht="15" x14ac:dyDescent="0.2">
      <c r="C2592" s="829"/>
      <c r="G2592" s="831" t="str">
        <f t="shared" si="41"/>
        <v/>
      </c>
    </row>
    <row r="2593" spans="3:7" ht="15" x14ac:dyDescent="0.2">
      <c r="C2593" s="829"/>
      <c r="G2593" s="831" t="str">
        <f t="shared" si="41"/>
        <v/>
      </c>
    </row>
    <row r="2594" spans="3:7" ht="15" x14ac:dyDescent="0.2">
      <c r="C2594" s="829"/>
      <c r="G2594" s="831" t="str">
        <f t="shared" si="41"/>
        <v/>
      </c>
    </row>
    <row r="2595" spans="3:7" ht="15" x14ac:dyDescent="0.2">
      <c r="C2595" s="829"/>
      <c r="G2595" s="831" t="str">
        <f t="shared" si="41"/>
        <v/>
      </c>
    </row>
    <row r="2596" spans="3:7" ht="15" x14ac:dyDescent="0.2">
      <c r="C2596" s="829"/>
      <c r="G2596" s="831" t="str">
        <f t="shared" si="41"/>
        <v/>
      </c>
    </row>
    <row r="2597" spans="3:7" ht="15" x14ac:dyDescent="0.2">
      <c r="C2597" s="829"/>
      <c r="G2597" s="831" t="str">
        <f t="shared" si="41"/>
        <v/>
      </c>
    </row>
    <row r="2598" spans="3:7" ht="15" x14ac:dyDescent="0.2">
      <c r="C2598" s="829"/>
      <c r="G2598" s="831" t="str">
        <f t="shared" si="41"/>
        <v/>
      </c>
    </row>
    <row r="2599" spans="3:7" ht="15" x14ac:dyDescent="0.2">
      <c r="C2599" s="829"/>
      <c r="G2599" s="831" t="str">
        <f t="shared" si="41"/>
        <v/>
      </c>
    </row>
    <row r="2600" spans="3:7" ht="15" x14ac:dyDescent="0.2">
      <c r="C2600" s="829"/>
      <c r="G2600" s="831" t="str">
        <f t="shared" si="41"/>
        <v/>
      </c>
    </row>
    <row r="2601" spans="3:7" ht="15" x14ac:dyDescent="0.2">
      <c r="C2601" s="829"/>
      <c r="G2601" s="831" t="str">
        <f t="shared" si="41"/>
        <v/>
      </c>
    </row>
    <row r="2602" spans="3:7" ht="15" x14ac:dyDescent="0.2">
      <c r="C2602" s="829"/>
      <c r="G2602" s="831" t="str">
        <f t="shared" si="41"/>
        <v/>
      </c>
    </row>
    <row r="2603" spans="3:7" ht="15" x14ac:dyDescent="0.2">
      <c r="C2603" s="829"/>
      <c r="G2603" s="831" t="str">
        <f t="shared" si="41"/>
        <v/>
      </c>
    </row>
    <row r="2604" spans="3:7" ht="15" x14ac:dyDescent="0.2">
      <c r="C2604" s="829"/>
      <c r="G2604" s="831" t="str">
        <f t="shared" si="41"/>
        <v/>
      </c>
    </row>
    <row r="2605" spans="3:7" ht="15" x14ac:dyDescent="0.2">
      <c r="C2605" s="829"/>
      <c r="G2605" s="831" t="str">
        <f t="shared" si="41"/>
        <v/>
      </c>
    </row>
    <row r="2606" spans="3:7" ht="15" x14ac:dyDescent="0.2">
      <c r="C2606" s="829"/>
      <c r="G2606" s="831" t="str">
        <f t="shared" si="41"/>
        <v/>
      </c>
    </row>
    <row r="2607" spans="3:7" ht="15" x14ac:dyDescent="0.2">
      <c r="C2607" s="829"/>
      <c r="G2607" s="831" t="str">
        <f t="shared" si="41"/>
        <v/>
      </c>
    </row>
    <row r="2608" spans="3:7" ht="15" x14ac:dyDescent="0.2">
      <c r="C2608" s="829"/>
      <c r="G2608" s="831" t="str">
        <f t="shared" si="41"/>
        <v/>
      </c>
    </row>
    <row r="2609" spans="3:7" ht="15" x14ac:dyDescent="0.2">
      <c r="C2609" s="829"/>
      <c r="G2609" s="831" t="str">
        <f t="shared" si="41"/>
        <v/>
      </c>
    </row>
    <row r="2610" spans="3:7" ht="15" x14ac:dyDescent="0.2">
      <c r="C2610" s="829"/>
      <c r="G2610" s="831" t="str">
        <f t="shared" si="41"/>
        <v/>
      </c>
    </row>
    <row r="2611" spans="3:7" ht="15" x14ac:dyDescent="0.2">
      <c r="C2611" s="829"/>
      <c r="G2611" s="831" t="str">
        <f t="shared" si="41"/>
        <v/>
      </c>
    </row>
    <row r="2612" spans="3:7" ht="15" x14ac:dyDescent="0.2">
      <c r="C2612" s="829"/>
      <c r="G2612" s="831" t="str">
        <f t="shared" si="41"/>
        <v/>
      </c>
    </row>
    <row r="2613" spans="3:7" ht="15" x14ac:dyDescent="0.2">
      <c r="C2613" s="829"/>
      <c r="G2613" s="831" t="str">
        <f t="shared" si="41"/>
        <v/>
      </c>
    </row>
    <row r="2614" spans="3:7" ht="15" x14ac:dyDescent="0.2">
      <c r="C2614" s="829"/>
      <c r="G2614" s="831" t="str">
        <f t="shared" si="41"/>
        <v/>
      </c>
    </row>
    <row r="2615" spans="3:7" ht="15" x14ac:dyDescent="0.2">
      <c r="C2615" s="829"/>
      <c r="G2615" s="831" t="str">
        <f t="shared" si="41"/>
        <v/>
      </c>
    </row>
    <row r="2616" spans="3:7" ht="15" x14ac:dyDescent="0.2">
      <c r="C2616" s="829"/>
      <c r="G2616" s="831" t="str">
        <f t="shared" si="41"/>
        <v/>
      </c>
    </row>
    <row r="2617" spans="3:7" ht="15" x14ac:dyDescent="0.2">
      <c r="C2617" s="829"/>
      <c r="G2617" s="831" t="str">
        <f t="shared" si="41"/>
        <v/>
      </c>
    </row>
    <row r="2618" spans="3:7" ht="15" x14ac:dyDescent="0.2">
      <c r="C2618" s="829"/>
      <c r="G2618" s="831" t="str">
        <f t="shared" si="41"/>
        <v/>
      </c>
    </row>
    <row r="2619" spans="3:7" ht="15" x14ac:dyDescent="0.2">
      <c r="C2619" s="829"/>
      <c r="G2619" s="831" t="str">
        <f t="shared" si="41"/>
        <v/>
      </c>
    </row>
    <row r="2620" spans="3:7" ht="15" x14ac:dyDescent="0.2">
      <c r="C2620" s="829"/>
      <c r="G2620" s="831" t="str">
        <f t="shared" si="41"/>
        <v/>
      </c>
    </row>
    <row r="2621" spans="3:7" ht="15" x14ac:dyDescent="0.2">
      <c r="C2621" s="829"/>
      <c r="G2621" s="831" t="str">
        <f t="shared" si="41"/>
        <v/>
      </c>
    </row>
    <row r="2622" spans="3:7" ht="15" x14ac:dyDescent="0.2">
      <c r="C2622" s="829"/>
      <c r="G2622" s="831" t="str">
        <f t="shared" si="41"/>
        <v/>
      </c>
    </row>
    <row r="2623" spans="3:7" ht="15" x14ac:dyDescent="0.2">
      <c r="C2623" s="829"/>
      <c r="G2623" s="831" t="str">
        <f t="shared" si="41"/>
        <v/>
      </c>
    </row>
    <row r="2624" spans="3:7" ht="15" x14ac:dyDescent="0.2">
      <c r="C2624" s="829"/>
      <c r="G2624" s="831" t="str">
        <f t="shared" si="41"/>
        <v/>
      </c>
    </row>
    <row r="2625" spans="3:7" ht="15" x14ac:dyDescent="0.2">
      <c r="C2625" s="829"/>
      <c r="G2625" s="831" t="str">
        <f t="shared" si="41"/>
        <v/>
      </c>
    </row>
    <row r="2626" spans="3:7" ht="15" x14ac:dyDescent="0.2">
      <c r="C2626" s="829"/>
      <c r="G2626" s="831" t="str">
        <f t="shared" si="41"/>
        <v/>
      </c>
    </row>
    <row r="2627" spans="3:7" ht="15" x14ac:dyDescent="0.2">
      <c r="C2627" s="829"/>
      <c r="G2627" s="831" t="str">
        <f t="shared" si="41"/>
        <v/>
      </c>
    </row>
    <row r="2628" spans="3:7" ht="15" x14ac:dyDescent="0.2">
      <c r="C2628" s="829"/>
      <c r="G2628" s="831" t="str">
        <f t="shared" si="41"/>
        <v/>
      </c>
    </row>
    <row r="2629" spans="3:7" ht="15" x14ac:dyDescent="0.2">
      <c r="C2629" s="829"/>
      <c r="G2629" s="831" t="str">
        <f t="shared" si="41"/>
        <v/>
      </c>
    </row>
    <row r="2630" spans="3:7" ht="15" x14ac:dyDescent="0.2">
      <c r="C2630" s="829"/>
      <c r="G2630" s="831" t="str">
        <f t="shared" si="41"/>
        <v/>
      </c>
    </row>
    <row r="2631" spans="3:7" ht="15" x14ac:dyDescent="0.2">
      <c r="C2631" s="829"/>
      <c r="G2631" s="831" t="str">
        <f t="shared" si="41"/>
        <v/>
      </c>
    </row>
    <row r="2632" spans="3:7" ht="15" x14ac:dyDescent="0.2">
      <c r="C2632" s="829"/>
      <c r="G2632" s="831" t="str">
        <f t="shared" si="41"/>
        <v/>
      </c>
    </row>
    <row r="2633" spans="3:7" ht="15" x14ac:dyDescent="0.2">
      <c r="C2633" s="829"/>
      <c r="G2633" s="831" t="str">
        <f t="shared" si="41"/>
        <v/>
      </c>
    </row>
    <row r="2634" spans="3:7" ht="15" x14ac:dyDescent="0.2">
      <c r="C2634" s="829"/>
      <c r="G2634" s="831" t="str">
        <f t="shared" si="41"/>
        <v/>
      </c>
    </row>
    <row r="2635" spans="3:7" ht="15" x14ac:dyDescent="0.2">
      <c r="C2635" s="829"/>
      <c r="G2635" s="831" t="str">
        <f t="shared" si="41"/>
        <v/>
      </c>
    </row>
    <row r="2636" spans="3:7" ht="15" x14ac:dyDescent="0.2">
      <c r="C2636" s="829"/>
      <c r="G2636" s="831" t="str">
        <f t="shared" ref="G2636:G2699" si="42">IF(D2636="","",YEAR(D2636))</f>
        <v/>
      </c>
    </row>
    <row r="2637" spans="3:7" ht="15" x14ac:dyDescent="0.2">
      <c r="C2637" s="829"/>
      <c r="G2637" s="831" t="str">
        <f t="shared" si="42"/>
        <v/>
      </c>
    </row>
    <row r="2638" spans="3:7" ht="15" x14ac:dyDescent="0.2">
      <c r="C2638" s="829"/>
      <c r="G2638" s="831" t="str">
        <f t="shared" si="42"/>
        <v/>
      </c>
    </row>
    <row r="2639" spans="3:7" ht="15" x14ac:dyDescent="0.2">
      <c r="C2639" s="829"/>
      <c r="G2639" s="831" t="str">
        <f t="shared" si="42"/>
        <v/>
      </c>
    </row>
    <row r="2640" spans="3:7" ht="15" x14ac:dyDescent="0.2">
      <c r="C2640" s="829"/>
      <c r="G2640" s="831" t="str">
        <f t="shared" si="42"/>
        <v/>
      </c>
    </row>
    <row r="2641" spans="3:7" ht="15" x14ac:dyDescent="0.2">
      <c r="C2641" s="829"/>
      <c r="G2641" s="831" t="str">
        <f t="shared" si="42"/>
        <v/>
      </c>
    </row>
    <row r="2642" spans="3:7" ht="15" x14ac:dyDescent="0.2">
      <c r="C2642" s="829"/>
      <c r="G2642" s="831" t="str">
        <f t="shared" si="42"/>
        <v/>
      </c>
    </row>
    <row r="2643" spans="3:7" ht="15" x14ac:dyDescent="0.2">
      <c r="C2643" s="829"/>
      <c r="G2643" s="831" t="str">
        <f t="shared" si="42"/>
        <v/>
      </c>
    </row>
    <row r="2644" spans="3:7" ht="15" x14ac:dyDescent="0.2">
      <c r="C2644" s="829"/>
      <c r="G2644" s="831" t="str">
        <f t="shared" si="42"/>
        <v/>
      </c>
    </row>
    <row r="2645" spans="3:7" ht="15" x14ac:dyDescent="0.2">
      <c r="C2645" s="829"/>
      <c r="G2645" s="831" t="str">
        <f t="shared" si="42"/>
        <v/>
      </c>
    </row>
    <row r="2646" spans="3:7" ht="15" x14ac:dyDescent="0.2">
      <c r="C2646" s="829"/>
      <c r="G2646" s="831" t="str">
        <f t="shared" si="42"/>
        <v/>
      </c>
    </row>
    <row r="2647" spans="3:7" ht="15" x14ac:dyDescent="0.2">
      <c r="C2647" s="829"/>
      <c r="G2647" s="831" t="str">
        <f t="shared" si="42"/>
        <v/>
      </c>
    </row>
    <row r="2648" spans="3:7" ht="15" x14ac:dyDescent="0.2">
      <c r="C2648" s="829"/>
      <c r="G2648" s="831" t="str">
        <f t="shared" si="42"/>
        <v/>
      </c>
    </row>
    <row r="2649" spans="3:7" ht="15" x14ac:dyDescent="0.2">
      <c r="C2649" s="829"/>
      <c r="G2649" s="831" t="str">
        <f t="shared" si="42"/>
        <v/>
      </c>
    </row>
    <row r="2650" spans="3:7" ht="15" x14ac:dyDescent="0.2">
      <c r="C2650" s="829"/>
      <c r="G2650" s="831" t="str">
        <f t="shared" si="42"/>
        <v/>
      </c>
    </row>
    <row r="2651" spans="3:7" ht="15" x14ac:dyDescent="0.2">
      <c r="C2651" s="829"/>
      <c r="G2651" s="831" t="str">
        <f t="shared" si="42"/>
        <v/>
      </c>
    </row>
    <row r="2652" spans="3:7" ht="15" x14ac:dyDescent="0.2">
      <c r="C2652" s="829"/>
      <c r="G2652" s="831" t="str">
        <f t="shared" si="42"/>
        <v/>
      </c>
    </row>
    <row r="2653" spans="3:7" ht="15" x14ac:dyDescent="0.2">
      <c r="C2653" s="829"/>
      <c r="G2653" s="831" t="str">
        <f t="shared" si="42"/>
        <v/>
      </c>
    </row>
    <row r="2654" spans="3:7" ht="15" x14ac:dyDescent="0.2">
      <c r="C2654" s="829"/>
      <c r="G2654" s="831" t="str">
        <f t="shared" si="42"/>
        <v/>
      </c>
    </row>
    <row r="2655" spans="3:7" ht="15" x14ac:dyDescent="0.2">
      <c r="C2655" s="829"/>
      <c r="G2655" s="831" t="str">
        <f t="shared" si="42"/>
        <v/>
      </c>
    </row>
    <row r="2656" spans="3:7" ht="15" x14ac:dyDescent="0.2">
      <c r="C2656" s="829"/>
      <c r="G2656" s="831" t="str">
        <f t="shared" si="42"/>
        <v/>
      </c>
    </row>
    <row r="2657" spans="3:7" ht="15" x14ac:dyDescent="0.2">
      <c r="C2657" s="829"/>
      <c r="G2657" s="831" t="str">
        <f t="shared" si="42"/>
        <v/>
      </c>
    </row>
    <row r="2658" spans="3:7" ht="15" x14ac:dyDescent="0.2">
      <c r="C2658" s="829"/>
      <c r="G2658" s="831" t="str">
        <f t="shared" si="42"/>
        <v/>
      </c>
    </row>
    <row r="2659" spans="3:7" ht="15" x14ac:dyDescent="0.2">
      <c r="C2659" s="829"/>
      <c r="G2659" s="831" t="str">
        <f t="shared" si="42"/>
        <v/>
      </c>
    </row>
    <row r="2660" spans="3:7" ht="15" x14ac:dyDescent="0.2">
      <c r="C2660" s="829"/>
      <c r="G2660" s="831" t="str">
        <f t="shared" si="42"/>
        <v/>
      </c>
    </row>
    <row r="2661" spans="3:7" ht="15" x14ac:dyDescent="0.2">
      <c r="C2661" s="829"/>
      <c r="G2661" s="831" t="str">
        <f t="shared" si="42"/>
        <v/>
      </c>
    </row>
    <row r="2662" spans="3:7" ht="15" x14ac:dyDescent="0.2">
      <c r="C2662" s="829"/>
      <c r="G2662" s="831" t="str">
        <f t="shared" si="42"/>
        <v/>
      </c>
    </row>
    <row r="2663" spans="3:7" ht="15" x14ac:dyDescent="0.2">
      <c r="C2663" s="829"/>
      <c r="G2663" s="831" t="str">
        <f t="shared" si="42"/>
        <v/>
      </c>
    </row>
    <row r="2664" spans="3:7" ht="15" x14ac:dyDescent="0.2">
      <c r="C2664" s="829"/>
      <c r="G2664" s="831" t="str">
        <f t="shared" si="42"/>
        <v/>
      </c>
    </row>
    <row r="2665" spans="3:7" ht="15" x14ac:dyDescent="0.2">
      <c r="C2665" s="829"/>
      <c r="G2665" s="831" t="str">
        <f t="shared" si="42"/>
        <v/>
      </c>
    </row>
    <row r="2666" spans="3:7" ht="15" x14ac:dyDescent="0.2">
      <c r="C2666" s="829"/>
      <c r="G2666" s="831" t="str">
        <f t="shared" si="42"/>
        <v/>
      </c>
    </row>
    <row r="2667" spans="3:7" ht="15" x14ac:dyDescent="0.2">
      <c r="C2667" s="829"/>
      <c r="G2667" s="831" t="str">
        <f t="shared" si="42"/>
        <v/>
      </c>
    </row>
    <row r="2668" spans="3:7" ht="15" x14ac:dyDescent="0.2">
      <c r="C2668" s="829"/>
      <c r="G2668" s="831" t="str">
        <f t="shared" si="42"/>
        <v/>
      </c>
    </row>
    <row r="2669" spans="3:7" ht="15" x14ac:dyDescent="0.2">
      <c r="C2669" s="829"/>
      <c r="G2669" s="831" t="str">
        <f t="shared" si="42"/>
        <v/>
      </c>
    </row>
    <row r="2670" spans="3:7" ht="15" x14ac:dyDescent="0.2">
      <c r="C2670" s="829"/>
      <c r="G2670" s="831" t="str">
        <f t="shared" si="42"/>
        <v/>
      </c>
    </row>
    <row r="2671" spans="3:7" ht="15" x14ac:dyDescent="0.2">
      <c r="C2671" s="829"/>
      <c r="G2671" s="831" t="str">
        <f t="shared" si="42"/>
        <v/>
      </c>
    </row>
    <row r="2672" spans="3:7" ht="15" x14ac:dyDescent="0.2">
      <c r="C2672" s="829"/>
      <c r="G2672" s="831" t="str">
        <f t="shared" si="42"/>
        <v/>
      </c>
    </row>
    <row r="2673" spans="3:7" ht="15" x14ac:dyDescent="0.2">
      <c r="C2673" s="829"/>
      <c r="G2673" s="831" t="str">
        <f t="shared" si="42"/>
        <v/>
      </c>
    </row>
    <row r="2674" spans="3:7" ht="15" x14ac:dyDescent="0.2">
      <c r="C2674" s="829"/>
      <c r="G2674" s="831" t="str">
        <f t="shared" si="42"/>
        <v/>
      </c>
    </row>
    <row r="2675" spans="3:7" ht="15" x14ac:dyDescent="0.2">
      <c r="C2675" s="829"/>
      <c r="G2675" s="831" t="str">
        <f t="shared" si="42"/>
        <v/>
      </c>
    </row>
    <row r="2676" spans="3:7" ht="15" x14ac:dyDescent="0.2">
      <c r="C2676" s="829"/>
      <c r="G2676" s="831" t="str">
        <f t="shared" si="42"/>
        <v/>
      </c>
    </row>
    <row r="2677" spans="3:7" ht="15" x14ac:dyDescent="0.2">
      <c r="C2677" s="829"/>
      <c r="G2677" s="831" t="str">
        <f t="shared" si="42"/>
        <v/>
      </c>
    </row>
    <row r="2678" spans="3:7" ht="15" x14ac:dyDescent="0.2">
      <c r="C2678" s="829"/>
      <c r="G2678" s="831" t="str">
        <f t="shared" si="42"/>
        <v/>
      </c>
    </row>
    <row r="2679" spans="3:7" ht="15" x14ac:dyDescent="0.2">
      <c r="C2679" s="829"/>
      <c r="G2679" s="831" t="str">
        <f t="shared" si="42"/>
        <v/>
      </c>
    </row>
    <row r="2680" spans="3:7" ht="15" x14ac:dyDescent="0.2">
      <c r="C2680" s="829"/>
      <c r="G2680" s="831" t="str">
        <f t="shared" si="42"/>
        <v/>
      </c>
    </row>
    <row r="2681" spans="3:7" ht="15" x14ac:dyDescent="0.2">
      <c r="C2681" s="829"/>
      <c r="G2681" s="831" t="str">
        <f t="shared" si="42"/>
        <v/>
      </c>
    </row>
    <row r="2682" spans="3:7" ht="15" x14ac:dyDescent="0.2">
      <c r="C2682" s="829"/>
      <c r="G2682" s="831" t="str">
        <f t="shared" si="42"/>
        <v/>
      </c>
    </row>
    <row r="2683" spans="3:7" ht="15" x14ac:dyDescent="0.2">
      <c r="C2683" s="829"/>
      <c r="G2683" s="831" t="str">
        <f t="shared" si="42"/>
        <v/>
      </c>
    </row>
    <row r="2684" spans="3:7" ht="15" x14ac:dyDescent="0.2">
      <c r="C2684" s="829"/>
      <c r="G2684" s="831" t="str">
        <f t="shared" si="42"/>
        <v/>
      </c>
    </row>
    <row r="2685" spans="3:7" ht="15" x14ac:dyDescent="0.2">
      <c r="C2685" s="829"/>
      <c r="G2685" s="831" t="str">
        <f t="shared" si="42"/>
        <v/>
      </c>
    </row>
    <row r="2686" spans="3:7" ht="15" x14ac:dyDescent="0.2">
      <c r="C2686" s="829"/>
      <c r="G2686" s="831" t="str">
        <f t="shared" si="42"/>
        <v/>
      </c>
    </row>
    <row r="2687" spans="3:7" ht="15" x14ac:dyDescent="0.2">
      <c r="C2687" s="829"/>
      <c r="G2687" s="831" t="str">
        <f t="shared" si="42"/>
        <v/>
      </c>
    </row>
    <row r="2688" spans="3:7" ht="15" x14ac:dyDescent="0.2">
      <c r="C2688" s="829"/>
      <c r="G2688" s="831" t="str">
        <f t="shared" si="42"/>
        <v/>
      </c>
    </row>
    <row r="2689" spans="3:7" ht="15" x14ac:dyDescent="0.2">
      <c r="C2689" s="829"/>
      <c r="G2689" s="831" t="str">
        <f t="shared" si="42"/>
        <v/>
      </c>
    </row>
    <row r="2690" spans="3:7" ht="15" x14ac:dyDescent="0.2">
      <c r="C2690" s="829"/>
      <c r="G2690" s="831" t="str">
        <f t="shared" si="42"/>
        <v/>
      </c>
    </row>
    <row r="2691" spans="3:7" ht="15" x14ac:dyDescent="0.2">
      <c r="C2691" s="829"/>
      <c r="G2691" s="831" t="str">
        <f t="shared" si="42"/>
        <v/>
      </c>
    </row>
    <row r="2692" spans="3:7" ht="15" x14ac:dyDescent="0.2">
      <c r="C2692" s="829"/>
      <c r="G2692" s="831" t="str">
        <f t="shared" si="42"/>
        <v/>
      </c>
    </row>
    <row r="2693" spans="3:7" ht="15" x14ac:dyDescent="0.2">
      <c r="C2693" s="829"/>
      <c r="G2693" s="831" t="str">
        <f t="shared" si="42"/>
        <v/>
      </c>
    </row>
    <row r="2694" spans="3:7" ht="15" x14ac:dyDescent="0.2">
      <c r="C2694" s="829"/>
      <c r="G2694" s="831" t="str">
        <f t="shared" si="42"/>
        <v/>
      </c>
    </row>
    <row r="2695" spans="3:7" ht="15" x14ac:dyDescent="0.2">
      <c r="C2695" s="829"/>
      <c r="G2695" s="831" t="str">
        <f t="shared" si="42"/>
        <v/>
      </c>
    </row>
    <row r="2696" spans="3:7" ht="15" x14ac:dyDescent="0.2">
      <c r="C2696" s="829"/>
      <c r="G2696" s="831" t="str">
        <f t="shared" si="42"/>
        <v/>
      </c>
    </row>
    <row r="2697" spans="3:7" ht="15" x14ac:dyDescent="0.2">
      <c r="C2697" s="829"/>
      <c r="G2697" s="831" t="str">
        <f t="shared" si="42"/>
        <v/>
      </c>
    </row>
    <row r="2698" spans="3:7" ht="15" x14ac:dyDescent="0.2">
      <c r="C2698" s="829"/>
      <c r="G2698" s="831" t="str">
        <f t="shared" si="42"/>
        <v/>
      </c>
    </row>
    <row r="2699" spans="3:7" ht="15" x14ac:dyDescent="0.2">
      <c r="C2699" s="829"/>
      <c r="G2699" s="831" t="str">
        <f t="shared" si="42"/>
        <v/>
      </c>
    </row>
    <row r="2700" spans="3:7" ht="15" x14ac:dyDescent="0.2">
      <c r="C2700" s="829"/>
      <c r="G2700" s="831" t="str">
        <f t="shared" ref="G2700:G2763" si="43">IF(D2700="","",YEAR(D2700))</f>
        <v/>
      </c>
    </row>
    <row r="2701" spans="3:7" ht="15" x14ac:dyDescent="0.2">
      <c r="C2701" s="829"/>
      <c r="G2701" s="831" t="str">
        <f t="shared" si="43"/>
        <v/>
      </c>
    </row>
    <row r="2702" spans="3:7" ht="15" x14ac:dyDescent="0.2">
      <c r="C2702" s="829"/>
      <c r="G2702" s="831" t="str">
        <f t="shared" si="43"/>
        <v/>
      </c>
    </row>
    <row r="2703" spans="3:7" ht="15" x14ac:dyDescent="0.2">
      <c r="C2703" s="829"/>
      <c r="G2703" s="831" t="str">
        <f t="shared" si="43"/>
        <v/>
      </c>
    </row>
    <row r="2704" spans="3:7" ht="15" x14ac:dyDescent="0.2">
      <c r="C2704" s="829"/>
      <c r="G2704" s="831" t="str">
        <f t="shared" si="43"/>
        <v/>
      </c>
    </row>
    <row r="2705" spans="3:7" ht="15" x14ac:dyDescent="0.2">
      <c r="C2705" s="829"/>
      <c r="G2705" s="831" t="str">
        <f t="shared" si="43"/>
        <v/>
      </c>
    </row>
    <row r="2706" spans="3:7" ht="15" x14ac:dyDescent="0.2">
      <c r="C2706" s="829"/>
      <c r="G2706" s="831" t="str">
        <f t="shared" si="43"/>
        <v/>
      </c>
    </row>
    <row r="2707" spans="3:7" ht="15" x14ac:dyDescent="0.2">
      <c r="C2707" s="829"/>
      <c r="G2707" s="831" t="str">
        <f t="shared" si="43"/>
        <v/>
      </c>
    </row>
    <row r="2708" spans="3:7" ht="15" x14ac:dyDescent="0.2">
      <c r="C2708" s="829"/>
      <c r="G2708" s="831" t="str">
        <f t="shared" si="43"/>
        <v/>
      </c>
    </row>
    <row r="2709" spans="3:7" ht="15" x14ac:dyDescent="0.2">
      <c r="C2709" s="829"/>
      <c r="G2709" s="831" t="str">
        <f t="shared" si="43"/>
        <v/>
      </c>
    </row>
    <row r="2710" spans="3:7" ht="15" x14ac:dyDescent="0.2">
      <c r="C2710" s="829"/>
      <c r="G2710" s="831" t="str">
        <f t="shared" si="43"/>
        <v/>
      </c>
    </row>
    <row r="2711" spans="3:7" ht="15" x14ac:dyDescent="0.2">
      <c r="C2711" s="829"/>
      <c r="G2711" s="831" t="str">
        <f t="shared" si="43"/>
        <v/>
      </c>
    </row>
    <row r="2712" spans="3:7" ht="15" x14ac:dyDescent="0.2">
      <c r="C2712" s="829"/>
      <c r="G2712" s="831" t="str">
        <f t="shared" si="43"/>
        <v/>
      </c>
    </row>
    <row r="2713" spans="3:7" ht="15" x14ac:dyDescent="0.2">
      <c r="C2713" s="829"/>
      <c r="G2713" s="831" t="str">
        <f t="shared" si="43"/>
        <v/>
      </c>
    </row>
    <row r="2714" spans="3:7" ht="15" x14ac:dyDescent="0.2">
      <c r="C2714" s="829"/>
      <c r="G2714" s="831" t="str">
        <f t="shared" si="43"/>
        <v/>
      </c>
    </row>
    <row r="2715" spans="3:7" ht="15" x14ac:dyDescent="0.2">
      <c r="C2715" s="829"/>
      <c r="G2715" s="831" t="str">
        <f t="shared" si="43"/>
        <v/>
      </c>
    </row>
    <row r="2716" spans="3:7" ht="15" x14ac:dyDescent="0.2">
      <c r="C2716" s="829"/>
      <c r="G2716" s="831" t="str">
        <f t="shared" si="43"/>
        <v/>
      </c>
    </row>
    <row r="2717" spans="3:7" ht="15" x14ac:dyDescent="0.2">
      <c r="C2717" s="829"/>
      <c r="G2717" s="831" t="str">
        <f t="shared" si="43"/>
        <v/>
      </c>
    </row>
    <row r="2718" spans="3:7" ht="15" x14ac:dyDescent="0.2">
      <c r="C2718" s="829"/>
      <c r="G2718" s="831" t="str">
        <f t="shared" si="43"/>
        <v/>
      </c>
    </row>
    <row r="2719" spans="3:7" ht="15" x14ac:dyDescent="0.2">
      <c r="C2719" s="829"/>
      <c r="G2719" s="831" t="str">
        <f t="shared" si="43"/>
        <v/>
      </c>
    </row>
    <row r="2720" spans="3:7" ht="15" x14ac:dyDescent="0.2">
      <c r="C2720" s="829"/>
      <c r="G2720" s="831" t="str">
        <f t="shared" si="43"/>
        <v/>
      </c>
    </row>
    <row r="2721" spans="3:7" ht="15" x14ac:dyDescent="0.2">
      <c r="C2721" s="829"/>
      <c r="G2721" s="831" t="str">
        <f t="shared" si="43"/>
        <v/>
      </c>
    </row>
    <row r="2722" spans="3:7" ht="15" x14ac:dyDescent="0.2">
      <c r="C2722" s="829"/>
      <c r="G2722" s="831" t="str">
        <f t="shared" si="43"/>
        <v/>
      </c>
    </row>
    <row r="2723" spans="3:7" ht="15" x14ac:dyDescent="0.2">
      <c r="C2723" s="829"/>
      <c r="G2723" s="831" t="str">
        <f t="shared" si="43"/>
        <v/>
      </c>
    </row>
    <row r="2724" spans="3:7" ht="15" x14ac:dyDescent="0.2">
      <c r="C2724" s="829"/>
      <c r="G2724" s="831" t="str">
        <f t="shared" si="43"/>
        <v/>
      </c>
    </row>
    <row r="2725" spans="3:7" ht="15" x14ac:dyDescent="0.2">
      <c r="C2725" s="829"/>
      <c r="G2725" s="831" t="str">
        <f t="shared" si="43"/>
        <v/>
      </c>
    </row>
    <row r="2726" spans="3:7" ht="15" x14ac:dyDescent="0.2">
      <c r="C2726" s="829"/>
      <c r="G2726" s="831" t="str">
        <f t="shared" si="43"/>
        <v/>
      </c>
    </row>
    <row r="2727" spans="3:7" ht="15" x14ac:dyDescent="0.2">
      <c r="C2727" s="829"/>
      <c r="G2727" s="831" t="str">
        <f t="shared" si="43"/>
        <v/>
      </c>
    </row>
    <row r="2728" spans="3:7" ht="15" x14ac:dyDescent="0.2">
      <c r="C2728" s="829"/>
      <c r="G2728" s="831" t="str">
        <f t="shared" si="43"/>
        <v/>
      </c>
    </row>
    <row r="2729" spans="3:7" ht="15" x14ac:dyDescent="0.2">
      <c r="C2729" s="829"/>
      <c r="G2729" s="831" t="str">
        <f t="shared" si="43"/>
        <v/>
      </c>
    </row>
    <row r="2730" spans="3:7" ht="15" x14ac:dyDescent="0.2">
      <c r="C2730" s="829"/>
      <c r="G2730" s="831" t="str">
        <f t="shared" si="43"/>
        <v/>
      </c>
    </row>
    <row r="2731" spans="3:7" ht="15" x14ac:dyDescent="0.2">
      <c r="C2731" s="829"/>
      <c r="G2731" s="831" t="str">
        <f t="shared" si="43"/>
        <v/>
      </c>
    </row>
    <row r="2732" spans="3:7" ht="15" x14ac:dyDescent="0.2">
      <c r="C2732" s="829"/>
      <c r="G2732" s="831" t="str">
        <f t="shared" si="43"/>
        <v/>
      </c>
    </row>
    <row r="2733" spans="3:7" ht="15" x14ac:dyDescent="0.2">
      <c r="C2733" s="829"/>
      <c r="G2733" s="831" t="str">
        <f t="shared" si="43"/>
        <v/>
      </c>
    </row>
    <row r="2734" spans="3:7" ht="15" x14ac:dyDescent="0.2">
      <c r="C2734" s="829"/>
      <c r="G2734" s="831" t="str">
        <f t="shared" si="43"/>
        <v/>
      </c>
    </row>
    <row r="2735" spans="3:7" ht="15" x14ac:dyDescent="0.2">
      <c r="C2735" s="829"/>
      <c r="G2735" s="831" t="str">
        <f t="shared" si="43"/>
        <v/>
      </c>
    </row>
    <row r="2736" spans="3:7" ht="15" x14ac:dyDescent="0.2">
      <c r="C2736" s="829"/>
      <c r="G2736" s="831" t="str">
        <f t="shared" si="43"/>
        <v/>
      </c>
    </row>
    <row r="2737" spans="3:7" ht="15" x14ac:dyDescent="0.2">
      <c r="C2737" s="829"/>
      <c r="G2737" s="831" t="str">
        <f t="shared" si="43"/>
        <v/>
      </c>
    </row>
    <row r="2738" spans="3:7" ht="15" x14ac:dyDescent="0.2">
      <c r="C2738" s="829"/>
      <c r="G2738" s="831" t="str">
        <f t="shared" si="43"/>
        <v/>
      </c>
    </row>
    <row r="2739" spans="3:7" ht="15" x14ac:dyDescent="0.2">
      <c r="C2739" s="829"/>
      <c r="G2739" s="831" t="str">
        <f t="shared" si="43"/>
        <v/>
      </c>
    </row>
    <row r="2740" spans="3:7" ht="15" x14ac:dyDescent="0.2">
      <c r="C2740" s="829"/>
      <c r="G2740" s="831" t="str">
        <f t="shared" si="43"/>
        <v/>
      </c>
    </row>
    <row r="2741" spans="3:7" ht="15" x14ac:dyDescent="0.2">
      <c r="C2741" s="829"/>
      <c r="G2741" s="831" t="str">
        <f t="shared" si="43"/>
        <v/>
      </c>
    </row>
    <row r="2742" spans="3:7" ht="15" x14ac:dyDescent="0.2">
      <c r="C2742" s="829"/>
      <c r="G2742" s="831" t="str">
        <f t="shared" si="43"/>
        <v/>
      </c>
    </row>
    <row r="2743" spans="3:7" ht="15" x14ac:dyDescent="0.2">
      <c r="C2743" s="829"/>
      <c r="G2743" s="831" t="str">
        <f t="shared" si="43"/>
        <v/>
      </c>
    </row>
    <row r="2744" spans="3:7" ht="15" x14ac:dyDescent="0.2">
      <c r="C2744" s="829"/>
      <c r="G2744" s="831" t="str">
        <f t="shared" si="43"/>
        <v/>
      </c>
    </row>
    <row r="2745" spans="3:7" ht="15" x14ac:dyDescent="0.2">
      <c r="C2745" s="829"/>
      <c r="G2745" s="831" t="str">
        <f t="shared" si="43"/>
        <v/>
      </c>
    </row>
    <row r="2746" spans="3:7" ht="15" x14ac:dyDescent="0.2">
      <c r="C2746" s="829"/>
      <c r="G2746" s="831" t="str">
        <f t="shared" si="43"/>
        <v/>
      </c>
    </row>
    <row r="2747" spans="3:7" ht="15" x14ac:dyDescent="0.2">
      <c r="C2747" s="829"/>
      <c r="G2747" s="831" t="str">
        <f t="shared" si="43"/>
        <v/>
      </c>
    </row>
    <row r="2748" spans="3:7" ht="15" x14ac:dyDescent="0.2">
      <c r="C2748" s="829"/>
      <c r="G2748" s="831" t="str">
        <f t="shared" si="43"/>
        <v/>
      </c>
    </row>
    <row r="2749" spans="3:7" ht="15" x14ac:dyDescent="0.2">
      <c r="C2749" s="829"/>
      <c r="G2749" s="831" t="str">
        <f t="shared" si="43"/>
        <v/>
      </c>
    </row>
    <row r="2750" spans="3:7" ht="15" x14ac:dyDescent="0.2">
      <c r="C2750" s="829"/>
      <c r="G2750" s="831" t="str">
        <f t="shared" si="43"/>
        <v/>
      </c>
    </row>
    <row r="2751" spans="3:7" ht="15" x14ac:dyDescent="0.2">
      <c r="C2751" s="829"/>
      <c r="G2751" s="831" t="str">
        <f t="shared" si="43"/>
        <v/>
      </c>
    </row>
    <row r="2752" spans="3:7" ht="15" x14ac:dyDescent="0.2">
      <c r="C2752" s="829"/>
      <c r="G2752" s="831" t="str">
        <f t="shared" si="43"/>
        <v/>
      </c>
    </row>
    <row r="2753" spans="3:7" ht="15" x14ac:dyDescent="0.2">
      <c r="C2753" s="829"/>
      <c r="G2753" s="831" t="str">
        <f t="shared" si="43"/>
        <v/>
      </c>
    </row>
    <row r="2754" spans="3:7" ht="15" x14ac:dyDescent="0.2">
      <c r="C2754" s="829"/>
      <c r="G2754" s="831" t="str">
        <f t="shared" si="43"/>
        <v/>
      </c>
    </row>
    <row r="2755" spans="3:7" ht="15" x14ac:dyDescent="0.2">
      <c r="C2755" s="829"/>
      <c r="G2755" s="831" t="str">
        <f t="shared" si="43"/>
        <v/>
      </c>
    </row>
    <row r="2756" spans="3:7" ht="15" x14ac:dyDescent="0.2">
      <c r="C2756" s="829"/>
      <c r="G2756" s="831" t="str">
        <f t="shared" si="43"/>
        <v/>
      </c>
    </row>
    <row r="2757" spans="3:7" ht="15" x14ac:dyDescent="0.2">
      <c r="C2757" s="829"/>
      <c r="G2757" s="831" t="str">
        <f t="shared" si="43"/>
        <v/>
      </c>
    </row>
    <row r="2758" spans="3:7" ht="15" x14ac:dyDescent="0.2">
      <c r="C2758" s="829"/>
      <c r="G2758" s="831" t="str">
        <f t="shared" si="43"/>
        <v/>
      </c>
    </row>
    <row r="2759" spans="3:7" ht="15" x14ac:dyDescent="0.2">
      <c r="C2759" s="829"/>
      <c r="G2759" s="831" t="str">
        <f t="shared" si="43"/>
        <v/>
      </c>
    </row>
    <row r="2760" spans="3:7" ht="15" x14ac:dyDescent="0.2">
      <c r="C2760" s="829"/>
      <c r="G2760" s="831" t="str">
        <f t="shared" si="43"/>
        <v/>
      </c>
    </row>
    <row r="2761" spans="3:7" ht="15" x14ac:dyDescent="0.2">
      <c r="C2761" s="829"/>
      <c r="G2761" s="831" t="str">
        <f t="shared" si="43"/>
        <v/>
      </c>
    </row>
    <row r="2762" spans="3:7" ht="15" x14ac:dyDescent="0.2">
      <c r="C2762" s="829"/>
      <c r="G2762" s="831" t="str">
        <f t="shared" si="43"/>
        <v/>
      </c>
    </row>
    <row r="2763" spans="3:7" ht="15" x14ac:dyDescent="0.2">
      <c r="C2763" s="829"/>
      <c r="G2763" s="831" t="str">
        <f t="shared" si="43"/>
        <v/>
      </c>
    </row>
    <row r="2764" spans="3:7" ht="15" x14ac:dyDescent="0.2">
      <c r="C2764" s="829"/>
      <c r="G2764" s="831" t="str">
        <f t="shared" ref="G2764:G2827" si="44">IF(D2764="","",YEAR(D2764))</f>
        <v/>
      </c>
    </row>
    <row r="2765" spans="3:7" ht="15" x14ac:dyDescent="0.2">
      <c r="C2765" s="829"/>
      <c r="G2765" s="831" t="str">
        <f t="shared" si="44"/>
        <v/>
      </c>
    </row>
    <row r="2766" spans="3:7" ht="15" x14ac:dyDescent="0.2">
      <c r="C2766" s="829"/>
      <c r="G2766" s="831" t="str">
        <f t="shared" si="44"/>
        <v/>
      </c>
    </row>
    <row r="2767" spans="3:7" ht="15" x14ac:dyDescent="0.2">
      <c r="C2767" s="829"/>
      <c r="G2767" s="831" t="str">
        <f t="shared" si="44"/>
        <v/>
      </c>
    </row>
    <row r="2768" spans="3:7" ht="15" x14ac:dyDescent="0.2">
      <c r="C2768" s="829"/>
      <c r="G2768" s="831" t="str">
        <f t="shared" si="44"/>
        <v/>
      </c>
    </row>
    <row r="2769" spans="3:7" ht="15" x14ac:dyDescent="0.2">
      <c r="C2769" s="829"/>
      <c r="G2769" s="831" t="str">
        <f t="shared" si="44"/>
        <v/>
      </c>
    </row>
    <row r="2770" spans="3:7" ht="15" x14ac:dyDescent="0.2">
      <c r="C2770" s="829"/>
      <c r="G2770" s="831" t="str">
        <f t="shared" si="44"/>
        <v/>
      </c>
    </row>
    <row r="2771" spans="3:7" ht="15" x14ac:dyDescent="0.2">
      <c r="C2771" s="829"/>
      <c r="G2771" s="831" t="str">
        <f t="shared" si="44"/>
        <v/>
      </c>
    </row>
    <row r="2772" spans="3:7" ht="15" x14ac:dyDescent="0.2">
      <c r="C2772" s="829"/>
      <c r="G2772" s="831" t="str">
        <f t="shared" si="44"/>
        <v/>
      </c>
    </row>
    <row r="2773" spans="3:7" ht="15" x14ac:dyDescent="0.2">
      <c r="C2773" s="829"/>
      <c r="G2773" s="831" t="str">
        <f t="shared" si="44"/>
        <v/>
      </c>
    </row>
    <row r="2774" spans="3:7" ht="15" x14ac:dyDescent="0.2">
      <c r="C2774" s="829"/>
      <c r="G2774" s="831" t="str">
        <f t="shared" si="44"/>
        <v/>
      </c>
    </row>
    <row r="2775" spans="3:7" ht="15" x14ac:dyDescent="0.2">
      <c r="C2775" s="829"/>
      <c r="G2775" s="831" t="str">
        <f t="shared" si="44"/>
        <v/>
      </c>
    </row>
    <row r="2776" spans="3:7" ht="15" x14ac:dyDescent="0.2">
      <c r="C2776" s="829"/>
      <c r="G2776" s="831" t="str">
        <f t="shared" si="44"/>
        <v/>
      </c>
    </row>
    <row r="2777" spans="3:7" ht="15" x14ac:dyDescent="0.2">
      <c r="C2777" s="829"/>
      <c r="G2777" s="831" t="str">
        <f t="shared" si="44"/>
        <v/>
      </c>
    </row>
    <row r="2778" spans="3:7" ht="15" x14ac:dyDescent="0.2">
      <c r="C2778" s="829"/>
      <c r="G2778" s="831" t="str">
        <f t="shared" si="44"/>
        <v/>
      </c>
    </row>
    <row r="2779" spans="3:7" ht="15" x14ac:dyDescent="0.2">
      <c r="C2779" s="829"/>
      <c r="G2779" s="831" t="str">
        <f t="shared" si="44"/>
        <v/>
      </c>
    </row>
    <row r="2780" spans="3:7" ht="15" x14ac:dyDescent="0.2">
      <c r="C2780" s="829"/>
      <c r="G2780" s="831" t="str">
        <f t="shared" si="44"/>
        <v/>
      </c>
    </row>
    <row r="2781" spans="3:7" ht="15" x14ac:dyDescent="0.2">
      <c r="C2781" s="829"/>
      <c r="G2781" s="831" t="str">
        <f t="shared" si="44"/>
        <v/>
      </c>
    </row>
    <row r="2782" spans="3:7" ht="15" x14ac:dyDescent="0.2">
      <c r="C2782" s="829"/>
      <c r="G2782" s="831" t="str">
        <f t="shared" si="44"/>
        <v/>
      </c>
    </row>
    <row r="2783" spans="3:7" ht="15" x14ac:dyDescent="0.2">
      <c r="C2783" s="829"/>
      <c r="G2783" s="831" t="str">
        <f t="shared" si="44"/>
        <v/>
      </c>
    </row>
    <row r="2784" spans="3:7" ht="15" x14ac:dyDescent="0.2">
      <c r="C2784" s="829"/>
      <c r="G2784" s="831" t="str">
        <f t="shared" si="44"/>
        <v/>
      </c>
    </row>
    <row r="2785" spans="3:7" ht="15" x14ac:dyDescent="0.2">
      <c r="C2785" s="829"/>
      <c r="G2785" s="831" t="str">
        <f t="shared" si="44"/>
        <v/>
      </c>
    </row>
    <row r="2786" spans="3:7" ht="15" x14ac:dyDescent="0.2">
      <c r="C2786" s="829"/>
      <c r="G2786" s="831" t="str">
        <f t="shared" si="44"/>
        <v/>
      </c>
    </row>
    <row r="2787" spans="3:7" ht="15" x14ac:dyDescent="0.2">
      <c r="C2787" s="829"/>
      <c r="G2787" s="831" t="str">
        <f t="shared" si="44"/>
        <v/>
      </c>
    </row>
    <row r="2788" spans="3:7" ht="15" x14ac:dyDescent="0.2">
      <c r="C2788" s="829"/>
      <c r="G2788" s="831" t="str">
        <f t="shared" si="44"/>
        <v/>
      </c>
    </row>
    <row r="2789" spans="3:7" ht="15" x14ac:dyDescent="0.2">
      <c r="C2789" s="829"/>
      <c r="G2789" s="831" t="str">
        <f t="shared" si="44"/>
        <v/>
      </c>
    </row>
    <row r="2790" spans="3:7" ht="15" x14ac:dyDescent="0.2">
      <c r="C2790" s="829"/>
      <c r="G2790" s="831" t="str">
        <f t="shared" si="44"/>
        <v/>
      </c>
    </row>
    <row r="2791" spans="3:7" ht="15" x14ac:dyDescent="0.2">
      <c r="C2791" s="829"/>
      <c r="G2791" s="831" t="str">
        <f t="shared" si="44"/>
        <v/>
      </c>
    </row>
    <row r="2792" spans="3:7" ht="15" x14ac:dyDescent="0.2">
      <c r="C2792" s="829"/>
      <c r="G2792" s="831" t="str">
        <f t="shared" si="44"/>
        <v/>
      </c>
    </row>
    <row r="2793" spans="3:7" ht="15" x14ac:dyDescent="0.2">
      <c r="C2793" s="829"/>
      <c r="G2793" s="831" t="str">
        <f t="shared" si="44"/>
        <v/>
      </c>
    </row>
    <row r="2794" spans="3:7" ht="15" x14ac:dyDescent="0.2">
      <c r="C2794" s="829"/>
      <c r="G2794" s="831" t="str">
        <f t="shared" si="44"/>
        <v/>
      </c>
    </row>
    <row r="2795" spans="3:7" ht="15" x14ac:dyDescent="0.2">
      <c r="C2795" s="829"/>
      <c r="G2795" s="831" t="str">
        <f t="shared" si="44"/>
        <v/>
      </c>
    </row>
    <row r="2796" spans="3:7" ht="15" x14ac:dyDescent="0.2">
      <c r="C2796" s="829"/>
      <c r="G2796" s="831" t="str">
        <f t="shared" si="44"/>
        <v/>
      </c>
    </row>
    <row r="2797" spans="3:7" ht="15" x14ac:dyDescent="0.2">
      <c r="C2797" s="829"/>
      <c r="G2797" s="831" t="str">
        <f t="shared" si="44"/>
        <v/>
      </c>
    </row>
    <row r="2798" spans="3:7" ht="15" x14ac:dyDescent="0.2">
      <c r="C2798" s="829"/>
      <c r="G2798" s="831" t="str">
        <f t="shared" si="44"/>
        <v/>
      </c>
    </row>
    <row r="2799" spans="3:7" ht="15" x14ac:dyDescent="0.2">
      <c r="C2799" s="829"/>
      <c r="G2799" s="831" t="str">
        <f t="shared" si="44"/>
        <v/>
      </c>
    </row>
    <row r="2800" spans="3:7" ht="15" x14ac:dyDescent="0.2">
      <c r="C2800" s="829"/>
      <c r="G2800" s="831" t="str">
        <f t="shared" si="44"/>
        <v/>
      </c>
    </row>
    <row r="2801" spans="3:7" ht="15" x14ac:dyDescent="0.2">
      <c r="C2801" s="829"/>
      <c r="G2801" s="831" t="str">
        <f t="shared" si="44"/>
        <v/>
      </c>
    </row>
    <row r="2802" spans="3:7" ht="15" x14ac:dyDescent="0.2">
      <c r="C2802" s="829"/>
      <c r="G2802" s="831" t="str">
        <f t="shared" si="44"/>
        <v/>
      </c>
    </row>
    <row r="2803" spans="3:7" ht="15" x14ac:dyDescent="0.2">
      <c r="C2803" s="829"/>
      <c r="G2803" s="831" t="str">
        <f t="shared" si="44"/>
        <v/>
      </c>
    </row>
    <row r="2804" spans="3:7" ht="15" x14ac:dyDescent="0.2">
      <c r="C2804" s="829"/>
      <c r="G2804" s="831" t="str">
        <f t="shared" si="44"/>
        <v/>
      </c>
    </row>
    <row r="2805" spans="3:7" ht="15" x14ac:dyDescent="0.2">
      <c r="C2805" s="829"/>
      <c r="G2805" s="831" t="str">
        <f t="shared" si="44"/>
        <v/>
      </c>
    </row>
    <row r="2806" spans="3:7" ht="15" x14ac:dyDescent="0.2">
      <c r="C2806" s="829"/>
      <c r="G2806" s="831" t="str">
        <f t="shared" si="44"/>
        <v/>
      </c>
    </row>
    <row r="2807" spans="3:7" ht="15" x14ac:dyDescent="0.2">
      <c r="C2807" s="829"/>
      <c r="G2807" s="831" t="str">
        <f t="shared" si="44"/>
        <v/>
      </c>
    </row>
    <row r="2808" spans="3:7" ht="15" x14ac:dyDescent="0.2">
      <c r="C2808" s="829"/>
      <c r="G2808" s="831" t="str">
        <f t="shared" si="44"/>
        <v/>
      </c>
    </row>
    <row r="2809" spans="3:7" ht="15" x14ac:dyDescent="0.2">
      <c r="C2809" s="829"/>
      <c r="G2809" s="831" t="str">
        <f t="shared" si="44"/>
        <v/>
      </c>
    </row>
    <row r="2810" spans="3:7" ht="15" x14ac:dyDescent="0.2">
      <c r="C2810" s="829"/>
      <c r="G2810" s="831" t="str">
        <f t="shared" si="44"/>
        <v/>
      </c>
    </row>
    <row r="2811" spans="3:7" ht="15" x14ac:dyDescent="0.2">
      <c r="C2811" s="829"/>
      <c r="G2811" s="831" t="str">
        <f t="shared" si="44"/>
        <v/>
      </c>
    </row>
    <row r="2812" spans="3:7" ht="15" x14ac:dyDescent="0.2">
      <c r="C2812" s="829"/>
      <c r="G2812" s="831" t="str">
        <f t="shared" si="44"/>
        <v/>
      </c>
    </row>
    <row r="2813" spans="3:7" ht="15" x14ac:dyDescent="0.2">
      <c r="C2813" s="829"/>
      <c r="G2813" s="831" t="str">
        <f t="shared" si="44"/>
        <v/>
      </c>
    </row>
    <row r="2814" spans="3:7" ht="15" x14ac:dyDescent="0.2">
      <c r="C2814" s="829"/>
      <c r="G2814" s="831" t="str">
        <f t="shared" si="44"/>
        <v/>
      </c>
    </row>
    <row r="2815" spans="3:7" ht="15" x14ac:dyDescent="0.2">
      <c r="C2815" s="829"/>
      <c r="G2815" s="831" t="str">
        <f t="shared" si="44"/>
        <v/>
      </c>
    </row>
    <row r="2816" spans="3:7" ht="15" x14ac:dyDescent="0.2">
      <c r="C2816" s="829"/>
      <c r="G2816" s="831" t="str">
        <f t="shared" si="44"/>
        <v/>
      </c>
    </row>
    <row r="2817" spans="3:7" ht="15" x14ac:dyDescent="0.2">
      <c r="C2817" s="829"/>
      <c r="G2817" s="831" t="str">
        <f t="shared" si="44"/>
        <v/>
      </c>
    </row>
    <row r="2818" spans="3:7" ht="15" x14ac:dyDescent="0.2">
      <c r="C2818" s="829"/>
      <c r="G2818" s="831" t="str">
        <f t="shared" si="44"/>
        <v/>
      </c>
    </row>
    <row r="2819" spans="3:7" ht="15" x14ac:dyDescent="0.2">
      <c r="C2819" s="829"/>
      <c r="G2819" s="831" t="str">
        <f t="shared" si="44"/>
        <v/>
      </c>
    </row>
    <row r="2820" spans="3:7" ht="15" x14ac:dyDescent="0.2">
      <c r="C2820" s="829"/>
      <c r="G2820" s="831" t="str">
        <f t="shared" si="44"/>
        <v/>
      </c>
    </row>
    <row r="2821" spans="3:7" ht="15" x14ac:dyDescent="0.2">
      <c r="C2821" s="829"/>
      <c r="G2821" s="831" t="str">
        <f t="shared" si="44"/>
        <v/>
      </c>
    </row>
    <row r="2822" spans="3:7" ht="15" x14ac:dyDescent="0.2">
      <c r="C2822" s="829"/>
      <c r="G2822" s="831" t="str">
        <f t="shared" si="44"/>
        <v/>
      </c>
    </row>
    <row r="2823" spans="3:7" ht="15" x14ac:dyDescent="0.2">
      <c r="C2823" s="829"/>
      <c r="G2823" s="831" t="str">
        <f t="shared" si="44"/>
        <v/>
      </c>
    </row>
    <row r="2824" spans="3:7" ht="15" x14ac:dyDescent="0.2">
      <c r="C2824" s="829"/>
      <c r="G2824" s="831" t="str">
        <f t="shared" si="44"/>
        <v/>
      </c>
    </row>
    <row r="2825" spans="3:7" ht="15" x14ac:dyDescent="0.2">
      <c r="C2825" s="829"/>
      <c r="G2825" s="831" t="str">
        <f t="shared" si="44"/>
        <v/>
      </c>
    </row>
    <row r="2826" spans="3:7" ht="15" x14ac:dyDescent="0.2">
      <c r="C2826" s="829"/>
      <c r="G2826" s="831" t="str">
        <f t="shared" si="44"/>
        <v/>
      </c>
    </row>
    <row r="2827" spans="3:7" ht="15" x14ac:dyDescent="0.2">
      <c r="C2827" s="829"/>
      <c r="G2827" s="831" t="str">
        <f t="shared" si="44"/>
        <v/>
      </c>
    </row>
    <row r="2828" spans="3:7" ht="15" x14ac:dyDescent="0.2">
      <c r="C2828" s="829"/>
      <c r="G2828" s="831" t="str">
        <f t="shared" ref="G2828:G2891" si="45">IF(D2828="","",YEAR(D2828))</f>
        <v/>
      </c>
    </row>
    <row r="2829" spans="3:7" ht="15" x14ac:dyDescent="0.2">
      <c r="C2829" s="829"/>
      <c r="G2829" s="831" t="str">
        <f t="shared" si="45"/>
        <v/>
      </c>
    </row>
    <row r="2830" spans="3:7" ht="15" x14ac:dyDescent="0.2">
      <c r="C2830" s="829"/>
      <c r="G2830" s="831" t="str">
        <f t="shared" si="45"/>
        <v/>
      </c>
    </row>
    <row r="2831" spans="3:7" ht="15" x14ac:dyDescent="0.2">
      <c r="C2831" s="829"/>
      <c r="G2831" s="831" t="str">
        <f t="shared" si="45"/>
        <v/>
      </c>
    </row>
    <row r="2832" spans="3:7" ht="15" x14ac:dyDescent="0.2">
      <c r="C2832" s="829"/>
      <c r="G2832" s="831" t="str">
        <f t="shared" si="45"/>
        <v/>
      </c>
    </row>
    <row r="2833" spans="3:7" ht="15" x14ac:dyDescent="0.2">
      <c r="C2833" s="829"/>
      <c r="G2833" s="831" t="str">
        <f t="shared" si="45"/>
        <v/>
      </c>
    </row>
    <row r="2834" spans="3:7" ht="15" x14ac:dyDescent="0.2">
      <c r="C2834" s="829"/>
      <c r="G2834" s="831" t="str">
        <f t="shared" si="45"/>
        <v/>
      </c>
    </row>
    <row r="2835" spans="3:7" ht="15" x14ac:dyDescent="0.2">
      <c r="C2835" s="829"/>
      <c r="G2835" s="831" t="str">
        <f t="shared" si="45"/>
        <v/>
      </c>
    </row>
    <row r="2836" spans="3:7" ht="15" x14ac:dyDescent="0.2">
      <c r="C2836" s="829"/>
      <c r="G2836" s="831" t="str">
        <f t="shared" si="45"/>
        <v/>
      </c>
    </row>
    <row r="2837" spans="3:7" ht="15" x14ac:dyDescent="0.2">
      <c r="C2837" s="829"/>
      <c r="G2837" s="831" t="str">
        <f t="shared" si="45"/>
        <v/>
      </c>
    </row>
    <row r="2838" spans="3:7" ht="15" x14ac:dyDescent="0.2">
      <c r="C2838" s="829"/>
      <c r="G2838" s="831" t="str">
        <f t="shared" si="45"/>
        <v/>
      </c>
    </row>
    <row r="2839" spans="3:7" ht="15" x14ac:dyDescent="0.2">
      <c r="C2839" s="829"/>
      <c r="G2839" s="831" t="str">
        <f t="shared" si="45"/>
        <v/>
      </c>
    </row>
    <row r="2840" spans="3:7" ht="15" x14ac:dyDescent="0.2">
      <c r="C2840" s="829"/>
      <c r="G2840" s="831" t="str">
        <f t="shared" si="45"/>
        <v/>
      </c>
    </row>
    <row r="2841" spans="3:7" ht="15" x14ac:dyDescent="0.2">
      <c r="C2841" s="829"/>
      <c r="G2841" s="831" t="str">
        <f t="shared" si="45"/>
        <v/>
      </c>
    </row>
    <row r="2842" spans="3:7" ht="15" x14ac:dyDescent="0.2">
      <c r="C2842" s="829"/>
      <c r="G2842" s="831" t="str">
        <f t="shared" si="45"/>
        <v/>
      </c>
    </row>
    <row r="2843" spans="3:7" ht="15" x14ac:dyDescent="0.2">
      <c r="C2843" s="829"/>
      <c r="G2843" s="831" t="str">
        <f t="shared" si="45"/>
        <v/>
      </c>
    </row>
    <row r="2844" spans="3:7" ht="15" x14ac:dyDescent="0.2">
      <c r="C2844" s="829"/>
      <c r="G2844" s="831" t="str">
        <f t="shared" si="45"/>
        <v/>
      </c>
    </row>
    <row r="2845" spans="3:7" ht="15" x14ac:dyDescent="0.2">
      <c r="C2845" s="829"/>
      <c r="G2845" s="831" t="str">
        <f t="shared" si="45"/>
        <v/>
      </c>
    </row>
    <row r="2846" spans="3:7" ht="15" x14ac:dyDescent="0.2">
      <c r="C2846" s="829"/>
      <c r="G2846" s="831" t="str">
        <f t="shared" si="45"/>
        <v/>
      </c>
    </row>
    <row r="2847" spans="3:7" ht="15" x14ac:dyDescent="0.2">
      <c r="C2847" s="829"/>
      <c r="G2847" s="831" t="str">
        <f t="shared" si="45"/>
        <v/>
      </c>
    </row>
    <row r="2848" spans="3:7" ht="15" x14ac:dyDescent="0.2">
      <c r="C2848" s="829"/>
      <c r="G2848" s="831" t="str">
        <f t="shared" si="45"/>
        <v/>
      </c>
    </row>
    <row r="2849" spans="3:7" ht="15" x14ac:dyDescent="0.2">
      <c r="C2849" s="829"/>
      <c r="G2849" s="831" t="str">
        <f t="shared" si="45"/>
        <v/>
      </c>
    </row>
    <row r="2850" spans="3:7" ht="15" x14ac:dyDescent="0.2">
      <c r="C2850" s="829"/>
      <c r="G2850" s="831" t="str">
        <f t="shared" si="45"/>
        <v/>
      </c>
    </row>
    <row r="2851" spans="3:7" ht="15" x14ac:dyDescent="0.2">
      <c r="C2851" s="829"/>
      <c r="G2851" s="831" t="str">
        <f t="shared" si="45"/>
        <v/>
      </c>
    </row>
    <row r="2852" spans="3:7" ht="15" x14ac:dyDescent="0.2">
      <c r="C2852" s="829"/>
      <c r="G2852" s="831" t="str">
        <f t="shared" si="45"/>
        <v/>
      </c>
    </row>
    <row r="2853" spans="3:7" ht="15" x14ac:dyDescent="0.2">
      <c r="C2853" s="829"/>
      <c r="G2853" s="831" t="str">
        <f t="shared" si="45"/>
        <v/>
      </c>
    </row>
    <row r="2854" spans="3:7" ht="15" x14ac:dyDescent="0.2">
      <c r="C2854" s="829"/>
      <c r="G2854" s="831" t="str">
        <f t="shared" si="45"/>
        <v/>
      </c>
    </row>
    <row r="2855" spans="3:7" ht="15" x14ac:dyDescent="0.2">
      <c r="C2855" s="829"/>
      <c r="G2855" s="831" t="str">
        <f t="shared" si="45"/>
        <v/>
      </c>
    </row>
    <row r="2856" spans="3:7" ht="15" x14ac:dyDescent="0.2">
      <c r="C2856" s="829"/>
      <c r="G2856" s="831" t="str">
        <f t="shared" si="45"/>
        <v/>
      </c>
    </row>
    <row r="2857" spans="3:7" ht="15" x14ac:dyDescent="0.2">
      <c r="C2857" s="829"/>
      <c r="G2857" s="831" t="str">
        <f t="shared" si="45"/>
        <v/>
      </c>
    </row>
    <row r="2858" spans="3:7" ht="15" x14ac:dyDescent="0.2">
      <c r="C2858" s="829"/>
      <c r="G2858" s="831" t="str">
        <f t="shared" si="45"/>
        <v/>
      </c>
    </row>
    <row r="2859" spans="3:7" ht="15" x14ac:dyDescent="0.2">
      <c r="C2859" s="829"/>
      <c r="G2859" s="831" t="str">
        <f t="shared" si="45"/>
        <v/>
      </c>
    </row>
    <row r="2860" spans="3:7" ht="15" x14ac:dyDescent="0.2">
      <c r="C2860" s="829"/>
      <c r="G2860" s="831" t="str">
        <f t="shared" si="45"/>
        <v/>
      </c>
    </row>
    <row r="2861" spans="3:7" ht="15" x14ac:dyDescent="0.2">
      <c r="C2861" s="829"/>
      <c r="G2861" s="831" t="str">
        <f t="shared" si="45"/>
        <v/>
      </c>
    </row>
    <row r="2862" spans="3:7" ht="15" x14ac:dyDescent="0.2">
      <c r="C2862" s="829"/>
      <c r="G2862" s="831" t="str">
        <f t="shared" si="45"/>
        <v/>
      </c>
    </row>
    <row r="2863" spans="3:7" ht="15" x14ac:dyDescent="0.2">
      <c r="C2863" s="829"/>
      <c r="G2863" s="831" t="str">
        <f t="shared" si="45"/>
        <v/>
      </c>
    </row>
    <row r="2864" spans="3:7" ht="15" x14ac:dyDescent="0.2">
      <c r="C2864" s="829"/>
      <c r="G2864" s="831" t="str">
        <f t="shared" si="45"/>
        <v/>
      </c>
    </row>
    <row r="2865" spans="3:7" ht="15" x14ac:dyDescent="0.2">
      <c r="C2865" s="829"/>
      <c r="G2865" s="831" t="str">
        <f t="shared" si="45"/>
        <v/>
      </c>
    </row>
    <row r="2866" spans="3:7" ht="15" x14ac:dyDescent="0.2">
      <c r="C2866" s="829"/>
      <c r="G2866" s="831" t="str">
        <f t="shared" si="45"/>
        <v/>
      </c>
    </row>
    <row r="2867" spans="3:7" ht="15" x14ac:dyDescent="0.2">
      <c r="C2867" s="829"/>
      <c r="G2867" s="831" t="str">
        <f t="shared" si="45"/>
        <v/>
      </c>
    </row>
    <row r="2868" spans="3:7" ht="15" x14ac:dyDescent="0.2">
      <c r="C2868" s="829"/>
      <c r="G2868" s="831" t="str">
        <f t="shared" si="45"/>
        <v/>
      </c>
    </row>
    <row r="2869" spans="3:7" ht="15" x14ac:dyDescent="0.2">
      <c r="C2869" s="829"/>
      <c r="G2869" s="831" t="str">
        <f t="shared" si="45"/>
        <v/>
      </c>
    </row>
    <row r="2870" spans="3:7" ht="15" x14ac:dyDescent="0.2">
      <c r="C2870" s="829"/>
      <c r="G2870" s="831" t="str">
        <f t="shared" si="45"/>
        <v/>
      </c>
    </row>
    <row r="2871" spans="3:7" ht="15" x14ac:dyDescent="0.2">
      <c r="C2871" s="829"/>
      <c r="G2871" s="831" t="str">
        <f t="shared" si="45"/>
        <v/>
      </c>
    </row>
    <row r="2872" spans="3:7" ht="15" x14ac:dyDescent="0.2">
      <c r="C2872" s="829"/>
      <c r="G2872" s="831" t="str">
        <f t="shared" si="45"/>
        <v/>
      </c>
    </row>
    <row r="2873" spans="3:7" ht="15" x14ac:dyDescent="0.2">
      <c r="C2873" s="829"/>
      <c r="G2873" s="831" t="str">
        <f t="shared" si="45"/>
        <v/>
      </c>
    </row>
    <row r="2874" spans="3:7" ht="15" x14ac:dyDescent="0.2">
      <c r="C2874" s="829"/>
      <c r="G2874" s="831" t="str">
        <f t="shared" si="45"/>
        <v/>
      </c>
    </row>
    <row r="2875" spans="3:7" ht="15" x14ac:dyDescent="0.2">
      <c r="C2875" s="829"/>
      <c r="G2875" s="831" t="str">
        <f t="shared" si="45"/>
        <v/>
      </c>
    </row>
    <row r="2876" spans="3:7" ht="15" x14ac:dyDescent="0.2">
      <c r="C2876" s="829"/>
      <c r="G2876" s="831" t="str">
        <f t="shared" si="45"/>
        <v/>
      </c>
    </row>
    <row r="2877" spans="3:7" ht="15" x14ac:dyDescent="0.2">
      <c r="C2877" s="829"/>
      <c r="G2877" s="831" t="str">
        <f t="shared" si="45"/>
        <v/>
      </c>
    </row>
    <row r="2878" spans="3:7" ht="15" x14ac:dyDescent="0.2">
      <c r="C2878" s="829"/>
      <c r="G2878" s="831" t="str">
        <f t="shared" si="45"/>
        <v/>
      </c>
    </row>
    <row r="2879" spans="3:7" ht="15" x14ac:dyDescent="0.2">
      <c r="C2879" s="829"/>
      <c r="G2879" s="831" t="str">
        <f t="shared" si="45"/>
        <v/>
      </c>
    </row>
    <row r="2880" spans="3:7" ht="15" x14ac:dyDescent="0.2">
      <c r="C2880" s="829"/>
      <c r="G2880" s="831" t="str">
        <f t="shared" si="45"/>
        <v/>
      </c>
    </row>
    <row r="2881" spans="3:7" ht="15" x14ac:dyDescent="0.2">
      <c r="C2881" s="829"/>
      <c r="G2881" s="831" t="str">
        <f t="shared" si="45"/>
        <v/>
      </c>
    </row>
    <row r="2882" spans="3:7" ht="15" x14ac:dyDescent="0.2">
      <c r="C2882" s="829"/>
      <c r="G2882" s="831" t="str">
        <f t="shared" si="45"/>
        <v/>
      </c>
    </row>
    <row r="2883" spans="3:7" ht="15" x14ac:dyDescent="0.2">
      <c r="C2883" s="829"/>
      <c r="G2883" s="831" t="str">
        <f t="shared" si="45"/>
        <v/>
      </c>
    </row>
    <row r="2884" spans="3:7" ht="15" x14ac:dyDescent="0.2">
      <c r="C2884" s="829"/>
      <c r="G2884" s="831" t="str">
        <f t="shared" si="45"/>
        <v/>
      </c>
    </row>
    <row r="2885" spans="3:7" ht="15" x14ac:dyDescent="0.2">
      <c r="C2885" s="829"/>
      <c r="G2885" s="831" t="str">
        <f t="shared" si="45"/>
        <v/>
      </c>
    </row>
    <row r="2886" spans="3:7" ht="15" x14ac:dyDescent="0.2">
      <c r="C2886" s="829"/>
      <c r="G2886" s="831" t="str">
        <f t="shared" si="45"/>
        <v/>
      </c>
    </row>
    <row r="2887" spans="3:7" ht="15" x14ac:dyDescent="0.2">
      <c r="C2887" s="829"/>
      <c r="G2887" s="831" t="str">
        <f t="shared" si="45"/>
        <v/>
      </c>
    </row>
    <row r="2888" spans="3:7" ht="15" x14ac:dyDescent="0.2">
      <c r="C2888" s="829"/>
      <c r="G2888" s="831" t="str">
        <f t="shared" si="45"/>
        <v/>
      </c>
    </row>
    <row r="2889" spans="3:7" ht="15" x14ac:dyDescent="0.2">
      <c r="C2889" s="829"/>
      <c r="G2889" s="831" t="str">
        <f t="shared" si="45"/>
        <v/>
      </c>
    </row>
    <row r="2890" spans="3:7" ht="15" x14ac:dyDescent="0.2">
      <c r="C2890" s="829"/>
      <c r="G2890" s="831" t="str">
        <f t="shared" si="45"/>
        <v/>
      </c>
    </row>
    <row r="2891" spans="3:7" ht="15" x14ac:dyDescent="0.2">
      <c r="C2891" s="829"/>
      <c r="G2891" s="831" t="str">
        <f t="shared" si="45"/>
        <v/>
      </c>
    </row>
    <row r="2892" spans="3:7" ht="15" x14ac:dyDescent="0.2">
      <c r="C2892" s="829"/>
      <c r="G2892" s="831" t="str">
        <f t="shared" ref="G2892:G2955" si="46">IF(D2892="","",YEAR(D2892))</f>
        <v/>
      </c>
    </row>
    <row r="2893" spans="3:7" ht="15" x14ac:dyDescent="0.2">
      <c r="C2893" s="829"/>
      <c r="G2893" s="831" t="str">
        <f t="shared" si="46"/>
        <v/>
      </c>
    </row>
    <row r="2894" spans="3:7" ht="15" x14ac:dyDescent="0.2">
      <c r="C2894" s="829"/>
      <c r="G2894" s="831" t="str">
        <f t="shared" si="46"/>
        <v/>
      </c>
    </row>
    <row r="2895" spans="3:7" ht="15" x14ac:dyDescent="0.2">
      <c r="C2895" s="829"/>
      <c r="G2895" s="831" t="str">
        <f t="shared" si="46"/>
        <v/>
      </c>
    </row>
    <row r="2896" spans="3:7" ht="15" x14ac:dyDescent="0.2">
      <c r="C2896" s="829"/>
      <c r="G2896" s="831" t="str">
        <f t="shared" si="46"/>
        <v/>
      </c>
    </row>
    <row r="2897" spans="3:7" ht="15" x14ac:dyDescent="0.2">
      <c r="C2897" s="829"/>
      <c r="G2897" s="831" t="str">
        <f t="shared" si="46"/>
        <v/>
      </c>
    </row>
    <row r="2898" spans="3:7" ht="15" x14ac:dyDescent="0.2">
      <c r="C2898" s="829"/>
      <c r="G2898" s="831" t="str">
        <f t="shared" si="46"/>
        <v/>
      </c>
    </row>
    <row r="2899" spans="3:7" ht="15" x14ac:dyDescent="0.2">
      <c r="C2899" s="829"/>
      <c r="G2899" s="831" t="str">
        <f t="shared" si="46"/>
        <v/>
      </c>
    </row>
    <row r="2900" spans="3:7" ht="15" x14ac:dyDescent="0.2">
      <c r="C2900" s="829"/>
      <c r="G2900" s="831" t="str">
        <f t="shared" si="46"/>
        <v/>
      </c>
    </row>
    <row r="2901" spans="3:7" ht="15" x14ac:dyDescent="0.2">
      <c r="C2901" s="829"/>
      <c r="G2901" s="831" t="str">
        <f t="shared" si="46"/>
        <v/>
      </c>
    </row>
    <row r="2902" spans="3:7" ht="15" x14ac:dyDescent="0.2">
      <c r="C2902" s="829"/>
      <c r="G2902" s="831" t="str">
        <f t="shared" si="46"/>
        <v/>
      </c>
    </row>
    <row r="2903" spans="3:7" ht="15" x14ac:dyDescent="0.2">
      <c r="C2903" s="829"/>
      <c r="G2903" s="831" t="str">
        <f t="shared" si="46"/>
        <v/>
      </c>
    </row>
    <row r="2904" spans="3:7" ht="15" x14ac:dyDescent="0.2">
      <c r="C2904" s="829"/>
      <c r="G2904" s="831" t="str">
        <f t="shared" si="46"/>
        <v/>
      </c>
    </row>
    <row r="2905" spans="3:7" ht="15" x14ac:dyDescent="0.2">
      <c r="C2905" s="829"/>
      <c r="G2905" s="831" t="str">
        <f t="shared" si="46"/>
        <v/>
      </c>
    </row>
    <row r="2906" spans="3:7" ht="15" x14ac:dyDescent="0.2">
      <c r="C2906" s="829"/>
      <c r="G2906" s="831" t="str">
        <f t="shared" si="46"/>
        <v/>
      </c>
    </row>
    <row r="2907" spans="3:7" ht="15" x14ac:dyDescent="0.2">
      <c r="C2907" s="829"/>
      <c r="G2907" s="831" t="str">
        <f t="shared" si="46"/>
        <v/>
      </c>
    </row>
    <row r="2908" spans="3:7" ht="15" x14ac:dyDescent="0.2">
      <c r="C2908" s="829"/>
      <c r="G2908" s="831" t="str">
        <f t="shared" si="46"/>
        <v/>
      </c>
    </row>
    <row r="2909" spans="3:7" ht="15" x14ac:dyDescent="0.2">
      <c r="C2909" s="829"/>
      <c r="G2909" s="831" t="str">
        <f t="shared" si="46"/>
        <v/>
      </c>
    </row>
    <row r="2910" spans="3:7" ht="15" x14ac:dyDescent="0.2">
      <c r="C2910" s="829"/>
      <c r="G2910" s="831" t="str">
        <f t="shared" si="46"/>
        <v/>
      </c>
    </row>
    <row r="2911" spans="3:7" ht="15" x14ac:dyDescent="0.2">
      <c r="C2911" s="829"/>
      <c r="G2911" s="831" t="str">
        <f t="shared" si="46"/>
        <v/>
      </c>
    </row>
    <row r="2912" spans="3:7" ht="15" x14ac:dyDescent="0.2">
      <c r="C2912" s="829"/>
      <c r="G2912" s="831" t="str">
        <f t="shared" si="46"/>
        <v/>
      </c>
    </row>
    <row r="2913" spans="3:7" ht="15" x14ac:dyDescent="0.2">
      <c r="C2913" s="829"/>
      <c r="G2913" s="831" t="str">
        <f t="shared" si="46"/>
        <v/>
      </c>
    </row>
    <row r="2914" spans="3:7" ht="15" x14ac:dyDescent="0.2">
      <c r="C2914" s="829"/>
      <c r="G2914" s="831" t="str">
        <f t="shared" si="46"/>
        <v/>
      </c>
    </row>
    <row r="2915" spans="3:7" ht="15" x14ac:dyDescent="0.2">
      <c r="C2915" s="829"/>
      <c r="G2915" s="831" t="str">
        <f t="shared" si="46"/>
        <v/>
      </c>
    </row>
    <row r="2916" spans="3:7" ht="15" x14ac:dyDescent="0.2">
      <c r="C2916" s="829"/>
      <c r="G2916" s="831" t="str">
        <f t="shared" si="46"/>
        <v/>
      </c>
    </row>
    <row r="2917" spans="3:7" ht="15" x14ac:dyDescent="0.2">
      <c r="C2917" s="829"/>
      <c r="G2917" s="831" t="str">
        <f t="shared" si="46"/>
        <v/>
      </c>
    </row>
    <row r="2918" spans="3:7" ht="15" x14ac:dyDescent="0.2">
      <c r="C2918" s="829"/>
      <c r="G2918" s="831" t="str">
        <f t="shared" si="46"/>
        <v/>
      </c>
    </row>
    <row r="2919" spans="3:7" ht="15" x14ac:dyDescent="0.2">
      <c r="C2919" s="829"/>
      <c r="G2919" s="831" t="str">
        <f t="shared" si="46"/>
        <v/>
      </c>
    </row>
    <row r="2920" spans="3:7" ht="15" x14ac:dyDescent="0.2">
      <c r="C2920" s="829"/>
      <c r="G2920" s="831" t="str">
        <f t="shared" si="46"/>
        <v/>
      </c>
    </row>
    <row r="2921" spans="3:7" ht="15" x14ac:dyDescent="0.2">
      <c r="C2921" s="829"/>
      <c r="G2921" s="831" t="str">
        <f t="shared" si="46"/>
        <v/>
      </c>
    </row>
    <row r="2922" spans="3:7" ht="15" x14ac:dyDescent="0.2">
      <c r="C2922" s="829"/>
      <c r="G2922" s="831" t="str">
        <f t="shared" si="46"/>
        <v/>
      </c>
    </row>
    <row r="2923" spans="3:7" ht="15" x14ac:dyDescent="0.2">
      <c r="C2923" s="829"/>
      <c r="G2923" s="831" t="str">
        <f t="shared" si="46"/>
        <v/>
      </c>
    </row>
    <row r="2924" spans="3:7" ht="15" x14ac:dyDescent="0.2">
      <c r="C2924" s="829"/>
      <c r="G2924" s="831" t="str">
        <f t="shared" si="46"/>
        <v/>
      </c>
    </row>
    <row r="2925" spans="3:7" ht="15" x14ac:dyDescent="0.2">
      <c r="C2925" s="829"/>
      <c r="G2925" s="831" t="str">
        <f t="shared" si="46"/>
        <v/>
      </c>
    </row>
    <row r="2926" spans="3:7" ht="15" x14ac:dyDescent="0.2">
      <c r="C2926" s="829"/>
      <c r="G2926" s="831" t="str">
        <f t="shared" si="46"/>
        <v/>
      </c>
    </row>
    <row r="2927" spans="3:7" ht="15" x14ac:dyDescent="0.2">
      <c r="C2927" s="829"/>
      <c r="G2927" s="831" t="str">
        <f t="shared" si="46"/>
        <v/>
      </c>
    </row>
    <row r="2928" spans="3:7" ht="15" x14ac:dyDescent="0.2">
      <c r="C2928" s="829"/>
      <c r="G2928" s="831" t="str">
        <f t="shared" si="46"/>
        <v/>
      </c>
    </row>
    <row r="2929" spans="3:7" ht="15" x14ac:dyDescent="0.2">
      <c r="C2929" s="829"/>
      <c r="G2929" s="831" t="str">
        <f t="shared" si="46"/>
        <v/>
      </c>
    </row>
    <row r="2930" spans="3:7" ht="15" x14ac:dyDescent="0.2">
      <c r="C2930" s="829"/>
      <c r="G2930" s="831" t="str">
        <f t="shared" si="46"/>
        <v/>
      </c>
    </row>
    <row r="2931" spans="3:7" ht="15" x14ac:dyDescent="0.2">
      <c r="C2931" s="829"/>
      <c r="G2931" s="831" t="str">
        <f t="shared" si="46"/>
        <v/>
      </c>
    </row>
    <row r="2932" spans="3:7" ht="15" x14ac:dyDescent="0.2">
      <c r="C2932" s="829"/>
      <c r="G2932" s="831" t="str">
        <f t="shared" si="46"/>
        <v/>
      </c>
    </row>
    <row r="2933" spans="3:7" ht="15" x14ac:dyDescent="0.2">
      <c r="C2933" s="829"/>
      <c r="G2933" s="831" t="str">
        <f t="shared" si="46"/>
        <v/>
      </c>
    </row>
    <row r="2934" spans="3:7" ht="15" x14ac:dyDescent="0.2">
      <c r="C2934" s="829"/>
      <c r="G2934" s="831" t="str">
        <f t="shared" si="46"/>
        <v/>
      </c>
    </row>
    <row r="2935" spans="3:7" ht="15" x14ac:dyDescent="0.2">
      <c r="C2935" s="829"/>
      <c r="G2935" s="831" t="str">
        <f t="shared" si="46"/>
        <v/>
      </c>
    </row>
    <row r="2936" spans="3:7" ht="15" x14ac:dyDescent="0.2">
      <c r="C2936" s="829"/>
      <c r="G2936" s="831" t="str">
        <f t="shared" si="46"/>
        <v/>
      </c>
    </row>
    <row r="2937" spans="3:7" ht="15" x14ac:dyDescent="0.2">
      <c r="C2937" s="829"/>
      <c r="G2937" s="831" t="str">
        <f t="shared" si="46"/>
        <v/>
      </c>
    </row>
    <row r="2938" spans="3:7" ht="15" x14ac:dyDescent="0.2">
      <c r="C2938" s="829"/>
      <c r="G2938" s="831" t="str">
        <f t="shared" si="46"/>
        <v/>
      </c>
    </row>
    <row r="2939" spans="3:7" ht="15" x14ac:dyDescent="0.2">
      <c r="C2939" s="829"/>
      <c r="G2939" s="831" t="str">
        <f t="shared" si="46"/>
        <v/>
      </c>
    </row>
    <row r="2940" spans="3:7" ht="15" x14ac:dyDescent="0.2">
      <c r="C2940" s="829"/>
      <c r="G2940" s="831" t="str">
        <f t="shared" si="46"/>
        <v/>
      </c>
    </row>
    <row r="2941" spans="3:7" ht="15" x14ac:dyDescent="0.2">
      <c r="C2941" s="829"/>
      <c r="G2941" s="831" t="str">
        <f t="shared" si="46"/>
        <v/>
      </c>
    </row>
    <row r="2942" spans="3:7" ht="15" x14ac:dyDescent="0.2">
      <c r="C2942" s="829"/>
      <c r="G2942" s="831" t="str">
        <f t="shared" si="46"/>
        <v/>
      </c>
    </row>
    <row r="2943" spans="3:7" ht="15" x14ac:dyDescent="0.2">
      <c r="C2943" s="829"/>
      <c r="G2943" s="831" t="str">
        <f t="shared" si="46"/>
        <v/>
      </c>
    </row>
    <row r="2944" spans="3:7" ht="15" x14ac:dyDescent="0.2">
      <c r="C2944" s="829"/>
      <c r="G2944" s="831" t="str">
        <f t="shared" si="46"/>
        <v/>
      </c>
    </row>
    <row r="2945" spans="3:7" ht="15" x14ac:dyDescent="0.2">
      <c r="C2945" s="829"/>
      <c r="G2945" s="831" t="str">
        <f t="shared" si="46"/>
        <v/>
      </c>
    </row>
    <row r="2946" spans="3:7" ht="15" x14ac:dyDescent="0.2">
      <c r="C2946" s="829"/>
      <c r="G2946" s="831" t="str">
        <f t="shared" si="46"/>
        <v/>
      </c>
    </row>
    <row r="2947" spans="3:7" ht="15" x14ac:dyDescent="0.2">
      <c r="C2947" s="829"/>
      <c r="G2947" s="831" t="str">
        <f t="shared" si="46"/>
        <v/>
      </c>
    </row>
    <row r="2948" spans="3:7" ht="15" x14ac:dyDescent="0.2">
      <c r="C2948" s="829"/>
      <c r="G2948" s="831" t="str">
        <f t="shared" si="46"/>
        <v/>
      </c>
    </row>
    <row r="2949" spans="3:7" ht="15" x14ac:dyDescent="0.2">
      <c r="C2949" s="829"/>
      <c r="G2949" s="831" t="str">
        <f t="shared" si="46"/>
        <v/>
      </c>
    </row>
    <row r="2950" spans="3:7" ht="15" x14ac:dyDescent="0.2">
      <c r="C2950" s="829"/>
      <c r="G2950" s="831" t="str">
        <f t="shared" si="46"/>
        <v/>
      </c>
    </row>
    <row r="2951" spans="3:7" ht="15" x14ac:dyDescent="0.2">
      <c r="C2951" s="829"/>
      <c r="G2951" s="831" t="str">
        <f t="shared" si="46"/>
        <v/>
      </c>
    </row>
    <row r="2952" spans="3:7" ht="15" x14ac:dyDescent="0.2">
      <c r="C2952" s="829"/>
      <c r="G2952" s="831" t="str">
        <f t="shared" si="46"/>
        <v/>
      </c>
    </row>
    <row r="2953" spans="3:7" ht="15" x14ac:dyDescent="0.2">
      <c r="C2953" s="829"/>
      <c r="G2953" s="831" t="str">
        <f t="shared" si="46"/>
        <v/>
      </c>
    </row>
    <row r="2954" spans="3:7" ht="15" x14ac:dyDescent="0.2">
      <c r="C2954" s="829"/>
      <c r="G2954" s="831" t="str">
        <f t="shared" si="46"/>
        <v/>
      </c>
    </row>
    <row r="2955" spans="3:7" ht="15" x14ac:dyDescent="0.2">
      <c r="C2955" s="829"/>
      <c r="G2955" s="831" t="str">
        <f t="shared" si="46"/>
        <v/>
      </c>
    </row>
    <row r="2956" spans="3:7" ht="15" x14ac:dyDescent="0.2">
      <c r="C2956" s="829"/>
      <c r="G2956" s="831" t="str">
        <f t="shared" ref="G2956:G3019" si="47">IF(D2956="","",YEAR(D2956))</f>
        <v/>
      </c>
    </row>
    <row r="2957" spans="3:7" ht="15" x14ac:dyDescent="0.2">
      <c r="C2957" s="829"/>
      <c r="G2957" s="831" t="str">
        <f t="shared" si="47"/>
        <v/>
      </c>
    </row>
    <row r="2958" spans="3:7" ht="15" x14ac:dyDescent="0.2">
      <c r="C2958" s="829"/>
      <c r="G2958" s="831" t="str">
        <f t="shared" si="47"/>
        <v/>
      </c>
    </row>
    <row r="2959" spans="3:7" ht="15" x14ac:dyDescent="0.2">
      <c r="C2959" s="829"/>
      <c r="G2959" s="831" t="str">
        <f t="shared" si="47"/>
        <v/>
      </c>
    </row>
    <row r="2960" spans="3:7" ht="15" x14ac:dyDescent="0.2">
      <c r="C2960" s="829"/>
      <c r="G2960" s="831" t="str">
        <f t="shared" si="47"/>
        <v/>
      </c>
    </row>
    <row r="2961" spans="3:7" ht="15" x14ac:dyDescent="0.2">
      <c r="C2961" s="829"/>
      <c r="G2961" s="831" t="str">
        <f t="shared" si="47"/>
        <v/>
      </c>
    </row>
    <row r="2962" spans="3:7" ht="15" x14ac:dyDescent="0.2">
      <c r="C2962" s="829"/>
      <c r="G2962" s="831" t="str">
        <f t="shared" si="47"/>
        <v/>
      </c>
    </row>
    <row r="2963" spans="3:7" ht="15" x14ac:dyDescent="0.2">
      <c r="C2963" s="829"/>
      <c r="G2963" s="831" t="str">
        <f t="shared" si="47"/>
        <v/>
      </c>
    </row>
    <row r="2964" spans="3:7" ht="15" x14ac:dyDescent="0.2">
      <c r="C2964" s="829"/>
      <c r="G2964" s="831" t="str">
        <f t="shared" si="47"/>
        <v/>
      </c>
    </row>
    <row r="2965" spans="3:7" ht="15" x14ac:dyDescent="0.2">
      <c r="C2965" s="829"/>
      <c r="G2965" s="831" t="str">
        <f t="shared" si="47"/>
        <v/>
      </c>
    </row>
    <row r="2966" spans="3:7" ht="15" x14ac:dyDescent="0.2">
      <c r="C2966" s="829"/>
      <c r="G2966" s="831" t="str">
        <f t="shared" si="47"/>
        <v/>
      </c>
    </row>
    <row r="2967" spans="3:7" ht="15" x14ac:dyDescent="0.2">
      <c r="C2967" s="829"/>
      <c r="G2967" s="831" t="str">
        <f t="shared" si="47"/>
        <v/>
      </c>
    </row>
    <row r="2968" spans="3:7" ht="15" x14ac:dyDescent="0.2">
      <c r="C2968" s="829"/>
      <c r="G2968" s="831" t="str">
        <f t="shared" si="47"/>
        <v/>
      </c>
    </row>
    <row r="2969" spans="3:7" ht="15" x14ac:dyDescent="0.2">
      <c r="C2969" s="829"/>
      <c r="G2969" s="831" t="str">
        <f t="shared" si="47"/>
        <v/>
      </c>
    </row>
    <row r="2970" spans="3:7" ht="15" x14ac:dyDescent="0.2">
      <c r="C2970" s="829"/>
      <c r="G2970" s="831" t="str">
        <f t="shared" si="47"/>
        <v/>
      </c>
    </row>
    <row r="2971" spans="3:7" ht="15" x14ac:dyDescent="0.2">
      <c r="C2971" s="829"/>
      <c r="G2971" s="831" t="str">
        <f t="shared" si="47"/>
        <v/>
      </c>
    </row>
    <row r="2972" spans="3:7" ht="15" x14ac:dyDescent="0.2">
      <c r="C2972" s="829"/>
      <c r="G2972" s="831" t="str">
        <f t="shared" si="47"/>
        <v/>
      </c>
    </row>
    <row r="2973" spans="3:7" ht="15" x14ac:dyDescent="0.2">
      <c r="C2973" s="829"/>
      <c r="G2973" s="831" t="str">
        <f t="shared" si="47"/>
        <v/>
      </c>
    </row>
    <row r="2974" spans="3:7" ht="15" x14ac:dyDescent="0.2">
      <c r="C2974" s="829"/>
      <c r="G2974" s="831" t="str">
        <f t="shared" si="47"/>
        <v/>
      </c>
    </row>
    <row r="2975" spans="3:7" ht="15" x14ac:dyDescent="0.2">
      <c r="C2975" s="829"/>
      <c r="G2975" s="831" t="str">
        <f t="shared" si="47"/>
        <v/>
      </c>
    </row>
    <row r="2976" spans="3:7" ht="15" x14ac:dyDescent="0.2">
      <c r="C2976" s="829"/>
      <c r="G2976" s="831" t="str">
        <f t="shared" si="47"/>
        <v/>
      </c>
    </row>
    <row r="2977" spans="3:7" ht="15" x14ac:dyDescent="0.2">
      <c r="C2977" s="829"/>
      <c r="G2977" s="831" t="str">
        <f t="shared" si="47"/>
        <v/>
      </c>
    </row>
    <row r="2978" spans="3:7" ht="15" x14ac:dyDescent="0.2">
      <c r="C2978" s="829"/>
      <c r="G2978" s="831" t="str">
        <f t="shared" si="47"/>
        <v/>
      </c>
    </row>
    <row r="2979" spans="3:7" ht="15" x14ac:dyDescent="0.2">
      <c r="C2979" s="829"/>
      <c r="G2979" s="831" t="str">
        <f t="shared" si="47"/>
        <v/>
      </c>
    </row>
    <row r="2980" spans="3:7" ht="15" x14ac:dyDescent="0.2">
      <c r="C2980" s="829"/>
      <c r="G2980" s="831" t="str">
        <f t="shared" si="47"/>
        <v/>
      </c>
    </row>
    <row r="2981" spans="3:7" ht="15" x14ac:dyDescent="0.2">
      <c r="C2981" s="829"/>
      <c r="G2981" s="831" t="str">
        <f t="shared" si="47"/>
        <v/>
      </c>
    </row>
    <row r="2982" spans="3:7" ht="15" x14ac:dyDescent="0.2">
      <c r="C2982" s="829"/>
      <c r="G2982" s="831" t="str">
        <f t="shared" si="47"/>
        <v/>
      </c>
    </row>
    <row r="2983" spans="3:7" ht="15" x14ac:dyDescent="0.2">
      <c r="C2983" s="829"/>
      <c r="G2983" s="831" t="str">
        <f t="shared" si="47"/>
        <v/>
      </c>
    </row>
    <row r="2984" spans="3:7" ht="15" x14ac:dyDescent="0.2">
      <c r="C2984" s="829"/>
      <c r="G2984" s="831" t="str">
        <f t="shared" si="47"/>
        <v/>
      </c>
    </row>
    <row r="2985" spans="3:7" ht="15" x14ac:dyDescent="0.2">
      <c r="C2985" s="829"/>
      <c r="G2985" s="831" t="str">
        <f t="shared" si="47"/>
        <v/>
      </c>
    </row>
    <row r="2986" spans="3:7" ht="15" x14ac:dyDescent="0.2">
      <c r="C2986" s="829"/>
      <c r="G2986" s="831" t="str">
        <f t="shared" si="47"/>
        <v/>
      </c>
    </row>
    <row r="2987" spans="3:7" ht="15" x14ac:dyDescent="0.2">
      <c r="C2987" s="829"/>
      <c r="G2987" s="831" t="str">
        <f t="shared" si="47"/>
        <v/>
      </c>
    </row>
    <row r="2988" spans="3:7" ht="15" x14ac:dyDescent="0.2">
      <c r="C2988" s="829"/>
      <c r="G2988" s="831" t="str">
        <f t="shared" si="47"/>
        <v/>
      </c>
    </row>
    <row r="2989" spans="3:7" ht="15" x14ac:dyDescent="0.2">
      <c r="C2989" s="829"/>
      <c r="G2989" s="831" t="str">
        <f t="shared" si="47"/>
        <v/>
      </c>
    </row>
    <row r="2990" spans="3:7" ht="15" x14ac:dyDescent="0.2">
      <c r="C2990" s="829"/>
      <c r="G2990" s="831" t="str">
        <f t="shared" si="47"/>
        <v/>
      </c>
    </row>
    <row r="2991" spans="3:7" ht="15" x14ac:dyDescent="0.2">
      <c r="C2991" s="829"/>
      <c r="G2991" s="831" t="str">
        <f t="shared" si="47"/>
        <v/>
      </c>
    </row>
    <row r="2992" spans="3:7" ht="15" x14ac:dyDescent="0.2">
      <c r="C2992" s="829"/>
      <c r="G2992" s="831" t="str">
        <f t="shared" si="47"/>
        <v/>
      </c>
    </row>
    <row r="2993" spans="3:7" ht="15" x14ac:dyDescent="0.2">
      <c r="C2993" s="829"/>
      <c r="G2993" s="831" t="str">
        <f t="shared" si="47"/>
        <v/>
      </c>
    </row>
    <row r="2994" spans="3:7" ht="15" x14ac:dyDescent="0.2">
      <c r="C2994" s="829"/>
      <c r="G2994" s="831" t="str">
        <f t="shared" si="47"/>
        <v/>
      </c>
    </row>
    <row r="2995" spans="3:7" ht="15" x14ac:dyDescent="0.2">
      <c r="C2995" s="829"/>
      <c r="G2995" s="831" t="str">
        <f t="shared" si="47"/>
        <v/>
      </c>
    </row>
    <row r="2996" spans="3:7" ht="15" x14ac:dyDescent="0.2">
      <c r="C2996" s="829"/>
      <c r="G2996" s="831" t="str">
        <f t="shared" si="47"/>
        <v/>
      </c>
    </row>
    <row r="2997" spans="3:7" ht="15" x14ac:dyDescent="0.2">
      <c r="C2997" s="829"/>
      <c r="G2997" s="831" t="str">
        <f t="shared" si="47"/>
        <v/>
      </c>
    </row>
    <row r="2998" spans="3:7" ht="15" x14ac:dyDescent="0.2">
      <c r="C2998" s="829"/>
      <c r="G2998" s="831" t="str">
        <f t="shared" si="47"/>
        <v/>
      </c>
    </row>
    <row r="2999" spans="3:7" ht="15" x14ac:dyDescent="0.2">
      <c r="C2999" s="829"/>
      <c r="G2999" s="831" t="str">
        <f t="shared" si="47"/>
        <v/>
      </c>
    </row>
    <row r="3000" spans="3:7" ht="15" x14ac:dyDescent="0.2">
      <c r="C3000" s="829"/>
      <c r="G3000" s="831" t="str">
        <f t="shared" si="47"/>
        <v/>
      </c>
    </row>
    <row r="3001" spans="3:7" ht="15" x14ac:dyDescent="0.2">
      <c r="C3001" s="829"/>
      <c r="G3001" s="831" t="str">
        <f t="shared" si="47"/>
        <v/>
      </c>
    </row>
    <row r="3002" spans="3:7" ht="15" x14ac:dyDescent="0.2">
      <c r="C3002" s="829"/>
      <c r="G3002" s="831" t="str">
        <f t="shared" si="47"/>
        <v/>
      </c>
    </row>
    <row r="3003" spans="3:7" ht="15" x14ac:dyDescent="0.2">
      <c r="C3003" s="829"/>
      <c r="G3003" s="831" t="str">
        <f t="shared" si="47"/>
        <v/>
      </c>
    </row>
    <row r="3004" spans="3:7" ht="15" x14ac:dyDescent="0.2">
      <c r="C3004" s="829"/>
      <c r="G3004" s="831" t="str">
        <f t="shared" si="47"/>
        <v/>
      </c>
    </row>
    <row r="3005" spans="3:7" ht="15" x14ac:dyDescent="0.2">
      <c r="C3005" s="829"/>
      <c r="G3005" s="831" t="str">
        <f t="shared" si="47"/>
        <v/>
      </c>
    </row>
    <row r="3006" spans="3:7" ht="15" x14ac:dyDescent="0.2">
      <c r="C3006" s="829"/>
      <c r="G3006" s="831" t="str">
        <f t="shared" si="47"/>
        <v/>
      </c>
    </row>
    <row r="3007" spans="3:7" ht="15" x14ac:dyDescent="0.2">
      <c r="C3007" s="829"/>
      <c r="G3007" s="831" t="str">
        <f t="shared" si="47"/>
        <v/>
      </c>
    </row>
    <row r="3008" spans="3:7" ht="15" x14ac:dyDescent="0.2">
      <c r="C3008" s="829"/>
      <c r="G3008" s="831" t="str">
        <f t="shared" si="47"/>
        <v/>
      </c>
    </row>
    <row r="3009" spans="3:7" ht="15" x14ac:dyDescent="0.2">
      <c r="C3009" s="829"/>
      <c r="G3009" s="831" t="str">
        <f t="shared" si="47"/>
        <v/>
      </c>
    </row>
    <row r="3010" spans="3:7" ht="15" x14ac:dyDescent="0.2">
      <c r="C3010" s="829"/>
      <c r="G3010" s="831" t="str">
        <f t="shared" si="47"/>
        <v/>
      </c>
    </row>
    <row r="3011" spans="3:7" ht="15" x14ac:dyDescent="0.2">
      <c r="C3011" s="829"/>
      <c r="G3011" s="831" t="str">
        <f t="shared" si="47"/>
        <v/>
      </c>
    </row>
    <row r="3012" spans="3:7" ht="15" x14ac:dyDescent="0.2">
      <c r="C3012" s="829"/>
      <c r="G3012" s="831" t="str">
        <f t="shared" si="47"/>
        <v/>
      </c>
    </row>
    <row r="3013" spans="3:7" ht="15" x14ac:dyDescent="0.2">
      <c r="C3013" s="829"/>
      <c r="G3013" s="831" t="str">
        <f t="shared" si="47"/>
        <v/>
      </c>
    </row>
    <row r="3014" spans="3:7" ht="15" x14ac:dyDescent="0.2">
      <c r="C3014" s="829"/>
      <c r="G3014" s="831" t="str">
        <f t="shared" si="47"/>
        <v/>
      </c>
    </row>
    <row r="3015" spans="3:7" ht="15" x14ac:dyDescent="0.2">
      <c r="C3015" s="829"/>
      <c r="G3015" s="831" t="str">
        <f t="shared" si="47"/>
        <v/>
      </c>
    </row>
    <row r="3016" spans="3:7" ht="15" x14ac:dyDescent="0.2">
      <c r="C3016" s="829"/>
      <c r="G3016" s="831" t="str">
        <f t="shared" si="47"/>
        <v/>
      </c>
    </row>
    <row r="3017" spans="3:7" ht="15" x14ac:dyDescent="0.2">
      <c r="C3017" s="829"/>
      <c r="G3017" s="831" t="str">
        <f t="shared" si="47"/>
        <v/>
      </c>
    </row>
    <row r="3018" spans="3:7" ht="15" x14ac:dyDescent="0.2">
      <c r="C3018" s="829"/>
      <c r="G3018" s="831" t="str">
        <f t="shared" si="47"/>
        <v/>
      </c>
    </row>
    <row r="3019" spans="3:7" ht="15" x14ac:dyDescent="0.2">
      <c r="C3019" s="829"/>
      <c r="G3019" s="831" t="str">
        <f t="shared" si="47"/>
        <v/>
      </c>
    </row>
    <row r="3020" spans="3:7" ht="15" x14ac:dyDescent="0.2">
      <c r="C3020" s="829"/>
      <c r="G3020" s="831" t="str">
        <f t="shared" ref="G3020:G3083" si="48">IF(D3020="","",YEAR(D3020))</f>
        <v/>
      </c>
    </row>
    <row r="3021" spans="3:7" ht="15" x14ac:dyDescent="0.2">
      <c r="C3021" s="829"/>
      <c r="G3021" s="831" t="str">
        <f t="shared" si="48"/>
        <v/>
      </c>
    </row>
    <row r="3022" spans="3:7" ht="15" x14ac:dyDescent="0.2">
      <c r="C3022" s="829"/>
      <c r="G3022" s="831" t="str">
        <f t="shared" si="48"/>
        <v/>
      </c>
    </row>
    <row r="3023" spans="3:7" ht="15" x14ac:dyDescent="0.2">
      <c r="C3023" s="829"/>
      <c r="G3023" s="831" t="str">
        <f t="shared" si="48"/>
        <v/>
      </c>
    </row>
    <row r="3024" spans="3:7" ht="15" x14ac:dyDescent="0.2">
      <c r="C3024" s="829"/>
      <c r="G3024" s="831" t="str">
        <f t="shared" si="48"/>
        <v/>
      </c>
    </row>
    <row r="3025" spans="3:7" ht="15" x14ac:dyDescent="0.2">
      <c r="C3025" s="829"/>
      <c r="G3025" s="831" t="str">
        <f t="shared" si="48"/>
        <v/>
      </c>
    </row>
    <row r="3026" spans="3:7" ht="15" x14ac:dyDescent="0.2">
      <c r="C3026" s="829"/>
      <c r="G3026" s="831" t="str">
        <f t="shared" si="48"/>
        <v/>
      </c>
    </row>
    <row r="3027" spans="3:7" ht="15" x14ac:dyDescent="0.2">
      <c r="C3027" s="829"/>
      <c r="G3027" s="831" t="str">
        <f t="shared" si="48"/>
        <v/>
      </c>
    </row>
    <row r="3028" spans="3:7" ht="15" x14ac:dyDescent="0.2">
      <c r="C3028" s="829"/>
      <c r="G3028" s="831" t="str">
        <f t="shared" si="48"/>
        <v/>
      </c>
    </row>
    <row r="3029" spans="3:7" ht="15" x14ac:dyDescent="0.2">
      <c r="C3029" s="829"/>
      <c r="G3029" s="831" t="str">
        <f t="shared" si="48"/>
        <v/>
      </c>
    </row>
    <row r="3030" spans="3:7" ht="15" x14ac:dyDescent="0.2">
      <c r="C3030" s="829"/>
      <c r="G3030" s="831" t="str">
        <f t="shared" si="48"/>
        <v/>
      </c>
    </row>
    <row r="3031" spans="3:7" ht="15" x14ac:dyDescent="0.2">
      <c r="C3031" s="829"/>
      <c r="G3031" s="831" t="str">
        <f t="shared" si="48"/>
        <v/>
      </c>
    </row>
    <row r="3032" spans="3:7" ht="15" x14ac:dyDescent="0.2">
      <c r="C3032" s="829"/>
      <c r="G3032" s="831" t="str">
        <f t="shared" si="48"/>
        <v/>
      </c>
    </row>
    <row r="3033" spans="3:7" ht="15" x14ac:dyDescent="0.2">
      <c r="C3033" s="829"/>
      <c r="G3033" s="831" t="str">
        <f t="shared" si="48"/>
        <v/>
      </c>
    </row>
    <row r="3034" spans="3:7" ht="15" x14ac:dyDescent="0.2">
      <c r="C3034" s="829"/>
      <c r="G3034" s="831" t="str">
        <f t="shared" si="48"/>
        <v/>
      </c>
    </row>
    <row r="3035" spans="3:7" ht="15" x14ac:dyDescent="0.2">
      <c r="C3035" s="829"/>
      <c r="G3035" s="831" t="str">
        <f t="shared" si="48"/>
        <v/>
      </c>
    </row>
    <row r="3036" spans="3:7" ht="15" x14ac:dyDescent="0.2">
      <c r="C3036" s="829"/>
      <c r="G3036" s="831" t="str">
        <f t="shared" si="48"/>
        <v/>
      </c>
    </row>
    <row r="3037" spans="3:7" ht="15" x14ac:dyDescent="0.2">
      <c r="C3037" s="829"/>
      <c r="G3037" s="831" t="str">
        <f t="shared" si="48"/>
        <v/>
      </c>
    </row>
    <row r="3038" spans="3:7" ht="15" x14ac:dyDescent="0.2">
      <c r="C3038" s="829"/>
      <c r="G3038" s="831" t="str">
        <f t="shared" si="48"/>
        <v/>
      </c>
    </row>
    <row r="3039" spans="3:7" ht="15" x14ac:dyDescent="0.2">
      <c r="C3039" s="829"/>
      <c r="G3039" s="831" t="str">
        <f t="shared" si="48"/>
        <v/>
      </c>
    </row>
    <row r="3040" spans="3:7" ht="15" x14ac:dyDescent="0.2">
      <c r="C3040" s="829"/>
      <c r="G3040" s="831" t="str">
        <f t="shared" si="48"/>
        <v/>
      </c>
    </row>
    <row r="3041" spans="3:7" ht="15" x14ac:dyDescent="0.2">
      <c r="C3041" s="829"/>
      <c r="G3041" s="831" t="str">
        <f t="shared" si="48"/>
        <v/>
      </c>
    </row>
    <row r="3042" spans="3:7" ht="15" x14ac:dyDescent="0.2">
      <c r="C3042" s="829"/>
      <c r="G3042" s="831" t="str">
        <f t="shared" si="48"/>
        <v/>
      </c>
    </row>
    <row r="3043" spans="3:7" ht="15" x14ac:dyDescent="0.2">
      <c r="C3043" s="829"/>
      <c r="G3043" s="831" t="str">
        <f t="shared" si="48"/>
        <v/>
      </c>
    </row>
    <row r="3044" spans="3:7" ht="15" x14ac:dyDescent="0.2">
      <c r="C3044" s="829"/>
      <c r="G3044" s="831" t="str">
        <f t="shared" si="48"/>
        <v/>
      </c>
    </row>
    <row r="3045" spans="3:7" ht="15" x14ac:dyDescent="0.2">
      <c r="C3045" s="829"/>
      <c r="G3045" s="831" t="str">
        <f t="shared" si="48"/>
        <v/>
      </c>
    </row>
    <row r="3046" spans="3:7" ht="15" x14ac:dyDescent="0.2">
      <c r="C3046" s="829"/>
      <c r="G3046" s="831" t="str">
        <f t="shared" si="48"/>
        <v/>
      </c>
    </row>
    <row r="3047" spans="3:7" ht="15" x14ac:dyDescent="0.2">
      <c r="C3047" s="829"/>
      <c r="G3047" s="831" t="str">
        <f t="shared" si="48"/>
        <v/>
      </c>
    </row>
    <row r="3048" spans="3:7" ht="15" x14ac:dyDescent="0.2">
      <c r="C3048" s="829"/>
      <c r="G3048" s="831" t="str">
        <f t="shared" si="48"/>
        <v/>
      </c>
    </row>
    <row r="3049" spans="3:7" ht="15" x14ac:dyDescent="0.2">
      <c r="C3049" s="829"/>
      <c r="G3049" s="831" t="str">
        <f t="shared" si="48"/>
        <v/>
      </c>
    </row>
    <row r="3050" spans="3:7" ht="15" x14ac:dyDescent="0.2">
      <c r="C3050" s="829"/>
      <c r="G3050" s="831" t="str">
        <f t="shared" si="48"/>
        <v/>
      </c>
    </row>
    <row r="3051" spans="3:7" ht="15" x14ac:dyDescent="0.2">
      <c r="C3051" s="829"/>
      <c r="G3051" s="831" t="str">
        <f t="shared" si="48"/>
        <v/>
      </c>
    </row>
    <row r="3052" spans="3:7" ht="15" x14ac:dyDescent="0.2">
      <c r="C3052" s="829"/>
      <c r="G3052" s="831" t="str">
        <f t="shared" si="48"/>
        <v/>
      </c>
    </row>
    <row r="3053" spans="3:7" ht="15" x14ac:dyDescent="0.2">
      <c r="C3053" s="829"/>
      <c r="G3053" s="831" t="str">
        <f t="shared" si="48"/>
        <v/>
      </c>
    </row>
    <row r="3054" spans="3:7" ht="15" x14ac:dyDescent="0.2">
      <c r="C3054" s="829"/>
      <c r="G3054" s="831" t="str">
        <f t="shared" si="48"/>
        <v/>
      </c>
    </row>
    <row r="3055" spans="3:7" ht="15" x14ac:dyDescent="0.2">
      <c r="C3055" s="829"/>
      <c r="G3055" s="831" t="str">
        <f t="shared" si="48"/>
        <v/>
      </c>
    </row>
    <row r="3056" spans="3:7" ht="15" x14ac:dyDescent="0.2">
      <c r="C3056" s="829"/>
      <c r="G3056" s="831" t="str">
        <f t="shared" si="48"/>
        <v/>
      </c>
    </row>
    <row r="3057" spans="3:7" ht="15" x14ac:dyDescent="0.2">
      <c r="C3057" s="829"/>
      <c r="G3057" s="831" t="str">
        <f t="shared" si="48"/>
        <v/>
      </c>
    </row>
    <row r="3058" spans="3:7" ht="15" x14ac:dyDescent="0.2">
      <c r="C3058" s="829"/>
      <c r="G3058" s="831" t="str">
        <f t="shared" si="48"/>
        <v/>
      </c>
    </row>
    <row r="3059" spans="3:7" ht="15" x14ac:dyDescent="0.2">
      <c r="C3059" s="829"/>
      <c r="G3059" s="831" t="str">
        <f t="shared" si="48"/>
        <v/>
      </c>
    </row>
    <row r="3060" spans="3:7" ht="15" x14ac:dyDescent="0.2">
      <c r="C3060" s="829"/>
      <c r="G3060" s="831" t="str">
        <f t="shared" si="48"/>
        <v/>
      </c>
    </row>
    <row r="3061" spans="3:7" ht="15" x14ac:dyDescent="0.2">
      <c r="C3061" s="829"/>
      <c r="G3061" s="831" t="str">
        <f t="shared" si="48"/>
        <v/>
      </c>
    </row>
    <row r="3062" spans="3:7" ht="15" x14ac:dyDescent="0.2">
      <c r="C3062" s="829"/>
      <c r="G3062" s="831" t="str">
        <f t="shared" si="48"/>
        <v/>
      </c>
    </row>
    <row r="3063" spans="3:7" ht="15" x14ac:dyDescent="0.2">
      <c r="C3063" s="829"/>
      <c r="G3063" s="831" t="str">
        <f t="shared" si="48"/>
        <v/>
      </c>
    </row>
    <row r="3064" spans="3:7" ht="15" x14ac:dyDescent="0.2">
      <c r="C3064" s="829"/>
      <c r="G3064" s="831" t="str">
        <f t="shared" si="48"/>
        <v/>
      </c>
    </row>
    <row r="3065" spans="3:7" ht="15" x14ac:dyDescent="0.2">
      <c r="C3065" s="829"/>
      <c r="G3065" s="831" t="str">
        <f t="shared" si="48"/>
        <v/>
      </c>
    </row>
    <row r="3066" spans="3:7" ht="15" x14ac:dyDescent="0.2">
      <c r="C3066" s="829"/>
      <c r="G3066" s="831" t="str">
        <f t="shared" si="48"/>
        <v/>
      </c>
    </row>
    <row r="3067" spans="3:7" ht="15" x14ac:dyDescent="0.2">
      <c r="C3067" s="829"/>
      <c r="G3067" s="831" t="str">
        <f t="shared" si="48"/>
        <v/>
      </c>
    </row>
    <row r="3068" spans="3:7" ht="15" x14ac:dyDescent="0.2">
      <c r="C3068" s="829"/>
      <c r="G3068" s="831" t="str">
        <f t="shared" si="48"/>
        <v/>
      </c>
    </row>
    <row r="3069" spans="3:7" ht="15" x14ac:dyDescent="0.2">
      <c r="C3069" s="829"/>
      <c r="G3069" s="831" t="str">
        <f t="shared" si="48"/>
        <v/>
      </c>
    </row>
    <row r="3070" spans="3:7" ht="15" x14ac:dyDescent="0.2">
      <c r="C3070" s="829"/>
      <c r="G3070" s="831" t="str">
        <f t="shared" si="48"/>
        <v/>
      </c>
    </row>
    <row r="3071" spans="3:7" ht="15" x14ac:dyDescent="0.2">
      <c r="C3071" s="829"/>
      <c r="G3071" s="831" t="str">
        <f t="shared" si="48"/>
        <v/>
      </c>
    </row>
    <row r="3072" spans="3:7" ht="15" x14ac:dyDescent="0.2">
      <c r="C3072" s="829"/>
      <c r="G3072" s="831" t="str">
        <f t="shared" si="48"/>
        <v/>
      </c>
    </row>
    <row r="3073" spans="3:7" ht="15" x14ac:dyDescent="0.2">
      <c r="C3073" s="829"/>
      <c r="G3073" s="831" t="str">
        <f t="shared" si="48"/>
        <v/>
      </c>
    </row>
    <row r="3074" spans="3:7" ht="15" x14ac:dyDescent="0.2">
      <c r="C3074" s="829"/>
      <c r="G3074" s="831" t="str">
        <f t="shared" si="48"/>
        <v/>
      </c>
    </row>
    <row r="3075" spans="3:7" ht="15" x14ac:dyDescent="0.2">
      <c r="C3075" s="829"/>
      <c r="G3075" s="831" t="str">
        <f t="shared" si="48"/>
        <v/>
      </c>
    </row>
    <row r="3076" spans="3:7" ht="15" x14ac:dyDescent="0.2">
      <c r="C3076" s="829"/>
      <c r="G3076" s="831" t="str">
        <f t="shared" si="48"/>
        <v/>
      </c>
    </row>
    <row r="3077" spans="3:7" ht="15" x14ac:dyDescent="0.2">
      <c r="C3077" s="829"/>
      <c r="G3077" s="831" t="str">
        <f t="shared" si="48"/>
        <v/>
      </c>
    </row>
    <row r="3078" spans="3:7" ht="15" x14ac:dyDescent="0.2">
      <c r="C3078" s="829"/>
      <c r="G3078" s="831" t="str">
        <f t="shared" si="48"/>
        <v/>
      </c>
    </row>
    <row r="3079" spans="3:7" ht="15" x14ac:dyDescent="0.2">
      <c r="C3079" s="829"/>
      <c r="G3079" s="831" t="str">
        <f t="shared" si="48"/>
        <v/>
      </c>
    </row>
    <row r="3080" spans="3:7" ht="15" x14ac:dyDescent="0.2">
      <c r="C3080" s="829"/>
      <c r="G3080" s="831" t="str">
        <f t="shared" si="48"/>
        <v/>
      </c>
    </row>
    <row r="3081" spans="3:7" ht="15" x14ac:dyDescent="0.2">
      <c r="C3081" s="829"/>
      <c r="G3081" s="831" t="str">
        <f t="shared" si="48"/>
        <v/>
      </c>
    </row>
    <row r="3082" spans="3:7" ht="15" x14ac:dyDescent="0.2">
      <c r="C3082" s="829"/>
      <c r="G3082" s="831" t="str">
        <f t="shared" si="48"/>
        <v/>
      </c>
    </row>
    <row r="3083" spans="3:7" ht="15" x14ac:dyDescent="0.2">
      <c r="C3083" s="829"/>
      <c r="G3083" s="831" t="str">
        <f t="shared" si="48"/>
        <v/>
      </c>
    </row>
    <row r="3084" spans="3:7" ht="15" x14ac:dyDescent="0.2">
      <c r="C3084" s="829"/>
      <c r="G3084" s="831" t="str">
        <f t="shared" ref="G3084:G3147" si="49">IF(D3084="","",YEAR(D3084))</f>
        <v/>
      </c>
    </row>
    <row r="3085" spans="3:7" ht="15" x14ac:dyDescent="0.2">
      <c r="C3085" s="829"/>
      <c r="G3085" s="831" t="str">
        <f t="shared" si="49"/>
        <v/>
      </c>
    </row>
    <row r="3086" spans="3:7" ht="15" x14ac:dyDescent="0.2">
      <c r="C3086" s="829"/>
      <c r="G3086" s="831" t="str">
        <f t="shared" si="49"/>
        <v/>
      </c>
    </row>
    <row r="3087" spans="3:7" ht="15" x14ac:dyDescent="0.2">
      <c r="C3087" s="829"/>
      <c r="G3087" s="831" t="str">
        <f t="shared" si="49"/>
        <v/>
      </c>
    </row>
    <row r="3088" spans="3:7" ht="15" x14ac:dyDescent="0.2">
      <c r="C3088" s="829"/>
      <c r="G3088" s="831" t="str">
        <f t="shared" si="49"/>
        <v/>
      </c>
    </row>
    <row r="3089" spans="3:7" ht="15" x14ac:dyDescent="0.2">
      <c r="C3089" s="829"/>
      <c r="G3089" s="831" t="str">
        <f t="shared" si="49"/>
        <v/>
      </c>
    </row>
    <row r="3090" spans="3:7" ht="15" x14ac:dyDescent="0.2">
      <c r="C3090" s="829"/>
      <c r="G3090" s="831" t="str">
        <f t="shared" si="49"/>
        <v/>
      </c>
    </row>
    <row r="3091" spans="3:7" ht="15" x14ac:dyDescent="0.2">
      <c r="C3091" s="829"/>
      <c r="G3091" s="831" t="str">
        <f t="shared" si="49"/>
        <v/>
      </c>
    </row>
    <row r="3092" spans="3:7" ht="15" x14ac:dyDescent="0.2">
      <c r="C3092" s="829"/>
      <c r="G3092" s="831" t="str">
        <f t="shared" si="49"/>
        <v/>
      </c>
    </row>
    <row r="3093" spans="3:7" ht="15" x14ac:dyDescent="0.2">
      <c r="C3093" s="829"/>
      <c r="G3093" s="831" t="str">
        <f t="shared" si="49"/>
        <v/>
      </c>
    </row>
    <row r="3094" spans="3:7" ht="15" x14ac:dyDescent="0.2">
      <c r="C3094" s="829"/>
      <c r="G3094" s="831" t="str">
        <f t="shared" si="49"/>
        <v/>
      </c>
    </row>
    <row r="3095" spans="3:7" ht="15" x14ac:dyDescent="0.2">
      <c r="C3095" s="829"/>
      <c r="G3095" s="831" t="str">
        <f t="shared" si="49"/>
        <v/>
      </c>
    </row>
    <row r="3096" spans="3:7" ht="15" x14ac:dyDescent="0.2">
      <c r="C3096" s="829"/>
      <c r="G3096" s="831" t="str">
        <f t="shared" si="49"/>
        <v/>
      </c>
    </row>
    <row r="3097" spans="3:7" ht="15" x14ac:dyDescent="0.2">
      <c r="C3097" s="829"/>
      <c r="G3097" s="831" t="str">
        <f t="shared" si="49"/>
        <v/>
      </c>
    </row>
    <row r="3098" spans="3:7" ht="15" x14ac:dyDescent="0.2">
      <c r="C3098" s="829"/>
      <c r="G3098" s="831" t="str">
        <f t="shared" si="49"/>
        <v/>
      </c>
    </row>
    <row r="3099" spans="3:7" ht="15" x14ac:dyDescent="0.2">
      <c r="C3099" s="829"/>
      <c r="G3099" s="831" t="str">
        <f t="shared" si="49"/>
        <v/>
      </c>
    </row>
    <row r="3100" spans="3:7" ht="15" x14ac:dyDescent="0.2">
      <c r="C3100" s="829"/>
      <c r="G3100" s="831" t="str">
        <f t="shared" si="49"/>
        <v/>
      </c>
    </row>
    <row r="3101" spans="3:7" ht="15" x14ac:dyDescent="0.2">
      <c r="C3101" s="829"/>
      <c r="G3101" s="831" t="str">
        <f t="shared" si="49"/>
        <v/>
      </c>
    </row>
    <row r="3102" spans="3:7" ht="15" x14ac:dyDescent="0.2">
      <c r="C3102" s="829"/>
      <c r="G3102" s="831" t="str">
        <f t="shared" si="49"/>
        <v/>
      </c>
    </row>
    <row r="3103" spans="3:7" ht="15" x14ac:dyDescent="0.2">
      <c r="C3103" s="829"/>
      <c r="G3103" s="831" t="str">
        <f t="shared" si="49"/>
        <v/>
      </c>
    </row>
    <row r="3104" spans="3:7" ht="15" x14ac:dyDescent="0.2">
      <c r="C3104" s="829"/>
      <c r="G3104" s="831" t="str">
        <f t="shared" si="49"/>
        <v/>
      </c>
    </row>
    <row r="3105" spans="3:7" ht="15" x14ac:dyDescent="0.2">
      <c r="C3105" s="829"/>
      <c r="G3105" s="831" t="str">
        <f t="shared" si="49"/>
        <v/>
      </c>
    </row>
    <row r="3106" spans="3:7" ht="15" x14ac:dyDescent="0.2">
      <c r="C3106" s="829"/>
      <c r="G3106" s="831" t="str">
        <f t="shared" si="49"/>
        <v/>
      </c>
    </row>
    <row r="3107" spans="3:7" ht="15" x14ac:dyDescent="0.2">
      <c r="C3107" s="829"/>
      <c r="G3107" s="831" t="str">
        <f t="shared" si="49"/>
        <v/>
      </c>
    </row>
    <row r="3108" spans="3:7" ht="15" x14ac:dyDescent="0.2">
      <c r="C3108" s="829"/>
      <c r="G3108" s="831" t="str">
        <f t="shared" si="49"/>
        <v/>
      </c>
    </row>
    <row r="3109" spans="3:7" ht="15" x14ac:dyDescent="0.2">
      <c r="C3109" s="829"/>
      <c r="G3109" s="831" t="str">
        <f t="shared" si="49"/>
        <v/>
      </c>
    </row>
    <row r="3110" spans="3:7" ht="15" x14ac:dyDescent="0.2">
      <c r="C3110" s="829"/>
      <c r="G3110" s="831" t="str">
        <f t="shared" si="49"/>
        <v/>
      </c>
    </row>
    <row r="3111" spans="3:7" ht="15" x14ac:dyDescent="0.2">
      <c r="C3111" s="829"/>
      <c r="G3111" s="831" t="str">
        <f t="shared" si="49"/>
        <v/>
      </c>
    </row>
    <row r="3112" spans="3:7" ht="15" x14ac:dyDescent="0.2">
      <c r="C3112" s="829"/>
      <c r="G3112" s="831" t="str">
        <f t="shared" si="49"/>
        <v/>
      </c>
    </row>
    <row r="3113" spans="3:7" ht="15" x14ac:dyDescent="0.2">
      <c r="C3113" s="829"/>
      <c r="G3113" s="831" t="str">
        <f t="shared" si="49"/>
        <v/>
      </c>
    </row>
    <row r="3114" spans="3:7" ht="15" x14ac:dyDescent="0.2">
      <c r="C3114" s="829"/>
      <c r="G3114" s="831" t="str">
        <f t="shared" si="49"/>
        <v/>
      </c>
    </row>
    <row r="3115" spans="3:7" ht="15" x14ac:dyDescent="0.2">
      <c r="C3115" s="829"/>
      <c r="G3115" s="831" t="str">
        <f t="shared" si="49"/>
        <v/>
      </c>
    </row>
    <row r="3116" spans="3:7" ht="15" x14ac:dyDescent="0.2">
      <c r="C3116" s="829"/>
      <c r="G3116" s="831" t="str">
        <f t="shared" si="49"/>
        <v/>
      </c>
    </row>
    <row r="3117" spans="3:7" ht="15" x14ac:dyDescent="0.2">
      <c r="C3117" s="829"/>
      <c r="G3117" s="831" t="str">
        <f t="shared" si="49"/>
        <v/>
      </c>
    </row>
    <row r="3118" spans="3:7" ht="15" x14ac:dyDescent="0.2">
      <c r="C3118" s="829"/>
      <c r="G3118" s="831" t="str">
        <f t="shared" si="49"/>
        <v/>
      </c>
    </row>
    <row r="3119" spans="3:7" ht="15" x14ac:dyDescent="0.2">
      <c r="C3119" s="829"/>
      <c r="G3119" s="831" t="str">
        <f t="shared" si="49"/>
        <v/>
      </c>
    </row>
    <row r="3120" spans="3:7" ht="15" x14ac:dyDescent="0.2">
      <c r="C3120" s="829"/>
      <c r="G3120" s="831" t="str">
        <f t="shared" si="49"/>
        <v/>
      </c>
    </row>
    <row r="3121" spans="3:7" ht="15" x14ac:dyDescent="0.2">
      <c r="C3121" s="829"/>
      <c r="G3121" s="831" t="str">
        <f t="shared" si="49"/>
        <v/>
      </c>
    </row>
    <row r="3122" spans="3:7" ht="15" x14ac:dyDescent="0.2">
      <c r="C3122" s="829"/>
      <c r="G3122" s="831" t="str">
        <f t="shared" si="49"/>
        <v/>
      </c>
    </row>
    <row r="3123" spans="3:7" ht="15" x14ac:dyDescent="0.2">
      <c r="C3123" s="829"/>
      <c r="G3123" s="831" t="str">
        <f t="shared" si="49"/>
        <v/>
      </c>
    </row>
    <row r="3124" spans="3:7" ht="15" x14ac:dyDescent="0.2">
      <c r="C3124" s="829"/>
      <c r="G3124" s="831" t="str">
        <f t="shared" si="49"/>
        <v/>
      </c>
    </row>
    <row r="3125" spans="3:7" ht="15" x14ac:dyDescent="0.2">
      <c r="C3125" s="829"/>
      <c r="G3125" s="831" t="str">
        <f t="shared" si="49"/>
        <v/>
      </c>
    </row>
    <row r="3126" spans="3:7" ht="15" x14ac:dyDescent="0.2">
      <c r="C3126" s="829"/>
      <c r="G3126" s="831" t="str">
        <f t="shared" si="49"/>
        <v/>
      </c>
    </row>
    <row r="3127" spans="3:7" ht="15" x14ac:dyDescent="0.2">
      <c r="C3127" s="829"/>
      <c r="G3127" s="831" t="str">
        <f t="shared" si="49"/>
        <v/>
      </c>
    </row>
    <row r="3128" spans="3:7" ht="15" x14ac:dyDescent="0.2">
      <c r="C3128" s="829"/>
      <c r="G3128" s="831" t="str">
        <f t="shared" si="49"/>
        <v/>
      </c>
    </row>
    <row r="3129" spans="3:7" ht="15" x14ac:dyDescent="0.2">
      <c r="C3129" s="829"/>
      <c r="G3129" s="831" t="str">
        <f t="shared" si="49"/>
        <v/>
      </c>
    </row>
    <row r="3130" spans="3:7" ht="15" x14ac:dyDescent="0.2">
      <c r="C3130" s="829"/>
      <c r="G3130" s="831" t="str">
        <f t="shared" si="49"/>
        <v/>
      </c>
    </row>
    <row r="3131" spans="3:7" ht="15" x14ac:dyDescent="0.2">
      <c r="C3131" s="829"/>
      <c r="G3131" s="831" t="str">
        <f t="shared" si="49"/>
        <v/>
      </c>
    </row>
    <row r="3132" spans="3:7" ht="15" x14ac:dyDescent="0.2">
      <c r="C3132" s="829"/>
      <c r="G3132" s="831" t="str">
        <f t="shared" si="49"/>
        <v/>
      </c>
    </row>
    <row r="3133" spans="3:7" ht="15" x14ac:dyDescent="0.2">
      <c r="C3133" s="829"/>
      <c r="G3133" s="831" t="str">
        <f t="shared" si="49"/>
        <v/>
      </c>
    </row>
    <row r="3134" spans="3:7" ht="15" x14ac:dyDescent="0.2">
      <c r="C3134" s="829"/>
      <c r="G3134" s="831" t="str">
        <f t="shared" si="49"/>
        <v/>
      </c>
    </row>
    <row r="3135" spans="3:7" ht="15" x14ac:dyDescent="0.2">
      <c r="C3135" s="829"/>
      <c r="G3135" s="831" t="str">
        <f t="shared" si="49"/>
        <v/>
      </c>
    </row>
    <row r="3136" spans="3:7" ht="15" x14ac:dyDescent="0.2">
      <c r="C3136" s="829"/>
      <c r="G3136" s="831" t="str">
        <f t="shared" si="49"/>
        <v/>
      </c>
    </row>
    <row r="3137" spans="3:7" ht="15" x14ac:dyDescent="0.2">
      <c r="C3137" s="829"/>
      <c r="G3137" s="831" t="str">
        <f t="shared" si="49"/>
        <v/>
      </c>
    </row>
    <row r="3138" spans="3:7" ht="15" x14ac:dyDescent="0.2">
      <c r="C3138" s="829"/>
      <c r="G3138" s="831" t="str">
        <f t="shared" si="49"/>
        <v/>
      </c>
    </row>
    <row r="3139" spans="3:7" ht="15" x14ac:dyDescent="0.2">
      <c r="C3139" s="829"/>
      <c r="G3139" s="831" t="str">
        <f t="shared" si="49"/>
        <v/>
      </c>
    </row>
    <row r="3140" spans="3:7" ht="15" x14ac:dyDescent="0.2">
      <c r="C3140" s="829"/>
      <c r="G3140" s="831" t="str">
        <f t="shared" si="49"/>
        <v/>
      </c>
    </row>
    <row r="3141" spans="3:7" ht="15" x14ac:dyDescent="0.2">
      <c r="C3141" s="829"/>
      <c r="G3141" s="831" t="str">
        <f t="shared" si="49"/>
        <v/>
      </c>
    </row>
    <row r="3142" spans="3:7" ht="15" x14ac:dyDescent="0.2">
      <c r="C3142" s="829"/>
      <c r="G3142" s="831" t="str">
        <f t="shared" si="49"/>
        <v/>
      </c>
    </row>
    <row r="3143" spans="3:7" ht="15" x14ac:dyDescent="0.2">
      <c r="C3143" s="829"/>
      <c r="G3143" s="831" t="str">
        <f t="shared" si="49"/>
        <v/>
      </c>
    </row>
    <row r="3144" spans="3:7" ht="15" x14ac:dyDescent="0.2">
      <c r="C3144" s="829"/>
      <c r="G3144" s="831" t="str">
        <f t="shared" si="49"/>
        <v/>
      </c>
    </row>
    <row r="3145" spans="3:7" ht="15" x14ac:dyDescent="0.2">
      <c r="C3145" s="829"/>
      <c r="G3145" s="831" t="str">
        <f t="shared" si="49"/>
        <v/>
      </c>
    </row>
    <row r="3146" spans="3:7" ht="15" x14ac:dyDescent="0.2">
      <c r="C3146" s="829"/>
      <c r="G3146" s="831" t="str">
        <f t="shared" si="49"/>
        <v/>
      </c>
    </row>
    <row r="3147" spans="3:7" ht="15" x14ac:dyDescent="0.2">
      <c r="C3147" s="829"/>
      <c r="G3147" s="831" t="str">
        <f t="shared" si="49"/>
        <v/>
      </c>
    </row>
    <row r="3148" spans="3:7" ht="15" x14ac:dyDescent="0.2">
      <c r="C3148" s="829"/>
      <c r="G3148" s="831" t="str">
        <f t="shared" ref="G3148:G3211" si="50">IF(D3148="","",YEAR(D3148))</f>
        <v/>
      </c>
    </row>
    <row r="3149" spans="3:7" ht="15" x14ac:dyDescent="0.2">
      <c r="C3149" s="829"/>
      <c r="G3149" s="831" t="str">
        <f t="shared" si="50"/>
        <v/>
      </c>
    </row>
    <row r="3150" spans="3:7" ht="15" x14ac:dyDescent="0.2">
      <c r="C3150" s="829"/>
      <c r="G3150" s="831" t="str">
        <f t="shared" si="50"/>
        <v/>
      </c>
    </row>
    <row r="3151" spans="3:7" ht="15" x14ac:dyDescent="0.2">
      <c r="C3151" s="829"/>
      <c r="G3151" s="831" t="str">
        <f t="shared" si="50"/>
        <v/>
      </c>
    </row>
    <row r="3152" spans="3:7" ht="15" x14ac:dyDescent="0.2">
      <c r="C3152" s="829"/>
      <c r="G3152" s="831" t="str">
        <f t="shared" si="50"/>
        <v/>
      </c>
    </row>
    <row r="3153" spans="3:7" ht="15" x14ac:dyDescent="0.2">
      <c r="C3153" s="829"/>
      <c r="G3153" s="831" t="str">
        <f t="shared" si="50"/>
        <v/>
      </c>
    </row>
    <row r="3154" spans="3:7" ht="15" x14ac:dyDescent="0.2">
      <c r="C3154" s="829"/>
      <c r="G3154" s="831" t="str">
        <f t="shared" si="50"/>
        <v/>
      </c>
    </row>
    <row r="3155" spans="3:7" ht="15" x14ac:dyDescent="0.2">
      <c r="C3155" s="829"/>
      <c r="G3155" s="831" t="str">
        <f t="shared" si="50"/>
        <v/>
      </c>
    </row>
    <row r="3156" spans="3:7" ht="15" x14ac:dyDescent="0.2">
      <c r="C3156" s="829"/>
      <c r="G3156" s="831" t="str">
        <f t="shared" si="50"/>
        <v/>
      </c>
    </row>
    <row r="3157" spans="3:7" ht="15" x14ac:dyDescent="0.2">
      <c r="C3157" s="829"/>
      <c r="G3157" s="831" t="str">
        <f t="shared" si="50"/>
        <v/>
      </c>
    </row>
    <row r="3158" spans="3:7" ht="15" x14ac:dyDescent="0.2">
      <c r="C3158" s="829"/>
      <c r="G3158" s="831" t="str">
        <f t="shared" si="50"/>
        <v/>
      </c>
    </row>
    <row r="3159" spans="3:7" ht="15" x14ac:dyDescent="0.2">
      <c r="C3159" s="829"/>
      <c r="G3159" s="831" t="str">
        <f t="shared" si="50"/>
        <v/>
      </c>
    </row>
    <row r="3160" spans="3:7" ht="15" x14ac:dyDescent="0.2">
      <c r="C3160" s="829"/>
      <c r="G3160" s="831" t="str">
        <f t="shared" si="50"/>
        <v/>
      </c>
    </row>
    <row r="3161" spans="3:7" ht="15" x14ac:dyDescent="0.2">
      <c r="C3161" s="829"/>
      <c r="G3161" s="831" t="str">
        <f t="shared" si="50"/>
        <v/>
      </c>
    </row>
    <row r="3162" spans="3:7" ht="15" x14ac:dyDescent="0.2">
      <c r="C3162" s="829"/>
      <c r="G3162" s="831" t="str">
        <f t="shared" si="50"/>
        <v/>
      </c>
    </row>
    <row r="3163" spans="3:7" ht="15" x14ac:dyDescent="0.2">
      <c r="C3163" s="829"/>
      <c r="G3163" s="831" t="str">
        <f t="shared" si="50"/>
        <v/>
      </c>
    </row>
    <row r="3164" spans="3:7" ht="15" x14ac:dyDescent="0.2">
      <c r="C3164" s="829"/>
      <c r="G3164" s="831" t="str">
        <f t="shared" si="50"/>
        <v/>
      </c>
    </row>
    <row r="3165" spans="3:7" ht="15" x14ac:dyDescent="0.2">
      <c r="C3165" s="829"/>
      <c r="G3165" s="831" t="str">
        <f t="shared" si="50"/>
        <v/>
      </c>
    </row>
    <row r="3166" spans="3:7" ht="15" x14ac:dyDescent="0.2">
      <c r="C3166" s="829"/>
      <c r="G3166" s="831" t="str">
        <f t="shared" si="50"/>
        <v/>
      </c>
    </row>
    <row r="3167" spans="3:7" ht="15" x14ac:dyDescent="0.2">
      <c r="C3167" s="829"/>
      <c r="G3167" s="831" t="str">
        <f t="shared" si="50"/>
        <v/>
      </c>
    </row>
    <row r="3168" spans="3:7" ht="15" x14ac:dyDescent="0.2">
      <c r="C3168" s="829"/>
      <c r="G3168" s="831" t="str">
        <f t="shared" si="50"/>
        <v/>
      </c>
    </row>
    <row r="3169" spans="3:7" ht="15" x14ac:dyDescent="0.2">
      <c r="C3169" s="829"/>
      <c r="G3169" s="831" t="str">
        <f t="shared" si="50"/>
        <v/>
      </c>
    </row>
    <row r="3170" spans="3:7" ht="15" x14ac:dyDescent="0.2">
      <c r="C3170" s="829"/>
      <c r="G3170" s="831" t="str">
        <f t="shared" si="50"/>
        <v/>
      </c>
    </row>
    <row r="3171" spans="3:7" ht="15" x14ac:dyDescent="0.2">
      <c r="C3171" s="829"/>
      <c r="G3171" s="831" t="str">
        <f t="shared" si="50"/>
        <v/>
      </c>
    </row>
    <row r="3172" spans="3:7" ht="15" x14ac:dyDescent="0.2">
      <c r="C3172" s="829"/>
      <c r="G3172" s="831" t="str">
        <f t="shared" si="50"/>
        <v/>
      </c>
    </row>
    <row r="3173" spans="3:7" ht="15" x14ac:dyDescent="0.2">
      <c r="C3173" s="829"/>
      <c r="G3173" s="831" t="str">
        <f t="shared" si="50"/>
        <v/>
      </c>
    </row>
    <row r="3174" spans="3:7" ht="15" x14ac:dyDescent="0.2">
      <c r="C3174" s="829"/>
      <c r="G3174" s="831" t="str">
        <f t="shared" si="50"/>
        <v/>
      </c>
    </row>
    <row r="3175" spans="3:7" ht="15" x14ac:dyDescent="0.2">
      <c r="C3175" s="829"/>
      <c r="G3175" s="831" t="str">
        <f t="shared" si="50"/>
        <v/>
      </c>
    </row>
    <row r="3176" spans="3:7" ht="15" x14ac:dyDescent="0.2">
      <c r="C3176" s="829"/>
      <c r="G3176" s="831" t="str">
        <f t="shared" si="50"/>
        <v/>
      </c>
    </row>
    <row r="3177" spans="3:7" ht="15" x14ac:dyDescent="0.2">
      <c r="C3177" s="829"/>
      <c r="G3177" s="831" t="str">
        <f t="shared" si="50"/>
        <v/>
      </c>
    </row>
    <row r="3178" spans="3:7" ht="15" x14ac:dyDescent="0.2">
      <c r="C3178" s="829"/>
      <c r="G3178" s="831" t="str">
        <f t="shared" si="50"/>
        <v/>
      </c>
    </row>
    <row r="3179" spans="3:7" ht="15" x14ac:dyDescent="0.2">
      <c r="C3179" s="829"/>
      <c r="G3179" s="831" t="str">
        <f t="shared" si="50"/>
        <v/>
      </c>
    </row>
    <row r="3180" spans="3:7" ht="15" x14ac:dyDescent="0.2">
      <c r="C3180" s="829"/>
      <c r="G3180" s="831" t="str">
        <f t="shared" si="50"/>
        <v/>
      </c>
    </row>
    <row r="3181" spans="3:7" ht="15" x14ac:dyDescent="0.2">
      <c r="C3181" s="829"/>
      <c r="G3181" s="831" t="str">
        <f t="shared" si="50"/>
        <v/>
      </c>
    </row>
    <row r="3182" spans="3:7" ht="15" x14ac:dyDescent="0.2">
      <c r="C3182" s="829"/>
      <c r="G3182" s="831" t="str">
        <f t="shared" si="50"/>
        <v/>
      </c>
    </row>
    <row r="3183" spans="3:7" ht="15" x14ac:dyDescent="0.2">
      <c r="C3183" s="829"/>
      <c r="G3183" s="831" t="str">
        <f t="shared" si="50"/>
        <v/>
      </c>
    </row>
    <row r="3184" spans="3:7" ht="15" x14ac:dyDescent="0.2">
      <c r="C3184" s="829"/>
      <c r="G3184" s="831" t="str">
        <f t="shared" si="50"/>
        <v/>
      </c>
    </row>
    <row r="3185" spans="3:7" ht="15" x14ac:dyDescent="0.2">
      <c r="C3185" s="829"/>
      <c r="G3185" s="831" t="str">
        <f t="shared" si="50"/>
        <v/>
      </c>
    </row>
    <row r="3186" spans="3:7" ht="15" x14ac:dyDescent="0.2">
      <c r="C3186" s="829"/>
      <c r="G3186" s="831" t="str">
        <f t="shared" si="50"/>
        <v/>
      </c>
    </row>
    <row r="3187" spans="3:7" ht="15" x14ac:dyDescent="0.2">
      <c r="C3187" s="829"/>
      <c r="G3187" s="831" t="str">
        <f t="shared" si="50"/>
        <v/>
      </c>
    </row>
    <row r="3188" spans="3:7" ht="15" x14ac:dyDescent="0.2">
      <c r="C3188" s="829"/>
      <c r="G3188" s="831" t="str">
        <f t="shared" si="50"/>
        <v/>
      </c>
    </row>
    <row r="3189" spans="3:7" ht="15" x14ac:dyDescent="0.2">
      <c r="C3189" s="829"/>
      <c r="G3189" s="831" t="str">
        <f t="shared" si="50"/>
        <v/>
      </c>
    </row>
    <row r="3190" spans="3:7" ht="15" x14ac:dyDescent="0.2">
      <c r="C3190" s="829"/>
      <c r="G3190" s="831" t="str">
        <f t="shared" si="50"/>
        <v/>
      </c>
    </row>
    <row r="3191" spans="3:7" ht="15" x14ac:dyDescent="0.2">
      <c r="C3191" s="829"/>
      <c r="G3191" s="831" t="str">
        <f t="shared" si="50"/>
        <v/>
      </c>
    </row>
    <row r="3192" spans="3:7" ht="15" x14ac:dyDescent="0.2">
      <c r="C3192" s="829"/>
      <c r="G3192" s="831" t="str">
        <f t="shared" si="50"/>
        <v/>
      </c>
    </row>
    <row r="3193" spans="3:7" ht="15" x14ac:dyDescent="0.2">
      <c r="C3193" s="829"/>
      <c r="G3193" s="831" t="str">
        <f t="shared" si="50"/>
        <v/>
      </c>
    </row>
    <row r="3194" spans="3:7" ht="15" x14ac:dyDescent="0.2">
      <c r="C3194" s="829"/>
      <c r="G3194" s="831" t="str">
        <f t="shared" si="50"/>
        <v/>
      </c>
    </row>
    <row r="3195" spans="3:7" ht="15" x14ac:dyDescent="0.2">
      <c r="C3195" s="829"/>
      <c r="G3195" s="831" t="str">
        <f t="shared" si="50"/>
        <v/>
      </c>
    </row>
    <row r="3196" spans="3:7" ht="15" x14ac:dyDescent="0.2">
      <c r="C3196" s="829"/>
      <c r="G3196" s="831" t="str">
        <f t="shared" si="50"/>
        <v/>
      </c>
    </row>
    <row r="3197" spans="3:7" ht="15" x14ac:dyDescent="0.2">
      <c r="C3197" s="829"/>
      <c r="G3197" s="831" t="str">
        <f t="shared" si="50"/>
        <v/>
      </c>
    </row>
    <row r="3198" spans="3:7" ht="15" x14ac:dyDescent="0.2">
      <c r="C3198" s="829"/>
      <c r="G3198" s="831" t="str">
        <f t="shared" si="50"/>
        <v/>
      </c>
    </row>
    <row r="3199" spans="3:7" ht="15" x14ac:dyDescent="0.2">
      <c r="C3199" s="829"/>
      <c r="G3199" s="831" t="str">
        <f t="shared" si="50"/>
        <v/>
      </c>
    </row>
    <row r="3200" spans="3:7" ht="15" x14ac:dyDescent="0.2">
      <c r="C3200" s="829"/>
      <c r="G3200" s="831" t="str">
        <f t="shared" si="50"/>
        <v/>
      </c>
    </row>
    <row r="3201" spans="3:7" ht="15" x14ac:dyDescent="0.2">
      <c r="C3201" s="829"/>
      <c r="G3201" s="831" t="str">
        <f t="shared" si="50"/>
        <v/>
      </c>
    </row>
    <row r="3202" spans="3:7" ht="15" x14ac:dyDescent="0.2">
      <c r="C3202" s="829"/>
      <c r="G3202" s="831" t="str">
        <f t="shared" si="50"/>
        <v/>
      </c>
    </row>
    <row r="3203" spans="3:7" ht="15" x14ac:dyDescent="0.2">
      <c r="C3203" s="829"/>
      <c r="G3203" s="831" t="str">
        <f t="shared" si="50"/>
        <v/>
      </c>
    </row>
    <row r="3204" spans="3:7" ht="15" x14ac:dyDescent="0.2">
      <c r="C3204" s="829"/>
      <c r="G3204" s="831" t="str">
        <f t="shared" si="50"/>
        <v/>
      </c>
    </row>
    <row r="3205" spans="3:7" ht="15" x14ac:dyDescent="0.2">
      <c r="C3205" s="829"/>
      <c r="G3205" s="831" t="str">
        <f t="shared" si="50"/>
        <v/>
      </c>
    </row>
    <row r="3206" spans="3:7" ht="15" x14ac:dyDescent="0.2">
      <c r="C3206" s="829"/>
      <c r="G3206" s="831" t="str">
        <f t="shared" si="50"/>
        <v/>
      </c>
    </row>
    <row r="3207" spans="3:7" ht="15" x14ac:dyDescent="0.2">
      <c r="C3207" s="829"/>
      <c r="G3207" s="831" t="str">
        <f t="shared" si="50"/>
        <v/>
      </c>
    </row>
    <row r="3208" spans="3:7" ht="15" x14ac:dyDescent="0.2">
      <c r="C3208" s="829"/>
      <c r="G3208" s="831" t="str">
        <f t="shared" si="50"/>
        <v/>
      </c>
    </row>
    <row r="3209" spans="3:7" ht="15" x14ac:dyDescent="0.2">
      <c r="C3209" s="829"/>
      <c r="G3209" s="831" t="str">
        <f t="shared" si="50"/>
        <v/>
      </c>
    </row>
    <row r="3210" spans="3:7" ht="15" x14ac:dyDescent="0.2">
      <c r="C3210" s="829"/>
      <c r="G3210" s="831" t="str">
        <f t="shared" si="50"/>
        <v/>
      </c>
    </row>
    <row r="3211" spans="3:7" ht="15" x14ac:dyDescent="0.2">
      <c r="C3211" s="829"/>
      <c r="G3211" s="831" t="str">
        <f t="shared" si="50"/>
        <v/>
      </c>
    </row>
    <row r="3212" spans="3:7" ht="15" x14ac:dyDescent="0.2">
      <c r="C3212" s="829"/>
      <c r="G3212" s="831" t="str">
        <f t="shared" ref="G3212:G3275" si="51">IF(D3212="","",YEAR(D3212))</f>
        <v/>
      </c>
    </row>
    <row r="3213" spans="3:7" ht="15" x14ac:dyDescent="0.2">
      <c r="C3213" s="829"/>
      <c r="G3213" s="831" t="str">
        <f t="shared" si="51"/>
        <v/>
      </c>
    </row>
    <row r="3214" spans="3:7" ht="15" x14ac:dyDescent="0.2">
      <c r="C3214" s="829"/>
      <c r="G3214" s="831" t="str">
        <f t="shared" si="51"/>
        <v/>
      </c>
    </row>
    <row r="3215" spans="3:7" ht="15" x14ac:dyDescent="0.2">
      <c r="C3215" s="829"/>
      <c r="G3215" s="831" t="str">
        <f t="shared" si="51"/>
        <v/>
      </c>
    </row>
    <row r="3216" spans="3:7" ht="15" x14ac:dyDescent="0.2">
      <c r="C3216" s="829"/>
      <c r="G3216" s="831" t="str">
        <f t="shared" si="51"/>
        <v/>
      </c>
    </row>
    <row r="3217" spans="3:7" ht="15" x14ac:dyDescent="0.2">
      <c r="C3217" s="829"/>
      <c r="G3217" s="831" t="str">
        <f t="shared" si="51"/>
        <v/>
      </c>
    </row>
    <row r="3218" spans="3:7" ht="15" x14ac:dyDescent="0.2">
      <c r="C3218" s="829"/>
      <c r="G3218" s="831" t="str">
        <f t="shared" si="51"/>
        <v/>
      </c>
    </row>
    <row r="3219" spans="3:7" ht="15" x14ac:dyDescent="0.2">
      <c r="C3219" s="829"/>
      <c r="G3219" s="831" t="str">
        <f t="shared" si="51"/>
        <v/>
      </c>
    </row>
    <row r="3220" spans="3:7" ht="15" x14ac:dyDescent="0.2">
      <c r="C3220" s="829"/>
      <c r="G3220" s="831" t="str">
        <f t="shared" si="51"/>
        <v/>
      </c>
    </row>
    <row r="3221" spans="3:7" ht="15" x14ac:dyDescent="0.2">
      <c r="C3221" s="829"/>
      <c r="G3221" s="831" t="str">
        <f t="shared" si="51"/>
        <v/>
      </c>
    </row>
    <row r="3222" spans="3:7" ht="15" x14ac:dyDescent="0.2">
      <c r="C3222" s="829"/>
      <c r="G3222" s="831" t="str">
        <f t="shared" si="51"/>
        <v/>
      </c>
    </row>
    <row r="3223" spans="3:7" ht="15" x14ac:dyDescent="0.2">
      <c r="C3223" s="829"/>
      <c r="G3223" s="831" t="str">
        <f t="shared" si="51"/>
        <v/>
      </c>
    </row>
    <row r="3224" spans="3:7" ht="15" x14ac:dyDescent="0.2">
      <c r="C3224" s="829"/>
      <c r="G3224" s="831" t="str">
        <f t="shared" si="51"/>
        <v/>
      </c>
    </row>
    <row r="3225" spans="3:7" ht="15" x14ac:dyDescent="0.2">
      <c r="C3225" s="829"/>
      <c r="G3225" s="831" t="str">
        <f t="shared" si="51"/>
        <v/>
      </c>
    </row>
    <row r="3226" spans="3:7" ht="15" x14ac:dyDescent="0.2">
      <c r="C3226" s="829"/>
      <c r="G3226" s="831" t="str">
        <f t="shared" si="51"/>
        <v/>
      </c>
    </row>
    <row r="3227" spans="3:7" ht="15" x14ac:dyDescent="0.2">
      <c r="C3227" s="829"/>
      <c r="G3227" s="831" t="str">
        <f t="shared" si="51"/>
        <v/>
      </c>
    </row>
    <row r="3228" spans="3:7" ht="15" x14ac:dyDescent="0.2">
      <c r="C3228" s="829"/>
      <c r="G3228" s="831" t="str">
        <f t="shared" si="51"/>
        <v/>
      </c>
    </row>
    <row r="3229" spans="3:7" ht="15" x14ac:dyDescent="0.2">
      <c r="C3229" s="829"/>
      <c r="G3229" s="831" t="str">
        <f t="shared" si="51"/>
        <v/>
      </c>
    </row>
    <row r="3230" spans="3:7" ht="15" x14ac:dyDescent="0.2">
      <c r="C3230" s="829"/>
      <c r="G3230" s="831" t="str">
        <f t="shared" si="51"/>
        <v/>
      </c>
    </row>
    <row r="3231" spans="3:7" ht="15" x14ac:dyDescent="0.2">
      <c r="C3231" s="829"/>
      <c r="G3231" s="831" t="str">
        <f t="shared" si="51"/>
        <v/>
      </c>
    </row>
    <row r="3232" spans="3:7" ht="15" x14ac:dyDescent="0.2">
      <c r="C3232" s="829"/>
      <c r="G3232" s="831" t="str">
        <f t="shared" si="51"/>
        <v/>
      </c>
    </row>
    <row r="3233" spans="3:7" ht="15" x14ac:dyDescent="0.2">
      <c r="C3233" s="829"/>
      <c r="G3233" s="831" t="str">
        <f t="shared" si="51"/>
        <v/>
      </c>
    </row>
    <row r="3234" spans="3:7" ht="15" x14ac:dyDescent="0.2">
      <c r="C3234" s="829"/>
      <c r="G3234" s="831" t="str">
        <f t="shared" si="51"/>
        <v/>
      </c>
    </row>
    <row r="3235" spans="3:7" ht="15" x14ac:dyDescent="0.2">
      <c r="C3235" s="829"/>
      <c r="G3235" s="831" t="str">
        <f t="shared" si="51"/>
        <v/>
      </c>
    </row>
    <row r="3236" spans="3:7" ht="15" x14ac:dyDescent="0.2">
      <c r="C3236" s="829"/>
      <c r="G3236" s="831" t="str">
        <f t="shared" si="51"/>
        <v/>
      </c>
    </row>
    <row r="3237" spans="3:7" ht="15" x14ac:dyDescent="0.2">
      <c r="C3237" s="829"/>
      <c r="G3237" s="831" t="str">
        <f t="shared" si="51"/>
        <v/>
      </c>
    </row>
    <row r="3238" spans="3:7" ht="15" x14ac:dyDescent="0.2">
      <c r="C3238" s="829"/>
      <c r="G3238" s="831" t="str">
        <f t="shared" si="51"/>
        <v/>
      </c>
    </row>
    <row r="3239" spans="3:7" ht="15" x14ac:dyDescent="0.2">
      <c r="C3239" s="829"/>
      <c r="G3239" s="831" t="str">
        <f t="shared" si="51"/>
        <v/>
      </c>
    </row>
    <row r="3240" spans="3:7" ht="15" x14ac:dyDescent="0.2">
      <c r="C3240" s="829"/>
      <c r="G3240" s="831" t="str">
        <f t="shared" si="51"/>
        <v/>
      </c>
    </row>
    <row r="3241" spans="3:7" ht="15" x14ac:dyDescent="0.2">
      <c r="C3241" s="829"/>
      <c r="G3241" s="831" t="str">
        <f t="shared" si="51"/>
        <v/>
      </c>
    </row>
    <row r="3242" spans="3:7" ht="15" x14ac:dyDescent="0.2">
      <c r="C3242" s="829"/>
      <c r="G3242" s="831" t="str">
        <f t="shared" si="51"/>
        <v/>
      </c>
    </row>
    <row r="3243" spans="3:7" ht="15" x14ac:dyDescent="0.2">
      <c r="C3243" s="829"/>
      <c r="G3243" s="831" t="str">
        <f t="shared" si="51"/>
        <v/>
      </c>
    </row>
    <row r="3244" spans="3:7" ht="15" x14ac:dyDescent="0.2">
      <c r="C3244" s="829"/>
      <c r="G3244" s="831" t="str">
        <f t="shared" si="51"/>
        <v/>
      </c>
    </row>
    <row r="3245" spans="3:7" ht="15" x14ac:dyDescent="0.2">
      <c r="C3245" s="829"/>
      <c r="G3245" s="831" t="str">
        <f t="shared" si="51"/>
        <v/>
      </c>
    </row>
    <row r="3246" spans="3:7" ht="15" x14ac:dyDescent="0.2">
      <c r="C3246" s="829"/>
      <c r="G3246" s="831" t="str">
        <f t="shared" si="51"/>
        <v/>
      </c>
    </row>
    <row r="3247" spans="3:7" ht="15" x14ac:dyDescent="0.2">
      <c r="C3247" s="829"/>
      <c r="G3247" s="831" t="str">
        <f t="shared" si="51"/>
        <v/>
      </c>
    </row>
    <row r="3248" spans="3:7" ht="15" x14ac:dyDescent="0.2">
      <c r="C3248" s="829"/>
      <c r="G3248" s="831" t="str">
        <f t="shared" si="51"/>
        <v/>
      </c>
    </row>
    <row r="3249" spans="3:7" ht="15" x14ac:dyDescent="0.2">
      <c r="C3249" s="829"/>
      <c r="G3249" s="831" t="str">
        <f t="shared" si="51"/>
        <v/>
      </c>
    </row>
    <row r="3250" spans="3:7" ht="15" x14ac:dyDescent="0.2">
      <c r="C3250" s="829"/>
      <c r="G3250" s="831" t="str">
        <f t="shared" si="51"/>
        <v/>
      </c>
    </row>
    <row r="3251" spans="3:7" ht="15" x14ac:dyDescent="0.2">
      <c r="C3251" s="829"/>
      <c r="G3251" s="831" t="str">
        <f t="shared" si="51"/>
        <v/>
      </c>
    </row>
    <row r="3252" spans="3:7" ht="15" x14ac:dyDescent="0.2">
      <c r="C3252" s="829"/>
      <c r="G3252" s="831" t="str">
        <f t="shared" si="51"/>
        <v/>
      </c>
    </row>
    <row r="3253" spans="3:7" ht="15" x14ac:dyDescent="0.2">
      <c r="C3253" s="829"/>
      <c r="G3253" s="831" t="str">
        <f t="shared" si="51"/>
        <v/>
      </c>
    </row>
    <row r="3254" spans="3:7" ht="15" x14ac:dyDescent="0.2">
      <c r="C3254" s="829"/>
      <c r="G3254" s="831" t="str">
        <f t="shared" si="51"/>
        <v/>
      </c>
    </row>
    <row r="3255" spans="3:7" ht="15" x14ac:dyDescent="0.2">
      <c r="C3255" s="829"/>
      <c r="G3255" s="831" t="str">
        <f t="shared" si="51"/>
        <v/>
      </c>
    </row>
    <row r="3256" spans="3:7" ht="15" x14ac:dyDescent="0.2">
      <c r="C3256" s="829"/>
      <c r="G3256" s="831" t="str">
        <f t="shared" si="51"/>
        <v/>
      </c>
    </row>
    <row r="3257" spans="3:7" ht="15" x14ac:dyDescent="0.2">
      <c r="C3257" s="829"/>
      <c r="G3257" s="831" t="str">
        <f t="shared" si="51"/>
        <v/>
      </c>
    </row>
    <row r="3258" spans="3:7" ht="15" x14ac:dyDescent="0.2">
      <c r="C3258" s="829"/>
      <c r="G3258" s="831" t="str">
        <f t="shared" si="51"/>
        <v/>
      </c>
    </row>
    <row r="3259" spans="3:7" ht="15" x14ac:dyDescent="0.2">
      <c r="C3259" s="829"/>
      <c r="G3259" s="831" t="str">
        <f t="shared" si="51"/>
        <v/>
      </c>
    </row>
    <row r="3260" spans="3:7" ht="15" x14ac:dyDescent="0.2">
      <c r="C3260" s="829"/>
      <c r="G3260" s="831" t="str">
        <f t="shared" si="51"/>
        <v/>
      </c>
    </row>
    <row r="3261" spans="3:7" ht="15" x14ac:dyDescent="0.2">
      <c r="C3261" s="829"/>
      <c r="G3261" s="831" t="str">
        <f t="shared" si="51"/>
        <v/>
      </c>
    </row>
    <row r="3262" spans="3:7" ht="15" x14ac:dyDescent="0.2">
      <c r="C3262" s="829"/>
      <c r="G3262" s="831" t="str">
        <f t="shared" si="51"/>
        <v/>
      </c>
    </row>
    <row r="3263" spans="3:7" ht="15" x14ac:dyDescent="0.2">
      <c r="C3263" s="829"/>
      <c r="G3263" s="831" t="str">
        <f t="shared" si="51"/>
        <v/>
      </c>
    </row>
    <row r="3264" spans="3:7" ht="15" x14ac:dyDescent="0.2">
      <c r="C3264" s="829"/>
      <c r="G3264" s="831" t="str">
        <f t="shared" si="51"/>
        <v/>
      </c>
    </row>
    <row r="3265" spans="3:7" ht="15" x14ac:dyDescent="0.2">
      <c r="C3265" s="829"/>
      <c r="G3265" s="831" t="str">
        <f t="shared" si="51"/>
        <v/>
      </c>
    </row>
    <row r="3266" spans="3:7" ht="15" x14ac:dyDescent="0.2">
      <c r="C3266" s="829"/>
      <c r="G3266" s="831" t="str">
        <f t="shared" si="51"/>
        <v/>
      </c>
    </row>
    <row r="3267" spans="3:7" ht="15" x14ac:dyDescent="0.2">
      <c r="C3267" s="829"/>
      <c r="G3267" s="831" t="str">
        <f t="shared" si="51"/>
        <v/>
      </c>
    </row>
    <row r="3268" spans="3:7" ht="15" x14ac:dyDescent="0.2">
      <c r="C3268" s="829"/>
      <c r="G3268" s="831" t="str">
        <f t="shared" si="51"/>
        <v/>
      </c>
    </row>
    <row r="3269" spans="3:7" ht="15" x14ac:dyDescent="0.2">
      <c r="C3269" s="829"/>
      <c r="G3269" s="831" t="str">
        <f t="shared" si="51"/>
        <v/>
      </c>
    </row>
    <row r="3270" spans="3:7" ht="15" x14ac:dyDescent="0.2">
      <c r="C3270" s="829"/>
      <c r="G3270" s="831" t="str">
        <f t="shared" si="51"/>
        <v/>
      </c>
    </row>
    <row r="3271" spans="3:7" ht="15" x14ac:dyDescent="0.2">
      <c r="C3271" s="829"/>
      <c r="G3271" s="831" t="str">
        <f t="shared" si="51"/>
        <v/>
      </c>
    </row>
    <row r="3272" spans="3:7" ht="15" x14ac:dyDescent="0.2">
      <c r="C3272" s="829"/>
      <c r="G3272" s="831" t="str">
        <f t="shared" si="51"/>
        <v/>
      </c>
    </row>
    <row r="3273" spans="3:7" ht="15" x14ac:dyDescent="0.2">
      <c r="C3273" s="829"/>
      <c r="G3273" s="831" t="str">
        <f t="shared" si="51"/>
        <v/>
      </c>
    </row>
    <row r="3274" spans="3:7" ht="15" x14ac:dyDescent="0.2">
      <c r="C3274" s="829"/>
      <c r="G3274" s="831" t="str">
        <f t="shared" si="51"/>
        <v/>
      </c>
    </row>
    <row r="3275" spans="3:7" ht="15" x14ac:dyDescent="0.2">
      <c r="C3275" s="829"/>
      <c r="G3275" s="831" t="str">
        <f t="shared" si="51"/>
        <v/>
      </c>
    </row>
    <row r="3276" spans="3:7" ht="15" x14ac:dyDescent="0.2">
      <c r="C3276" s="829"/>
      <c r="G3276" s="831" t="str">
        <f t="shared" ref="G3276:G3339" si="52">IF(D3276="","",YEAR(D3276))</f>
        <v/>
      </c>
    </row>
    <row r="3277" spans="3:7" ht="15" x14ac:dyDescent="0.2">
      <c r="C3277" s="829"/>
      <c r="G3277" s="831" t="str">
        <f t="shared" si="52"/>
        <v/>
      </c>
    </row>
    <row r="3278" spans="3:7" ht="15" x14ac:dyDescent="0.2">
      <c r="C3278" s="829"/>
      <c r="G3278" s="831" t="str">
        <f t="shared" si="52"/>
        <v/>
      </c>
    </row>
    <row r="3279" spans="3:7" ht="15" x14ac:dyDescent="0.2">
      <c r="C3279" s="829"/>
      <c r="G3279" s="831" t="str">
        <f t="shared" si="52"/>
        <v/>
      </c>
    </row>
    <row r="3280" spans="3:7" ht="15" x14ac:dyDescent="0.2">
      <c r="C3280" s="829"/>
      <c r="G3280" s="831" t="str">
        <f t="shared" si="52"/>
        <v/>
      </c>
    </row>
    <row r="3281" spans="3:7" ht="15" x14ac:dyDescent="0.2">
      <c r="C3281" s="829"/>
      <c r="G3281" s="831" t="str">
        <f t="shared" si="52"/>
        <v/>
      </c>
    </row>
    <row r="3282" spans="3:7" ht="15" x14ac:dyDescent="0.2">
      <c r="C3282" s="829"/>
      <c r="G3282" s="831" t="str">
        <f t="shared" si="52"/>
        <v/>
      </c>
    </row>
    <row r="3283" spans="3:7" ht="15" x14ac:dyDescent="0.2">
      <c r="C3283" s="829"/>
      <c r="G3283" s="831" t="str">
        <f t="shared" si="52"/>
        <v/>
      </c>
    </row>
    <row r="3284" spans="3:7" ht="15" x14ac:dyDescent="0.2">
      <c r="C3284" s="829"/>
      <c r="G3284" s="831" t="str">
        <f t="shared" si="52"/>
        <v/>
      </c>
    </row>
    <row r="3285" spans="3:7" ht="15" x14ac:dyDescent="0.2">
      <c r="C3285" s="829"/>
      <c r="G3285" s="831" t="str">
        <f t="shared" si="52"/>
        <v/>
      </c>
    </row>
    <row r="3286" spans="3:7" ht="15" x14ac:dyDescent="0.2">
      <c r="C3286" s="829"/>
      <c r="G3286" s="831" t="str">
        <f t="shared" si="52"/>
        <v/>
      </c>
    </row>
    <row r="3287" spans="3:7" ht="15" x14ac:dyDescent="0.2">
      <c r="C3287" s="829"/>
      <c r="G3287" s="831" t="str">
        <f t="shared" si="52"/>
        <v/>
      </c>
    </row>
    <row r="3288" spans="3:7" ht="15" x14ac:dyDescent="0.2">
      <c r="C3288" s="829"/>
      <c r="G3288" s="831" t="str">
        <f t="shared" si="52"/>
        <v/>
      </c>
    </row>
    <row r="3289" spans="3:7" ht="15" x14ac:dyDescent="0.2">
      <c r="C3289" s="829"/>
      <c r="G3289" s="831" t="str">
        <f t="shared" si="52"/>
        <v/>
      </c>
    </row>
    <row r="3290" spans="3:7" ht="15" x14ac:dyDescent="0.2">
      <c r="C3290" s="829"/>
      <c r="G3290" s="831" t="str">
        <f t="shared" si="52"/>
        <v/>
      </c>
    </row>
    <row r="3291" spans="3:7" ht="15" x14ac:dyDescent="0.2">
      <c r="C3291" s="829"/>
      <c r="G3291" s="831" t="str">
        <f t="shared" si="52"/>
        <v/>
      </c>
    </row>
    <row r="3292" spans="3:7" ht="15" x14ac:dyDescent="0.2">
      <c r="C3292" s="829"/>
      <c r="G3292" s="831" t="str">
        <f t="shared" si="52"/>
        <v/>
      </c>
    </row>
    <row r="3293" spans="3:7" ht="15" x14ac:dyDescent="0.2">
      <c r="C3293" s="829"/>
      <c r="G3293" s="831" t="str">
        <f t="shared" si="52"/>
        <v/>
      </c>
    </row>
    <row r="3294" spans="3:7" ht="15" x14ac:dyDescent="0.2">
      <c r="C3294" s="829"/>
      <c r="G3294" s="831" t="str">
        <f t="shared" si="52"/>
        <v/>
      </c>
    </row>
    <row r="3295" spans="3:7" ht="15" x14ac:dyDescent="0.2">
      <c r="C3295" s="829"/>
      <c r="G3295" s="831" t="str">
        <f t="shared" si="52"/>
        <v/>
      </c>
    </row>
    <row r="3296" spans="3:7" ht="15" x14ac:dyDescent="0.2">
      <c r="C3296" s="829"/>
      <c r="G3296" s="831" t="str">
        <f t="shared" si="52"/>
        <v/>
      </c>
    </row>
    <row r="3297" spans="3:7" ht="15" x14ac:dyDescent="0.2">
      <c r="C3297" s="829"/>
      <c r="G3297" s="831" t="str">
        <f t="shared" si="52"/>
        <v/>
      </c>
    </row>
    <row r="3298" spans="3:7" ht="15" x14ac:dyDescent="0.2">
      <c r="C3298" s="829"/>
      <c r="G3298" s="831" t="str">
        <f t="shared" si="52"/>
        <v/>
      </c>
    </row>
    <row r="3299" spans="3:7" ht="15" x14ac:dyDescent="0.2">
      <c r="C3299" s="829"/>
      <c r="G3299" s="831" t="str">
        <f t="shared" si="52"/>
        <v/>
      </c>
    </row>
    <row r="3300" spans="3:7" ht="15" x14ac:dyDescent="0.2">
      <c r="C3300" s="829"/>
      <c r="G3300" s="831" t="str">
        <f t="shared" si="52"/>
        <v/>
      </c>
    </row>
    <row r="3301" spans="3:7" ht="15" x14ac:dyDescent="0.2">
      <c r="C3301" s="829"/>
      <c r="G3301" s="831" t="str">
        <f t="shared" si="52"/>
        <v/>
      </c>
    </row>
    <row r="3302" spans="3:7" ht="15" x14ac:dyDescent="0.2">
      <c r="C3302" s="829"/>
      <c r="G3302" s="831" t="str">
        <f t="shared" si="52"/>
        <v/>
      </c>
    </row>
    <row r="3303" spans="3:7" ht="15" x14ac:dyDescent="0.2">
      <c r="C3303" s="829"/>
      <c r="G3303" s="831" t="str">
        <f t="shared" si="52"/>
        <v/>
      </c>
    </row>
    <row r="3304" spans="3:7" ht="15" x14ac:dyDescent="0.2">
      <c r="C3304" s="829"/>
      <c r="G3304" s="831" t="str">
        <f t="shared" si="52"/>
        <v/>
      </c>
    </row>
    <row r="3305" spans="3:7" ht="15" x14ac:dyDescent="0.2">
      <c r="C3305" s="829"/>
      <c r="G3305" s="831" t="str">
        <f t="shared" si="52"/>
        <v/>
      </c>
    </row>
    <row r="3306" spans="3:7" ht="15" x14ac:dyDescent="0.2">
      <c r="C3306" s="829"/>
      <c r="G3306" s="831" t="str">
        <f t="shared" si="52"/>
        <v/>
      </c>
    </row>
    <row r="3307" spans="3:7" ht="15" x14ac:dyDescent="0.2">
      <c r="C3307" s="829"/>
      <c r="G3307" s="831" t="str">
        <f t="shared" si="52"/>
        <v/>
      </c>
    </row>
    <row r="3308" spans="3:7" ht="15" x14ac:dyDescent="0.2">
      <c r="C3308" s="829"/>
      <c r="G3308" s="831" t="str">
        <f t="shared" si="52"/>
        <v/>
      </c>
    </row>
    <row r="3309" spans="3:7" ht="15" x14ac:dyDescent="0.2">
      <c r="C3309" s="829"/>
      <c r="G3309" s="831" t="str">
        <f t="shared" si="52"/>
        <v/>
      </c>
    </row>
    <row r="3310" spans="3:7" ht="15" x14ac:dyDescent="0.2">
      <c r="C3310" s="829"/>
      <c r="G3310" s="831" t="str">
        <f t="shared" si="52"/>
        <v/>
      </c>
    </row>
    <row r="3311" spans="3:7" ht="15" x14ac:dyDescent="0.2">
      <c r="C3311" s="829"/>
      <c r="G3311" s="831" t="str">
        <f t="shared" si="52"/>
        <v/>
      </c>
    </row>
    <row r="3312" spans="3:7" ht="15" x14ac:dyDescent="0.2">
      <c r="C3312" s="829"/>
      <c r="G3312" s="831" t="str">
        <f t="shared" si="52"/>
        <v/>
      </c>
    </row>
    <row r="3313" spans="3:7" ht="15" x14ac:dyDescent="0.2">
      <c r="C3313" s="829"/>
      <c r="G3313" s="831" t="str">
        <f t="shared" si="52"/>
        <v/>
      </c>
    </row>
    <row r="3314" spans="3:7" ht="15" x14ac:dyDescent="0.2">
      <c r="C3314" s="829"/>
      <c r="G3314" s="831" t="str">
        <f t="shared" si="52"/>
        <v/>
      </c>
    </row>
    <row r="3315" spans="3:7" ht="15" x14ac:dyDescent="0.2">
      <c r="C3315" s="829"/>
      <c r="G3315" s="831" t="str">
        <f t="shared" si="52"/>
        <v/>
      </c>
    </row>
    <row r="3316" spans="3:7" ht="15" x14ac:dyDescent="0.2">
      <c r="C3316" s="829"/>
      <c r="G3316" s="831" t="str">
        <f t="shared" si="52"/>
        <v/>
      </c>
    </row>
    <row r="3317" spans="3:7" ht="15" x14ac:dyDescent="0.2">
      <c r="C3317" s="829"/>
      <c r="G3317" s="831" t="str">
        <f t="shared" si="52"/>
        <v/>
      </c>
    </row>
    <row r="3318" spans="3:7" ht="15" x14ac:dyDescent="0.2">
      <c r="C3318" s="829"/>
      <c r="G3318" s="831" t="str">
        <f t="shared" si="52"/>
        <v/>
      </c>
    </row>
    <row r="3319" spans="3:7" ht="15" x14ac:dyDescent="0.2">
      <c r="C3319" s="829"/>
      <c r="G3319" s="831" t="str">
        <f t="shared" si="52"/>
        <v/>
      </c>
    </row>
    <row r="3320" spans="3:7" ht="15" x14ac:dyDescent="0.2">
      <c r="C3320" s="829"/>
      <c r="G3320" s="831" t="str">
        <f t="shared" si="52"/>
        <v/>
      </c>
    </row>
    <row r="3321" spans="3:7" ht="15" x14ac:dyDescent="0.2">
      <c r="C3321" s="829"/>
      <c r="G3321" s="831" t="str">
        <f t="shared" si="52"/>
        <v/>
      </c>
    </row>
    <row r="3322" spans="3:7" ht="15" x14ac:dyDescent="0.2">
      <c r="C3322" s="829"/>
      <c r="G3322" s="831" t="str">
        <f t="shared" si="52"/>
        <v/>
      </c>
    </row>
    <row r="3323" spans="3:7" ht="15" x14ac:dyDescent="0.2">
      <c r="C3323" s="829"/>
      <c r="G3323" s="831" t="str">
        <f t="shared" si="52"/>
        <v/>
      </c>
    </row>
    <row r="3324" spans="3:7" ht="15" x14ac:dyDescent="0.2">
      <c r="C3324" s="829"/>
      <c r="G3324" s="831" t="str">
        <f t="shared" si="52"/>
        <v/>
      </c>
    </row>
    <row r="3325" spans="3:7" ht="15" x14ac:dyDescent="0.2">
      <c r="C3325" s="829"/>
      <c r="G3325" s="831" t="str">
        <f t="shared" si="52"/>
        <v/>
      </c>
    </row>
    <row r="3326" spans="3:7" ht="15" x14ac:dyDescent="0.2">
      <c r="C3326" s="829"/>
      <c r="G3326" s="831" t="str">
        <f t="shared" si="52"/>
        <v/>
      </c>
    </row>
    <row r="3327" spans="3:7" ht="15" x14ac:dyDescent="0.2">
      <c r="C3327" s="829"/>
      <c r="G3327" s="831" t="str">
        <f t="shared" si="52"/>
        <v/>
      </c>
    </row>
    <row r="3328" spans="3:7" ht="15" x14ac:dyDescent="0.2">
      <c r="C3328" s="829"/>
      <c r="G3328" s="831" t="str">
        <f t="shared" si="52"/>
        <v/>
      </c>
    </row>
    <row r="3329" spans="3:7" ht="15" x14ac:dyDescent="0.2">
      <c r="C3329" s="829"/>
      <c r="G3329" s="831" t="str">
        <f t="shared" si="52"/>
        <v/>
      </c>
    </row>
    <row r="3330" spans="3:7" ht="15" x14ac:dyDescent="0.2">
      <c r="C3330" s="829"/>
      <c r="G3330" s="831" t="str">
        <f t="shared" si="52"/>
        <v/>
      </c>
    </row>
    <row r="3331" spans="3:7" ht="15" x14ac:dyDescent="0.2">
      <c r="C3331" s="829"/>
      <c r="G3331" s="831" t="str">
        <f t="shared" si="52"/>
        <v/>
      </c>
    </row>
    <row r="3332" spans="3:7" ht="15" x14ac:dyDescent="0.2">
      <c r="C3332" s="829"/>
      <c r="G3332" s="831" t="str">
        <f t="shared" si="52"/>
        <v/>
      </c>
    </row>
    <row r="3333" spans="3:7" ht="15" x14ac:dyDescent="0.2">
      <c r="C3333" s="829"/>
      <c r="G3333" s="831" t="str">
        <f t="shared" si="52"/>
        <v/>
      </c>
    </row>
    <row r="3334" spans="3:7" ht="15" x14ac:dyDescent="0.2">
      <c r="C3334" s="829"/>
      <c r="G3334" s="831" t="str">
        <f t="shared" si="52"/>
        <v/>
      </c>
    </row>
    <row r="3335" spans="3:7" ht="15" x14ac:dyDescent="0.2">
      <c r="C3335" s="829"/>
      <c r="G3335" s="831" t="str">
        <f t="shared" si="52"/>
        <v/>
      </c>
    </row>
    <row r="3336" spans="3:7" ht="15" x14ac:dyDescent="0.2">
      <c r="C3336" s="829"/>
      <c r="G3336" s="831" t="str">
        <f t="shared" si="52"/>
        <v/>
      </c>
    </row>
    <row r="3337" spans="3:7" ht="15" x14ac:dyDescent="0.2">
      <c r="C3337" s="829"/>
      <c r="G3337" s="831" t="str">
        <f t="shared" si="52"/>
        <v/>
      </c>
    </row>
    <row r="3338" spans="3:7" ht="15" x14ac:dyDescent="0.2">
      <c r="C3338" s="829"/>
      <c r="G3338" s="831" t="str">
        <f t="shared" si="52"/>
        <v/>
      </c>
    </row>
    <row r="3339" spans="3:7" ht="15" x14ac:dyDescent="0.2">
      <c r="C3339" s="829"/>
      <c r="G3339" s="831" t="str">
        <f t="shared" si="52"/>
        <v/>
      </c>
    </row>
    <row r="3340" spans="3:7" ht="15" x14ac:dyDescent="0.2">
      <c r="C3340" s="829"/>
      <c r="G3340" s="831" t="str">
        <f t="shared" ref="G3340:G3403" si="53">IF(D3340="","",YEAR(D3340))</f>
        <v/>
      </c>
    </row>
    <row r="3341" spans="3:7" ht="15" x14ac:dyDescent="0.2">
      <c r="C3341" s="829"/>
      <c r="G3341" s="831" t="str">
        <f t="shared" si="53"/>
        <v/>
      </c>
    </row>
    <row r="3342" spans="3:7" ht="15" x14ac:dyDescent="0.2">
      <c r="C3342" s="829"/>
      <c r="G3342" s="831" t="str">
        <f t="shared" si="53"/>
        <v/>
      </c>
    </row>
    <row r="3343" spans="3:7" ht="15" x14ac:dyDescent="0.2">
      <c r="C3343" s="829"/>
      <c r="G3343" s="831" t="str">
        <f t="shared" si="53"/>
        <v/>
      </c>
    </row>
    <row r="3344" spans="3:7" ht="15" x14ac:dyDescent="0.2">
      <c r="C3344" s="829"/>
      <c r="G3344" s="831" t="str">
        <f t="shared" si="53"/>
        <v/>
      </c>
    </row>
    <row r="3345" spans="3:7" ht="15" x14ac:dyDescent="0.2">
      <c r="C3345" s="829"/>
      <c r="G3345" s="831" t="str">
        <f t="shared" si="53"/>
        <v/>
      </c>
    </row>
    <row r="3346" spans="3:7" ht="15" x14ac:dyDescent="0.2">
      <c r="C3346" s="829"/>
      <c r="G3346" s="831" t="str">
        <f t="shared" si="53"/>
        <v/>
      </c>
    </row>
    <row r="3347" spans="3:7" ht="15" x14ac:dyDescent="0.2">
      <c r="C3347" s="829"/>
      <c r="G3347" s="831" t="str">
        <f t="shared" si="53"/>
        <v/>
      </c>
    </row>
    <row r="3348" spans="3:7" ht="15" x14ac:dyDescent="0.2">
      <c r="C3348" s="829"/>
      <c r="G3348" s="831" t="str">
        <f t="shared" si="53"/>
        <v/>
      </c>
    </row>
    <row r="3349" spans="3:7" ht="15" x14ac:dyDescent="0.2">
      <c r="C3349" s="829"/>
      <c r="G3349" s="831" t="str">
        <f t="shared" si="53"/>
        <v/>
      </c>
    </row>
    <row r="3350" spans="3:7" ht="15" x14ac:dyDescent="0.2">
      <c r="C3350" s="829"/>
      <c r="G3350" s="831" t="str">
        <f t="shared" si="53"/>
        <v/>
      </c>
    </row>
    <row r="3351" spans="3:7" ht="15" x14ac:dyDescent="0.2">
      <c r="C3351" s="829"/>
      <c r="G3351" s="831" t="str">
        <f t="shared" si="53"/>
        <v/>
      </c>
    </row>
    <row r="3352" spans="3:7" ht="15" x14ac:dyDescent="0.2">
      <c r="C3352" s="829"/>
      <c r="G3352" s="831" t="str">
        <f t="shared" si="53"/>
        <v/>
      </c>
    </row>
    <row r="3353" spans="3:7" ht="15" x14ac:dyDescent="0.2">
      <c r="C3353" s="829"/>
      <c r="G3353" s="831" t="str">
        <f t="shared" si="53"/>
        <v/>
      </c>
    </row>
    <row r="3354" spans="3:7" ht="15" x14ac:dyDescent="0.2">
      <c r="C3354" s="829"/>
      <c r="G3354" s="831" t="str">
        <f t="shared" si="53"/>
        <v/>
      </c>
    </row>
    <row r="3355" spans="3:7" ht="15" x14ac:dyDescent="0.2">
      <c r="C3355" s="829"/>
      <c r="G3355" s="831" t="str">
        <f t="shared" si="53"/>
        <v/>
      </c>
    </row>
    <row r="3356" spans="3:7" ht="15" x14ac:dyDescent="0.2">
      <c r="C3356" s="829"/>
      <c r="G3356" s="831" t="str">
        <f t="shared" si="53"/>
        <v/>
      </c>
    </row>
    <row r="3357" spans="3:7" ht="15" x14ac:dyDescent="0.2">
      <c r="C3357" s="829"/>
      <c r="G3357" s="831" t="str">
        <f t="shared" si="53"/>
        <v/>
      </c>
    </row>
    <row r="3358" spans="3:7" ht="15" x14ac:dyDescent="0.2">
      <c r="C3358" s="829"/>
      <c r="G3358" s="831" t="str">
        <f t="shared" si="53"/>
        <v/>
      </c>
    </row>
    <row r="3359" spans="3:7" ht="15" x14ac:dyDescent="0.2">
      <c r="C3359" s="829"/>
      <c r="G3359" s="831" t="str">
        <f t="shared" si="53"/>
        <v/>
      </c>
    </row>
    <row r="3360" spans="3:7" ht="15" x14ac:dyDescent="0.2">
      <c r="C3360" s="829"/>
      <c r="G3360" s="831" t="str">
        <f t="shared" si="53"/>
        <v/>
      </c>
    </row>
    <row r="3361" spans="3:7" ht="15" x14ac:dyDescent="0.2">
      <c r="C3361" s="829"/>
      <c r="G3361" s="831" t="str">
        <f t="shared" si="53"/>
        <v/>
      </c>
    </row>
    <row r="3362" spans="3:7" ht="15" x14ac:dyDescent="0.2">
      <c r="C3362" s="829"/>
      <c r="G3362" s="831" t="str">
        <f t="shared" si="53"/>
        <v/>
      </c>
    </row>
    <row r="3363" spans="3:7" ht="15" x14ac:dyDescent="0.2">
      <c r="C3363" s="829"/>
      <c r="G3363" s="831" t="str">
        <f t="shared" si="53"/>
        <v/>
      </c>
    </row>
    <row r="3364" spans="3:7" ht="15" x14ac:dyDescent="0.2">
      <c r="C3364" s="829"/>
      <c r="G3364" s="831" t="str">
        <f t="shared" si="53"/>
        <v/>
      </c>
    </row>
    <row r="3365" spans="3:7" ht="15" x14ac:dyDescent="0.2">
      <c r="C3365" s="829"/>
      <c r="G3365" s="831" t="str">
        <f t="shared" si="53"/>
        <v/>
      </c>
    </row>
    <row r="3366" spans="3:7" ht="15" x14ac:dyDescent="0.2">
      <c r="C3366" s="829"/>
      <c r="G3366" s="831" t="str">
        <f t="shared" si="53"/>
        <v/>
      </c>
    </row>
    <row r="3367" spans="3:7" ht="15" x14ac:dyDescent="0.2">
      <c r="C3367" s="829"/>
      <c r="G3367" s="831" t="str">
        <f t="shared" si="53"/>
        <v/>
      </c>
    </row>
    <row r="3368" spans="3:7" ht="15" x14ac:dyDescent="0.2">
      <c r="C3368" s="829"/>
      <c r="G3368" s="831" t="str">
        <f t="shared" si="53"/>
        <v/>
      </c>
    </row>
    <row r="3369" spans="3:7" ht="15" x14ac:dyDescent="0.2">
      <c r="C3369" s="829"/>
      <c r="G3369" s="831" t="str">
        <f t="shared" si="53"/>
        <v/>
      </c>
    </row>
    <row r="3370" spans="3:7" ht="15" x14ac:dyDescent="0.2">
      <c r="C3370" s="829"/>
      <c r="G3370" s="831" t="str">
        <f t="shared" si="53"/>
        <v/>
      </c>
    </row>
    <row r="3371" spans="3:7" ht="15" x14ac:dyDescent="0.2">
      <c r="C3371" s="829"/>
      <c r="G3371" s="831" t="str">
        <f t="shared" si="53"/>
        <v/>
      </c>
    </row>
    <row r="3372" spans="3:7" ht="15" x14ac:dyDescent="0.2">
      <c r="C3372" s="829"/>
      <c r="G3372" s="831" t="str">
        <f t="shared" si="53"/>
        <v/>
      </c>
    </row>
    <row r="3373" spans="3:7" ht="15" x14ac:dyDescent="0.2">
      <c r="C3373" s="829"/>
      <c r="G3373" s="831" t="str">
        <f t="shared" si="53"/>
        <v/>
      </c>
    </row>
    <row r="3374" spans="3:7" ht="15" x14ac:dyDescent="0.2">
      <c r="C3374" s="829"/>
      <c r="G3374" s="831" t="str">
        <f t="shared" si="53"/>
        <v/>
      </c>
    </row>
    <row r="3375" spans="3:7" ht="15" x14ac:dyDescent="0.2">
      <c r="C3375" s="829"/>
      <c r="G3375" s="831" t="str">
        <f t="shared" si="53"/>
        <v/>
      </c>
    </row>
    <row r="3376" spans="3:7" ht="15" x14ac:dyDescent="0.2">
      <c r="C3376" s="829"/>
      <c r="G3376" s="831" t="str">
        <f t="shared" si="53"/>
        <v/>
      </c>
    </row>
    <row r="3377" spans="3:7" ht="15" x14ac:dyDescent="0.2">
      <c r="C3377" s="829"/>
      <c r="G3377" s="831" t="str">
        <f t="shared" si="53"/>
        <v/>
      </c>
    </row>
    <row r="3378" spans="3:7" ht="15" x14ac:dyDescent="0.2">
      <c r="C3378" s="829"/>
      <c r="G3378" s="831" t="str">
        <f t="shared" si="53"/>
        <v/>
      </c>
    </row>
    <row r="3379" spans="3:7" ht="15" x14ac:dyDescent="0.2">
      <c r="C3379" s="829"/>
      <c r="G3379" s="831" t="str">
        <f t="shared" si="53"/>
        <v/>
      </c>
    </row>
    <row r="3380" spans="3:7" ht="15" x14ac:dyDescent="0.2">
      <c r="C3380" s="829"/>
      <c r="G3380" s="831" t="str">
        <f t="shared" si="53"/>
        <v/>
      </c>
    </row>
    <row r="3381" spans="3:7" ht="15" x14ac:dyDescent="0.2">
      <c r="C3381" s="829"/>
      <c r="G3381" s="831" t="str">
        <f t="shared" si="53"/>
        <v/>
      </c>
    </row>
    <row r="3382" spans="3:7" ht="15" x14ac:dyDescent="0.2">
      <c r="C3382" s="829"/>
      <c r="G3382" s="831" t="str">
        <f t="shared" si="53"/>
        <v/>
      </c>
    </row>
    <row r="3383" spans="3:7" ht="15" x14ac:dyDescent="0.2">
      <c r="C3383" s="829"/>
      <c r="G3383" s="831" t="str">
        <f t="shared" si="53"/>
        <v/>
      </c>
    </row>
    <row r="3384" spans="3:7" ht="15" x14ac:dyDescent="0.2">
      <c r="C3384" s="829"/>
      <c r="G3384" s="831" t="str">
        <f t="shared" si="53"/>
        <v/>
      </c>
    </row>
    <row r="3385" spans="3:7" ht="15" x14ac:dyDescent="0.2">
      <c r="C3385" s="829"/>
      <c r="G3385" s="831" t="str">
        <f t="shared" si="53"/>
        <v/>
      </c>
    </row>
    <row r="3386" spans="3:7" ht="15" x14ac:dyDescent="0.2">
      <c r="C3386" s="829"/>
      <c r="G3386" s="831" t="str">
        <f t="shared" si="53"/>
        <v/>
      </c>
    </row>
    <row r="3387" spans="3:7" ht="15" x14ac:dyDescent="0.2">
      <c r="C3387" s="829"/>
      <c r="G3387" s="831" t="str">
        <f t="shared" si="53"/>
        <v/>
      </c>
    </row>
    <row r="3388" spans="3:7" ht="15" x14ac:dyDescent="0.2">
      <c r="C3388" s="829"/>
      <c r="G3388" s="831" t="str">
        <f t="shared" si="53"/>
        <v/>
      </c>
    </row>
    <row r="3389" spans="3:7" ht="15" x14ac:dyDescent="0.2">
      <c r="C3389" s="829"/>
      <c r="G3389" s="831" t="str">
        <f t="shared" si="53"/>
        <v/>
      </c>
    </row>
    <row r="3390" spans="3:7" ht="15" x14ac:dyDescent="0.2">
      <c r="C3390" s="829"/>
      <c r="G3390" s="831" t="str">
        <f t="shared" si="53"/>
        <v/>
      </c>
    </row>
    <row r="3391" spans="3:7" ht="15" x14ac:dyDescent="0.2">
      <c r="C3391" s="829"/>
      <c r="G3391" s="831" t="str">
        <f t="shared" si="53"/>
        <v/>
      </c>
    </row>
    <row r="3392" spans="3:7" ht="15" x14ac:dyDescent="0.2">
      <c r="C3392" s="829"/>
      <c r="G3392" s="831" t="str">
        <f t="shared" si="53"/>
        <v/>
      </c>
    </row>
    <row r="3393" spans="3:7" ht="15" x14ac:dyDescent="0.2">
      <c r="C3393" s="829"/>
      <c r="G3393" s="831" t="str">
        <f t="shared" si="53"/>
        <v/>
      </c>
    </row>
    <row r="3394" spans="3:7" ht="15" x14ac:dyDescent="0.2">
      <c r="C3394" s="829"/>
      <c r="G3394" s="831" t="str">
        <f t="shared" si="53"/>
        <v/>
      </c>
    </row>
    <row r="3395" spans="3:7" ht="15" x14ac:dyDescent="0.2">
      <c r="C3395" s="829"/>
      <c r="G3395" s="831" t="str">
        <f t="shared" si="53"/>
        <v/>
      </c>
    </row>
    <row r="3396" spans="3:7" ht="15" x14ac:dyDescent="0.2">
      <c r="C3396" s="829"/>
      <c r="G3396" s="831" t="str">
        <f t="shared" si="53"/>
        <v/>
      </c>
    </row>
    <row r="3397" spans="3:7" ht="15" x14ac:dyDescent="0.2">
      <c r="C3397" s="829"/>
      <c r="G3397" s="831" t="str">
        <f t="shared" si="53"/>
        <v/>
      </c>
    </row>
    <row r="3398" spans="3:7" ht="15" x14ac:dyDescent="0.2">
      <c r="C3398" s="829"/>
      <c r="G3398" s="831" t="str">
        <f t="shared" si="53"/>
        <v/>
      </c>
    </row>
    <row r="3399" spans="3:7" ht="15" x14ac:dyDescent="0.2">
      <c r="C3399" s="829"/>
      <c r="G3399" s="831" t="str">
        <f t="shared" si="53"/>
        <v/>
      </c>
    </row>
    <row r="3400" spans="3:7" ht="15" x14ac:dyDescent="0.2">
      <c r="C3400" s="829"/>
      <c r="G3400" s="831" t="str">
        <f t="shared" si="53"/>
        <v/>
      </c>
    </row>
    <row r="3401" spans="3:7" ht="15" x14ac:dyDescent="0.2">
      <c r="C3401" s="829"/>
      <c r="G3401" s="831" t="str">
        <f t="shared" si="53"/>
        <v/>
      </c>
    </row>
    <row r="3402" spans="3:7" ht="15" x14ac:dyDescent="0.2">
      <c r="C3402" s="829"/>
      <c r="G3402" s="831" t="str">
        <f t="shared" si="53"/>
        <v/>
      </c>
    </row>
    <row r="3403" spans="3:7" ht="15" x14ac:dyDescent="0.2">
      <c r="C3403" s="829"/>
      <c r="G3403" s="831" t="str">
        <f t="shared" si="53"/>
        <v/>
      </c>
    </row>
    <row r="3404" spans="3:7" ht="15" x14ac:dyDescent="0.2">
      <c r="C3404" s="829"/>
      <c r="G3404" s="831" t="str">
        <f t="shared" ref="G3404:G3467" si="54">IF(D3404="","",YEAR(D3404))</f>
        <v/>
      </c>
    </row>
    <row r="3405" spans="3:7" ht="15" x14ac:dyDescent="0.2">
      <c r="C3405" s="829"/>
      <c r="G3405" s="831" t="str">
        <f t="shared" si="54"/>
        <v/>
      </c>
    </row>
    <row r="3406" spans="3:7" ht="15" x14ac:dyDescent="0.2">
      <c r="C3406" s="829"/>
      <c r="G3406" s="831" t="str">
        <f t="shared" si="54"/>
        <v/>
      </c>
    </row>
    <row r="3407" spans="3:7" ht="15" x14ac:dyDescent="0.2">
      <c r="C3407" s="829"/>
      <c r="G3407" s="831" t="str">
        <f t="shared" si="54"/>
        <v/>
      </c>
    </row>
    <row r="3408" spans="3:7" ht="15" x14ac:dyDescent="0.2">
      <c r="C3408" s="829"/>
      <c r="G3408" s="831" t="str">
        <f t="shared" si="54"/>
        <v/>
      </c>
    </row>
    <row r="3409" spans="3:7" ht="15" x14ac:dyDescent="0.2">
      <c r="C3409" s="829"/>
      <c r="G3409" s="831" t="str">
        <f t="shared" si="54"/>
        <v/>
      </c>
    </row>
    <row r="3410" spans="3:7" ht="15" x14ac:dyDescent="0.2">
      <c r="C3410" s="829"/>
      <c r="G3410" s="831" t="str">
        <f t="shared" si="54"/>
        <v/>
      </c>
    </row>
    <row r="3411" spans="3:7" ht="15" x14ac:dyDescent="0.2">
      <c r="C3411" s="829"/>
      <c r="G3411" s="831" t="str">
        <f t="shared" si="54"/>
        <v/>
      </c>
    </row>
    <row r="3412" spans="3:7" ht="15" x14ac:dyDescent="0.2">
      <c r="C3412" s="829"/>
      <c r="G3412" s="831" t="str">
        <f t="shared" si="54"/>
        <v/>
      </c>
    </row>
    <row r="3413" spans="3:7" ht="15" x14ac:dyDescent="0.2">
      <c r="C3413" s="829"/>
      <c r="G3413" s="831" t="str">
        <f t="shared" si="54"/>
        <v/>
      </c>
    </row>
    <row r="3414" spans="3:7" ht="15" x14ac:dyDescent="0.2">
      <c r="C3414" s="829"/>
      <c r="G3414" s="831" t="str">
        <f t="shared" si="54"/>
        <v/>
      </c>
    </row>
    <row r="3415" spans="3:7" ht="15" x14ac:dyDescent="0.2">
      <c r="C3415" s="829"/>
      <c r="G3415" s="831" t="str">
        <f t="shared" si="54"/>
        <v/>
      </c>
    </row>
    <row r="3416" spans="3:7" ht="15" x14ac:dyDescent="0.2">
      <c r="C3416" s="829"/>
      <c r="G3416" s="831" t="str">
        <f t="shared" si="54"/>
        <v/>
      </c>
    </row>
    <row r="3417" spans="3:7" ht="15" x14ac:dyDescent="0.2">
      <c r="C3417" s="829"/>
      <c r="G3417" s="831" t="str">
        <f t="shared" si="54"/>
        <v/>
      </c>
    </row>
    <row r="3418" spans="3:7" ht="15" x14ac:dyDescent="0.2">
      <c r="C3418" s="829"/>
      <c r="G3418" s="831" t="str">
        <f t="shared" si="54"/>
        <v/>
      </c>
    </row>
    <row r="3419" spans="3:7" ht="15" x14ac:dyDescent="0.2">
      <c r="C3419" s="829"/>
      <c r="G3419" s="831" t="str">
        <f t="shared" si="54"/>
        <v/>
      </c>
    </row>
    <row r="3420" spans="3:7" ht="15" x14ac:dyDescent="0.2">
      <c r="C3420" s="829"/>
      <c r="G3420" s="831" t="str">
        <f t="shared" si="54"/>
        <v/>
      </c>
    </row>
    <row r="3421" spans="3:7" ht="15" x14ac:dyDescent="0.2">
      <c r="C3421" s="829"/>
      <c r="G3421" s="831" t="str">
        <f t="shared" si="54"/>
        <v/>
      </c>
    </row>
    <row r="3422" spans="3:7" ht="15" x14ac:dyDescent="0.2">
      <c r="C3422" s="829"/>
      <c r="G3422" s="831" t="str">
        <f t="shared" si="54"/>
        <v/>
      </c>
    </row>
    <row r="3423" spans="3:7" ht="15" x14ac:dyDescent="0.2">
      <c r="C3423" s="829"/>
      <c r="G3423" s="831" t="str">
        <f t="shared" si="54"/>
        <v/>
      </c>
    </row>
    <row r="3424" spans="3:7" ht="15" x14ac:dyDescent="0.2">
      <c r="C3424" s="829"/>
      <c r="G3424" s="831" t="str">
        <f t="shared" si="54"/>
        <v/>
      </c>
    </row>
    <row r="3425" spans="3:7" ht="15" x14ac:dyDescent="0.2">
      <c r="C3425" s="829"/>
      <c r="G3425" s="831" t="str">
        <f t="shared" si="54"/>
        <v/>
      </c>
    </row>
    <row r="3426" spans="3:7" ht="15" x14ac:dyDescent="0.2">
      <c r="C3426" s="829"/>
      <c r="G3426" s="831" t="str">
        <f t="shared" si="54"/>
        <v/>
      </c>
    </row>
    <row r="3427" spans="3:7" ht="15" x14ac:dyDescent="0.2">
      <c r="C3427" s="829"/>
      <c r="G3427" s="831" t="str">
        <f t="shared" si="54"/>
        <v/>
      </c>
    </row>
    <row r="3428" spans="3:7" ht="15" x14ac:dyDescent="0.2">
      <c r="C3428" s="829"/>
      <c r="G3428" s="831" t="str">
        <f t="shared" si="54"/>
        <v/>
      </c>
    </row>
    <row r="3429" spans="3:7" ht="15" x14ac:dyDescent="0.2">
      <c r="C3429" s="829"/>
      <c r="G3429" s="831" t="str">
        <f t="shared" si="54"/>
        <v/>
      </c>
    </row>
    <row r="3430" spans="3:7" ht="15" x14ac:dyDescent="0.2">
      <c r="C3430" s="829"/>
      <c r="G3430" s="831" t="str">
        <f t="shared" si="54"/>
        <v/>
      </c>
    </row>
    <row r="3431" spans="3:7" ht="15" x14ac:dyDescent="0.2">
      <c r="C3431" s="829"/>
      <c r="G3431" s="831" t="str">
        <f t="shared" si="54"/>
        <v/>
      </c>
    </row>
    <row r="3432" spans="3:7" ht="15" x14ac:dyDescent="0.2">
      <c r="C3432" s="829"/>
      <c r="G3432" s="831" t="str">
        <f t="shared" si="54"/>
        <v/>
      </c>
    </row>
    <row r="3433" spans="3:7" ht="15" x14ac:dyDescent="0.2">
      <c r="C3433" s="829"/>
      <c r="G3433" s="831" t="str">
        <f t="shared" si="54"/>
        <v/>
      </c>
    </row>
    <row r="3434" spans="3:7" ht="15" x14ac:dyDescent="0.2">
      <c r="C3434" s="829"/>
      <c r="G3434" s="831" t="str">
        <f t="shared" si="54"/>
        <v/>
      </c>
    </row>
    <row r="3435" spans="3:7" ht="15" x14ac:dyDescent="0.2">
      <c r="C3435" s="829"/>
      <c r="G3435" s="831" t="str">
        <f t="shared" si="54"/>
        <v/>
      </c>
    </row>
    <row r="3436" spans="3:7" ht="15" x14ac:dyDescent="0.2">
      <c r="C3436" s="829"/>
      <c r="G3436" s="831" t="str">
        <f t="shared" si="54"/>
        <v/>
      </c>
    </row>
    <row r="3437" spans="3:7" ht="15" x14ac:dyDescent="0.2">
      <c r="C3437" s="829"/>
      <c r="G3437" s="831" t="str">
        <f t="shared" si="54"/>
        <v/>
      </c>
    </row>
    <row r="3438" spans="3:7" ht="15" x14ac:dyDescent="0.2">
      <c r="C3438" s="829"/>
      <c r="G3438" s="831" t="str">
        <f t="shared" si="54"/>
        <v/>
      </c>
    </row>
    <row r="3439" spans="3:7" ht="15" x14ac:dyDescent="0.2">
      <c r="C3439" s="829"/>
      <c r="G3439" s="831" t="str">
        <f t="shared" si="54"/>
        <v/>
      </c>
    </row>
    <row r="3440" spans="3:7" ht="15" x14ac:dyDescent="0.2">
      <c r="C3440" s="829"/>
      <c r="G3440" s="831" t="str">
        <f t="shared" si="54"/>
        <v/>
      </c>
    </row>
    <row r="3441" spans="3:7" ht="15" x14ac:dyDescent="0.2">
      <c r="C3441" s="829"/>
      <c r="G3441" s="831" t="str">
        <f t="shared" si="54"/>
        <v/>
      </c>
    </row>
    <row r="3442" spans="3:7" ht="15" x14ac:dyDescent="0.2">
      <c r="C3442" s="829"/>
      <c r="G3442" s="831" t="str">
        <f t="shared" si="54"/>
        <v/>
      </c>
    </row>
    <row r="3443" spans="3:7" ht="15" x14ac:dyDescent="0.2">
      <c r="C3443" s="829"/>
      <c r="G3443" s="831" t="str">
        <f t="shared" si="54"/>
        <v/>
      </c>
    </row>
    <row r="3444" spans="3:7" ht="15" x14ac:dyDescent="0.2">
      <c r="C3444" s="829"/>
      <c r="G3444" s="831" t="str">
        <f t="shared" si="54"/>
        <v/>
      </c>
    </row>
    <row r="3445" spans="3:7" ht="15" x14ac:dyDescent="0.2">
      <c r="C3445" s="829"/>
      <c r="G3445" s="831" t="str">
        <f t="shared" si="54"/>
        <v/>
      </c>
    </row>
    <row r="3446" spans="3:7" ht="15" x14ac:dyDescent="0.2">
      <c r="C3446" s="829"/>
      <c r="G3446" s="831" t="str">
        <f t="shared" si="54"/>
        <v/>
      </c>
    </row>
    <row r="3447" spans="3:7" ht="15" x14ac:dyDescent="0.2">
      <c r="C3447" s="829"/>
      <c r="G3447" s="831" t="str">
        <f t="shared" si="54"/>
        <v/>
      </c>
    </row>
    <row r="3448" spans="3:7" ht="15" x14ac:dyDescent="0.2">
      <c r="C3448" s="829"/>
      <c r="G3448" s="831" t="str">
        <f t="shared" si="54"/>
        <v/>
      </c>
    </row>
    <row r="3449" spans="3:7" ht="15" x14ac:dyDescent="0.2">
      <c r="C3449" s="829"/>
      <c r="G3449" s="831" t="str">
        <f t="shared" si="54"/>
        <v/>
      </c>
    </row>
    <row r="3450" spans="3:7" ht="15" x14ac:dyDescent="0.2">
      <c r="C3450" s="829"/>
      <c r="G3450" s="831" t="str">
        <f t="shared" si="54"/>
        <v/>
      </c>
    </row>
    <row r="3451" spans="3:7" ht="15" x14ac:dyDescent="0.2">
      <c r="C3451" s="829"/>
      <c r="G3451" s="831" t="str">
        <f t="shared" si="54"/>
        <v/>
      </c>
    </row>
    <row r="3452" spans="3:7" ht="15" x14ac:dyDescent="0.2">
      <c r="C3452" s="829"/>
      <c r="G3452" s="831" t="str">
        <f t="shared" si="54"/>
        <v/>
      </c>
    </row>
    <row r="3453" spans="3:7" ht="15" x14ac:dyDescent="0.2">
      <c r="C3453" s="829"/>
      <c r="G3453" s="831" t="str">
        <f t="shared" si="54"/>
        <v/>
      </c>
    </row>
    <row r="3454" spans="3:7" ht="15" x14ac:dyDescent="0.2">
      <c r="C3454" s="829"/>
      <c r="G3454" s="831" t="str">
        <f t="shared" si="54"/>
        <v/>
      </c>
    </row>
    <row r="3455" spans="3:7" ht="15" x14ac:dyDescent="0.2">
      <c r="C3455" s="829"/>
      <c r="G3455" s="831" t="str">
        <f t="shared" si="54"/>
        <v/>
      </c>
    </row>
    <row r="3456" spans="3:7" ht="15" x14ac:dyDescent="0.2">
      <c r="C3456" s="829"/>
      <c r="G3456" s="831" t="str">
        <f t="shared" si="54"/>
        <v/>
      </c>
    </row>
    <row r="3457" spans="3:7" ht="15" x14ac:dyDescent="0.2">
      <c r="C3457" s="829"/>
      <c r="G3457" s="831" t="str">
        <f t="shared" si="54"/>
        <v/>
      </c>
    </row>
    <row r="3458" spans="3:7" ht="15" x14ac:dyDescent="0.2">
      <c r="C3458" s="829"/>
      <c r="G3458" s="831" t="str">
        <f t="shared" si="54"/>
        <v/>
      </c>
    </row>
    <row r="3459" spans="3:7" ht="15" x14ac:dyDescent="0.2">
      <c r="C3459" s="829"/>
      <c r="G3459" s="831" t="str">
        <f t="shared" si="54"/>
        <v/>
      </c>
    </row>
    <row r="3460" spans="3:7" ht="15" x14ac:dyDescent="0.2">
      <c r="C3460" s="829"/>
      <c r="G3460" s="831" t="str">
        <f t="shared" si="54"/>
        <v/>
      </c>
    </row>
    <row r="3461" spans="3:7" ht="15" x14ac:dyDescent="0.2">
      <c r="C3461" s="829"/>
      <c r="G3461" s="831" t="str">
        <f t="shared" si="54"/>
        <v/>
      </c>
    </row>
    <row r="3462" spans="3:7" ht="15" x14ac:dyDescent="0.2">
      <c r="C3462" s="829"/>
      <c r="G3462" s="831" t="str">
        <f t="shared" si="54"/>
        <v/>
      </c>
    </row>
    <row r="3463" spans="3:7" ht="15" x14ac:dyDescent="0.2">
      <c r="C3463" s="829"/>
      <c r="G3463" s="831" t="str">
        <f t="shared" si="54"/>
        <v/>
      </c>
    </row>
    <row r="3464" spans="3:7" ht="15" x14ac:dyDescent="0.2">
      <c r="C3464" s="829"/>
      <c r="G3464" s="831" t="str">
        <f t="shared" si="54"/>
        <v/>
      </c>
    </row>
    <row r="3465" spans="3:7" ht="15" x14ac:dyDescent="0.2">
      <c r="C3465" s="829"/>
      <c r="G3465" s="831" t="str">
        <f t="shared" si="54"/>
        <v/>
      </c>
    </row>
    <row r="3466" spans="3:7" ht="15" x14ac:dyDescent="0.2">
      <c r="C3466" s="829"/>
      <c r="G3466" s="831" t="str">
        <f t="shared" si="54"/>
        <v/>
      </c>
    </row>
    <row r="3467" spans="3:7" ht="15" x14ac:dyDescent="0.2">
      <c r="C3467" s="829"/>
      <c r="G3467" s="831" t="str">
        <f t="shared" si="54"/>
        <v/>
      </c>
    </row>
    <row r="3468" spans="3:7" ht="15" x14ac:dyDescent="0.2">
      <c r="C3468" s="829"/>
      <c r="G3468" s="831" t="str">
        <f t="shared" ref="G3468:G3531" si="55">IF(D3468="","",YEAR(D3468))</f>
        <v/>
      </c>
    </row>
    <row r="3469" spans="3:7" ht="15" x14ac:dyDescent="0.2">
      <c r="C3469" s="829"/>
      <c r="G3469" s="831" t="str">
        <f t="shared" si="55"/>
        <v/>
      </c>
    </row>
    <row r="3470" spans="3:7" ht="15" x14ac:dyDescent="0.2">
      <c r="C3470" s="829"/>
      <c r="G3470" s="831" t="str">
        <f t="shared" si="55"/>
        <v/>
      </c>
    </row>
    <row r="3471" spans="3:7" ht="15" x14ac:dyDescent="0.2">
      <c r="C3471" s="829"/>
      <c r="G3471" s="831" t="str">
        <f t="shared" si="55"/>
        <v/>
      </c>
    </row>
    <row r="3472" spans="3:7" ht="15" x14ac:dyDescent="0.2">
      <c r="C3472" s="829"/>
      <c r="G3472" s="831" t="str">
        <f t="shared" si="55"/>
        <v/>
      </c>
    </row>
    <row r="3473" spans="3:7" ht="15" x14ac:dyDescent="0.2">
      <c r="C3473" s="829"/>
      <c r="G3473" s="831" t="str">
        <f t="shared" si="55"/>
        <v/>
      </c>
    </row>
    <row r="3474" spans="3:7" ht="15" x14ac:dyDescent="0.2">
      <c r="C3474" s="829"/>
      <c r="G3474" s="831" t="str">
        <f t="shared" si="55"/>
        <v/>
      </c>
    </row>
    <row r="3475" spans="3:7" ht="15" x14ac:dyDescent="0.2">
      <c r="C3475" s="829"/>
      <c r="G3475" s="831" t="str">
        <f t="shared" si="55"/>
        <v/>
      </c>
    </row>
    <row r="3476" spans="3:7" ht="15" x14ac:dyDescent="0.2">
      <c r="C3476" s="829"/>
      <c r="G3476" s="831" t="str">
        <f t="shared" si="55"/>
        <v/>
      </c>
    </row>
    <row r="3477" spans="3:7" ht="15" x14ac:dyDescent="0.2">
      <c r="C3477" s="829"/>
      <c r="G3477" s="831" t="str">
        <f t="shared" si="55"/>
        <v/>
      </c>
    </row>
    <row r="3478" spans="3:7" ht="15" x14ac:dyDescent="0.2">
      <c r="C3478" s="829"/>
      <c r="G3478" s="831" t="str">
        <f t="shared" si="55"/>
        <v/>
      </c>
    </row>
    <row r="3479" spans="3:7" ht="15" x14ac:dyDescent="0.2">
      <c r="C3479" s="829"/>
      <c r="G3479" s="831" t="str">
        <f t="shared" si="55"/>
        <v/>
      </c>
    </row>
    <row r="3480" spans="3:7" ht="15" x14ac:dyDescent="0.2">
      <c r="C3480" s="829"/>
      <c r="G3480" s="831" t="str">
        <f t="shared" si="55"/>
        <v/>
      </c>
    </row>
    <row r="3481" spans="3:7" ht="15" x14ac:dyDescent="0.2">
      <c r="C3481" s="829"/>
      <c r="G3481" s="831" t="str">
        <f t="shared" si="55"/>
        <v/>
      </c>
    </row>
    <row r="3482" spans="3:7" ht="15" x14ac:dyDescent="0.2">
      <c r="C3482" s="829"/>
      <c r="G3482" s="831" t="str">
        <f t="shared" si="55"/>
        <v/>
      </c>
    </row>
    <row r="3483" spans="3:7" ht="15" x14ac:dyDescent="0.2">
      <c r="C3483" s="829"/>
      <c r="G3483" s="831" t="str">
        <f t="shared" si="55"/>
        <v/>
      </c>
    </row>
    <row r="3484" spans="3:7" ht="15" x14ac:dyDescent="0.2">
      <c r="C3484" s="829"/>
      <c r="G3484" s="831" t="str">
        <f t="shared" si="55"/>
        <v/>
      </c>
    </row>
    <row r="3485" spans="3:7" ht="15" x14ac:dyDescent="0.2">
      <c r="C3485" s="829"/>
      <c r="G3485" s="831" t="str">
        <f t="shared" si="55"/>
        <v/>
      </c>
    </row>
    <row r="3486" spans="3:7" ht="15" x14ac:dyDescent="0.2">
      <c r="C3486" s="829"/>
      <c r="G3486" s="831" t="str">
        <f t="shared" si="55"/>
        <v/>
      </c>
    </row>
    <row r="3487" spans="3:7" ht="15" x14ac:dyDescent="0.2">
      <c r="C3487" s="829"/>
      <c r="G3487" s="831" t="str">
        <f t="shared" si="55"/>
        <v/>
      </c>
    </row>
    <row r="3488" spans="3:7" ht="15" x14ac:dyDescent="0.2">
      <c r="C3488" s="829"/>
      <c r="G3488" s="831" t="str">
        <f t="shared" si="55"/>
        <v/>
      </c>
    </row>
    <row r="3489" spans="3:7" ht="15" x14ac:dyDescent="0.2">
      <c r="C3489" s="829"/>
      <c r="G3489" s="831" t="str">
        <f t="shared" si="55"/>
        <v/>
      </c>
    </row>
    <row r="3490" spans="3:7" ht="15" x14ac:dyDescent="0.2">
      <c r="C3490" s="829"/>
      <c r="G3490" s="831" t="str">
        <f t="shared" si="55"/>
        <v/>
      </c>
    </row>
    <row r="3491" spans="3:7" ht="15" x14ac:dyDescent="0.2">
      <c r="C3491" s="829"/>
      <c r="G3491" s="831" t="str">
        <f t="shared" si="55"/>
        <v/>
      </c>
    </row>
    <row r="3492" spans="3:7" ht="15" x14ac:dyDescent="0.2">
      <c r="C3492" s="829"/>
      <c r="G3492" s="831" t="str">
        <f t="shared" si="55"/>
        <v/>
      </c>
    </row>
    <row r="3493" spans="3:7" ht="15" x14ac:dyDescent="0.2">
      <c r="C3493" s="829"/>
      <c r="G3493" s="831" t="str">
        <f t="shared" si="55"/>
        <v/>
      </c>
    </row>
    <row r="3494" spans="3:7" ht="15" x14ac:dyDescent="0.2">
      <c r="C3494" s="829"/>
      <c r="G3494" s="831" t="str">
        <f t="shared" si="55"/>
        <v/>
      </c>
    </row>
    <row r="3495" spans="3:7" ht="15" x14ac:dyDescent="0.2">
      <c r="C3495" s="829"/>
      <c r="G3495" s="831" t="str">
        <f t="shared" si="55"/>
        <v/>
      </c>
    </row>
    <row r="3496" spans="3:7" ht="15" x14ac:dyDescent="0.2">
      <c r="C3496" s="829"/>
      <c r="G3496" s="831" t="str">
        <f t="shared" si="55"/>
        <v/>
      </c>
    </row>
    <row r="3497" spans="3:7" ht="15" x14ac:dyDescent="0.2">
      <c r="C3497" s="829"/>
      <c r="G3497" s="831" t="str">
        <f t="shared" si="55"/>
        <v/>
      </c>
    </row>
    <row r="3498" spans="3:7" ht="15" x14ac:dyDescent="0.2">
      <c r="C3498" s="829"/>
      <c r="G3498" s="831" t="str">
        <f t="shared" si="55"/>
        <v/>
      </c>
    </row>
    <row r="3499" spans="3:7" ht="15" x14ac:dyDescent="0.2">
      <c r="C3499" s="829"/>
      <c r="G3499" s="831" t="str">
        <f t="shared" si="55"/>
        <v/>
      </c>
    </row>
    <row r="3500" spans="3:7" ht="15" x14ac:dyDescent="0.2">
      <c r="C3500" s="829"/>
      <c r="G3500" s="831" t="str">
        <f t="shared" si="55"/>
        <v/>
      </c>
    </row>
    <row r="3501" spans="3:7" ht="15" x14ac:dyDescent="0.2">
      <c r="C3501" s="829"/>
      <c r="G3501" s="831" t="str">
        <f t="shared" si="55"/>
        <v/>
      </c>
    </row>
    <row r="3502" spans="3:7" ht="15" x14ac:dyDescent="0.2">
      <c r="C3502" s="829"/>
      <c r="G3502" s="831" t="str">
        <f t="shared" si="55"/>
        <v/>
      </c>
    </row>
    <row r="3503" spans="3:7" ht="15" x14ac:dyDescent="0.2">
      <c r="C3503" s="829"/>
      <c r="G3503" s="831" t="str">
        <f t="shared" si="55"/>
        <v/>
      </c>
    </row>
    <row r="3504" spans="3:7" ht="15" x14ac:dyDescent="0.2">
      <c r="C3504" s="829"/>
      <c r="G3504" s="831" t="str">
        <f t="shared" si="55"/>
        <v/>
      </c>
    </row>
    <row r="3505" spans="3:7" ht="15" x14ac:dyDescent="0.2">
      <c r="C3505" s="829"/>
      <c r="G3505" s="831" t="str">
        <f t="shared" si="55"/>
        <v/>
      </c>
    </row>
    <row r="3506" spans="3:7" ht="15" x14ac:dyDescent="0.2">
      <c r="C3506" s="829"/>
      <c r="G3506" s="831" t="str">
        <f t="shared" si="55"/>
        <v/>
      </c>
    </row>
    <row r="3507" spans="3:7" ht="15" x14ac:dyDescent="0.2">
      <c r="C3507" s="829"/>
      <c r="G3507" s="831" t="str">
        <f t="shared" si="55"/>
        <v/>
      </c>
    </row>
    <row r="3508" spans="3:7" ht="15" x14ac:dyDescent="0.2">
      <c r="C3508" s="829"/>
      <c r="G3508" s="831" t="str">
        <f t="shared" si="55"/>
        <v/>
      </c>
    </row>
    <row r="3509" spans="3:7" ht="15" x14ac:dyDescent="0.2">
      <c r="C3509" s="829"/>
      <c r="G3509" s="831" t="str">
        <f t="shared" si="55"/>
        <v/>
      </c>
    </row>
    <row r="3510" spans="3:7" ht="15" x14ac:dyDescent="0.2">
      <c r="C3510" s="829"/>
      <c r="G3510" s="831" t="str">
        <f t="shared" si="55"/>
        <v/>
      </c>
    </row>
    <row r="3511" spans="3:7" ht="15" x14ac:dyDescent="0.2">
      <c r="C3511" s="829"/>
      <c r="G3511" s="831" t="str">
        <f t="shared" si="55"/>
        <v/>
      </c>
    </row>
    <row r="3512" spans="3:7" ht="15" x14ac:dyDescent="0.2">
      <c r="C3512" s="829"/>
      <c r="G3512" s="831" t="str">
        <f t="shared" si="55"/>
        <v/>
      </c>
    </row>
    <row r="3513" spans="3:7" ht="15" x14ac:dyDescent="0.2">
      <c r="C3513" s="829"/>
      <c r="G3513" s="831" t="str">
        <f t="shared" si="55"/>
        <v/>
      </c>
    </row>
    <row r="3514" spans="3:7" ht="15" x14ac:dyDescent="0.2">
      <c r="C3514" s="829"/>
      <c r="G3514" s="831" t="str">
        <f t="shared" si="55"/>
        <v/>
      </c>
    </row>
    <row r="3515" spans="3:7" ht="15" x14ac:dyDescent="0.2">
      <c r="C3515" s="829"/>
      <c r="G3515" s="831" t="str">
        <f t="shared" si="55"/>
        <v/>
      </c>
    </row>
    <row r="3516" spans="3:7" ht="15" x14ac:dyDescent="0.2">
      <c r="C3516" s="829"/>
      <c r="G3516" s="831" t="str">
        <f t="shared" si="55"/>
        <v/>
      </c>
    </row>
    <row r="3517" spans="3:7" ht="15" x14ac:dyDescent="0.2">
      <c r="C3517" s="829"/>
      <c r="G3517" s="831" t="str">
        <f t="shared" si="55"/>
        <v/>
      </c>
    </row>
    <row r="3518" spans="3:7" ht="15" x14ac:dyDescent="0.2">
      <c r="C3518" s="829"/>
      <c r="G3518" s="831" t="str">
        <f t="shared" si="55"/>
        <v/>
      </c>
    </row>
    <row r="3519" spans="3:7" ht="15" x14ac:dyDescent="0.2">
      <c r="C3519" s="829"/>
      <c r="G3519" s="831" t="str">
        <f t="shared" si="55"/>
        <v/>
      </c>
    </row>
    <row r="3520" spans="3:7" ht="15" x14ac:dyDescent="0.2">
      <c r="C3520" s="829"/>
      <c r="G3520" s="831" t="str">
        <f t="shared" si="55"/>
        <v/>
      </c>
    </row>
    <row r="3521" spans="3:7" ht="15" x14ac:dyDescent="0.2">
      <c r="C3521" s="829"/>
      <c r="G3521" s="831" t="str">
        <f t="shared" si="55"/>
        <v/>
      </c>
    </row>
    <row r="3522" spans="3:7" ht="15" x14ac:dyDescent="0.2">
      <c r="C3522" s="829"/>
      <c r="G3522" s="831" t="str">
        <f t="shared" si="55"/>
        <v/>
      </c>
    </row>
    <row r="3523" spans="3:7" ht="15" x14ac:dyDescent="0.2">
      <c r="C3523" s="829"/>
      <c r="G3523" s="831" t="str">
        <f t="shared" si="55"/>
        <v/>
      </c>
    </row>
    <row r="3524" spans="3:7" ht="15" x14ac:dyDescent="0.2">
      <c r="C3524" s="829"/>
      <c r="G3524" s="831" t="str">
        <f t="shared" si="55"/>
        <v/>
      </c>
    </row>
    <row r="3525" spans="3:7" ht="15" x14ac:dyDescent="0.2">
      <c r="C3525" s="829"/>
      <c r="G3525" s="831" t="str">
        <f t="shared" si="55"/>
        <v/>
      </c>
    </row>
    <row r="3526" spans="3:7" ht="15" x14ac:dyDescent="0.2">
      <c r="C3526" s="829"/>
      <c r="G3526" s="831" t="str">
        <f t="shared" si="55"/>
        <v/>
      </c>
    </row>
    <row r="3527" spans="3:7" ht="15" x14ac:dyDescent="0.2">
      <c r="C3527" s="829"/>
      <c r="G3527" s="831" t="str">
        <f t="shared" si="55"/>
        <v/>
      </c>
    </row>
    <row r="3528" spans="3:7" ht="15" x14ac:dyDescent="0.2">
      <c r="C3528" s="829"/>
      <c r="G3528" s="831" t="str">
        <f t="shared" si="55"/>
        <v/>
      </c>
    </row>
    <row r="3529" spans="3:7" ht="15" x14ac:dyDescent="0.2">
      <c r="C3529" s="829"/>
      <c r="G3529" s="831" t="str">
        <f t="shared" si="55"/>
        <v/>
      </c>
    </row>
    <row r="3530" spans="3:7" ht="15" x14ac:dyDescent="0.2">
      <c r="C3530" s="829"/>
      <c r="G3530" s="831" t="str">
        <f t="shared" si="55"/>
        <v/>
      </c>
    </row>
    <row r="3531" spans="3:7" ht="15" x14ac:dyDescent="0.2">
      <c r="C3531" s="829"/>
      <c r="G3531" s="831" t="str">
        <f t="shared" si="55"/>
        <v/>
      </c>
    </row>
    <row r="3532" spans="3:7" ht="15" x14ac:dyDescent="0.2">
      <c r="C3532" s="829"/>
      <c r="G3532" s="831" t="str">
        <f t="shared" ref="G3532:G3595" si="56">IF(D3532="","",YEAR(D3532))</f>
        <v/>
      </c>
    </row>
    <row r="3533" spans="3:7" ht="15" x14ac:dyDescent="0.2">
      <c r="C3533" s="829"/>
      <c r="G3533" s="831" t="str">
        <f t="shared" si="56"/>
        <v/>
      </c>
    </row>
    <row r="3534" spans="3:7" ht="15" x14ac:dyDescent="0.2">
      <c r="C3534" s="829"/>
      <c r="G3534" s="831" t="str">
        <f t="shared" si="56"/>
        <v/>
      </c>
    </row>
    <row r="3535" spans="3:7" ht="15" x14ac:dyDescent="0.2">
      <c r="C3535" s="829"/>
      <c r="G3535" s="831" t="str">
        <f t="shared" si="56"/>
        <v/>
      </c>
    </row>
    <row r="3536" spans="3:7" ht="15" x14ac:dyDescent="0.2">
      <c r="C3536" s="829"/>
      <c r="G3536" s="831" t="str">
        <f t="shared" si="56"/>
        <v/>
      </c>
    </row>
    <row r="3537" spans="3:7" ht="15" x14ac:dyDescent="0.2">
      <c r="C3537" s="829"/>
      <c r="G3537" s="831" t="str">
        <f t="shared" si="56"/>
        <v/>
      </c>
    </row>
    <row r="3538" spans="3:7" ht="15" x14ac:dyDescent="0.2">
      <c r="C3538" s="829"/>
      <c r="G3538" s="831" t="str">
        <f t="shared" si="56"/>
        <v/>
      </c>
    </row>
    <row r="3539" spans="3:7" ht="15" x14ac:dyDescent="0.2">
      <c r="C3539" s="829"/>
      <c r="G3539" s="831" t="str">
        <f t="shared" si="56"/>
        <v/>
      </c>
    </row>
    <row r="3540" spans="3:7" ht="15" x14ac:dyDescent="0.2">
      <c r="C3540" s="829"/>
      <c r="G3540" s="831" t="str">
        <f t="shared" si="56"/>
        <v/>
      </c>
    </row>
    <row r="3541" spans="3:7" ht="15" x14ac:dyDescent="0.2">
      <c r="C3541" s="829"/>
      <c r="G3541" s="831" t="str">
        <f t="shared" si="56"/>
        <v/>
      </c>
    </row>
    <row r="3542" spans="3:7" ht="15" x14ac:dyDescent="0.2">
      <c r="C3542" s="829"/>
      <c r="G3542" s="831" t="str">
        <f t="shared" si="56"/>
        <v/>
      </c>
    </row>
    <row r="3543" spans="3:7" ht="15" x14ac:dyDescent="0.2">
      <c r="C3543" s="829"/>
      <c r="G3543" s="831" t="str">
        <f t="shared" si="56"/>
        <v/>
      </c>
    </row>
    <row r="3544" spans="3:7" ht="15" x14ac:dyDescent="0.2">
      <c r="C3544" s="829"/>
      <c r="G3544" s="831" t="str">
        <f t="shared" si="56"/>
        <v/>
      </c>
    </row>
    <row r="3545" spans="3:7" ht="15" x14ac:dyDescent="0.2">
      <c r="C3545" s="829"/>
      <c r="G3545" s="831" t="str">
        <f t="shared" si="56"/>
        <v/>
      </c>
    </row>
    <row r="3546" spans="3:7" ht="15" x14ac:dyDescent="0.2">
      <c r="C3546" s="829"/>
      <c r="G3546" s="831" t="str">
        <f t="shared" si="56"/>
        <v/>
      </c>
    </row>
    <row r="3547" spans="3:7" ht="15" x14ac:dyDescent="0.2">
      <c r="C3547" s="829"/>
      <c r="G3547" s="831" t="str">
        <f t="shared" si="56"/>
        <v/>
      </c>
    </row>
    <row r="3548" spans="3:7" ht="15" x14ac:dyDescent="0.2">
      <c r="C3548" s="829"/>
      <c r="G3548" s="831" t="str">
        <f t="shared" si="56"/>
        <v/>
      </c>
    </row>
    <row r="3549" spans="3:7" ht="15" x14ac:dyDescent="0.2">
      <c r="C3549" s="829"/>
      <c r="G3549" s="831" t="str">
        <f t="shared" si="56"/>
        <v/>
      </c>
    </row>
    <row r="3550" spans="3:7" ht="15" x14ac:dyDescent="0.2">
      <c r="C3550" s="829"/>
      <c r="G3550" s="831" t="str">
        <f t="shared" si="56"/>
        <v/>
      </c>
    </row>
    <row r="3551" spans="3:7" ht="15" x14ac:dyDescent="0.2">
      <c r="C3551" s="829"/>
      <c r="G3551" s="831" t="str">
        <f t="shared" si="56"/>
        <v/>
      </c>
    </row>
    <row r="3552" spans="3:7" ht="15" x14ac:dyDescent="0.2">
      <c r="C3552" s="829"/>
      <c r="G3552" s="831" t="str">
        <f t="shared" si="56"/>
        <v/>
      </c>
    </row>
    <row r="3553" spans="3:7" ht="15" x14ac:dyDescent="0.2">
      <c r="C3553" s="829"/>
      <c r="G3553" s="831" t="str">
        <f t="shared" si="56"/>
        <v/>
      </c>
    </row>
    <row r="3554" spans="3:7" ht="15" x14ac:dyDescent="0.2">
      <c r="C3554" s="829"/>
      <c r="G3554" s="831" t="str">
        <f t="shared" si="56"/>
        <v/>
      </c>
    </row>
    <row r="3555" spans="3:7" ht="15" x14ac:dyDescent="0.2">
      <c r="C3555" s="829"/>
      <c r="G3555" s="831" t="str">
        <f t="shared" si="56"/>
        <v/>
      </c>
    </row>
    <row r="3556" spans="3:7" ht="15" x14ac:dyDescent="0.2">
      <c r="C3556" s="829"/>
      <c r="G3556" s="831" t="str">
        <f t="shared" si="56"/>
        <v/>
      </c>
    </row>
    <row r="3557" spans="3:7" ht="15" x14ac:dyDescent="0.2">
      <c r="C3557" s="829"/>
      <c r="G3557" s="831" t="str">
        <f t="shared" si="56"/>
        <v/>
      </c>
    </row>
    <row r="3558" spans="3:7" ht="15" x14ac:dyDescent="0.2">
      <c r="C3558" s="829"/>
      <c r="G3558" s="831" t="str">
        <f t="shared" si="56"/>
        <v/>
      </c>
    </row>
    <row r="3559" spans="3:7" ht="15" x14ac:dyDescent="0.2">
      <c r="C3559" s="829"/>
      <c r="G3559" s="831" t="str">
        <f t="shared" si="56"/>
        <v/>
      </c>
    </row>
    <row r="3560" spans="3:7" ht="15" x14ac:dyDescent="0.2">
      <c r="C3560" s="829"/>
      <c r="G3560" s="831" t="str">
        <f t="shared" si="56"/>
        <v/>
      </c>
    </row>
    <row r="3561" spans="3:7" ht="15" x14ac:dyDescent="0.2">
      <c r="C3561" s="829"/>
      <c r="G3561" s="831" t="str">
        <f t="shared" si="56"/>
        <v/>
      </c>
    </row>
    <row r="3562" spans="3:7" ht="15" x14ac:dyDescent="0.2">
      <c r="C3562" s="829"/>
      <c r="G3562" s="831" t="str">
        <f t="shared" si="56"/>
        <v/>
      </c>
    </row>
    <row r="3563" spans="3:7" ht="15" x14ac:dyDescent="0.2">
      <c r="C3563" s="829"/>
      <c r="G3563" s="831" t="str">
        <f t="shared" si="56"/>
        <v/>
      </c>
    </row>
    <row r="3564" spans="3:7" ht="15" x14ac:dyDescent="0.2">
      <c r="C3564" s="829"/>
      <c r="G3564" s="831" t="str">
        <f t="shared" si="56"/>
        <v/>
      </c>
    </row>
    <row r="3565" spans="3:7" ht="15" x14ac:dyDescent="0.2">
      <c r="C3565" s="829"/>
      <c r="G3565" s="831" t="str">
        <f t="shared" si="56"/>
        <v/>
      </c>
    </row>
    <row r="3566" spans="3:7" ht="15" x14ac:dyDescent="0.2">
      <c r="C3566" s="829"/>
      <c r="G3566" s="831" t="str">
        <f t="shared" si="56"/>
        <v/>
      </c>
    </row>
    <row r="3567" spans="3:7" ht="15" x14ac:dyDescent="0.2">
      <c r="C3567" s="829"/>
      <c r="G3567" s="831" t="str">
        <f t="shared" si="56"/>
        <v/>
      </c>
    </row>
    <row r="3568" spans="3:7" ht="15" x14ac:dyDescent="0.2">
      <c r="C3568" s="829"/>
      <c r="G3568" s="831" t="str">
        <f t="shared" si="56"/>
        <v/>
      </c>
    </row>
    <row r="3569" spans="3:7" ht="15" x14ac:dyDescent="0.2">
      <c r="C3569" s="829"/>
      <c r="G3569" s="831" t="str">
        <f t="shared" si="56"/>
        <v/>
      </c>
    </row>
    <row r="3570" spans="3:7" ht="15" x14ac:dyDescent="0.2">
      <c r="C3570" s="829"/>
      <c r="G3570" s="831" t="str">
        <f t="shared" si="56"/>
        <v/>
      </c>
    </row>
    <row r="3571" spans="3:7" ht="15" x14ac:dyDescent="0.2">
      <c r="C3571" s="829"/>
      <c r="G3571" s="831" t="str">
        <f t="shared" si="56"/>
        <v/>
      </c>
    </row>
    <row r="3572" spans="3:7" ht="15" x14ac:dyDescent="0.2">
      <c r="C3572" s="829"/>
      <c r="G3572" s="831" t="str">
        <f t="shared" si="56"/>
        <v/>
      </c>
    </row>
    <row r="3573" spans="3:7" ht="15" x14ac:dyDescent="0.2">
      <c r="C3573" s="829"/>
      <c r="G3573" s="831" t="str">
        <f t="shared" si="56"/>
        <v/>
      </c>
    </row>
    <row r="3574" spans="3:7" ht="15" x14ac:dyDescent="0.2">
      <c r="C3574" s="829"/>
      <c r="G3574" s="831" t="str">
        <f t="shared" si="56"/>
        <v/>
      </c>
    </row>
    <row r="3575" spans="3:7" ht="15" x14ac:dyDescent="0.2">
      <c r="C3575" s="829"/>
      <c r="G3575" s="831" t="str">
        <f t="shared" si="56"/>
        <v/>
      </c>
    </row>
    <row r="3576" spans="3:7" ht="15" x14ac:dyDescent="0.2">
      <c r="C3576" s="829"/>
      <c r="G3576" s="831" t="str">
        <f t="shared" si="56"/>
        <v/>
      </c>
    </row>
    <row r="3577" spans="3:7" ht="15" x14ac:dyDescent="0.2">
      <c r="C3577" s="829"/>
      <c r="G3577" s="831" t="str">
        <f t="shared" si="56"/>
        <v/>
      </c>
    </row>
    <row r="3578" spans="3:7" ht="15" x14ac:dyDescent="0.2">
      <c r="C3578" s="829"/>
      <c r="G3578" s="831" t="str">
        <f t="shared" si="56"/>
        <v/>
      </c>
    </row>
    <row r="3579" spans="3:7" ht="15" x14ac:dyDescent="0.2">
      <c r="C3579" s="829"/>
      <c r="G3579" s="831" t="str">
        <f t="shared" si="56"/>
        <v/>
      </c>
    </row>
    <row r="3580" spans="3:7" ht="15" x14ac:dyDescent="0.2">
      <c r="C3580" s="829"/>
      <c r="G3580" s="831" t="str">
        <f t="shared" si="56"/>
        <v/>
      </c>
    </row>
    <row r="3581" spans="3:7" ht="15" x14ac:dyDescent="0.2">
      <c r="C3581" s="829"/>
      <c r="G3581" s="831" t="str">
        <f t="shared" si="56"/>
        <v/>
      </c>
    </row>
    <row r="3582" spans="3:7" ht="15" x14ac:dyDescent="0.2">
      <c r="C3582" s="829"/>
      <c r="G3582" s="831" t="str">
        <f t="shared" si="56"/>
        <v/>
      </c>
    </row>
    <row r="3583" spans="3:7" ht="15" x14ac:dyDescent="0.2">
      <c r="C3583" s="829"/>
      <c r="G3583" s="831" t="str">
        <f t="shared" si="56"/>
        <v/>
      </c>
    </row>
    <row r="3584" spans="3:7" ht="15" x14ac:dyDescent="0.2">
      <c r="C3584" s="829"/>
      <c r="G3584" s="831" t="str">
        <f t="shared" si="56"/>
        <v/>
      </c>
    </row>
    <row r="3585" spans="3:7" ht="15" x14ac:dyDescent="0.2">
      <c r="C3585" s="829"/>
      <c r="G3585" s="831" t="str">
        <f t="shared" si="56"/>
        <v/>
      </c>
    </row>
    <row r="3586" spans="3:7" ht="15" x14ac:dyDescent="0.2">
      <c r="C3586" s="829"/>
      <c r="G3586" s="831" t="str">
        <f t="shared" si="56"/>
        <v/>
      </c>
    </row>
    <row r="3587" spans="3:7" ht="15" x14ac:dyDescent="0.2">
      <c r="C3587" s="829"/>
      <c r="G3587" s="831" t="str">
        <f t="shared" si="56"/>
        <v/>
      </c>
    </row>
    <row r="3588" spans="3:7" ht="15" x14ac:dyDescent="0.2">
      <c r="C3588" s="829"/>
      <c r="G3588" s="831" t="str">
        <f t="shared" si="56"/>
        <v/>
      </c>
    </row>
    <row r="3589" spans="3:7" ht="15" x14ac:dyDescent="0.2">
      <c r="C3589" s="829"/>
      <c r="G3589" s="831" t="str">
        <f t="shared" si="56"/>
        <v/>
      </c>
    </row>
    <row r="3590" spans="3:7" ht="15" x14ac:dyDescent="0.2">
      <c r="C3590" s="829"/>
      <c r="G3590" s="831" t="str">
        <f t="shared" si="56"/>
        <v/>
      </c>
    </row>
    <row r="3591" spans="3:7" ht="15" x14ac:dyDescent="0.2">
      <c r="C3591" s="829"/>
      <c r="G3591" s="831" t="str">
        <f t="shared" si="56"/>
        <v/>
      </c>
    </row>
    <row r="3592" spans="3:7" ht="15" x14ac:dyDescent="0.2">
      <c r="C3592" s="829"/>
      <c r="G3592" s="831" t="str">
        <f t="shared" si="56"/>
        <v/>
      </c>
    </row>
    <row r="3593" spans="3:7" ht="15" x14ac:dyDescent="0.2">
      <c r="C3593" s="829"/>
      <c r="G3593" s="831" t="str">
        <f t="shared" si="56"/>
        <v/>
      </c>
    </row>
    <row r="3594" spans="3:7" ht="15" x14ac:dyDescent="0.2">
      <c r="C3594" s="829"/>
      <c r="G3594" s="831" t="str">
        <f t="shared" si="56"/>
        <v/>
      </c>
    </row>
    <row r="3595" spans="3:7" ht="15" x14ac:dyDescent="0.2">
      <c r="C3595" s="829"/>
      <c r="G3595" s="831" t="str">
        <f t="shared" si="56"/>
        <v/>
      </c>
    </row>
    <row r="3596" spans="3:7" ht="15" x14ac:dyDescent="0.2">
      <c r="C3596" s="829"/>
      <c r="G3596" s="831" t="str">
        <f t="shared" ref="G3596:G3659" si="57">IF(D3596="","",YEAR(D3596))</f>
        <v/>
      </c>
    </row>
    <row r="3597" spans="3:7" ht="15" x14ac:dyDescent="0.2">
      <c r="C3597" s="829"/>
      <c r="G3597" s="831" t="str">
        <f t="shared" si="57"/>
        <v/>
      </c>
    </row>
    <row r="3598" spans="3:7" ht="15" x14ac:dyDescent="0.2">
      <c r="C3598" s="829"/>
      <c r="G3598" s="831" t="str">
        <f t="shared" si="57"/>
        <v/>
      </c>
    </row>
    <row r="3599" spans="3:7" ht="15" x14ac:dyDescent="0.2">
      <c r="C3599" s="829"/>
      <c r="G3599" s="831" t="str">
        <f t="shared" si="57"/>
        <v/>
      </c>
    </row>
    <row r="3600" spans="3:7" ht="15" x14ac:dyDescent="0.2">
      <c r="C3600" s="829"/>
      <c r="G3600" s="831" t="str">
        <f t="shared" si="57"/>
        <v/>
      </c>
    </row>
    <row r="3601" spans="3:7" ht="15" x14ac:dyDescent="0.2">
      <c r="C3601" s="829"/>
      <c r="G3601" s="831" t="str">
        <f t="shared" si="57"/>
        <v/>
      </c>
    </row>
    <row r="3602" spans="3:7" ht="15" x14ac:dyDescent="0.2">
      <c r="C3602" s="829"/>
      <c r="G3602" s="831" t="str">
        <f t="shared" si="57"/>
        <v/>
      </c>
    </row>
    <row r="3603" spans="3:7" ht="15" x14ac:dyDescent="0.2">
      <c r="C3603" s="829"/>
      <c r="G3603" s="831" t="str">
        <f t="shared" si="57"/>
        <v/>
      </c>
    </row>
    <row r="3604" spans="3:7" ht="15" x14ac:dyDescent="0.2">
      <c r="C3604" s="829"/>
      <c r="G3604" s="831" t="str">
        <f t="shared" si="57"/>
        <v/>
      </c>
    </row>
    <row r="3605" spans="3:7" ht="15" x14ac:dyDescent="0.2">
      <c r="C3605" s="829"/>
      <c r="G3605" s="831" t="str">
        <f t="shared" si="57"/>
        <v/>
      </c>
    </row>
    <row r="3606" spans="3:7" ht="15" x14ac:dyDescent="0.2">
      <c r="C3606" s="829"/>
      <c r="G3606" s="831" t="str">
        <f t="shared" si="57"/>
        <v/>
      </c>
    </row>
    <row r="3607" spans="3:7" ht="15" x14ac:dyDescent="0.2">
      <c r="C3607" s="829"/>
      <c r="G3607" s="831" t="str">
        <f t="shared" si="57"/>
        <v/>
      </c>
    </row>
    <row r="3608" spans="3:7" ht="15" x14ac:dyDescent="0.2">
      <c r="C3608" s="829"/>
      <c r="G3608" s="831" t="str">
        <f t="shared" si="57"/>
        <v/>
      </c>
    </row>
    <row r="3609" spans="3:7" ht="15" x14ac:dyDescent="0.2">
      <c r="C3609" s="829"/>
      <c r="G3609" s="831" t="str">
        <f t="shared" si="57"/>
        <v/>
      </c>
    </row>
    <row r="3610" spans="3:7" ht="15" x14ac:dyDescent="0.2">
      <c r="C3610" s="829"/>
      <c r="G3610" s="831" t="str">
        <f t="shared" si="57"/>
        <v/>
      </c>
    </row>
    <row r="3611" spans="3:7" ht="15" x14ac:dyDescent="0.2">
      <c r="C3611" s="829"/>
      <c r="G3611" s="831" t="str">
        <f t="shared" si="57"/>
        <v/>
      </c>
    </row>
    <row r="3612" spans="3:7" ht="15" x14ac:dyDescent="0.2">
      <c r="C3612" s="829"/>
      <c r="G3612" s="831" t="str">
        <f t="shared" si="57"/>
        <v/>
      </c>
    </row>
    <row r="3613" spans="3:7" ht="15" x14ac:dyDescent="0.2">
      <c r="C3613" s="829"/>
      <c r="G3613" s="831" t="str">
        <f t="shared" si="57"/>
        <v/>
      </c>
    </row>
    <row r="3614" spans="3:7" ht="15" x14ac:dyDescent="0.2">
      <c r="C3614" s="829"/>
      <c r="G3614" s="831" t="str">
        <f t="shared" si="57"/>
        <v/>
      </c>
    </row>
    <row r="3615" spans="3:7" ht="15" x14ac:dyDescent="0.2">
      <c r="C3615" s="829"/>
      <c r="G3615" s="831" t="str">
        <f t="shared" si="57"/>
        <v/>
      </c>
    </row>
    <row r="3616" spans="3:7" ht="15" x14ac:dyDescent="0.2">
      <c r="C3616" s="829"/>
      <c r="G3616" s="831" t="str">
        <f t="shared" si="57"/>
        <v/>
      </c>
    </row>
    <row r="3617" spans="3:7" ht="15" x14ac:dyDescent="0.2">
      <c r="C3617" s="829"/>
      <c r="G3617" s="831" t="str">
        <f t="shared" si="57"/>
        <v/>
      </c>
    </row>
    <row r="3618" spans="3:7" ht="15" x14ac:dyDescent="0.2">
      <c r="C3618" s="829"/>
      <c r="G3618" s="831" t="str">
        <f t="shared" si="57"/>
        <v/>
      </c>
    </row>
    <row r="3619" spans="3:7" ht="15" x14ac:dyDescent="0.2">
      <c r="C3619" s="829"/>
      <c r="G3619" s="831" t="str">
        <f t="shared" si="57"/>
        <v/>
      </c>
    </row>
    <row r="3620" spans="3:7" ht="15" x14ac:dyDescent="0.2">
      <c r="C3620" s="829"/>
      <c r="G3620" s="831" t="str">
        <f t="shared" si="57"/>
        <v/>
      </c>
    </row>
    <row r="3621" spans="3:7" ht="15" x14ac:dyDescent="0.2">
      <c r="C3621" s="829"/>
      <c r="G3621" s="831" t="str">
        <f t="shared" si="57"/>
        <v/>
      </c>
    </row>
    <row r="3622" spans="3:7" ht="15" x14ac:dyDescent="0.2">
      <c r="C3622" s="829"/>
      <c r="G3622" s="831" t="str">
        <f t="shared" si="57"/>
        <v/>
      </c>
    </row>
    <row r="3623" spans="3:7" ht="15" x14ac:dyDescent="0.2">
      <c r="C3623" s="829"/>
      <c r="G3623" s="831" t="str">
        <f t="shared" si="57"/>
        <v/>
      </c>
    </row>
    <row r="3624" spans="3:7" ht="15" x14ac:dyDescent="0.2">
      <c r="C3624" s="829"/>
      <c r="G3624" s="831" t="str">
        <f t="shared" si="57"/>
        <v/>
      </c>
    </row>
    <row r="3625" spans="3:7" ht="15" x14ac:dyDescent="0.2">
      <c r="C3625" s="829"/>
      <c r="G3625" s="831" t="str">
        <f t="shared" si="57"/>
        <v/>
      </c>
    </row>
    <row r="3626" spans="3:7" ht="15" x14ac:dyDescent="0.2">
      <c r="C3626" s="829"/>
      <c r="G3626" s="831" t="str">
        <f t="shared" si="57"/>
        <v/>
      </c>
    </row>
    <row r="3627" spans="3:7" ht="15" x14ac:dyDescent="0.2">
      <c r="C3627" s="829"/>
      <c r="G3627" s="831" t="str">
        <f t="shared" si="57"/>
        <v/>
      </c>
    </row>
    <row r="3628" spans="3:7" ht="15" x14ac:dyDescent="0.2">
      <c r="C3628" s="829"/>
      <c r="G3628" s="831" t="str">
        <f t="shared" si="57"/>
        <v/>
      </c>
    </row>
    <row r="3629" spans="3:7" ht="15" x14ac:dyDescent="0.2">
      <c r="C3629" s="829"/>
      <c r="G3629" s="831" t="str">
        <f t="shared" si="57"/>
        <v/>
      </c>
    </row>
    <row r="3630" spans="3:7" ht="15" x14ac:dyDescent="0.2">
      <c r="C3630" s="829"/>
      <c r="G3630" s="831" t="str">
        <f t="shared" si="57"/>
        <v/>
      </c>
    </row>
    <row r="3631" spans="3:7" ht="15" x14ac:dyDescent="0.2">
      <c r="C3631" s="829"/>
      <c r="G3631" s="831" t="str">
        <f t="shared" si="57"/>
        <v/>
      </c>
    </row>
    <row r="3632" spans="3:7" ht="15" x14ac:dyDescent="0.2">
      <c r="C3632" s="829"/>
      <c r="G3632" s="831" t="str">
        <f t="shared" si="57"/>
        <v/>
      </c>
    </row>
    <row r="3633" spans="3:7" ht="15" x14ac:dyDescent="0.2">
      <c r="C3633" s="829"/>
      <c r="G3633" s="831" t="str">
        <f t="shared" si="57"/>
        <v/>
      </c>
    </row>
    <row r="3634" spans="3:7" ht="15" x14ac:dyDescent="0.2">
      <c r="C3634" s="829"/>
      <c r="G3634" s="831" t="str">
        <f t="shared" si="57"/>
        <v/>
      </c>
    </row>
    <row r="3635" spans="3:7" ht="15" x14ac:dyDescent="0.2">
      <c r="C3635" s="829"/>
      <c r="G3635" s="831" t="str">
        <f t="shared" si="57"/>
        <v/>
      </c>
    </row>
    <row r="3636" spans="3:7" ht="15" x14ac:dyDescent="0.2">
      <c r="C3636" s="829"/>
      <c r="G3636" s="831" t="str">
        <f t="shared" si="57"/>
        <v/>
      </c>
    </row>
    <row r="3637" spans="3:7" ht="15" x14ac:dyDescent="0.2">
      <c r="C3637" s="829"/>
      <c r="G3637" s="831" t="str">
        <f t="shared" si="57"/>
        <v/>
      </c>
    </row>
    <row r="3638" spans="3:7" ht="15" x14ac:dyDescent="0.2">
      <c r="C3638" s="829"/>
      <c r="G3638" s="831" t="str">
        <f t="shared" si="57"/>
        <v/>
      </c>
    </row>
    <row r="3639" spans="3:7" ht="15" x14ac:dyDescent="0.2">
      <c r="C3639" s="829"/>
      <c r="G3639" s="831" t="str">
        <f t="shared" si="57"/>
        <v/>
      </c>
    </row>
    <row r="3640" spans="3:7" ht="15" x14ac:dyDescent="0.2">
      <c r="C3640" s="829"/>
      <c r="G3640" s="831" t="str">
        <f t="shared" si="57"/>
        <v/>
      </c>
    </row>
    <row r="3641" spans="3:7" ht="15" x14ac:dyDescent="0.2">
      <c r="C3641" s="829"/>
      <c r="G3641" s="831" t="str">
        <f t="shared" si="57"/>
        <v/>
      </c>
    </row>
    <row r="3642" spans="3:7" ht="15" x14ac:dyDescent="0.2">
      <c r="C3642" s="829"/>
      <c r="G3642" s="831" t="str">
        <f t="shared" si="57"/>
        <v/>
      </c>
    </row>
    <row r="3643" spans="3:7" ht="15" x14ac:dyDescent="0.2">
      <c r="C3643" s="829"/>
      <c r="G3643" s="831" t="str">
        <f t="shared" si="57"/>
        <v/>
      </c>
    </row>
    <row r="3644" spans="3:7" ht="15" x14ac:dyDescent="0.2">
      <c r="C3644" s="829"/>
      <c r="G3644" s="831" t="str">
        <f t="shared" si="57"/>
        <v/>
      </c>
    </row>
    <row r="3645" spans="3:7" ht="15" x14ac:dyDescent="0.2">
      <c r="C3645" s="829"/>
      <c r="G3645" s="831" t="str">
        <f t="shared" si="57"/>
        <v/>
      </c>
    </row>
    <row r="3646" spans="3:7" ht="15" x14ac:dyDescent="0.2">
      <c r="C3646" s="829"/>
      <c r="G3646" s="831" t="str">
        <f t="shared" si="57"/>
        <v/>
      </c>
    </row>
    <row r="3647" spans="3:7" ht="15" x14ac:dyDescent="0.2">
      <c r="C3647" s="829"/>
      <c r="G3647" s="831" t="str">
        <f t="shared" si="57"/>
        <v/>
      </c>
    </row>
    <row r="3648" spans="3:7" ht="15" x14ac:dyDescent="0.2">
      <c r="C3648" s="829"/>
      <c r="G3648" s="831" t="str">
        <f t="shared" si="57"/>
        <v/>
      </c>
    </row>
    <row r="3649" spans="3:7" ht="15" x14ac:dyDescent="0.2">
      <c r="C3649" s="829"/>
      <c r="G3649" s="831" t="str">
        <f t="shared" si="57"/>
        <v/>
      </c>
    </row>
    <row r="3650" spans="3:7" ht="15" x14ac:dyDescent="0.2">
      <c r="C3650" s="829"/>
      <c r="G3650" s="831" t="str">
        <f t="shared" si="57"/>
        <v/>
      </c>
    </row>
    <row r="3651" spans="3:7" ht="15" x14ac:dyDescent="0.2">
      <c r="C3651" s="829"/>
      <c r="G3651" s="831" t="str">
        <f t="shared" si="57"/>
        <v/>
      </c>
    </row>
    <row r="3652" spans="3:7" ht="15" x14ac:dyDescent="0.2">
      <c r="C3652" s="829"/>
      <c r="G3652" s="831" t="str">
        <f t="shared" si="57"/>
        <v/>
      </c>
    </row>
    <row r="3653" spans="3:7" ht="15" x14ac:dyDescent="0.2">
      <c r="C3653" s="829"/>
      <c r="G3653" s="831" t="str">
        <f t="shared" si="57"/>
        <v/>
      </c>
    </row>
    <row r="3654" spans="3:7" ht="15" x14ac:dyDescent="0.2">
      <c r="C3654" s="829"/>
      <c r="G3654" s="831" t="str">
        <f t="shared" si="57"/>
        <v/>
      </c>
    </row>
    <row r="3655" spans="3:7" ht="15" x14ac:dyDescent="0.2">
      <c r="C3655" s="829"/>
      <c r="G3655" s="831" t="str">
        <f t="shared" si="57"/>
        <v/>
      </c>
    </row>
    <row r="3656" spans="3:7" ht="15" x14ac:dyDescent="0.2">
      <c r="C3656" s="829"/>
      <c r="G3656" s="831" t="str">
        <f t="shared" si="57"/>
        <v/>
      </c>
    </row>
    <row r="3657" spans="3:7" ht="15" x14ac:dyDescent="0.2">
      <c r="C3657" s="829"/>
      <c r="G3657" s="831" t="str">
        <f t="shared" si="57"/>
        <v/>
      </c>
    </row>
    <row r="3658" spans="3:7" ht="15" x14ac:dyDescent="0.2">
      <c r="C3658" s="829"/>
      <c r="G3658" s="831" t="str">
        <f t="shared" si="57"/>
        <v/>
      </c>
    </row>
    <row r="3659" spans="3:7" ht="15" x14ac:dyDescent="0.2">
      <c r="C3659" s="829"/>
      <c r="G3659" s="831" t="str">
        <f t="shared" si="57"/>
        <v/>
      </c>
    </row>
    <row r="3660" spans="3:7" ht="15" x14ac:dyDescent="0.2">
      <c r="C3660" s="829"/>
      <c r="G3660" s="831" t="str">
        <f t="shared" ref="G3660:G3723" si="58">IF(D3660="","",YEAR(D3660))</f>
        <v/>
      </c>
    </row>
    <row r="3661" spans="3:7" ht="15" x14ac:dyDescent="0.2">
      <c r="C3661" s="829"/>
      <c r="G3661" s="831" t="str">
        <f t="shared" si="58"/>
        <v/>
      </c>
    </row>
    <row r="3662" spans="3:7" ht="15" x14ac:dyDescent="0.2">
      <c r="C3662" s="829"/>
      <c r="G3662" s="831" t="str">
        <f t="shared" si="58"/>
        <v/>
      </c>
    </row>
    <row r="3663" spans="3:7" ht="15" x14ac:dyDescent="0.2">
      <c r="C3663" s="829"/>
      <c r="G3663" s="831" t="str">
        <f t="shared" si="58"/>
        <v/>
      </c>
    </row>
    <row r="3664" spans="3:7" ht="15" x14ac:dyDescent="0.2">
      <c r="C3664" s="829"/>
      <c r="G3664" s="831" t="str">
        <f t="shared" si="58"/>
        <v/>
      </c>
    </row>
    <row r="3665" spans="3:7" ht="15" x14ac:dyDescent="0.2">
      <c r="C3665" s="829"/>
      <c r="G3665" s="831" t="str">
        <f t="shared" si="58"/>
        <v/>
      </c>
    </row>
    <row r="3666" spans="3:7" ht="15" x14ac:dyDescent="0.2">
      <c r="C3666" s="829"/>
      <c r="G3666" s="831" t="str">
        <f t="shared" si="58"/>
        <v/>
      </c>
    </row>
    <row r="3667" spans="3:7" ht="15" x14ac:dyDescent="0.2">
      <c r="C3667" s="829"/>
      <c r="G3667" s="831" t="str">
        <f t="shared" si="58"/>
        <v/>
      </c>
    </row>
    <row r="3668" spans="3:7" ht="15" x14ac:dyDescent="0.2">
      <c r="C3668" s="829"/>
      <c r="G3668" s="831" t="str">
        <f t="shared" si="58"/>
        <v/>
      </c>
    </row>
    <row r="3669" spans="3:7" ht="15" x14ac:dyDescent="0.2">
      <c r="C3669" s="829"/>
      <c r="G3669" s="831" t="str">
        <f t="shared" si="58"/>
        <v/>
      </c>
    </row>
    <row r="3670" spans="3:7" ht="15" x14ac:dyDescent="0.2">
      <c r="C3670" s="829"/>
      <c r="G3670" s="831" t="str">
        <f t="shared" si="58"/>
        <v/>
      </c>
    </row>
    <row r="3671" spans="3:7" ht="15" x14ac:dyDescent="0.2">
      <c r="C3671" s="829"/>
      <c r="G3671" s="831" t="str">
        <f t="shared" si="58"/>
        <v/>
      </c>
    </row>
    <row r="3672" spans="3:7" ht="15" x14ac:dyDescent="0.2">
      <c r="C3672" s="829"/>
      <c r="G3672" s="831" t="str">
        <f t="shared" si="58"/>
        <v/>
      </c>
    </row>
    <row r="3673" spans="3:7" ht="15" x14ac:dyDescent="0.2">
      <c r="C3673" s="829"/>
      <c r="G3673" s="831" t="str">
        <f t="shared" si="58"/>
        <v/>
      </c>
    </row>
    <row r="3674" spans="3:7" ht="15" x14ac:dyDescent="0.2">
      <c r="C3674" s="829"/>
      <c r="G3674" s="831" t="str">
        <f t="shared" si="58"/>
        <v/>
      </c>
    </row>
    <row r="3675" spans="3:7" ht="15" x14ac:dyDescent="0.2">
      <c r="C3675" s="829"/>
      <c r="G3675" s="831" t="str">
        <f t="shared" si="58"/>
        <v/>
      </c>
    </row>
    <row r="3676" spans="3:7" ht="15" x14ac:dyDescent="0.2">
      <c r="C3676" s="829"/>
      <c r="G3676" s="831" t="str">
        <f t="shared" si="58"/>
        <v/>
      </c>
    </row>
    <row r="3677" spans="3:7" ht="15" x14ac:dyDescent="0.2">
      <c r="C3677" s="829"/>
      <c r="G3677" s="831" t="str">
        <f t="shared" si="58"/>
        <v/>
      </c>
    </row>
    <row r="3678" spans="3:7" ht="15" x14ac:dyDescent="0.2">
      <c r="C3678" s="829"/>
      <c r="G3678" s="831" t="str">
        <f t="shared" si="58"/>
        <v/>
      </c>
    </row>
    <row r="3679" spans="3:7" ht="15" x14ac:dyDescent="0.2">
      <c r="C3679" s="829"/>
      <c r="G3679" s="831" t="str">
        <f t="shared" si="58"/>
        <v/>
      </c>
    </row>
    <row r="3680" spans="3:7" ht="15" x14ac:dyDescent="0.2">
      <c r="C3680" s="829"/>
      <c r="G3680" s="831" t="str">
        <f t="shared" si="58"/>
        <v/>
      </c>
    </row>
    <row r="3681" spans="3:7" ht="15" x14ac:dyDescent="0.2">
      <c r="C3681" s="829"/>
      <c r="G3681" s="831" t="str">
        <f t="shared" si="58"/>
        <v/>
      </c>
    </row>
    <row r="3682" spans="3:7" ht="15" x14ac:dyDescent="0.2">
      <c r="C3682" s="829"/>
      <c r="G3682" s="831" t="str">
        <f t="shared" si="58"/>
        <v/>
      </c>
    </row>
    <row r="3683" spans="3:7" ht="15" x14ac:dyDescent="0.2">
      <c r="C3683" s="829"/>
      <c r="G3683" s="831" t="str">
        <f t="shared" si="58"/>
        <v/>
      </c>
    </row>
    <row r="3684" spans="3:7" ht="15" x14ac:dyDescent="0.2">
      <c r="C3684" s="829"/>
      <c r="G3684" s="831" t="str">
        <f t="shared" si="58"/>
        <v/>
      </c>
    </row>
    <row r="3685" spans="3:7" ht="15" x14ac:dyDescent="0.2">
      <c r="C3685" s="829"/>
      <c r="G3685" s="831" t="str">
        <f t="shared" si="58"/>
        <v/>
      </c>
    </row>
    <row r="3686" spans="3:7" ht="15" x14ac:dyDescent="0.2">
      <c r="C3686" s="829"/>
      <c r="G3686" s="831" t="str">
        <f t="shared" si="58"/>
        <v/>
      </c>
    </row>
    <row r="3687" spans="3:7" ht="15" x14ac:dyDescent="0.2">
      <c r="C3687" s="829"/>
      <c r="G3687" s="831" t="str">
        <f t="shared" si="58"/>
        <v/>
      </c>
    </row>
    <row r="3688" spans="3:7" ht="15" x14ac:dyDescent="0.2">
      <c r="C3688" s="829"/>
      <c r="G3688" s="831" t="str">
        <f t="shared" si="58"/>
        <v/>
      </c>
    </row>
    <row r="3689" spans="3:7" ht="15" x14ac:dyDescent="0.2">
      <c r="C3689" s="829"/>
      <c r="G3689" s="831" t="str">
        <f t="shared" si="58"/>
        <v/>
      </c>
    </row>
    <row r="3690" spans="3:7" ht="15" x14ac:dyDescent="0.2">
      <c r="C3690" s="829"/>
      <c r="G3690" s="831" t="str">
        <f t="shared" si="58"/>
        <v/>
      </c>
    </row>
    <row r="3691" spans="3:7" ht="15" x14ac:dyDescent="0.2">
      <c r="C3691" s="829"/>
      <c r="G3691" s="831" t="str">
        <f t="shared" si="58"/>
        <v/>
      </c>
    </row>
    <row r="3692" spans="3:7" ht="15" x14ac:dyDescent="0.2">
      <c r="C3692" s="829"/>
      <c r="G3692" s="831" t="str">
        <f t="shared" si="58"/>
        <v/>
      </c>
    </row>
    <row r="3693" spans="3:7" ht="15" x14ac:dyDescent="0.2">
      <c r="C3693" s="829"/>
      <c r="G3693" s="831" t="str">
        <f t="shared" si="58"/>
        <v/>
      </c>
    </row>
    <row r="3694" spans="3:7" ht="15" x14ac:dyDescent="0.2">
      <c r="C3694" s="829"/>
      <c r="G3694" s="831" t="str">
        <f t="shared" si="58"/>
        <v/>
      </c>
    </row>
    <row r="3695" spans="3:7" ht="15" x14ac:dyDescent="0.2">
      <c r="C3695" s="829"/>
      <c r="G3695" s="831" t="str">
        <f t="shared" si="58"/>
        <v/>
      </c>
    </row>
    <row r="3696" spans="3:7" ht="15" x14ac:dyDescent="0.2">
      <c r="C3696" s="829"/>
      <c r="G3696" s="831" t="str">
        <f t="shared" si="58"/>
        <v/>
      </c>
    </row>
    <row r="3697" spans="3:7" ht="15" x14ac:dyDescent="0.2">
      <c r="C3697" s="829"/>
      <c r="G3697" s="831" t="str">
        <f t="shared" si="58"/>
        <v/>
      </c>
    </row>
    <row r="3698" spans="3:7" ht="15" x14ac:dyDescent="0.2">
      <c r="C3698" s="829"/>
      <c r="G3698" s="831" t="str">
        <f t="shared" si="58"/>
        <v/>
      </c>
    </row>
    <row r="3699" spans="3:7" ht="15" x14ac:dyDescent="0.2">
      <c r="C3699" s="829"/>
      <c r="G3699" s="831" t="str">
        <f t="shared" si="58"/>
        <v/>
      </c>
    </row>
    <row r="3700" spans="3:7" ht="15" x14ac:dyDescent="0.2">
      <c r="C3700" s="829"/>
      <c r="G3700" s="831" t="str">
        <f t="shared" si="58"/>
        <v/>
      </c>
    </row>
    <row r="3701" spans="3:7" ht="15" x14ac:dyDescent="0.2">
      <c r="C3701" s="829"/>
      <c r="G3701" s="831" t="str">
        <f t="shared" si="58"/>
        <v/>
      </c>
    </row>
    <row r="3702" spans="3:7" ht="15" x14ac:dyDescent="0.2">
      <c r="C3702" s="829"/>
      <c r="G3702" s="831" t="str">
        <f t="shared" si="58"/>
        <v/>
      </c>
    </row>
    <row r="3703" spans="3:7" ht="15" x14ac:dyDescent="0.2">
      <c r="C3703" s="829"/>
      <c r="G3703" s="831" t="str">
        <f t="shared" si="58"/>
        <v/>
      </c>
    </row>
    <row r="3704" spans="3:7" ht="15" x14ac:dyDescent="0.2">
      <c r="C3704" s="829"/>
      <c r="G3704" s="831" t="str">
        <f t="shared" si="58"/>
        <v/>
      </c>
    </row>
    <row r="3705" spans="3:7" ht="15" x14ac:dyDescent="0.2">
      <c r="C3705" s="829"/>
      <c r="G3705" s="831" t="str">
        <f t="shared" si="58"/>
        <v/>
      </c>
    </row>
    <row r="3706" spans="3:7" ht="15" x14ac:dyDescent="0.2">
      <c r="C3706" s="829"/>
      <c r="G3706" s="831" t="str">
        <f t="shared" si="58"/>
        <v/>
      </c>
    </row>
    <row r="3707" spans="3:7" ht="15" x14ac:dyDescent="0.2">
      <c r="C3707" s="829"/>
      <c r="G3707" s="831" t="str">
        <f t="shared" si="58"/>
        <v/>
      </c>
    </row>
    <row r="3708" spans="3:7" ht="15" x14ac:dyDescent="0.2">
      <c r="C3708" s="829"/>
      <c r="G3708" s="831" t="str">
        <f t="shared" si="58"/>
        <v/>
      </c>
    </row>
    <row r="3709" spans="3:7" ht="15" x14ac:dyDescent="0.2">
      <c r="C3709" s="829"/>
      <c r="G3709" s="831" t="str">
        <f t="shared" si="58"/>
        <v/>
      </c>
    </row>
    <row r="3710" spans="3:7" ht="15" x14ac:dyDescent="0.2">
      <c r="C3710" s="829"/>
      <c r="G3710" s="831" t="str">
        <f t="shared" si="58"/>
        <v/>
      </c>
    </row>
    <row r="3711" spans="3:7" ht="15" x14ac:dyDescent="0.2">
      <c r="C3711" s="829"/>
      <c r="G3711" s="831" t="str">
        <f t="shared" si="58"/>
        <v/>
      </c>
    </row>
    <row r="3712" spans="3:7" ht="15" x14ac:dyDescent="0.2">
      <c r="C3712" s="829"/>
      <c r="G3712" s="831" t="str">
        <f t="shared" si="58"/>
        <v/>
      </c>
    </row>
    <row r="3713" spans="3:7" ht="15" x14ac:dyDescent="0.2">
      <c r="C3713" s="829"/>
      <c r="G3713" s="831" t="str">
        <f t="shared" si="58"/>
        <v/>
      </c>
    </row>
    <row r="3714" spans="3:7" ht="15" x14ac:dyDescent="0.2">
      <c r="C3714" s="829"/>
      <c r="G3714" s="831" t="str">
        <f t="shared" si="58"/>
        <v/>
      </c>
    </row>
    <row r="3715" spans="3:7" ht="15" x14ac:dyDescent="0.2">
      <c r="C3715" s="829"/>
      <c r="G3715" s="831" t="str">
        <f t="shared" si="58"/>
        <v/>
      </c>
    </row>
    <row r="3716" spans="3:7" ht="15" x14ac:dyDescent="0.2">
      <c r="C3716" s="829"/>
      <c r="G3716" s="831" t="str">
        <f t="shared" si="58"/>
        <v/>
      </c>
    </row>
    <row r="3717" spans="3:7" ht="15" x14ac:dyDescent="0.2">
      <c r="C3717" s="829"/>
      <c r="G3717" s="831" t="str">
        <f t="shared" si="58"/>
        <v/>
      </c>
    </row>
    <row r="3718" spans="3:7" ht="15" x14ac:dyDescent="0.2">
      <c r="C3718" s="829"/>
      <c r="G3718" s="831" t="str">
        <f t="shared" si="58"/>
        <v/>
      </c>
    </row>
    <row r="3719" spans="3:7" ht="15" x14ac:dyDescent="0.2">
      <c r="C3719" s="829"/>
      <c r="G3719" s="831" t="str">
        <f t="shared" si="58"/>
        <v/>
      </c>
    </row>
    <row r="3720" spans="3:7" ht="15" x14ac:dyDescent="0.2">
      <c r="C3720" s="829"/>
      <c r="G3720" s="831" t="str">
        <f t="shared" si="58"/>
        <v/>
      </c>
    </row>
    <row r="3721" spans="3:7" ht="15" x14ac:dyDescent="0.2">
      <c r="C3721" s="829"/>
      <c r="G3721" s="831" t="str">
        <f t="shared" si="58"/>
        <v/>
      </c>
    </row>
    <row r="3722" spans="3:7" ht="15" x14ac:dyDescent="0.2">
      <c r="C3722" s="829"/>
      <c r="G3722" s="831" t="str">
        <f t="shared" si="58"/>
        <v/>
      </c>
    </row>
    <row r="3723" spans="3:7" ht="15" x14ac:dyDescent="0.2">
      <c r="C3723" s="829"/>
      <c r="G3723" s="831" t="str">
        <f t="shared" si="58"/>
        <v/>
      </c>
    </row>
    <row r="3724" spans="3:7" ht="15" x14ac:dyDescent="0.2">
      <c r="C3724" s="829"/>
      <c r="G3724" s="831" t="str">
        <f t="shared" ref="G3724:G3787" si="59">IF(D3724="","",YEAR(D3724))</f>
        <v/>
      </c>
    </row>
    <row r="3725" spans="3:7" ht="15" x14ac:dyDescent="0.2">
      <c r="C3725" s="829"/>
      <c r="G3725" s="831" t="str">
        <f t="shared" si="59"/>
        <v/>
      </c>
    </row>
    <row r="3726" spans="3:7" ht="15" x14ac:dyDescent="0.2">
      <c r="C3726" s="829"/>
      <c r="G3726" s="831" t="str">
        <f t="shared" si="59"/>
        <v/>
      </c>
    </row>
    <row r="3727" spans="3:7" ht="15" x14ac:dyDescent="0.2">
      <c r="C3727" s="829"/>
      <c r="G3727" s="831" t="str">
        <f t="shared" si="59"/>
        <v/>
      </c>
    </row>
    <row r="3728" spans="3:7" ht="15" x14ac:dyDescent="0.2">
      <c r="C3728" s="829"/>
      <c r="G3728" s="831" t="str">
        <f t="shared" si="59"/>
        <v/>
      </c>
    </row>
    <row r="3729" spans="3:7" ht="15" x14ac:dyDescent="0.2">
      <c r="C3729" s="829"/>
      <c r="G3729" s="831" t="str">
        <f t="shared" si="59"/>
        <v/>
      </c>
    </row>
    <row r="3730" spans="3:7" ht="15" x14ac:dyDescent="0.2">
      <c r="C3730" s="829"/>
      <c r="G3730" s="831" t="str">
        <f t="shared" si="59"/>
        <v/>
      </c>
    </row>
    <row r="3731" spans="3:7" ht="15" x14ac:dyDescent="0.2">
      <c r="C3731" s="829"/>
      <c r="G3731" s="831" t="str">
        <f t="shared" si="59"/>
        <v/>
      </c>
    </row>
    <row r="3732" spans="3:7" ht="15" x14ac:dyDescent="0.2">
      <c r="C3732" s="829"/>
      <c r="G3732" s="831" t="str">
        <f t="shared" si="59"/>
        <v/>
      </c>
    </row>
    <row r="3733" spans="3:7" ht="15" x14ac:dyDescent="0.2">
      <c r="C3733" s="829"/>
      <c r="G3733" s="831" t="str">
        <f t="shared" si="59"/>
        <v/>
      </c>
    </row>
    <row r="3734" spans="3:7" ht="15" x14ac:dyDescent="0.2">
      <c r="C3734" s="829"/>
      <c r="G3734" s="831" t="str">
        <f t="shared" si="59"/>
        <v/>
      </c>
    </row>
    <row r="3735" spans="3:7" ht="15" x14ac:dyDescent="0.2">
      <c r="C3735" s="829"/>
      <c r="G3735" s="831" t="str">
        <f t="shared" si="59"/>
        <v/>
      </c>
    </row>
    <row r="3736" spans="3:7" ht="15" x14ac:dyDescent="0.2">
      <c r="C3736" s="829"/>
      <c r="G3736" s="831" t="str">
        <f t="shared" si="59"/>
        <v/>
      </c>
    </row>
    <row r="3737" spans="3:7" ht="15" x14ac:dyDescent="0.2">
      <c r="C3737" s="829"/>
      <c r="G3737" s="831" t="str">
        <f t="shared" si="59"/>
        <v/>
      </c>
    </row>
    <row r="3738" spans="3:7" ht="15" x14ac:dyDescent="0.2">
      <c r="C3738" s="829"/>
      <c r="G3738" s="831" t="str">
        <f t="shared" si="59"/>
        <v/>
      </c>
    </row>
    <row r="3739" spans="3:7" ht="15" x14ac:dyDescent="0.2">
      <c r="C3739" s="829"/>
      <c r="G3739" s="831" t="str">
        <f t="shared" si="59"/>
        <v/>
      </c>
    </row>
    <row r="3740" spans="3:7" ht="15" x14ac:dyDescent="0.2">
      <c r="C3740" s="829"/>
      <c r="G3740" s="831" t="str">
        <f t="shared" si="59"/>
        <v/>
      </c>
    </row>
    <row r="3741" spans="3:7" ht="15" x14ac:dyDescent="0.2">
      <c r="C3741" s="829"/>
      <c r="G3741" s="831" t="str">
        <f t="shared" si="59"/>
        <v/>
      </c>
    </row>
    <row r="3742" spans="3:7" ht="15" x14ac:dyDescent="0.2">
      <c r="C3742" s="829"/>
      <c r="G3742" s="831" t="str">
        <f t="shared" si="59"/>
        <v/>
      </c>
    </row>
    <row r="3743" spans="3:7" ht="15" x14ac:dyDescent="0.2">
      <c r="C3743" s="829"/>
      <c r="G3743" s="831" t="str">
        <f t="shared" si="59"/>
        <v/>
      </c>
    </row>
    <row r="3744" spans="3:7" ht="15" x14ac:dyDescent="0.2">
      <c r="C3744" s="829"/>
      <c r="G3744" s="831" t="str">
        <f t="shared" si="59"/>
        <v/>
      </c>
    </row>
    <row r="3745" spans="3:7" ht="15" x14ac:dyDescent="0.2">
      <c r="C3745" s="829"/>
      <c r="G3745" s="831" t="str">
        <f t="shared" si="59"/>
        <v/>
      </c>
    </row>
    <row r="3746" spans="3:7" ht="15" x14ac:dyDescent="0.2">
      <c r="C3746" s="829"/>
      <c r="G3746" s="831" t="str">
        <f t="shared" si="59"/>
        <v/>
      </c>
    </row>
    <row r="3747" spans="3:7" ht="15" x14ac:dyDescent="0.2">
      <c r="C3747" s="829"/>
      <c r="G3747" s="831" t="str">
        <f t="shared" si="59"/>
        <v/>
      </c>
    </row>
    <row r="3748" spans="3:7" ht="15" x14ac:dyDescent="0.2">
      <c r="C3748" s="829"/>
      <c r="G3748" s="831" t="str">
        <f t="shared" si="59"/>
        <v/>
      </c>
    </row>
    <row r="3749" spans="3:7" ht="15" x14ac:dyDescent="0.2">
      <c r="C3749" s="829"/>
      <c r="G3749" s="831" t="str">
        <f t="shared" si="59"/>
        <v/>
      </c>
    </row>
    <row r="3750" spans="3:7" ht="15" x14ac:dyDescent="0.2">
      <c r="C3750" s="829"/>
      <c r="G3750" s="831" t="str">
        <f t="shared" si="59"/>
        <v/>
      </c>
    </row>
    <row r="3751" spans="3:7" ht="15" x14ac:dyDescent="0.2">
      <c r="C3751" s="829"/>
      <c r="G3751" s="831" t="str">
        <f t="shared" si="59"/>
        <v/>
      </c>
    </row>
    <row r="3752" spans="3:7" ht="15" x14ac:dyDescent="0.2">
      <c r="C3752" s="829"/>
      <c r="G3752" s="831" t="str">
        <f t="shared" si="59"/>
        <v/>
      </c>
    </row>
    <row r="3753" spans="3:7" ht="15" x14ac:dyDescent="0.2">
      <c r="C3753" s="829"/>
      <c r="G3753" s="831" t="str">
        <f t="shared" si="59"/>
        <v/>
      </c>
    </row>
    <row r="3754" spans="3:7" ht="15" x14ac:dyDescent="0.2">
      <c r="C3754" s="829"/>
      <c r="G3754" s="831" t="str">
        <f t="shared" si="59"/>
        <v/>
      </c>
    </row>
    <row r="3755" spans="3:7" ht="15" x14ac:dyDescent="0.2">
      <c r="C3755" s="829"/>
      <c r="G3755" s="831" t="str">
        <f t="shared" si="59"/>
        <v/>
      </c>
    </row>
    <row r="3756" spans="3:7" ht="15" x14ac:dyDescent="0.2">
      <c r="C3756" s="829"/>
      <c r="G3756" s="831" t="str">
        <f t="shared" si="59"/>
        <v/>
      </c>
    </row>
    <row r="3757" spans="3:7" ht="15" x14ac:dyDescent="0.2">
      <c r="C3757" s="829"/>
      <c r="G3757" s="831" t="str">
        <f t="shared" si="59"/>
        <v/>
      </c>
    </row>
    <row r="3758" spans="3:7" ht="15" x14ac:dyDescent="0.2">
      <c r="C3758" s="829"/>
      <c r="G3758" s="831" t="str">
        <f t="shared" si="59"/>
        <v/>
      </c>
    </row>
    <row r="3759" spans="3:7" ht="15" x14ac:dyDescent="0.2">
      <c r="C3759" s="829"/>
      <c r="G3759" s="831" t="str">
        <f t="shared" si="59"/>
        <v/>
      </c>
    </row>
    <row r="3760" spans="3:7" ht="15" x14ac:dyDescent="0.2">
      <c r="C3760" s="829"/>
      <c r="G3760" s="831" t="str">
        <f t="shared" si="59"/>
        <v/>
      </c>
    </row>
    <row r="3761" spans="3:7" ht="15" x14ac:dyDescent="0.2">
      <c r="C3761" s="829"/>
      <c r="G3761" s="831" t="str">
        <f t="shared" si="59"/>
        <v/>
      </c>
    </row>
    <row r="3762" spans="3:7" ht="15" x14ac:dyDescent="0.2">
      <c r="C3762" s="829"/>
      <c r="G3762" s="831" t="str">
        <f t="shared" si="59"/>
        <v/>
      </c>
    </row>
    <row r="3763" spans="3:7" ht="15" x14ac:dyDescent="0.2">
      <c r="C3763" s="829"/>
      <c r="G3763" s="831" t="str">
        <f t="shared" si="59"/>
        <v/>
      </c>
    </row>
    <row r="3764" spans="3:7" ht="15" x14ac:dyDescent="0.2">
      <c r="C3764" s="829"/>
      <c r="G3764" s="831" t="str">
        <f t="shared" si="59"/>
        <v/>
      </c>
    </row>
    <row r="3765" spans="3:7" ht="15" x14ac:dyDescent="0.2">
      <c r="C3765" s="829"/>
      <c r="G3765" s="831" t="str">
        <f t="shared" si="59"/>
        <v/>
      </c>
    </row>
    <row r="3766" spans="3:7" ht="15" x14ac:dyDescent="0.2">
      <c r="C3766" s="829"/>
      <c r="G3766" s="831" t="str">
        <f t="shared" si="59"/>
        <v/>
      </c>
    </row>
    <row r="3767" spans="3:7" ht="15" x14ac:dyDescent="0.2">
      <c r="C3767" s="829"/>
      <c r="G3767" s="831" t="str">
        <f t="shared" si="59"/>
        <v/>
      </c>
    </row>
    <row r="3768" spans="3:7" ht="15" x14ac:dyDescent="0.2">
      <c r="C3768" s="829"/>
      <c r="G3768" s="831" t="str">
        <f t="shared" si="59"/>
        <v/>
      </c>
    </row>
    <row r="3769" spans="3:7" ht="15" x14ac:dyDescent="0.2">
      <c r="C3769" s="829"/>
      <c r="G3769" s="831" t="str">
        <f t="shared" si="59"/>
        <v/>
      </c>
    </row>
    <row r="3770" spans="3:7" ht="15" x14ac:dyDescent="0.2">
      <c r="C3770" s="829"/>
      <c r="G3770" s="831" t="str">
        <f t="shared" si="59"/>
        <v/>
      </c>
    </row>
    <row r="3771" spans="3:7" ht="15" x14ac:dyDescent="0.2">
      <c r="C3771" s="829"/>
      <c r="G3771" s="831" t="str">
        <f t="shared" si="59"/>
        <v/>
      </c>
    </row>
    <row r="3772" spans="3:7" ht="15" x14ac:dyDescent="0.2">
      <c r="C3772" s="829"/>
      <c r="G3772" s="831" t="str">
        <f t="shared" si="59"/>
        <v/>
      </c>
    </row>
    <row r="3773" spans="3:7" ht="15" x14ac:dyDescent="0.2">
      <c r="C3773" s="829"/>
      <c r="G3773" s="831" t="str">
        <f t="shared" si="59"/>
        <v/>
      </c>
    </row>
    <row r="3774" spans="3:7" ht="15" x14ac:dyDescent="0.2">
      <c r="C3774" s="829"/>
      <c r="G3774" s="831" t="str">
        <f t="shared" si="59"/>
        <v/>
      </c>
    </row>
    <row r="3775" spans="3:7" ht="15" x14ac:dyDescent="0.2">
      <c r="C3775" s="829"/>
      <c r="G3775" s="831" t="str">
        <f t="shared" si="59"/>
        <v/>
      </c>
    </row>
    <row r="3776" spans="3:7" ht="15" x14ac:dyDescent="0.2">
      <c r="C3776" s="829"/>
      <c r="G3776" s="831" t="str">
        <f t="shared" si="59"/>
        <v/>
      </c>
    </row>
    <row r="3777" spans="3:7" ht="15" x14ac:dyDescent="0.2">
      <c r="C3777" s="829"/>
      <c r="G3777" s="831" t="str">
        <f t="shared" si="59"/>
        <v/>
      </c>
    </row>
    <row r="3778" spans="3:7" ht="15" x14ac:dyDescent="0.2">
      <c r="C3778" s="829"/>
      <c r="G3778" s="831" t="str">
        <f t="shared" si="59"/>
        <v/>
      </c>
    </row>
    <row r="3779" spans="3:7" ht="15" x14ac:dyDescent="0.2">
      <c r="C3779" s="829"/>
      <c r="G3779" s="831" t="str">
        <f t="shared" si="59"/>
        <v/>
      </c>
    </row>
    <row r="3780" spans="3:7" ht="15" x14ac:dyDescent="0.2">
      <c r="C3780" s="829"/>
      <c r="G3780" s="831" t="str">
        <f t="shared" si="59"/>
        <v/>
      </c>
    </row>
    <row r="3781" spans="3:7" ht="15" x14ac:dyDescent="0.2">
      <c r="C3781" s="829"/>
      <c r="G3781" s="831" t="str">
        <f t="shared" si="59"/>
        <v/>
      </c>
    </row>
    <row r="3782" spans="3:7" ht="15" x14ac:dyDescent="0.2">
      <c r="C3782" s="829"/>
      <c r="G3782" s="831" t="str">
        <f t="shared" si="59"/>
        <v/>
      </c>
    </row>
    <row r="3783" spans="3:7" ht="15" x14ac:dyDescent="0.2">
      <c r="C3783" s="829"/>
      <c r="G3783" s="831" t="str">
        <f t="shared" si="59"/>
        <v/>
      </c>
    </row>
    <row r="3784" spans="3:7" ht="15" x14ac:dyDescent="0.2">
      <c r="C3784" s="829"/>
      <c r="G3784" s="831" t="str">
        <f t="shared" si="59"/>
        <v/>
      </c>
    </row>
    <row r="3785" spans="3:7" ht="15" x14ac:dyDescent="0.2">
      <c r="C3785" s="829"/>
      <c r="G3785" s="831" t="str">
        <f t="shared" si="59"/>
        <v/>
      </c>
    </row>
    <row r="3786" spans="3:7" ht="15" x14ac:dyDescent="0.2">
      <c r="C3786" s="829"/>
      <c r="G3786" s="831" t="str">
        <f t="shared" si="59"/>
        <v/>
      </c>
    </row>
    <row r="3787" spans="3:7" ht="15" x14ac:dyDescent="0.2">
      <c r="C3787" s="829"/>
      <c r="G3787" s="831" t="str">
        <f t="shared" si="59"/>
        <v/>
      </c>
    </row>
    <row r="3788" spans="3:7" ht="15" x14ac:dyDescent="0.2">
      <c r="C3788" s="829"/>
      <c r="G3788" s="831" t="str">
        <f t="shared" ref="G3788:G3851" si="60">IF(D3788="","",YEAR(D3788))</f>
        <v/>
      </c>
    </row>
    <row r="3789" spans="3:7" ht="15" x14ac:dyDescent="0.2">
      <c r="C3789" s="829"/>
      <c r="G3789" s="831" t="str">
        <f t="shared" si="60"/>
        <v/>
      </c>
    </row>
    <row r="3790" spans="3:7" ht="15" x14ac:dyDescent="0.2">
      <c r="C3790" s="829"/>
      <c r="G3790" s="831" t="str">
        <f t="shared" si="60"/>
        <v/>
      </c>
    </row>
    <row r="3791" spans="3:7" ht="15" x14ac:dyDescent="0.2">
      <c r="C3791" s="829"/>
      <c r="G3791" s="831" t="str">
        <f t="shared" si="60"/>
        <v/>
      </c>
    </row>
    <row r="3792" spans="3:7" ht="15" x14ac:dyDescent="0.2">
      <c r="C3792" s="829"/>
      <c r="G3792" s="831" t="str">
        <f t="shared" si="60"/>
        <v/>
      </c>
    </row>
    <row r="3793" spans="3:7" ht="15" x14ac:dyDescent="0.2">
      <c r="C3793" s="829"/>
      <c r="G3793" s="831" t="str">
        <f t="shared" si="60"/>
        <v/>
      </c>
    </row>
    <row r="3794" spans="3:7" ht="15" x14ac:dyDescent="0.2">
      <c r="C3794" s="829"/>
      <c r="G3794" s="831" t="str">
        <f t="shared" si="60"/>
        <v/>
      </c>
    </row>
    <row r="3795" spans="3:7" ht="15" x14ac:dyDescent="0.2">
      <c r="C3795" s="829"/>
      <c r="G3795" s="831" t="str">
        <f t="shared" si="60"/>
        <v/>
      </c>
    </row>
    <row r="3796" spans="3:7" ht="15" x14ac:dyDescent="0.2">
      <c r="C3796" s="829"/>
      <c r="G3796" s="831" t="str">
        <f t="shared" si="60"/>
        <v/>
      </c>
    </row>
    <row r="3797" spans="3:7" ht="15" x14ac:dyDescent="0.2">
      <c r="C3797" s="829"/>
      <c r="G3797" s="831" t="str">
        <f t="shared" si="60"/>
        <v/>
      </c>
    </row>
    <row r="3798" spans="3:7" ht="15" x14ac:dyDescent="0.2">
      <c r="C3798" s="829"/>
      <c r="G3798" s="831" t="str">
        <f t="shared" si="60"/>
        <v/>
      </c>
    </row>
    <row r="3799" spans="3:7" ht="15" x14ac:dyDescent="0.2">
      <c r="C3799" s="829"/>
      <c r="G3799" s="831" t="str">
        <f t="shared" si="60"/>
        <v/>
      </c>
    </row>
    <row r="3800" spans="3:7" ht="15" x14ac:dyDescent="0.2">
      <c r="C3800" s="829"/>
      <c r="G3800" s="831" t="str">
        <f t="shared" si="60"/>
        <v/>
      </c>
    </row>
    <row r="3801" spans="3:7" ht="15" x14ac:dyDescent="0.2">
      <c r="C3801" s="829"/>
      <c r="G3801" s="831" t="str">
        <f t="shared" si="60"/>
        <v/>
      </c>
    </row>
    <row r="3802" spans="3:7" ht="15" x14ac:dyDescent="0.2">
      <c r="C3802" s="829"/>
      <c r="G3802" s="831" t="str">
        <f t="shared" si="60"/>
        <v/>
      </c>
    </row>
    <row r="3803" spans="3:7" ht="15" x14ac:dyDescent="0.2">
      <c r="C3803" s="829"/>
      <c r="G3803" s="831" t="str">
        <f t="shared" si="60"/>
        <v/>
      </c>
    </row>
    <row r="3804" spans="3:7" ht="15" x14ac:dyDescent="0.2">
      <c r="C3804" s="829"/>
      <c r="G3804" s="831" t="str">
        <f t="shared" si="60"/>
        <v/>
      </c>
    </row>
    <row r="3805" spans="3:7" ht="15" x14ac:dyDescent="0.2">
      <c r="C3805" s="829"/>
      <c r="G3805" s="831" t="str">
        <f t="shared" si="60"/>
        <v/>
      </c>
    </row>
    <row r="3806" spans="3:7" ht="15" x14ac:dyDescent="0.2">
      <c r="C3806" s="829"/>
      <c r="G3806" s="831" t="str">
        <f t="shared" si="60"/>
        <v/>
      </c>
    </row>
    <row r="3807" spans="3:7" ht="15" x14ac:dyDescent="0.2">
      <c r="C3807" s="829"/>
      <c r="G3807" s="831" t="str">
        <f t="shared" si="60"/>
        <v/>
      </c>
    </row>
    <row r="3808" spans="3:7" ht="15" x14ac:dyDescent="0.2">
      <c r="C3808" s="829"/>
      <c r="G3808" s="831" t="str">
        <f t="shared" si="60"/>
        <v/>
      </c>
    </row>
    <row r="3809" spans="3:7" ht="15" x14ac:dyDescent="0.2">
      <c r="C3809" s="829"/>
      <c r="G3809" s="831" t="str">
        <f t="shared" si="60"/>
        <v/>
      </c>
    </row>
    <row r="3810" spans="3:7" ht="15" x14ac:dyDescent="0.2">
      <c r="C3810" s="829"/>
      <c r="G3810" s="831" t="str">
        <f t="shared" si="60"/>
        <v/>
      </c>
    </row>
    <row r="3811" spans="3:7" ht="15" x14ac:dyDescent="0.2">
      <c r="C3811" s="829"/>
      <c r="G3811" s="831" t="str">
        <f t="shared" si="60"/>
        <v/>
      </c>
    </row>
    <row r="3812" spans="3:7" ht="15" x14ac:dyDescent="0.2">
      <c r="C3812" s="829"/>
      <c r="G3812" s="831" t="str">
        <f t="shared" si="60"/>
        <v/>
      </c>
    </row>
    <row r="3813" spans="3:7" ht="15" x14ac:dyDescent="0.2">
      <c r="C3813" s="829"/>
      <c r="G3813" s="831" t="str">
        <f t="shared" si="60"/>
        <v/>
      </c>
    </row>
    <row r="3814" spans="3:7" ht="15" x14ac:dyDescent="0.2">
      <c r="C3814" s="829"/>
      <c r="G3814" s="831" t="str">
        <f t="shared" si="60"/>
        <v/>
      </c>
    </row>
    <row r="3815" spans="3:7" ht="15" x14ac:dyDescent="0.2">
      <c r="C3815" s="829"/>
      <c r="G3815" s="831" t="str">
        <f t="shared" si="60"/>
        <v/>
      </c>
    </row>
    <row r="3816" spans="3:7" ht="15" x14ac:dyDescent="0.2">
      <c r="C3816" s="829"/>
      <c r="G3816" s="831" t="str">
        <f t="shared" si="60"/>
        <v/>
      </c>
    </row>
    <row r="3817" spans="3:7" ht="15" x14ac:dyDescent="0.2">
      <c r="C3817" s="829"/>
      <c r="G3817" s="831" t="str">
        <f t="shared" si="60"/>
        <v/>
      </c>
    </row>
    <row r="3818" spans="3:7" ht="15" x14ac:dyDescent="0.2">
      <c r="C3818" s="829"/>
      <c r="G3818" s="831" t="str">
        <f t="shared" si="60"/>
        <v/>
      </c>
    </row>
    <row r="3819" spans="3:7" ht="15" x14ac:dyDescent="0.2">
      <c r="C3819" s="829"/>
      <c r="G3819" s="831" t="str">
        <f t="shared" si="60"/>
        <v/>
      </c>
    </row>
    <row r="3820" spans="3:7" ht="15" x14ac:dyDescent="0.2">
      <c r="C3820" s="829"/>
      <c r="G3820" s="831" t="str">
        <f t="shared" si="60"/>
        <v/>
      </c>
    </row>
    <row r="3821" spans="3:7" ht="15" x14ac:dyDescent="0.2">
      <c r="C3821" s="829"/>
      <c r="G3821" s="831" t="str">
        <f t="shared" si="60"/>
        <v/>
      </c>
    </row>
    <row r="3822" spans="3:7" ht="15" x14ac:dyDescent="0.2">
      <c r="C3822" s="829"/>
      <c r="G3822" s="831" t="str">
        <f t="shared" si="60"/>
        <v/>
      </c>
    </row>
    <row r="3823" spans="3:7" ht="15" x14ac:dyDescent="0.2">
      <c r="C3823" s="829"/>
      <c r="G3823" s="831" t="str">
        <f t="shared" si="60"/>
        <v/>
      </c>
    </row>
    <row r="3824" spans="3:7" ht="15" x14ac:dyDescent="0.2">
      <c r="C3824" s="829"/>
      <c r="G3824" s="831" t="str">
        <f t="shared" si="60"/>
        <v/>
      </c>
    </row>
    <row r="3825" spans="3:7" ht="15" x14ac:dyDescent="0.2">
      <c r="C3825" s="829"/>
      <c r="G3825" s="831" t="str">
        <f t="shared" si="60"/>
        <v/>
      </c>
    </row>
    <row r="3826" spans="3:7" ht="15" x14ac:dyDescent="0.2">
      <c r="C3826" s="829"/>
      <c r="G3826" s="831" t="str">
        <f t="shared" si="60"/>
        <v/>
      </c>
    </row>
    <row r="3827" spans="3:7" ht="15" x14ac:dyDescent="0.2">
      <c r="C3827" s="829"/>
      <c r="G3827" s="831" t="str">
        <f t="shared" si="60"/>
        <v/>
      </c>
    </row>
    <row r="3828" spans="3:7" ht="15" x14ac:dyDescent="0.2">
      <c r="C3828" s="829"/>
      <c r="G3828" s="831" t="str">
        <f t="shared" si="60"/>
        <v/>
      </c>
    </row>
    <row r="3829" spans="3:7" ht="15" x14ac:dyDescent="0.2">
      <c r="C3829" s="829"/>
      <c r="G3829" s="831" t="str">
        <f t="shared" si="60"/>
        <v/>
      </c>
    </row>
    <row r="3830" spans="3:7" ht="15" x14ac:dyDescent="0.2">
      <c r="C3830" s="829"/>
      <c r="G3830" s="831" t="str">
        <f t="shared" si="60"/>
        <v/>
      </c>
    </row>
    <row r="3831" spans="3:7" ht="15" x14ac:dyDescent="0.2">
      <c r="C3831" s="829"/>
      <c r="G3831" s="831" t="str">
        <f t="shared" si="60"/>
        <v/>
      </c>
    </row>
    <row r="3832" spans="3:7" ht="15" x14ac:dyDescent="0.2">
      <c r="C3832" s="829"/>
      <c r="G3832" s="831" t="str">
        <f t="shared" si="60"/>
        <v/>
      </c>
    </row>
    <row r="3833" spans="3:7" ht="15" x14ac:dyDescent="0.2">
      <c r="C3833" s="829"/>
      <c r="G3833" s="831" t="str">
        <f t="shared" si="60"/>
        <v/>
      </c>
    </row>
    <row r="3834" spans="3:7" ht="15" x14ac:dyDescent="0.2">
      <c r="C3834" s="829"/>
      <c r="G3834" s="831" t="str">
        <f t="shared" si="60"/>
        <v/>
      </c>
    </row>
    <row r="3835" spans="3:7" ht="15" x14ac:dyDescent="0.2">
      <c r="C3835" s="829"/>
      <c r="G3835" s="831" t="str">
        <f t="shared" si="60"/>
        <v/>
      </c>
    </row>
    <row r="3836" spans="3:7" ht="15" x14ac:dyDescent="0.2">
      <c r="C3836" s="829"/>
      <c r="G3836" s="831" t="str">
        <f t="shared" si="60"/>
        <v/>
      </c>
    </row>
    <row r="3837" spans="3:7" ht="15" x14ac:dyDescent="0.2">
      <c r="C3837" s="829"/>
      <c r="G3837" s="831" t="str">
        <f t="shared" si="60"/>
        <v/>
      </c>
    </row>
    <row r="3838" spans="3:7" ht="15" x14ac:dyDescent="0.2">
      <c r="C3838" s="829"/>
      <c r="G3838" s="831" t="str">
        <f t="shared" si="60"/>
        <v/>
      </c>
    </row>
    <row r="3839" spans="3:7" ht="15" x14ac:dyDescent="0.2">
      <c r="C3839" s="829"/>
      <c r="G3839" s="831" t="str">
        <f t="shared" si="60"/>
        <v/>
      </c>
    </row>
    <row r="3840" spans="3:7" ht="15" x14ac:dyDescent="0.2">
      <c r="C3840" s="829"/>
      <c r="G3840" s="831" t="str">
        <f t="shared" si="60"/>
        <v/>
      </c>
    </row>
    <row r="3841" spans="3:7" ht="15" x14ac:dyDescent="0.2">
      <c r="C3841" s="829"/>
      <c r="G3841" s="831" t="str">
        <f t="shared" si="60"/>
        <v/>
      </c>
    </row>
    <row r="3842" spans="3:7" ht="15" x14ac:dyDescent="0.2">
      <c r="C3842" s="829"/>
      <c r="G3842" s="831" t="str">
        <f t="shared" si="60"/>
        <v/>
      </c>
    </row>
    <row r="3843" spans="3:7" ht="15" x14ac:dyDescent="0.2">
      <c r="C3843" s="829"/>
      <c r="G3843" s="831" t="str">
        <f t="shared" si="60"/>
        <v/>
      </c>
    </row>
    <row r="3844" spans="3:7" ht="15" x14ac:dyDescent="0.2">
      <c r="C3844" s="829"/>
      <c r="G3844" s="831" t="str">
        <f t="shared" si="60"/>
        <v/>
      </c>
    </row>
    <row r="3845" spans="3:7" ht="15" x14ac:dyDescent="0.2">
      <c r="C3845" s="829"/>
      <c r="G3845" s="831" t="str">
        <f t="shared" si="60"/>
        <v/>
      </c>
    </row>
    <row r="3846" spans="3:7" ht="15" x14ac:dyDescent="0.2">
      <c r="C3846" s="829"/>
      <c r="G3846" s="831" t="str">
        <f t="shared" si="60"/>
        <v/>
      </c>
    </row>
    <row r="3847" spans="3:7" ht="15" x14ac:dyDescent="0.2">
      <c r="C3847" s="829"/>
      <c r="G3847" s="831" t="str">
        <f t="shared" si="60"/>
        <v/>
      </c>
    </row>
    <row r="3848" spans="3:7" ht="15" x14ac:dyDescent="0.2">
      <c r="C3848" s="829"/>
      <c r="G3848" s="831" t="str">
        <f t="shared" si="60"/>
        <v/>
      </c>
    </row>
    <row r="3849" spans="3:7" ht="15" x14ac:dyDescent="0.2">
      <c r="C3849" s="829"/>
      <c r="G3849" s="831" t="str">
        <f t="shared" si="60"/>
        <v/>
      </c>
    </row>
    <row r="3850" spans="3:7" ht="15" x14ac:dyDescent="0.2">
      <c r="C3850" s="829"/>
      <c r="G3850" s="831" t="str">
        <f t="shared" si="60"/>
        <v/>
      </c>
    </row>
    <row r="3851" spans="3:7" ht="15" x14ac:dyDescent="0.2">
      <c r="C3851" s="829"/>
      <c r="G3851" s="831" t="str">
        <f t="shared" si="60"/>
        <v/>
      </c>
    </row>
    <row r="3852" spans="3:7" ht="15" x14ac:dyDescent="0.2">
      <c r="C3852" s="829"/>
      <c r="G3852" s="831" t="str">
        <f t="shared" ref="G3852:G3915" si="61">IF(D3852="","",YEAR(D3852))</f>
        <v/>
      </c>
    </row>
    <row r="3853" spans="3:7" ht="15" x14ac:dyDescent="0.2">
      <c r="C3853" s="829"/>
      <c r="G3853" s="831" t="str">
        <f t="shared" si="61"/>
        <v/>
      </c>
    </row>
    <row r="3854" spans="3:7" ht="15" x14ac:dyDescent="0.2">
      <c r="C3854" s="829"/>
      <c r="G3854" s="831" t="str">
        <f t="shared" si="61"/>
        <v/>
      </c>
    </row>
    <row r="3855" spans="3:7" ht="15" x14ac:dyDescent="0.2">
      <c r="C3855" s="829"/>
      <c r="G3855" s="831" t="str">
        <f t="shared" si="61"/>
        <v/>
      </c>
    </row>
    <row r="3856" spans="3:7" ht="15" x14ac:dyDescent="0.2">
      <c r="C3856" s="829"/>
      <c r="G3856" s="831" t="str">
        <f t="shared" si="61"/>
        <v/>
      </c>
    </row>
    <row r="3857" spans="3:7" ht="15" x14ac:dyDescent="0.2">
      <c r="C3857" s="829"/>
      <c r="G3857" s="831" t="str">
        <f t="shared" si="61"/>
        <v/>
      </c>
    </row>
    <row r="3858" spans="3:7" ht="15" x14ac:dyDescent="0.2">
      <c r="C3858" s="829"/>
      <c r="G3858" s="831" t="str">
        <f t="shared" si="61"/>
        <v/>
      </c>
    </row>
    <row r="3859" spans="3:7" ht="15" x14ac:dyDescent="0.2">
      <c r="C3859" s="829"/>
      <c r="G3859" s="831" t="str">
        <f t="shared" si="61"/>
        <v/>
      </c>
    </row>
    <row r="3860" spans="3:7" ht="15" x14ac:dyDescent="0.2">
      <c r="C3860" s="829"/>
      <c r="G3860" s="831" t="str">
        <f t="shared" si="61"/>
        <v/>
      </c>
    </row>
    <row r="3861" spans="3:7" ht="15" x14ac:dyDescent="0.2">
      <c r="C3861" s="829"/>
      <c r="G3861" s="831" t="str">
        <f t="shared" si="61"/>
        <v/>
      </c>
    </row>
    <row r="3862" spans="3:7" ht="15" x14ac:dyDescent="0.2">
      <c r="C3862" s="829"/>
      <c r="G3862" s="831" t="str">
        <f t="shared" si="61"/>
        <v/>
      </c>
    </row>
    <row r="3863" spans="3:7" ht="15" x14ac:dyDescent="0.2">
      <c r="C3863" s="829"/>
      <c r="G3863" s="831" t="str">
        <f t="shared" si="61"/>
        <v/>
      </c>
    </row>
    <row r="3864" spans="3:7" ht="15" x14ac:dyDescent="0.2">
      <c r="C3864" s="829"/>
      <c r="G3864" s="831" t="str">
        <f t="shared" si="61"/>
        <v/>
      </c>
    </row>
    <row r="3865" spans="3:7" ht="15" x14ac:dyDescent="0.2">
      <c r="C3865" s="829"/>
      <c r="G3865" s="831" t="str">
        <f t="shared" si="61"/>
        <v/>
      </c>
    </row>
    <row r="3866" spans="3:7" ht="15" x14ac:dyDescent="0.2">
      <c r="C3866" s="829"/>
      <c r="G3866" s="831" t="str">
        <f t="shared" si="61"/>
        <v/>
      </c>
    </row>
    <row r="3867" spans="3:7" ht="15" x14ac:dyDescent="0.2">
      <c r="C3867" s="829"/>
      <c r="G3867" s="831" t="str">
        <f t="shared" si="61"/>
        <v/>
      </c>
    </row>
    <row r="3868" spans="3:7" ht="15" x14ac:dyDescent="0.2">
      <c r="C3868" s="829"/>
      <c r="G3868" s="831" t="str">
        <f t="shared" si="61"/>
        <v/>
      </c>
    </row>
    <row r="3869" spans="3:7" ht="15" x14ac:dyDescent="0.2">
      <c r="C3869" s="829"/>
      <c r="G3869" s="831" t="str">
        <f t="shared" si="61"/>
        <v/>
      </c>
    </row>
    <row r="3870" spans="3:7" ht="15" x14ac:dyDescent="0.2">
      <c r="C3870" s="829"/>
      <c r="G3870" s="831" t="str">
        <f t="shared" si="61"/>
        <v/>
      </c>
    </row>
    <row r="3871" spans="3:7" ht="15" x14ac:dyDescent="0.2">
      <c r="C3871" s="829"/>
      <c r="G3871" s="831" t="str">
        <f t="shared" si="61"/>
        <v/>
      </c>
    </row>
    <row r="3872" spans="3:7" ht="15" x14ac:dyDescent="0.2">
      <c r="C3872" s="829"/>
      <c r="G3872" s="831" t="str">
        <f t="shared" si="61"/>
        <v/>
      </c>
    </row>
    <row r="3873" spans="3:7" ht="15" x14ac:dyDescent="0.2">
      <c r="C3873" s="829"/>
      <c r="G3873" s="831" t="str">
        <f t="shared" si="61"/>
        <v/>
      </c>
    </row>
    <row r="3874" spans="3:7" ht="15" x14ac:dyDescent="0.2">
      <c r="C3874" s="829"/>
      <c r="G3874" s="831" t="str">
        <f t="shared" si="61"/>
        <v/>
      </c>
    </row>
    <row r="3875" spans="3:7" ht="15" x14ac:dyDescent="0.2">
      <c r="C3875" s="829"/>
      <c r="G3875" s="831" t="str">
        <f t="shared" si="61"/>
        <v/>
      </c>
    </row>
    <row r="3876" spans="3:7" ht="15" x14ac:dyDescent="0.2">
      <c r="C3876" s="829"/>
      <c r="G3876" s="831" t="str">
        <f t="shared" si="61"/>
        <v/>
      </c>
    </row>
    <row r="3877" spans="3:7" ht="15" x14ac:dyDescent="0.2">
      <c r="C3877" s="829"/>
      <c r="G3877" s="831" t="str">
        <f t="shared" si="61"/>
        <v/>
      </c>
    </row>
    <row r="3878" spans="3:7" ht="15" x14ac:dyDescent="0.2">
      <c r="C3878" s="829"/>
      <c r="G3878" s="831" t="str">
        <f t="shared" si="61"/>
        <v/>
      </c>
    </row>
    <row r="3879" spans="3:7" ht="15" x14ac:dyDescent="0.2">
      <c r="C3879" s="829"/>
      <c r="G3879" s="831" t="str">
        <f t="shared" si="61"/>
        <v/>
      </c>
    </row>
    <row r="3880" spans="3:7" ht="15" x14ac:dyDescent="0.2">
      <c r="C3880" s="829"/>
      <c r="G3880" s="831" t="str">
        <f t="shared" si="61"/>
        <v/>
      </c>
    </row>
    <row r="3881" spans="3:7" ht="15" x14ac:dyDescent="0.2">
      <c r="C3881" s="829"/>
      <c r="G3881" s="831" t="str">
        <f t="shared" si="61"/>
        <v/>
      </c>
    </row>
    <row r="3882" spans="3:7" ht="15" x14ac:dyDescent="0.2">
      <c r="C3882" s="829"/>
      <c r="G3882" s="831" t="str">
        <f t="shared" si="61"/>
        <v/>
      </c>
    </row>
    <row r="3883" spans="3:7" ht="15" x14ac:dyDescent="0.2">
      <c r="C3883" s="829"/>
      <c r="G3883" s="831" t="str">
        <f t="shared" si="61"/>
        <v/>
      </c>
    </row>
    <row r="3884" spans="3:7" ht="15" x14ac:dyDescent="0.2">
      <c r="C3884" s="829"/>
      <c r="G3884" s="831" t="str">
        <f t="shared" si="61"/>
        <v/>
      </c>
    </row>
    <row r="3885" spans="3:7" ht="15" x14ac:dyDescent="0.2">
      <c r="C3885" s="829"/>
      <c r="G3885" s="831" t="str">
        <f t="shared" si="61"/>
        <v/>
      </c>
    </row>
    <row r="3886" spans="3:7" ht="15" x14ac:dyDescent="0.2">
      <c r="C3886" s="829"/>
      <c r="G3886" s="831" t="str">
        <f t="shared" si="61"/>
        <v/>
      </c>
    </row>
    <row r="3887" spans="3:7" ht="15" x14ac:dyDescent="0.2">
      <c r="C3887" s="829"/>
      <c r="G3887" s="831" t="str">
        <f t="shared" si="61"/>
        <v/>
      </c>
    </row>
    <row r="3888" spans="3:7" ht="15" x14ac:dyDescent="0.2">
      <c r="C3888" s="829"/>
      <c r="G3888" s="831" t="str">
        <f t="shared" si="61"/>
        <v/>
      </c>
    </row>
    <row r="3889" spans="3:7" ht="15" x14ac:dyDescent="0.2">
      <c r="C3889" s="829"/>
      <c r="G3889" s="831" t="str">
        <f t="shared" si="61"/>
        <v/>
      </c>
    </row>
    <row r="3890" spans="3:7" ht="15" x14ac:dyDescent="0.2">
      <c r="C3890" s="829"/>
      <c r="G3890" s="831" t="str">
        <f t="shared" si="61"/>
        <v/>
      </c>
    </row>
    <row r="3891" spans="3:7" ht="15" x14ac:dyDescent="0.2">
      <c r="C3891" s="829"/>
      <c r="G3891" s="831" t="str">
        <f t="shared" si="61"/>
        <v/>
      </c>
    </row>
    <row r="3892" spans="3:7" ht="15" x14ac:dyDescent="0.2">
      <c r="C3892" s="829"/>
      <c r="G3892" s="831" t="str">
        <f t="shared" si="61"/>
        <v/>
      </c>
    </row>
    <row r="3893" spans="3:7" ht="15" x14ac:dyDescent="0.2">
      <c r="C3893" s="829"/>
      <c r="G3893" s="831" t="str">
        <f t="shared" si="61"/>
        <v/>
      </c>
    </row>
    <row r="3894" spans="3:7" ht="15" x14ac:dyDescent="0.2">
      <c r="C3894" s="829"/>
      <c r="G3894" s="831" t="str">
        <f t="shared" si="61"/>
        <v/>
      </c>
    </row>
    <row r="3895" spans="3:7" ht="15" x14ac:dyDescent="0.2">
      <c r="C3895" s="829"/>
      <c r="G3895" s="831" t="str">
        <f t="shared" si="61"/>
        <v/>
      </c>
    </row>
    <row r="3896" spans="3:7" ht="15" x14ac:dyDescent="0.2">
      <c r="C3896" s="829"/>
      <c r="G3896" s="831" t="str">
        <f t="shared" si="61"/>
        <v/>
      </c>
    </row>
    <row r="3897" spans="3:7" ht="15" x14ac:dyDescent="0.2">
      <c r="C3897" s="829"/>
      <c r="G3897" s="831" t="str">
        <f t="shared" si="61"/>
        <v/>
      </c>
    </row>
    <row r="3898" spans="3:7" ht="15" x14ac:dyDescent="0.2">
      <c r="C3898" s="829"/>
      <c r="G3898" s="831" t="str">
        <f t="shared" si="61"/>
        <v/>
      </c>
    </row>
    <row r="3899" spans="3:7" ht="15" x14ac:dyDescent="0.2">
      <c r="C3899" s="829"/>
      <c r="G3899" s="831" t="str">
        <f t="shared" si="61"/>
        <v/>
      </c>
    </row>
    <row r="3900" spans="3:7" ht="15" x14ac:dyDescent="0.2">
      <c r="C3900" s="829"/>
      <c r="G3900" s="831" t="str">
        <f t="shared" si="61"/>
        <v/>
      </c>
    </row>
    <row r="3901" spans="3:7" ht="15" x14ac:dyDescent="0.2">
      <c r="C3901" s="829"/>
      <c r="G3901" s="831" t="str">
        <f t="shared" si="61"/>
        <v/>
      </c>
    </row>
    <row r="3902" spans="3:7" ht="15" x14ac:dyDescent="0.2">
      <c r="C3902" s="829"/>
      <c r="G3902" s="831" t="str">
        <f t="shared" si="61"/>
        <v/>
      </c>
    </row>
    <row r="3903" spans="3:7" ht="15" x14ac:dyDescent="0.2">
      <c r="C3903" s="829"/>
      <c r="G3903" s="831" t="str">
        <f t="shared" si="61"/>
        <v/>
      </c>
    </row>
    <row r="3904" spans="3:7" ht="15" x14ac:dyDescent="0.2">
      <c r="C3904" s="829"/>
      <c r="G3904" s="831" t="str">
        <f t="shared" si="61"/>
        <v/>
      </c>
    </row>
    <row r="3905" spans="3:7" ht="15" x14ac:dyDescent="0.2">
      <c r="C3905" s="829"/>
      <c r="G3905" s="831" t="str">
        <f t="shared" si="61"/>
        <v/>
      </c>
    </row>
    <row r="3906" spans="3:7" ht="15" x14ac:dyDescent="0.2">
      <c r="C3906" s="829"/>
      <c r="G3906" s="831" t="str">
        <f t="shared" si="61"/>
        <v/>
      </c>
    </row>
    <row r="3907" spans="3:7" ht="15" x14ac:dyDescent="0.2">
      <c r="C3907" s="829"/>
      <c r="G3907" s="831" t="str">
        <f t="shared" si="61"/>
        <v/>
      </c>
    </row>
    <row r="3908" spans="3:7" ht="15" x14ac:dyDescent="0.2">
      <c r="C3908" s="829"/>
      <c r="G3908" s="831" t="str">
        <f t="shared" si="61"/>
        <v/>
      </c>
    </row>
    <row r="3909" spans="3:7" ht="15" x14ac:dyDescent="0.2">
      <c r="C3909" s="829"/>
      <c r="G3909" s="831" t="str">
        <f t="shared" si="61"/>
        <v/>
      </c>
    </row>
    <row r="3910" spans="3:7" ht="15" x14ac:dyDescent="0.2">
      <c r="C3910" s="829"/>
      <c r="G3910" s="831" t="str">
        <f t="shared" si="61"/>
        <v/>
      </c>
    </row>
    <row r="3911" spans="3:7" ht="15" x14ac:dyDescent="0.2">
      <c r="C3911" s="829"/>
      <c r="G3911" s="831" t="str">
        <f t="shared" si="61"/>
        <v/>
      </c>
    </row>
    <row r="3912" spans="3:7" ht="15" x14ac:dyDescent="0.2">
      <c r="C3912" s="829"/>
      <c r="G3912" s="831" t="str">
        <f t="shared" si="61"/>
        <v/>
      </c>
    </row>
    <row r="3913" spans="3:7" ht="15" x14ac:dyDescent="0.2">
      <c r="C3913" s="829"/>
      <c r="G3913" s="831" t="str">
        <f t="shared" si="61"/>
        <v/>
      </c>
    </row>
    <row r="3914" spans="3:7" ht="15" x14ac:dyDescent="0.2">
      <c r="C3914" s="829"/>
      <c r="G3914" s="831" t="str">
        <f t="shared" si="61"/>
        <v/>
      </c>
    </row>
    <row r="3915" spans="3:7" ht="15" x14ac:dyDescent="0.2">
      <c r="C3915" s="829"/>
      <c r="G3915" s="831" t="str">
        <f t="shared" si="61"/>
        <v/>
      </c>
    </row>
    <row r="3916" spans="3:7" ht="15" x14ac:dyDescent="0.2">
      <c r="C3916" s="829"/>
      <c r="G3916" s="831" t="str">
        <f t="shared" ref="G3916:G3979" si="62">IF(D3916="","",YEAR(D3916))</f>
        <v/>
      </c>
    </row>
    <row r="3917" spans="3:7" ht="15" x14ac:dyDescent="0.2">
      <c r="C3917" s="829"/>
      <c r="G3917" s="831" t="str">
        <f t="shared" si="62"/>
        <v/>
      </c>
    </row>
    <row r="3918" spans="3:7" ht="15" x14ac:dyDescent="0.2">
      <c r="C3918" s="829"/>
      <c r="G3918" s="831" t="str">
        <f t="shared" si="62"/>
        <v/>
      </c>
    </row>
    <row r="3919" spans="3:7" ht="15" x14ac:dyDescent="0.2">
      <c r="C3919" s="829"/>
      <c r="G3919" s="831" t="str">
        <f t="shared" si="62"/>
        <v/>
      </c>
    </row>
    <row r="3920" spans="3:7" ht="15" x14ac:dyDescent="0.2">
      <c r="C3920" s="829"/>
      <c r="G3920" s="831" t="str">
        <f t="shared" si="62"/>
        <v/>
      </c>
    </row>
    <row r="3921" spans="3:7" ht="15" x14ac:dyDescent="0.2">
      <c r="C3921" s="829"/>
      <c r="G3921" s="831" t="str">
        <f t="shared" si="62"/>
        <v/>
      </c>
    </row>
    <row r="3922" spans="3:7" ht="15" x14ac:dyDescent="0.2">
      <c r="C3922" s="829"/>
      <c r="G3922" s="831" t="str">
        <f t="shared" si="62"/>
        <v/>
      </c>
    </row>
    <row r="3923" spans="3:7" ht="15" x14ac:dyDescent="0.2">
      <c r="C3923" s="829"/>
      <c r="G3923" s="831" t="str">
        <f t="shared" si="62"/>
        <v/>
      </c>
    </row>
    <row r="3924" spans="3:7" ht="15" x14ac:dyDescent="0.2">
      <c r="C3924" s="829"/>
      <c r="G3924" s="831" t="str">
        <f t="shared" si="62"/>
        <v/>
      </c>
    </row>
    <row r="3925" spans="3:7" ht="15" x14ac:dyDescent="0.2">
      <c r="C3925" s="829"/>
      <c r="G3925" s="831" t="str">
        <f t="shared" si="62"/>
        <v/>
      </c>
    </row>
    <row r="3926" spans="3:7" ht="15" x14ac:dyDescent="0.2">
      <c r="C3926" s="829"/>
      <c r="G3926" s="831" t="str">
        <f t="shared" si="62"/>
        <v/>
      </c>
    </row>
    <row r="3927" spans="3:7" ht="15" x14ac:dyDescent="0.2">
      <c r="C3927" s="829"/>
      <c r="G3927" s="831" t="str">
        <f t="shared" si="62"/>
        <v/>
      </c>
    </row>
    <row r="3928" spans="3:7" ht="15" x14ac:dyDescent="0.2">
      <c r="C3928" s="829"/>
      <c r="G3928" s="831" t="str">
        <f t="shared" si="62"/>
        <v/>
      </c>
    </row>
    <row r="3929" spans="3:7" ht="15" x14ac:dyDescent="0.2">
      <c r="C3929" s="829"/>
      <c r="G3929" s="831" t="str">
        <f t="shared" si="62"/>
        <v/>
      </c>
    </row>
    <row r="3930" spans="3:7" ht="15" x14ac:dyDescent="0.2">
      <c r="C3930" s="829"/>
      <c r="G3930" s="831" t="str">
        <f t="shared" si="62"/>
        <v/>
      </c>
    </row>
    <row r="3931" spans="3:7" ht="15" x14ac:dyDescent="0.2">
      <c r="C3931" s="829"/>
      <c r="G3931" s="831" t="str">
        <f t="shared" si="62"/>
        <v/>
      </c>
    </row>
    <row r="3932" spans="3:7" ht="15" x14ac:dyDescent="0.2">
      <c r="C3932" s="829"/>
      <c r="G3932" s="831" t="str">
        <f t="shared" si="62"/>
        <v/>
      </c>
    </row>
    <row r="3933" spans="3:7" ht="15" x14ac:dyDescent="0.2">
      <c r="C3933" s="829"/>
      <c r="G3933" s="831" t="str">
        <f t="shared" si="62"/>
        <v/>
      </c>
    </row>
    <row r="3934" spans="3:7" ht="15" x14ac:dyDescent="0.2">
      <c r="C3934" s="829"/>
      <c r="G3934" s="831" t="str">
        <f t="shared" si="62"/>
        <v/>
      </c>
    </row>
    <row r="3935" spans="3:7" ht="15" x14ac:dyDescent="0.2">
      <c r="C3935" s="829"/>
      <c r="G3935" s="831" t="str">
        <f t="shared" si="62"/>
        <v/>
      </c>
    </row>
    <row r="3936" spans="3:7" ht="15" x14ac:dyDescent="0.2">
      <c r="C3936" s="829"/>
      <c r="G3936" s="831" t="str">
        <f t="shared" si="62"/>
        <v/>
      </c>
    </row>
    <row r="3937" spans="3:7" ht="15" x14ac:dyDescent="0.2">
      <c r="C3937" s="829"/>
      <c r="G3937" s="831" t="str">
        <f t="shared" si="62"/>
        <v/>
      </c>
    </row>
    <row r="3938" spans="3:7" ht="15" x14ac:dyDescent="0.2">
      <c r="C3938" s="829"/>
      <c r="G3938" s="831" t="str">
        <f t="shared" si="62"/>
        <v/>
      </c>
    </row>
    <row r="3939" spans="3:7" ht="15" x14ac:dyDescent="0.2">
      <c r="C3939" s="829"/>
      <c r="G3939" s="831" t="str">
        <f t="shared" si="62"/>
        <v/>
      </c>
    </row>
    <row r="3940" spans="3:7" ht="15" x14ac:dyDescent="0.2">
      <c r="C3940" s="829"/>
      <c r="G3940" s="831" t="str">
        <f t="shared" si="62"/>
        <v/>
      </c>
    </row>
    <row r="3941" spans="3:7" ht="15" x14ac:dyDescent="0.2">
      <c r="C3941" s="829"/>
      <c r="G3941" s="831" t="str">
        <f t="shared" si="62"/>
        <v/>
      </c>
    </row>
    <row r="3942" spans="3:7" ht="15" x14ac:dyDescent="0.2">
      <c r="C3942" s="829"/>
      <c r="G3942" s="831" t="str">
        <f t="shared" si="62"/>
        <v/>
      </c>
    </row>
    <row r="3943" spans="3:7" ht="15" x14ac:dyDescent="0.2">
      <c r="C3943" s="829"/>
      <c r="G3943" s="831" t="str">
        <f t="shared" si="62"/>
        <v/>
      </c>
    </row>
    <row r="3944" spans="3:7" ht="15" x14ac:dyDescent="0.2">
      <c r="C3944" s="829"/>
      <c r="G3944" s="831" t="str">
        <f t="shared" si="62"/>
        <v/>
      </c>
    </row>
    <row r="3945" spans="3:7" ht="15" x14ac:dyDescent="0.2">
      <c r="C3945" s="829"/>
      <c r="G3945" s="831" t="str">
        <f t="shared" si="62"/>
        <v/>
      </c>
    </row>
    <row r="3946" spans="3:7" ht="15" x14ac:dyDescent="0.2">
      <c r="C3946" s="829"/>
      <c r="G3946" s="831" t="str">
        <f t="shared" si="62"/>
        <v/>
      </c>
    </row>
    <row r="3947" spans="3:7" ht="15" x14ac:dyDescent="0.2">
      <c r="C3947" s="829"/>
      <c r="G3947" s="831" t="str">
        <f t="shared" si="62"/>
        <v/>
      </c>
    </row>
    <row r="3948" spans="3:7" ht="15" x14ac:dyDescent="0.2">
      <c r="C3948" s="829"/>
      <c r="G3948" s="831" t="str">
        <f t="shared" si="62"/>
        <v/>
      </c>
    </row>
    <row r="3949" spans="3:7" ht="15" x14ac:dyDescent="0.2">
      <c r="C3949" s="829"/>
      <c r="G3949" s="831" t="str">
        <f t="shared" si="62"/>
        <v/>
      </c>
    </row>
    <row r="3950" spans="3:7" ht="15" x14ac:dyDescent="0.2">
      <c r="C3950" s="829"/>
      <c r="G3950" s="831" t="str">
        <f t="shared" si="62"/>
        <v/>
      </c>
    </row>
    <row r="3951" spans="3:7" ht="15" x14ac:dyDescent="0.2">
      <c r="C3951" s="829"/>
      <c r="G3951" s="831" t="str">
        <f t="shared" si="62"/>
        <v/>
      </c>
    </row>
    <row r="3952" spans="3:7" ht="15" x14ac:dyDescent="0.2">
      <c r="C3952" s="829"/>
      <c r="G3952" s="831" t="str">
        <f t="shared" si="62"/>
        <v/>
      </c>
    </row>
    <row r="3953" spans="3:7" ht="15" x14ac:dyDescent="0.2">
      <c r="C3953" s="829"/>
      <c r="G3953" s="831" t="str">
        <f t="shared" si="62"/>
        <v/>
      </c>
    </row>
    <row r="3954" spans="3:7" ht="15" x14ac:dyDescent="0.2">
      <c r="C3954" s="829"/>
      <c r="G3954" s="831" t="str">
        <f t="shared" si="62"/>
        <v/>
      </c>
    </row>
    <row r="3955" spans="3:7" ht="15" x14ac:dyDescent="0.2">
      <c r="C3955" s="829"/>
      <c r="G3955" s="831" t="str">
        <f t="shared" si="62"/>
        <v/>
      </c>
    </row>
    <row r="3956" spans="3:7" ht="15" x14ac:dyDescent="0.2">
      <c r="C3956" s="829"/>
      <c r="G3956" s="831" t="str">
        <f t="shared" si="62"/>
        <v/>
      </c>
    </row>
    <row r="3957" spans="3:7" ht="15" x14ac:dyDescent="0.2">
      <c r="C3957" s="829"/>
      <c r="G3957" s="831" t="str">
        <f t="shared" si="62"/>
        <v/>
      </c>
    </row>
    <row r="3958" spans="3:7" ht="15" x14ac:dyDescent="0.2">
      <c r="C3958" s="829"/>
      <c r="G3958" s="831" t="str">
        <f t="shared" si="62"/>
        <v/>
      </c>
    </row>
    <row r="3959" spans="3:7" ht="15" x14ac:dyDescent="0.2">
      <c r="C3959" s="829"/>
      <c r="G3959" s="831" t="str">
        <f t="shared" si="62"/>
        <v/>
      </c>
    </row>
    <row r="3960" spans="3:7" ht="15" x14ac:dyDescent="0.2">
      <c r="C3960" s="829"/>
      <c r="G3960" s="831" t="str">
        <f t="shared" si="62"/>
        <v/>
      </c>
    </row>
    <row r="3961" spans="3:7" ht="15" x14ac:dyDescent="0.2">
      <c r="C3961" s="829"/>
      <c r="G3961" s="831" t="str">
        <f t="shared" si="62"/>
        <v/>
      </c>
    </row>
    <row r="3962" spans="3:7" ht="15" x14ac:dyDescent="0.2">
      <c r="C3962" s="829"/>
      <c r="G3962" s="831" t="str">
        <f t="shared" si="62"/>
        <v/>
      </c>
    </row>
    <row r="3963" spans="3:7" ht="15" x14ac:dyDescent="0.2">
      <c r="C3963" s="829"/>
      <c r="G3963" s="831" t="str">
        <f t="shared" si="62"/>
        <v/>
      </c>
    </row>
    <row r="3964" spans="3:7" ht="15" x14ac:dyDescent="0.2">
      <c r="C3964" s="829"/>
      <c r="G3964" s="831" t="str">
        <f t="shared" si="62"/>
        <v/>
      </c>
    </row>
    <row r="3965" spans="3:7" ht="15" x14ac:dyDescent="0.2">
      <c r="C3965" s="829"/>
      <c r="G3965" s="831" t="str">
        <f t="shared" si="62"/>
        <v/>
      </c>
    </row>
    <row r="3966" spans="3:7" ht="15" x14ac:dyDescent="0.2">
      <c r="C3966" s="829"/>
      <c r="G3966" s="831" t="str">
        <f t="shared" si="62"/>
        <v/>
      </c>
    </row>
    <row r="3967" spans="3:7" ht="15" x14ac:dyDescent="0.2">
      <c r="C3967" s="829"/>
      <c r="G3967" s="831" t="str">
        <f t="shared" si="62"/>
        <v/>
      </c>
    </row>
    <row r="3968" spans="3:7" ht="15" x14ac:dyDescent="0.2">
      <c r="C3968" s="829"/>
      <c r="G3968" s="831" t="str">
        <f t="shared" si="62"/>
        <v/>
      </c>
    </row>
    <row r="3969" spans="3:7" ht="15" x14ac:dyDescent="0.2">
      <c r="C3969" s="829"/>
      <c r="G3969" s="831" t="str">
        <f t="shared" si="62"/>
        <v/>
      </c>
    </row>
    <row r="3970" spans="3:7" ht="15" x14ac:dyDescent="0.2">
      <c r="C3970" s="829"/>
      <c r="G3970" s="831" t="str">
        <f t="shared" si="62"/>
        <v/>
      </c>
    </row>
    <row r="3971" spans="3:7" ht="15" x14ac:dyDescent="0.2">
      <c r="C3971" s="829"/>
      <c r="G3971" s="831" t="str">
        <f t="shared" si="62"/>
        <v/>
      </c>
    </row>
    <row r="3972" spans="3:7" ht="15" x14ac:dyDescent="0.2">
      <c r="C3972" s="829"/>
      <c r="G3972" s="831" t="str">
        <f t="shared" si="62"/>
        <v/>
      </c>
    </row>
    <row r="3973" spans="3:7" ht="15" x14ac:dyDescent="0.2">
      <c r="C3973" s="829"/>
      <c r="G3973" s="831" t="str">
        <f t="shared" si="62"/>
        <v/>
      </c>
    </row>
    <row r="3974" spans="3:7" ht="15" x14ac:dyDescent="0.2">
      <c r="C3974" s="829"/>
      <c r="G3974" s="831" t="str">
        <f t="shared" si="62"/>
        <v/>
      </c>
    </row>
    <row r="3975" spans="3:7" ht="15" x14ac:dyDescent="0.2">
      <c r="C3975" s="829"/>
      <c r="G3975" s="831" t="str">
        <f t="shared" si="62"/>
        <v/>
      </c>
    </row>
    <row r="3976" spans="3:7" ht="15" x14ac:dyDescent="0.2">
      <c r="C3976" s="829"/>
      <c r="G3976" s="831" t="str">
        <f t="shared" si="62"/>
        <v/>
      </c>
    </row>
    <row r="3977" spans="3:7" ht="15" x14ac:dyDescent="0.2">
      <c r="C3977" s="829"/>
      <c r="G3977" s="831" t="str">
        <f t="shared" si="62"/>
        <v/>
      </c>
    </row>
    <row r="3978" spans="3:7" ht="15" x14ac:dyDescent="0.2">
      <c r="C3978" s="829"/>
      <c r="G3978" s="831" t="str">
        <f t="shared" si="62"/>
        <v/>
      </c>
    </row>
    <row r="3979" spans="3:7" ht="15" x14ac:dyDescent="0.2">
      <c r="C3979" s="829"/>
      <c r="G3979" s="831" t="str">
        <f t="shared" si="62"/>
        <v/>
      </c>
    </row>
    <row r="3980" spans="3:7" ht="15" x14ac:dyDescent="0.2">
      <c r="C3980" s="829"/>
      <c r="G3980" s="831" t="str">
        <f t="shared" ref="G3980:G4043" si="63">IF(D3980="","",YEAR(D3980))</f>
        <v/>
      </c>
    </row>
    <row r="3981" spans="3:7" ht="15" x14ac:dyDescent="0.2">
      <c r="C3981" s="829"/>
      <c r="G3981" s="831" t="str">
        <f t="shared" si="63"/>
        <v/>
      </c>
    </row>
    <row r="3982" spans="3:7" ht="15" x14ac:dyDescent="0.2">
      <c r="C3982" s="829"/>
      <c r="G3982" s="831" t="str">
        <f t="shared" si="63"/>
        <v/>
      </c>
    </row>
    <row r="3983" spans="3:7" ht="15" x14ac:dyDescent="0.2">
      <c r="C3983" s="829"/>
      <c r="G3983" s="831" t="str">
        <f t="shared" si="63"/>
        <v/>
      </c>
    </row>
    <row r="3984" spans="3:7" ht="15" x14ac:dyDescent="0.2">
      <c r="C3984" s="829"/>
      <c r="G3984" s="831" t="str">
        <f t="shared" si="63"/>
        <v/>
      </c>
    </row>
    <row r="3985" spans="3:7" ht="15" x14ac:dyDescent="0.2">
      <c r="C3985" s="829"/>
      <c r="G3985" s="831" t="str">
        <f t="shared" si="63"/>
        <v/>
      </c>
    </row>
    <row r="3986" spans="3:7" ht="15" x14ac:dyDescent="0.2">
      <c r="C3986" s="829"/>
      <c r="G3986" s="831" t="str">
        <f t="shared" si="63"/>
        <v/>
      </c>
    </row>
    <row r="3987" spans="3:7" ht="15" x14ac:dyDescent="0.2">
      <c r="C3987" s="829"/>
      <c r="G3987" s="831" t="str">
        <f t="shared" si="63"/>
        <v/>
      </c>
    </row>
    <row r="3988" spans="3:7" ht="15" x14ac:dyDescent="0.2">
      <c r="C3988" s="829"/>
      <c r="G3988" s="831" t="str">
        <f t="shared" si="63"/>
        <v/>
      </c>
    </row>
    <row r="3989" spans="3:7" ht="15" x14ac:dyDescent="0.2">
      <c r="C3989" s="829"/>
      <c r="G3989" s="831" t="str">
        <f t="shared" si="63"/>
        <v/>
      </c>
    </row>
    <row r="3990" spans="3:7" ht="15" x14ac:dyDescent="0.2">
      <c r="C3990" s="829"/>
      <c r="G3990" s="831" t="str">
        <f t="shared" si="63"/>
        <v/>
      </c>
    </row>
    <row r="3991" spans="3:7" ht="15" x14ac:dyDescent="0.2">
      <c r="C3991" s="829"/>
      <c r="G3991" s="831" t="str">
        <f t="shared" si="63"/>
        <v/>
      </c>
    </row>
    <row r="3992" spans="3:7" ht="15" x14ac:dyDescent="0.2">
      <c r="C3992" s="829"/>
      <c r="G3992" s="831" t="str">
        <f t="shared" si="63"/>
        <v/>
      </c>
    </row>
    <row r="3993" spans="3:7" ht="15" x14ac:dyDescent="0.2">
      <c r="C3993" s="829"/>
      <c r="G3993" s="831" t="str">
        <f t="shared" si="63"/>
        <v/>
      </c>
    </row>
    <row r="3994" spans="3:7" ht="15" x14ac:dyDescent="0.2">
      <c r="C3994" s="829"/>
      <c r="G3994" s="831" t="str">
        <f t="shared" si="63"/>
        <v/>
      </c>
    </row>
    <row r="3995" spans="3:7" ht="15" x14ac:dyDescent="0.2">
      <c r="C3995" s="829"/>
      <c r="G3995" s="831" t="str">
        <f t="shared" si="63"/>
        <v/>
      </c>
    </row>
    <row r="3996" spans="3:7" ht="15" x14ac:dyDescent="0.2">
      <c r="C3996" s="829"/>
      <c r="G3996" s="831" t="str">
        <f t="shared" si="63"/>
        <v/>
      </c>
    </row>
    <row r="3997" spans="3:7" ht="15" x14ac:dyDescent="0.2">
      <c r="C3997" s="829"/>
      <c r="G3997" s="831" t="str">
        <f t="shared" si="63"/>
        <v/>
      </c>
    </row>
    <row r="3998" spans="3:7" ht="15" x14ac:dyDescent="0.2">
      <c r="C3998" s="829"/>
      <c r="G3998" s="831" t="str">
        <f t="shared" si="63"/>
        <v/>
      </c>
    </row>
    <row r="3999" spans="3:7" ht="15" x14ac:dyDescent="0.2">
      <c r="C3999" s="829"/>
      <c r="G3999" s="831" t="str">
        <f t="shared" si="63"/>
        <v/>
      </c>
    </row>
    <row r="4000" spans="3:7" ht="15" x14ac:dyDescent="0.2">
      <c r="C4000" s="829"/>
      <c r="G4000" s="831" t="str">
        <f t="shared" si="63"/>
        <v/>
      </c>
    </row>
    <row r="4001" spans="3:7" ht="15" x14ac:dyDescent="0.2">
      <c r="C4001" s="829"/>
      <c r="G4001" s="831" t="str">
        <f t="shared" si="63"/>
        <v/>
      </c>
    </row>
    <row r="4002" spans="3:7" ht="15" x14ac:dyDescent="0.2">
      <c r="C4002" s="829"/>
      <c r="G4002" s="831" t="str">
        <f t="shared" si="63"/>
        <v/>
      </c>
    </row>
    <row r="4003" spans="3:7" ht="15" x14ac:dyDescent="0.2">
      <c r="C4003" s="829"/>
      <c r="G4003" s="831" t="str">
        <f t="shared" si="63"/>
        <v/>
      </c>
    </row>
    <row r="4004" spans="3:7" ht="15" x14ac:dyDescent="0.2">
      <c r="C4004" s="829"/>
      <c r="G4004" s="831" t="str">
        <f t="shared" si="63"/>
        <v/>
      </c>
    </row>
    <row r="4005" spans="3:7" ht="15" x14ac:dyDescent="0.2">
      <c r="C4005" s="829"/>
      <c r="G4005" s="831" t="str">
        <f t="shared" si="63"/>
        <v/>
      </c>
    </row>
    <row r="4006" spans="3:7" ht="15" x14ac:dyDescent="0.2">
      <c r="C4006" s="829"/>
      <c r="G4006" s="831" t="str">
        <f t="shared" si="63"/>
        <v/>
      </c>
    </row>
    <row r="4007" spans="3:7" ht="15" x14ac:dyDescent="0.2">
      <c r="C4007" s="829"/>
      <c r="G4007" s="831" t="str">
        <f t="shared" si="63"/>
        <v/>
      </c>
    </row>
    <row r="4008" spans="3:7" ht="15" x14ac:dyDescent="0.2">
      <c r="C4008" s="829"/>
      <c r="G4008" s="831" t="str">
        <f t="shared" si="63"/>
        <v/>
      </c>
    </row>
    <row r="4009" spans="3:7" ht="15" x14ac:dyDescent="0.2">
      <c r="C4009" s="829"/>
      <c r="G4009" s="831" t="str">
        <f t="shared" si="63"/>
        <v/>
      </c>
    </row>
    <row r="4010" spans="3:7" ht="15" x14ac:dyDescent="0.2">
      <c r="C4010" s="829"/>
      <c r="G4010" s="831" t="str">
        <f t="shared" si="63"/>
        <v/>
      </c>
    </row>
    <row r="4011" spans="3:7" ht="15" x14ac:dyDescent="0.2">
      <c r="C4011" s="829"/>
      <c r="G4011" s="831" t="str">
        <f t="shared" si="63"/>
        <v/>
      </c>
    </row>
    <row r="4012" spans="3:7" ht="15" x14ac:dyDescent="0.2">
      <c r="C4012" s="829"/>
      <c r="G4012" s="831" t="str">
        <f t="shared" si="63"/>
        <v/>
      </c>
    </row>
    <row r="4013" spans="3:7" ht="15" x14ac:dyDescent="0.2">
      <c r="C4013" s="829"/>
      <c r="G4013" s="831" t="str">
        <f t="shared" si="63"/>
        <v/>
      </c>
    </row>
    <row r="4014" spans="3:7" ht="15" x14ac:dyDescent="0.2">
      <c r="C4014" s="829"/>
      <c r="G4014" s="831" t="str">
        <f t="shared" si="63"/>
        <v/>
      </c>
    </row>
    <row r="4015" spans="3:7" ht="15" x14ac:dyDescent="0.2">
      <c r="C4015" s="829"/>
      <c r="G4015" s="831" t="str">
        <f t="shared" si="63"/>
        <v/>
      </c>
    </row>
    <row r="4016" spans="3:7" ht="15" x14ac:dyDescent="0.2">
      <c r="C4016" s="829"/>
      <c r="G4016" s="831" t="str">
        <f t="shared" si="63"/>
        <v/>
      </c>
    </row>
    <row r="4017" spans="3:7" ht="15" x14ac:dyDescent="0.2">
      <c r="C4017" s="829"/>
      <c r="G4017" s="831" t="str">
        <f t="shared" si="63"/>
        <v/>
      </c>
    </row>
    <row r="4018" spans="3:7" ht="15" x14ac:dyDescent="0.2">
      <c r="C4018" s="829"/>
      <c r="G4018" s="831" t="str">
        <f t="shared" si="63"/>
        <v/>
      </c>
    </row>
    <row r="4019" spans="3:7" ht="15" x14ac:dyDescent="0.2">
      <c r="C4019" s="829"/>
      <c r="G4019" s="831" t="str">
        <f t="shared" si="63"/>
        <v/>
      </c>
    </row>
    <row r="4020" spans="3:7" ht="15" x14ac:dyDescent="0.2">
      <c r="C4020" s="829"/>
      <c r="G4020" s="831" t="str">
        <f t="shared" si="63"/>
        <v/>
      </c>
    </row>
    <row r="4021" spans="3:7" ht="15" x14ac:dyDescent="0.2">
      <c r="C4021" s="829"/>
      <c r="G4021" s="831" t="str">
        <f t="shared" si="63"/>
        <v/>
      </c>
    </row>
    <row r="4022" spans="3:7" ht="15" x14ac:dyDescent="0.2">
      <c r="C4022" s="829"/>
      <c r="G4022" s="831" t="str">
        <f t="shared" si="63"/>
        <v/>
      </c>
    </row>
    <row r="4023" spans="3:7" ht="15" x14ac:dyDescent="0.2">
      <c r="C4023" s="829"/>
      <c r="G4023" s="831" t="str">
        <f t="shared" si="63"/>
        <v/>
      </c>
    </row>
    <row r="4024" spans="3:7" ht="15" x14ac:dyDescent="0.2">
      <c r="C4024" s="829"/>
      <c r="G4024" s="831" t="str">
        <f t="shared" si="63"/>
        <v/>
      </c>
    </row>
    <row r="4025" spans="3:7" ht="15" x14ac:dyDescent="0.2">
      <c r="C4025" s="829"/>
      <c r="G4025" s="831" t="str">
        <f t="shared" si="63"/>
        <v/>
      </c>
    </row>
    <row r="4026" spans="3:7" ht="15" x14ac:dyDescent="0.2">
      <c r="C4026" s="829"/>
      <c r="G4026" s="831" t="str">
        <f t="shared" si="63"/>
        <v/>
      </c>
    </row>
    <row r="4027" spans="3:7" ht="15" x14ac:dyDescent="0.2">
      <c r="C4027" s="829"/>
      <c r="G4027" s="831" t="str">
        <f t="shared" si="63"/>
        <v/>
      </c>
    </row>
    <row r="4028" spans="3:7" ht="15" x14ac:dyDescent="0.2">
      <c r="C4028" s="829"/>
      <c r="G4028" s="831" t="str">
        <f t="shared" si="63"/>
        <v/>
      </c>
    </row>
    <row r="4029" spans="3:7" ht="15" x14ac:dyDescent="0.2">
      <c r="C4029" s="829"/>
      <c r="G4029" s="831" t="str">
        <f t="shared" si="63"/>
        <v/>
      </c>
    </row>
    <row r="4030" spans="3:7" ht="15" x14ac:dyDescent="0.2">
      <c r="C4030" s="829"/>
      <c r="G4030" s="831" t="str">
        <f t="shared" si="63"/>
        <v/>
      </c>
    </row>
    <row r="4031" spans="3:7" ht="15" x14ac:dyDescent="0.2">
      <c r="C4031" s="829"/>
      <c r="G4031" s="831" t="str">
        <f t="shared" si="63"/>
        <v/>
      </c>
    </row>
    <row r="4032" spans="3:7" ht="15" x14ac:dyDescent="0.2">
      <c r="C4032" s="829"/>
      <c r="G4032" s="831" t="str">
        <f t="shared" si="63"/>
        <v/>
      </c>
    </row>
    <row r="4033" spans="3:7" ht="15" x14ac:dyDescent="0.2">
      <c r="C4033" s="829"/>
      <c r="G4033" s="831" t="str">
        <f t="shared" si="63"/>
        <v/>
      </c>
    </row>
    <row r="4034" spans="3:7" ht="15" x14ac:dyDescent="0.2">
      <c r="C4034" s="829"/>
      <c r="G4034" s="831" t="str">
        <f t="shared" si="63"/>
        <v/>
      </c>
    </row>
    <row r="4035" spans="3:7" ht="15" x14ac:dyDescent="0.2">
      <c r="C4035" s="829"/>
      <c r="G4035" s="831" t="str">
        <f t="shared" si="63"/>
        <v/>
      </c>
    </row>
    <row r="4036" spans="3:7" ht="15" x14ac:dyDescent="0.2">
      <c r="C4036" s="829"/>
      <c r="G4036" s="831" t="str">
        <f t="shared" si="63"/>
        <v/>
      </c>
    </row>
    <row r="4037" spans="3:7" ht="15" x14ac:dyDescent="0.2">
      <c r="C4037" s="829"/>
      <c r="G4037" s="831" t="str">
        <f t="shared" si="63"/>
        <v/>
      </c>
    </row>
    <row r="4038" spans="3:7" ht="15" x14ac:dyDescent="0.2">
      <c r="C4038" s="829"/>
      <c r="G4038" s="831" t="str">
        <f t="shared" si="63"/>
        <v/>
      </c>
    </row>
    <row r="4039" spans="3:7" ht="15" x14ac:dyDescent="0.2">
      <c r="C4039" s="829"/>
      <c r="G4039" s="831" t="str">
        <f t="shared" si="63"/>
        <v/>
      </c>
    </row>
    <row r="4040" spans="3:7" ht="15" x14ac:dyDescent="0.2">
      <c r="C4040" s="829"/>
      <c r="G4040" s="831" t="str">
        <f t="shared" si="63"/>
        <v/>
      </c>
    </row>
    <row r="4041" spans="3:7" ht="15" x14ac:dyDescent="0.2">
      <c r="C4041" s="829"/>
      <c r="G4041" s="831" t="str">
        <f t="shared" si="63"/>
        <v/>
      </c>
    </row>
    <row r="4042" spans="3:7" ht="15" x14ac:dyDescent="0.2">
      <c r="C4042" s="829"/>
      <c r="G4042" s="831" t="str">
        <f t="shared" si="63"/>
        <v/>
      </c>
    </row>
    <row r="4043" spans="3:7" ht="15" x14ac:dyDescent="0.2">
      <c r="C4043" s="829"/>
      <c r="G4043" s="831" t="str">
        <f t="shared" si="63"/>
        <v/>
      </c>
    </row>
    <row r="4044" spans="3:7" ht="15" x14ac:dyDescent="0.2">
      <c r="C4044" s="829"/>
      <c r="G4044" s="831" t="str">
        <f t="shared" ref="G4044:G4107" si="64">IF(D4044="","",YEAR(D4044))</f>
        <v/>
      </c>
    </row>
    <row r="4045" spans="3:7" ht="15" x14ac:dyDescent="0.2">
      <c r="C4045" s="829"/>
      <c r="G4045" s="831" t="str">
        <f t="shared" si="64"/>
        <v/>
      </c>
    </row>
    <row r="4046" spans="3:7" ht="15" x14ac:dyDescent="0.2">
      <c r="C4046" s="829"/>
      <c r="G4046" s="831" t="str">
        <f t="shared" si="64"/>
        <v/>
      </c>
    </row>
    <row r="4047" spans="3:7" ht="15" x14ac:dyDescent="0.2">
      <c r="C4047" s="829"/>
      <c r="G4047" s="831" t="str">
        <f t="shared" si="64"/>
        <v/>
      </c>
    </row>
    <row r="4048" spans="3:7" ht="15" x14ac:dyDescent="0.2">
      <c r="C4048" s="829"/>
      <c r="G4048" s="831" t="str">
        <f t="shared" si="64"/>
        <v/>
      </c>
    </row>
    <row r="4049" spans="3:7" ht="15" x14ac:dyDescent="0.2">
      <c r="C4049" s="829"/>
      <c r="G4049" s="831" t="str">
        <f t="shared" si="64"/>
        <v/>
      </c>
    </row>
    <row r="4050" spans="3:7" ht="15" x14ac:dyDescent="0.2">
      <c r="C4050" s="829"/>
      <c r="G4050" s="831" t="str">
        <f t="shared" si="64"/>
        <v/>
      </c>
    </row>
    <row r="4051" spans="3:7" ht="15" x14ac:dyDescent="0.2">
      <c r="C4051" s="829"/>
      <c r="G4051" s="831" t="str">
        <f t="shared" si="64"/>
        <v/>
      </c>
    </row>
    <row r="4052" spans="3:7" ht="15" x14ac:dyDescent="0.2">
      <c r="C4052" s="829"/>
      <c r="G4052" s="831" t="str">
        <f t="shared" si="64"/>
        <v/>
      </c>
    </row>
    <row r="4053" spans="3:7" ht="15" x14ac:dyDescent="0.2">
      <c r="C4053" s="829"/>
      <c r="G4053" s="831" t="str">
        <f t="shared" si="64"/>
        <v/>
      </c>
    </row>
    <row r="4054" spans="3:7" ht="15" x14ac:dyDescent="0.2">
      <c r="C4054" s="829"/>
      <c r="G4054" s="831" t="str">
        <f t="shared" si="64"/>
        <v/>
      </c>
    </row>
    <row r="4055" spans="3:7" ht="15" x14ac:dyDescent="0.2">
      <c r="C4055" s="829"/>
      <c r="G4055" s="831" t="str">
        <f t="shared" si="64"/>
        <v/>
      </c>
    </row>
    <row r="4056" spans="3:7" ht="15" x14ac:dyDescent="0.2">
      <c r="C4056" s="829"/>
      <c r="G4056" s="831" t="str">
        <f t="shared" si="64"/>
        <v/>
      </c>
    </row>
    <row r="4057" spans="3:7" ht="15" x14ac:dyDescent="0.2">
      <c r="C4057" s="829"/>
      <c r="G4057" s="831" t="str">
        <f t="shared" si="64"/>
        <v/>
      </c>
    </row>
    <row r="4058" spans="3:7" ht="15" x14ac:dyDescent="0.2">
      <c r="C4058" s="829"/>
      <c r="G4058" s="831" t="str">
        <f t="shared" si="64"/>
        <v/>
      </c>
    </row>
    <row r="4059" spans="3:7" ht="15" x14ac:dyDescent="0.2">
      <c r="C4059" s="829"/>
      <c r="G4059" s="831" t="str">
        <f t="shared" si="64"/>
        <v/>
      </c>
    </row>
    <row r="4060" spans="3:7" ht="15" x14ac:dyDescent="0.2">
      <c r="C4060" s="829"/>
      <c r="G4060" s="831" t="str">
        <f t="shared" si="64"/>
        <v/>
      </c>
    </row>
    <row r="4061" spans="3:7" ht="15" x14ac:dyDescent="0.2">
      <c r="C4061" s="829"/>
      <c r="G4061" s="831" t="str">
        <f t="shared" si="64"/>
        <v/>
      </c>
    </row>
    <row r="4062" spans="3:7" ht="15" x14ac:dyDescent="0.2">
      <c r="C4062" s="829"/>
      <c r="G4062" s="831" t="str">
        <f t="shared" si="64"/>
        <v/>
      </c>
    </row>
    <row r="4063" spans="3:7" ht="15" x14ac:dyDescent="0.2">
      <c r="C4063" s="829"/>
      <c r="G4063" s="831" t="str">
        <f t="shared" si="64"/>
        <v/>
      </c>
    </row>
    <row r="4064" spans="3:7" ht="15" x14ac:dyDescent="0.2">
      <c r="C4064" s="829"/>
      <c r="G4064" s="831" t="str">
        <f t="shared" si="64"/>
        <v/>
      </c>
    </row>
    <row r="4065" spans="3:7" ht="15" x14ac:dyDescent="0.2">
      <c r="C4065" s="829"/>
      <c r="G4065" s="831" t="str">
        <f t="shared" si="64"/>
        <v/>
      </c>
    </row>
    <row r="4066" spans="3:7" ht="15" x14ac:dyDescent="0.2">
      <c r="C4066" s="829"/>
      <c r="G4066" s="831" t="str">
        <f t="shared" si="64"/>
        <v/>
      </c>
    </row>
    <row r="4067" spans="3:7" ht="15" x14ac:dyDescent="0.2">
      <c r="C4067" s="829"/>
      <c r="G4067" s="831" t="str">
        <f t="shared" si="64"/>
        <v/>
      </c>
    </row>
    <row r="4068" spans="3:7" ht="15" x14ac:dyDescent="0.2">
      <c r="C4068" s="829"/>
      <c r="G4068" s="831" t="str">
        <f t="shared" si="64"/>
        <v/>
      </c>
    </row>
    <row r="4069" spans="3:7" ht="15" x14ac:dyDescent="0.2">
      <c r="C4069" s="829"/>
      <c r="G4069" s="831" t="str">
        <f t="shared" si="64"/>
        <v/>
      </c>
    </row>
    <row r="4070" spans="3:7" ht="15" x14ac:dyDescent="0.2">
      <c r="C4070" s="829"/>
      <c r="G4070" s="831" t="str">
        <f t="shared" si="64"/>
        <v/>
      </c>
    </row>
    <row r="4071" spans="3:7" ht="15" x14ac:dyDescent="0.2">
      <c r="C4071" s="829"/>
      <c r="G4071" s="831" t="str">
        <f t="shared" si="64"/>
        <v/>
      </c>
    </row>
    <row r="4072" spans="3:7" ht="15" x14ac:dyDescent="0.2">
      <c r="C4072" s="829"/>
      <c r="G4072" s="831" t="str">
        <f t="shared" si="64"/>
        <v/>
      </c>
    </row>
    <row r="4073" spans="3:7" ht="15" x14ac:dyDescent="0.2">
      <c r="C4073" s="829"/>
      <c r="G4073" s="831" t="str">
        <f t="shared" si="64"/>
        <v/>
      </c>
    </row>
    <row r="4074" spans="3:7" ht="15" x14ac:dyDescent="0.2">
      <c r="C4074" s="829"/>
      <c r="G4074" s="831" t="str">
        <f t="shared" si="64"/>
        <v/>
      </c>
    </row>
    <row r="4075" spans="3:7" ht="15" x14ac:dyDescent="0.2">
      <c r="C4075" s="829"/>
      <c r="G4075" s="831" t="str">
        <f t="shared" si="64"/>
        <v/>
      </c>
    </row>
    <row r="4076" spans="3:7" ht="15" x14ac:dyDescent="0.2">
      <c r="C4076" s="829"/>
      <c r="G4076" s="831" t="str">
        <f t="shared" si="64"/>
        <v/>
      </c>
    </row>
    <row r="4077" spans="3:7" ht="15" x14ac:dyDescent="0.2">
      <c r="C4077" s="829"/>
      <c r="G4077" s="831" t="str">
        <f t="shared" si="64"/>
        <v/>
      </c>
    </row>
    <row r="4078" spans="3:7" ht="15" x14ac:dyDescent="0.2">
      <c r="C4078" s="829"/>
      <c r="G4078" s="831" t="str">
        <f t="shared" si="64"/>
        <v/>
      </c>
    </row>
    <row r="4079" spans="3:7" ht="15" x14ac:dyDescent="0.2">
      <c r="C4079" s="829"/>
      <c r="G4079" s="831" t="str">
        <f t="shared" si="64"/>
        <v/>
      </c>
    </row>
    <row r="4080" spans="3:7" ht="15" x14ac:dyDescent="0.2">
      <c r="C4080" s="829"/>
      <c r="G4080" s="831" t="str">
        <f t="shared" si="64"/>
        <v/>
      </c>
    </row>
    <row r="4081" spans="3:7" ht="15" x14ac:dyDescent="0.2">
      <c r="C4081" s="829"/>
      <c r="G4081" s="831" t="str">
        <f t="shared" si="64"/>
        <v/>
      </c>
    </row>
    <row r="4082" spans="3:7" ht="15" x14ac:dyDescent="0.2">
      <c r="C4082" s="829"/>
      <c r="G4082" s="831" t="str">
        <f t="shared" si="64"/>
        <v/>
      </c>
    </row>
    <row r="4083" spans="3:7" ht="15" x14ac:dyDescent="0.2">
      <c r="C4083" s="829"/>
      <c r="G4083" s="831" t="str">
        <f t="shared" si="64"/>
        <v/>
      </c>
    </row>
    <row r="4084" spans="3:7" ht="15" x14ac:dyDescent="0.2">
      <c r="C4084" s="829"/>
      <c r="G4084" s="831" t="str">
        <f t="shared" si="64"/>
        <v/>
      </c>
    </row>
    <row r="4085" spans="3:7" ht="15" x14ac:dyDescent="0.2">
      <c r="C4085" s="829"/>
      <c r="G4085" s="831" t="str">
        <f t="shared" si="64"/>
        <v/>
      </c>
    </row>
    <row r="4086" spans="3:7" ht="15" x14ac:dyDescent="0.2">
      <c r="C4086" s="829"/>
      <c r="G4086" s="831" t="str">
        <f t="shared" si="64"/>
        <v/>
      </c>
    </row>
    <row r="4087" spans="3:7" ht="15" x14ac:dyDescent="0.2">
      <c r="C4087" s="829"/>
      <c r="G4087" s="831" t="str">
        <f t="shared" si="64"/>
        <v/>
      </c>
    </row>
    <row r="4088" spans="3:7" ht="15" x14ac:dyDescent="0.2">
      <c r="C4088" s="829"/>
      <c r="G4088" s="831" t="str">
        <f t="shared" si="64"/>
        <v/>
      </c>
    </row>
    <row r="4089" spans="3:7" ht="15" x14ac:dyDescent="0.2">
      <c r="C4089" s="829"/>
      <c r="G4089" s="831" t="str">
        <f t="shared" si="64"/>
        <v/>
      </c>
    </row>
    <row r="4090" spans="3:7" ht="15" x14ac:dyDescent="0.2">
      <c r="C4090" s="829"/>
      <c r="G4090" s="831" t="str">
        <f t="shared" si="64"/>
        <v/>
      </c>
    </row>
    <row r="4091" spans="3:7" ht="15" x14ac:dyDescent="0.2">
      <c r="C4091" s="829"/>
      <c r="G4091" s="831" t="str">
        <f t="shared" si="64"/>
        <v/>
      </c>
    </row>
    <row r="4092" spans="3:7" ht="15" x14ac:dyDescent="0.2">
      <c r="C4092" s="829"/>
      <c r="G4092" s="831" t="str">
        <f t="shared" si="64"/>
        <v/>
      </c>
    </row>
    <row r="4093" spans="3:7" ht="15" x14ac:dyDescent="0.2">
      <c r="C4093" s="829"/>
      <c r="G4093" s="831" t="str">
        <f t="shared" si="64"/>
        <v/>
      </c>
    </row>
    <row r="4094" spans="3:7" ht="15" x14ac:dyDescent="0.2">
      <c r="C4094" s="829"/>
      <c r="G4094" s="831" t="str">
        <f t="shared" si="64"/>
        <v/>
      </c>
    </row>
    <row r="4095" spans="3:7" ht="15" x14ac:dyDescent="0.2">
      <c r="C4095" s="829"/>
      <c r="G4095" s="831" t="str">
        <f t="shared" si="64"/>
        <v/>
      </c>
    </row>
    <row r="4096" spans="3:7" ht="15" x14ac:dyDescent="0.2">
      <c r="C4096" s="829"/>
      <c r="G4096" s="831" t="str">
        <f t="shared" si="64"/>
        <v/>
      </c>
    </row>
    <row r="4097" spans="3:7" ht="15" x14ac:dyDescent="0.2">
      <c r="C4097" s="829"/>
      <c r="G4097" s="831" t="str">
        <f t="shared" si="64"/>
        <v/>
      </c>
    </row>
    <row r="4098" spans="3:7" ht="15" x14ac:dyDescent="0.2">
      <c r="C4098" s="829"/>
      <c r="G4098" s="831" t="str">
        <f t="shared" si="64"/>
        <v/>
      </c>
    </row>
    <row r="4099" spans="3:7" ht="15" x14ac:dyDescent="0.2">
      <c r="C4099" s="829"/>
      <c r="G4099" s="831" t="str">
        <f t="shared" si="64"/>
        <v/>
      </c>
    </row>
    <row r="4100" spans="3:7" ht="15" x14ac:dyDescent="0.2">
      <c r="C4100" s="829"/>
      <c r="G4100" s="831" t="str">
        <f t="shared" si="64"/>
        <v/>
      </c>
    </row>
    <row r="4101" spans="3:7" ht="15" x14ac:dyDescent="0.2">
      <c r="C4101" s="829"/>
      <c r="G4101" s="831" t="str">
        <f t="shared" si="64"/>
        <v/>
      </c>
    </row>
    <row r="4102" spans="3:7" ht="15" x14ac:dyDescent="0.2">
      <c r="C4102" s="829"/>
      <c r="G4102" s="831" t="str">
        <f t="shared" si="64"/>
        <v/>
      </c>
    </row>
    <row r="4103" spans="3:7" ht="15" x14ac:dyDescent="0.2">
      <c r="C4103" s="829"/>
      <c r="G4103" s="831" t="str">
        <f t="shared" si="64"/>
        <v/>
      </c>
    </row>
    <row r="4104" spans="3:7" ht="15" x14ac:dyDescent="0.2">
      <c r="C4104" s="829"/>
      <c r="G4104" s="831" t="str">
        <f t="shared" si="64"/>
        <v/>
      </c>
    </row>
    <row r="4105" spans="3:7" ht="15" x14ac:dyDescent="0.2">
      <c r="C4105" s="829"/>
      <c r="G4105" s="831" t="str">
        <f t="shared" si="64"/>
        <v/>
      </c>
    </row>
    <row r="4106" spans="3:7" ht="15" x14ac:dyDescent="0.2">
      <c r="C4106" s="829"/>
      <c r="G4106" s="831" t="str">
        <f t="shared" si="64"/>
        <v/>
      </c>
    </row>
    <row r="4107" spans="3:7" ht="15" x14ac:dyDescent="0.2">
      <c r="C4107" s="829"/>
      <c r="G4107" s="831" t="str">
        <f t="shared" si="64"/>
        <v/>
      </c>
    </row>
    <row r="4108" spans="3:7" ht="15" x14ac:dyDescent="0.2">
      <c r="C4108" s="829"/>
      <c r="G4108" s="831" t="str">
        <f t="shared" ref="G4108:G4171" si="65">IF(D4108="","",YEAR(D4108))</f>
        <v/>
      </c>
    </row>
    <row r="4109" spans="3:7" ht="15" x14ac:dyDescent="0.2">
      <c r="C4109" s="829"/>
      <c r="G4109" s="831" t="str">
        <f t="shared" si="65"/>
        <v/>
      </c>
    </row>
    <row r="4110" spans="3:7" ht="15" x14ac:dyDescent="0.2">
      <c r="C4110" s="829"/>
      <c r="G4110" s="831" t="str">
        <f t="shared" si="65"/>
        <v/>
      </c>
    </row>
    <row r="4111" spans="3:7" ht="15" x14ac:dyDescent="0.2">
      <c r="C4111" s="829"/>
      <c r="G4111" s="831" t="str">
        <f t="shared" si="65"/>
        <v/>
      </c>
    </row>
    <row r="4112" spans="3:7" ht="15" x14ac:dyDescent="0.2">
      <c r="C4112" s="829"/>
      <c r="G4112" s="831" t="str">
        <f t="shared" si="65"/>
        <v/>
      </c>
    </row>
    <row r="4113" spans="3:7" ht="15" x14ac:dyDescent="0.2">
      <c r="C4113" s="829"/>
      <c r="G4113" s="831" t="str">
        <f t="shared" si="65"/>
        <v/>
      </c>
    </row>
    <row r="4114" spans="3:7" ht="15" x14ac:dyDescent="0.2">
      <c r="C4114" s="829"/>
      <c r="G4114" s="831" t="str">
        <f t="shared" si="65"/>
        <v/>
      </c>
    </row>
    <row r="4115" spans="3:7" ht="15" x14ac:dyDescent="0.2">
      <c r="C4115" s="829"/>
      <c r="G4115" s="831" t="str">
        <f t="shared" si="65"/>
        <v/>
      </c>
    </row>
    <row r="4116" spans="3:7" ht="15" x14ac:dyDescent="0.2">
      <c r="C4116" s="829"/>
      <c r="G4116" s="831" t="str">
        <f t="shared" si="65"/>
        <v/>
      </c>
    </row>
    <row r="4117" spans="3:7" ht="15" x14ac:dyDescent="0.2">
      <c r="C4117" s="829"/>
      <c r="G4117" s="831" t="str">
        <f t="shared" si="65"/>
        <v/>
      </c>
    </row>
    <row r="4118" spans="3:7" ht="15" x14ac:dyDescent="0.2">
      <c r="C4118" s="829"/>
      <c r="G4118" s="831" t="str">
        <f t="shared" si="65"/>
        <v/>
      </c>
    </row>
    <row r="4119" spans="3:7" ht="15" x14ac:dyDescent="0.2">
      <c r="C4119" s="829"/>
      <c r="G4119" s="831" t="str">
        <f t="shared" si="65"/>
        <v/>
      </c>
    </row>
    <row r="4120" spans="3:7" ht="15" x14ac:dyDescent="0.2">
      <c r="C4120" s="829"/>
      <c r="G4120" s="831" t="str">
        <f t="shared" si="65"/>
        <v/>
      </c>
    </row>
    <row r="4121" spans="3:7" ht="15" x14ac:dyDescent="0.2">
      <c r="C4121" s="829"/>
      <c r="G4121" s="831" t="str">
        <f t="shared" si="65"/>
        <v/>
      </c>
    </row>
    <row r="4122" spans="3:7" ht="15" x14ac:dyDescent="0.2">
      <c r="C4122" s="829"/>
      <c r="G4122" s="831" t="str">
        <f t="shared" si="65"/>
        <v/>
      </c>
    </row>
    <row r="4123" spans="3:7" ht="15" x14ac:dyDescent="0.2">
      <c r="C4123" s="829"/>
      <c r="G4123" s="831" t="str">
        <f t="shared" si="65"/>
        <v/>
      </c>
    </row>
    <row r="4124" spans="3:7" ht="15" x14ac:dyDescent="0.2">
      <c r="C4124" s="829"/>
      <c r="G4124" s="831" t="str">
        <f t="shared" si="65"/>
        <v/>
      </c>
    </row>
    <row r="4125" spans="3:7" ht="15" x14ac:dyDescent="0.2">
      <c r="C4125" s="829"/>
      <c r="G4125" s="831" t="str">
        <f t="shared" si="65"/>
        <v/>
      </c>
    </row>
    <row r="4126" spans="3:7" ht="15" x14ac:dyDescent="0.2">
      <c r="C4126" s="829"/>
      <c r="G4126" s="831" t="str">
        <f t="shared" si="65"/>
        <v/>
      </c>
    </row>
    <row r="4127" spans="3:7" ht="15" x14ac:dyDescent="0.2">
      <c r="C4127" s="829"/>
      <c r="G4127" s="831" t="str">
        <f t="shared" si="65"/>
        <v/>
      </c>
    </row>
    <row r="4128" spans="3:7" ht="15" x14ac:dyDescent="0.2">
      <c r="C4128" s="829"/>
      <c r="G4128" s="831" t="str">
        <f t="shared" si="65"/>
        <v/>
      </c>
    </row>
    <row r="4129" spans="3:7" ht="15" x14ac:dyDescent="0.2">
      <c r="C4129" s="829"/>
      <c r="G4129" s="831" t="str">
        <f t="shared" si="65"/>
        <v/>
      </c>
    </row>
    <row r="4130" spans="3:7" ht="15" x14ac:dyDescent="0.2">
      <c r="C4130" s="829"/>
      <c r="G4130" s="831" t="str">
        <f t="shared" si="65"/>
        <v/>
      </c>
    </row>
    <row r="4131" spans="3:7" ht="15" x14ac:dyDescent="0.2">
      <c r="C4131" s="829"/>
      <c r="G4131" s="831" t="str">
        <f t="shared" si="65"/>
        <v/>
      </c>
    </row>
    <row r="4132" spans="3:7" ht="15" x14ac:dyDescent="0.2">
      <c r="C4132" s="829"/>
      <c r="G4132" s="831" t="str">
        <f t="shared" si="65"/>
        <v/>
      </c>
    </row>
    <row r="4133" spans="3:7" ht="15" x14ac:dyDescent="0.2">
      <c r="C4133" s="829"/>
      <c r="G4133" s="831" t="str">
        <f t="shared" si="65"/>
        <v/>
      </c>
    </row>
    <row r="4134" spans="3:7" ht="15" x14ac:dyDescent="0.2">
      <c r="C4134" s="829"/>
      <c r="G4134" s="831" t="str">
        <f t="shared" si="65"/>
        <v/>
      </c>
    </row>
    <row r="4135" spans="3:7" ht="15" x14ac:dyDescent="0.2">
      <c r="C4135" s="829"/>
      <c r="G4135" s="831" t="str">
        <f t="shared" si="65"/>
        <v/>
      </c>
    </row>
    <row r="4136" spans="3:7" ht="15" x14ac:dyDescent="0.2">
      <c r="C4136" s="829"/>
      <c r="G4136" s="831" t="str">
        <f t="shared" si="65"/>
        <v/>
      </c>
    </row>
    <row r="4137" spans="3:7" ht="15" x14ac:dyDescent="0.2">
      <c r="C4137" s="829"/>
      <c r="G4137" s="831" t="str">
        <f t="shared" si="65"/>
        <v/>
      </c>
    </row>
    <row r="4138" spans="3:7" ht="15" x14ac:dyDescent="0.2">
      <c r="C4138" s="829"/>
      <c r="G4138" s="831" t="str">
        <f t="shared" si="65"/>
        <v/>
      </c>
    </row>
    <row r="4139" spans="3:7" ht="15" x14ac:dyDescent="0.2">
      <c r="C4139" s="829"/>
      <c r="G4139" s="831" t="str">
        <f t="shared" si="65"/>
        <v/>
      </c>
    </row>
    <row r="4140" spans="3:7" ht="15" x14ac:dyDescent="0.2">
      <c r="C4140" s="829"/>
      <c r="G4140" s="831" t="str">
        <f t="shared" si="65"/>
        <v/>
      </c>
    </row>
    <row r="4141" spans="3:7" ht="15" x14ac:dyDescent="0.2">
      <c r="C4141" s="829"/>
      <c r="G4141" s="831" t="str">
        <f t="shared" si="65"/>
        <v/>
      </c>
    </row>
    <row r="4142" spans="3:7" ht="15" x14ac:dyDescent="0.2">
      <c r="C4142" s="829"/>
      <c r="G4142" s="831" t="str">
        <f t="shared" si="65"/>
        <v/>
      </c>
    </row>
    <row r="4143" spans="3:7" ht="15" x14ac:dyDescent="0.2">
      <c r="C4143" s="829"/>
      <c r="G4143" s="831" t="str">
        <f t="shared" si="65"/>
        <v/>
      </c>
    </row>
    <row r="4144" spans="3:7" ht="15" x14ac:dyDescent="0.2">
      <c r="C4144" s="829"/>
      <c r="G4144" s="831" t="str">
        <f t="shared" si="65"/>
        <v/>
      </c>
    </row>
    <row r="4145" spans="3:7" ht="15" x14ac:dyDescent="0.2">
      <c r="C4145" s="829"/>
      <c r="G4145" s="831" t="str">
        <f t="shared" si="65"/>
        <v/>
      </c>
    </row>
    <row r="4146" spans="3:7" ht="15" x14ac:dyDescent="0.2">
      <c r="C4146" s="829"/>
      <c r="G4146" s="831" t="str">
        <f t="shared" si="65"/>
        <v/>
      </c>
    </row>
    <row r="4147" spans="3:7" ht="15" x14ac:dyDescent="0.2">
      <c r="C4147" s="829"/>
      <c r="G4147" s="831" t="str">
        <f t="shared" si="65"/>
        <v/>
      </c>
    </row>
    <row r="4148" spans="3:7" ht="15" x14ac:dyDescent="0.2">
      <c r="C4148" s="829"/>
      <c r="G4148" s="831" t="str">
        <f t="shared" si="65"/>
        <v/>
      </c>
    </row>
    <row r="4149" spans="3:7" ht="15" x14ac:dyDescent="0.2">
      <c r="C4149" s="829"/>
      <c r="G4149" s="831" t="str">
        <f t="shared" si="65"/>
        <v/>
      </c>
    </row>
    <row r="4150" spans="3:7" ht="15" x14ac:dyDescent="0.2">
      <c r="C4150" s="829"/>
      <c r="G4150" s="831" t="str">
        <f t="shared" si="65"/>
        <v/>
      </c>
    </row>
    <row r="4151" spans="3:7" ht="15" x14ac:dyDescent="0.2">
      <c r="C4151" s="829"/>
      <c r="G4151" s="831" t="str">
        <f t="shared" si="65"/>
        <v/>
      </c>
    </row>
    <row r="4152" spans="3:7" ht="15" x14ac:dyDescent="0.2">
      <c r="C4152" s="829"/>
      <c r="G4152" s="831" t="str">
        <f t="shared" si="65"/>
        <v/>
      </c>
    </row>
    <row r="4153" spans="3:7" ht="15" x14ac:dyDescent="0.2">
      <c r="C4153" s="829"/>
      <c r="G4153" s="831" t="str">
        <f t="shared" si="65"/>
        <v/>
      </c>
    </row>
    <row r="4154" spans="3:7" ht="15" x14ac:dyDescent="0.2">
      <c r="C4154" s="829"/>
      <c r="G4154" s="831" t="str">
        <f t="shared" si="65"/>
        <v/>
      </c>
    </row>
    <row r="4155" spans="3:7" ht="15" x14ac:dyDescent="0.2">
      <c r="C4155" s="829"/>
      <c r="G4155" s="831" t="str">
        <f t="shared" si="65"/>
        <v/>
      </c>
    </row>
    <row r="4156" spans="3:7" ht="15" x14ac:dyDescent="0.2">
      <c r="C4156" s="829"/>
      <c r="G4156" s="831" t="str">
        <f t="shared" si="65"/>
        <v/>
      </c>
    </row>
    <row r="4157" spans="3:7" ht="15" x14ac:dyDescent="0.2">
      <c r="C4157" s="829"/>
      <c r="G4157" s="831" t="str">
        <f t="shared" si="65"/>
        <v/>
      </c>
    </row>
    <row r="4158" spans="3:7" ht="15" x14ac:dyDescent="0.2">
      <c r="C4158" s="829"/>
      <c r="G4158" s="831" t="str">
        <f t="shared" si="65"/>
        <v/>
      </c>
    </row>
    <row r="4159" spans="3:7" ht="15" x14ac:dyDescent="0.2">
      <c r="C4159" s="829"/>
      <c r="G4159" s="831" t="str">
        <f t="shared" si="65"/>
        <v/>
      </c>
    </row>
    <row r="4160" spans="3:7" ht="15" x14ac:dyDescent="0.2">
      <c r="C4160" s="829"/>
      <c r="G4160" s="831" t="str">
        <f t="shared" si="65"/>
        <v/>
      </c>
    </row>
    <row r="4161" spans="3:7" ht="15" x14ac:dyDescent="0.2">
      <c r="C4161" s="829"/>
      <c r="G4161" s="831" t="str">
        <f t="shared" si="65"/>
        <v/>
      </c>
    </row>
    <row r="4162" spans="3:7" ht="15" x14ac:dyDescent="0.2">
      <c r="C4162" s="829"/>
      <c r="G4162" s="831" t="str">
        <f t="shared" si="65"/>
        <v/>
      </c>
    </row>
    <row r="4163" spans="3:7" ht="15" x14ac:dyDescent="0.2">
      <c r="C4163" s="829"/>
      <c r="G4163" s="831" t="str">
        <f t="shared" si="65"/>
        <v/>
      </c>
    </row>
    <row r="4164" spans="3:7" ht="15" x14ac:dyDescent="0.2">
      <c r="C4164" s="829"/>
      <c r="G4164" s="831" t="str">
        <f t="shared" si="65"/>
        <v/>
      </c>
    </row>
    <row r="4165" spans="3:7" ht="15" x14ac:dyDescent="0.2">
      <c r="C4165" s="829"/>
      <c r="G4165" s="831" t="str">
        <f t="shared" si="65"/>
        <v/>
      </c>
    </row>
    <row r="4166" spans="3:7" ht="15" x14ac:dyDescent="0.2">
      <c r="C4166" s="829"/>
      <c r="G4166" s="831" t="str">
        <f t="shared" si="65"/>
        <v/>
      </c>
    </row>
    <row r="4167" spans="3:7" ht="15" x14ac:dyDescent="0.2">
      <c r="C4167" s="829"/>
      <c r="G4167" s="831" t="str">
        <f t="shared" si="65"/>
        <v/>
      </c>
    </row>
    <row r="4168" spans="3:7" ht="15" x14ac:dyDescent="0.2">
      <c r="C4168" s="829"/>
      <c r="G4168" s="831" t="str">
        <f t="shared" si="65"/>
        <v/>
      </c>
    </row>
    <row r="4169" spans="3:7" ht="15" x14ac:dyDescent="0.2">
      <c r="C4169" s="829"/>
      <c r="G4169" s="831" t="str">
        <f t="shared" si="65"/>
        <v/>
      </c>
    </row>
    <row r="4170" spans="3:7" ht="15" x14ac:dyDescent="0.2">
      <c r="C4170" s="829"/>
      <c r="G4170" s="831" t="str">
        <f t="shared" si="65"/>
        <v/>
      </c>
    </row>
    <row r="4171" spans="3:7" ht="15" x14ac:dyDescent="0.2">
      <c r="C4171" s="829"/>
      <c r="G4171" s="831" t="str">
        <f t="shared" si="65"/>
        <v/>
      </c>
    </row>
    <row r="4172" spans="3:7" ht="15" x14ac:dyDescent="0.2">
      <c r="C4172" s="829"/>
      <c r="G4172" s="831" t="str">
        <f t="shared" ref="G4172:G4235" si="66">IF(D4172="","",YEAR(D4172))</f>
        <v/>
      </c>
    </row>
    <row r="4173" spans="3:7" ht="15" x14ac:dyDescent="0.2">
      <c r="C4173" s="829"/>
      <c r="G4173" s="831" t="str">
        <f t="shared" si="66"/>
        <v/>
      </c>
    </row>
    <row r="4174" spans="3:7" ht="15" x14ac:dyDescent="0.2">
      <c r="C4174" s="829"/>
      <c r="G4174" s="831" t="str">
        <f t="shared" si="66"/>
        <v/>
      </c>
    </row>
    <row r="4175" spans="3:7" ht="15" x14ac:dyDescent="0.2">
      <c r="C4175" s="829"/>
      <c r="G4175" s="831" t="str">
        <f t="shared" si="66"/>
        <v/>
      </c>
    </row>
    <row r="4176" spans="3:7" ht="15" x14ac:dyDescent="0.2">
      <c r="C4176" s="829"/>
      <c r="G4176" s="831" t="str">
        <f t="shared" si="66"/>
        <v/>
      </c>
    </row>
    <row r="4177" spans="3:7" ht="15" x14ac:dyDescent="0.2">
      <c r="C4177" s="829"/>
      <c r="G4177" s="831" t="str">
        <f t="shared" si="66"/>
        <v/>
      </c>
    </row>
    <row r="4178" spans="3:7" ht="15" x14ac:dyDescent="0.2">
      <c r="C4178" s="829"/>
      <c r="G4178" s="831" t="str">
        <f t="shared" si="66"/>
        <v/>
      </c>
    </row>
    <row r="4179" spans="3:7" ht="15" x14ac:dyDescent="0.2">
      <c r="C4179" s="829"/>
      <c r="G4179" s="831" t="str">
        <f t="shared" si="66"/>
        <v/>
      </c>
    </row>
    <row r="4180" spans="3:7" ht="15" x14ac:dyDescent="0.2">
      <c r="C4180" s="829"/>
      <c r="G4180" s="831" t="str">
        <f t="shared" si="66"/>
        <v/>
      </c>
    </row>
    <row r="4181" spans="3:7" ht="15" x14ac:dyDescent="0.2">
      <c r="C4181" s="829"/>
      <c r="G4181" s="831" t="str">
        <f t="shared" si="66"/>
        <v/>
      </c>
    </row>
    <row r="4182" spans="3:7" ht="15" x14ac:dyDescent="0.2">
      <c r="C4182" s="829"/>
      <c r="G4182" s="831" t="str">
        <f t="shared" si="66"/>
        <v/>
      </c>
    </row>
    <row r="4183" spans="3:7" ht="15" x14ac:dyDescent="0.2">
      <c r="C4183" s="829"/>
      <c r="G4183" s="831" t="str">
        <f t="shared" si="66"/>
        <v/>
      </c>
    </row>
    <row r="4184" spans="3:7" ht="15" x14ac:dyDescent="0.2">
      <c r="C4184" s="829"/>
      <c r="G4184" s="831" t="str">
        <f t="shared" si="66"/>
        <v/>
      </c>
    </row>
    <row r="4185" spans="3:7" ht="15" x14ac:dyDescent="0.2">
      <c r="C4185" s="829"/>
      <c r="G4185" s="831" t="str">
        <f t="shared" si="66"/>
        <v/>
      </c>
    </row>
    <row r="4186" spans="3:7" ht="15" x14ac:dyDescent="0.2">
      <c r="C4186" s="829"/>
      <c r="G4186" s="831" t="str">
        <f t="shared" si="66"/>
        <v/>
      </c>
    </row>
    <row r="4187" spans="3:7" ht="15" x14ac:dyDescent="0.2">
      <c r="C4187" s="829"/>
      <c r="G4187" s="831" t="str">
        <f t="shared" si="66"/>
        <v/>
      </c>
    </row>
    <row r="4188" spans="3:7" ht="15" x14ac:dyDescent="0.2">
      <c r="C4188" s="829"/>
      <c r="G4188" s="831" t="str">
        <f t="shared" si="66"/>
        <v/>
      </c>
    </row>
    <row r="4189" spans="3:7" ht="15" x14ac:dyDescent="0.2">
      <c r="C4189" s="829"/>
      <c r="G4189" s="831" t="str">
        <f t="shared" si="66"/>
        <v/>
      </c>
    </row>
    <row r="4190" spans="3:7" ht="15" x14ac:dyDescent="0.2">
      <c r="C4190" s="829"/>
      <c r="G4190" s="831" t="str">
        <f t="shared" si="66"/>
        <v/>
      </c>
    </row>
    <row r="4191" spans="3:7" ht="15" x14ac:dyDescent="0.2">
      <c r="C4191" s="829"/>
      <c r="G4191" s="831" t="str">
        <f t="shared" si="66"/>
        <v/>
      </c>
    </row>
    <row r="4192" spans="3:7" ht="15" x14ac:dyDescent="0.2">
      <c r="C4192" s="829"/>
      <c r="G4192" s="831" t="str">
        <f t="shared" si="66"/>
        <v/>
      </c>
    </row>
    <row r="4193" spans="3:7" ht="15" x14ac:dyDescent="0.2">
      <c r="C4193" s="829"/>
      <c r="G4193" s="831" t="str">
        <f t="shared" si="66"/>
        <v/>
      </c>
    </row>
    <row r="4194" spans="3:7" ht="15" x14ac:dyDescent="0.2">
      <c r="C4194" s="829"/>
      <c r="G4194" s="831" t="str">
        <f t="shared" si="66"/>
        <v/>
      </c>
    </row>
    <row r="4195" spans="3:7" ht="15" x14ac:dyDescent="0.2">
      <c r="C4195" s="829"/>
      <c r="G4195" s="831" t="str">
        <f t="shared" si="66"/>
        <v/>
      </c>
    </row>
    <row r="4196" spans="3:7" ht="15" x14ac:dyDescent="0.2">
      <c r="C4196" s="829"/>
      <c r="G4196" s="831" t="str">
        <f t="shared" si="66"/>
        <v/>
      </c>
    </row>
    <row r="4197" spans="3:7" ht="15" x14ac:dyDescent="0.2">
      <c r="C4197" s="829"/>
      <c r="G4197" s="831" t="str">
        <f t="shared" si="66"/>
        <v/>
      </c>
    </row>
    <row r="4198" spans="3:7" ht="15" x14ac:dyDescent="0.2">
      <c r="C4198" s="829"/>
      <c r="G4198" s="831" t="str">
        <f t="shared" si="66"/>
        <v/>
      </c>
    </row>
    <row r="4199" spans="3:7" ht="15" x14ac:dyDescent="0.2">
      <c r="C4199" s="829"/>
      <c r="G4199" s="831" t="str">
        <f t="shared" si="66"/>
        <v/>
      </c>
    </row>
    <row r="4200" spans="3:7" ht="15" x14ac:dyDescent="0.2">
      <c r="C4200" s="829"/>
      <c r="G4200" s="831" t="str">
        <f t="shared" si="66"/>
        <v/>
      </c>
    </row>
    <row r="4201" spans="3:7" ht="15" x14ac:dyDescent="0.2">
      <c r="C4201" s="829"/>
      <c r="G4201" s="831" t="str">
        <f t="shared" si="66"/>
        <v/>
      </c>
    </row>
    <row r="4202" spans="3:7" ht="15" x14ac:dyDescent="0.2">
      <c r="C4202" s="829"/>
      <c r="G4202" s="831" t="str">
        <f t="shared" si="66"/>
        <v/>
      </c>
    </row>
    <row r="4203" spans="3:7" ht="15" x14ac:dyDescent="0.2">
      <c r="C4203" s="829"/>
      <c r="G4203" s="831" t="str">
        <f t="shared" si="66"/>
        <v/>
      </c>
    </row>
    <row r="4204" spans="3:7" ht="15" x14ac:dyDescent="0.2">
      <c r="C4204" s="829"/>
      <c r="G4204" s="831" t="str">
        <f t="shared" si="66"/>
        <v/>
      </c>
    </row>
    <row r="4205" spans="3:7" ht="15" x14ac:dyDescent="0.2">
      <c r="C4205" s="829"/>
      <c r="G4205" s="831" t="str">
        <f t="shared" si="66"/>
        <v/>
      </c>
    </row>
    <row r="4206" spans="3:7" ht="15" x14ac:dyDescent="0.2">
      <c r="C4206" s="829"/>
      <c r="G4206" s="831" t="str">
        <f t="shared" si="66"/>
        <v/>
      </c>
    </row>
    <row r="4207" spans="3:7" ht="15" x14ac:dyDescent="0.2">
      <c r="C4207" s="829"/>
      <c r="G4207" s="831" t="str">
        <f t="shared" si="66"/>
        <v/>
      </c>
    </row>
    <row r="4208" spans="3:7" ht="15" x14ac:dyDescent="0.2">
      <c r="C4208" s="829"/>
      <c r="G4208" s="831" t="str">
        <f t="shared" si="66"/>
        <v/>
      </c>
    </row>
    <row r="4209" spans="3:7" ht="15" x14ac:dyDescent="0.2">
      <c r="C4209" s="829"/>
      <c r="G4209" s="831" t="str">
        <f t="shared" si="66"/>
        <v/>
      </c>
    </row>
    <row r="4210" spans="3:7" ht="15" x14ac:dyDescent="0.2">
      <c r="C4210" s="829"/>
      <c r="G4210" s="831" t="str">
        <f t="shared" si="66"/>
        <v/>
      </c>
    </row>
    <row r="4211" spans="3:7" ht="15" x14ac:dyDescent="0.2">
      <c r="C4211" s="829"/>
      <c r="G4211" s="831" t="str">
        <f t="shared" si="66"/>
        <v/>
      </c>
    </row>
    <row r="4212" spans="3:7" ht="15" x14ac:dyDescent="0.2">
      <c r="C4212" s="829"/>
      <c r="G4212" s="831" t="str">
        <f t="shared" si="66"/>
        <v/>
      </c>
    </row>
    <row r="4213" spans="3:7" ht="15" x14ac:dyDescent="0.2">
      <c r="C4213" s="829"/>
      <c r="G4213" s="831" t="str">
        <f t="shared" si="66"/>
        <v/>
      </c>
    </row>
    <row r="4214" spans="3:7" ht="15" x14ac:dyDescent="0.2">
      <c r="C4214" s="829"/>
      <c r="G4214" s="831" t="str">
        <f t="shared" si="66"/>
        <v/>
      </c>
    </row>
    <row r="4215" spans="3:7" ht="15" x14ac:dyDescent="0.2">
      <c r="C4215" s="829"/>
      <c r="G4215" s="831" t="str">
        <f t="shared" si="66"/>
        <v/>
      </c>
    </row>
    <row r="4216" spans="3:7" ht="15" x14ac:dyDescent="0.2">
      <c r="C4216" s="829"/>
      <c r="G4216" s="831" t="str">
        <f t="shared" si="66"/>
        <v/>
      </c>
    </row>
    <row r="4217" spans="3:7" ht="15" x14ac:dyDescent="0.2">
      <c r="C4217" s="829"/>
      <c r="G4217" s="831" t="str">
        <f t="shared" si="66"/>
        <v/>
      </c>
    </row>
    <row r="4218" spans="3:7" ht="15" x14ac:dyDescent="0.2">
      <c r="C4218" s="829"/>
      <c r="G4218" s="831" t="str">
        <f t="shared" si="66"/>
        <v/>
      </c>
    </row>
    <row r="4219" spans="3:7" ht="15" x14ac:dyDescent="0.2">
      <c r="C4219" s="829"/>
      <c r="G4219" s="831" t="str">
        <f t="shared" si="66"/>
        <v/>
      </c>
    </row>
    <row r="4220" spans="3:7" ht="15" x14ac:dyDescent="0.2">
      <c r="C4220" s="829"/>
      <c r="G4220" s="831" t="str">
        <f t="shared" si="66"/>
        <v/>
      </c>
    </row>
    <row r="4221" spans="3:7" ht="15" x14ac:dyDescent="0.2">
      <c r="C4221" s="829"/>
      <c r="G4221" s="831" t="str">
        <f t="shared" si="66"/>
        <v/>
      </c>
    </row>
    <row r="4222" spans="3:7" ht="15" x14ac:dyDescent="0.2">
      <c r="C4222" s="829"/>
      <c r="G4222" s="831" t="str">
        <f t="shared" si="66"/>
        <v/>
      </c>
    </row>
    <row r="4223" spans="3:7" ht="15" x14ac:dyDescent="0.2">
      <c r="C4223" s="829"/>
      <c r="G4223" s="831" t="str">
        <f t="shared" si="66"/>
        <v/>
      </c>
    </row>
    <row r="4224" spans="3:7" ht="15" x14ac:dyDescent="0.2">
      <c r="C4224" s="829"/>
      <c r="G4224" s="831" t="str">
        <f t="shared" si="66"/>
        <v/>
      </c>
    </row>
    <row r="4225" spans="3:7" ht="15" x14ac:dyDescent="0.2">
      <c r="C4225" s="829"/>
      <c r="G4225" s="831" t="str">
        <f t="shared" si="66"/>
        <v/>
      </c>
    </row>
    <row r="4226" spans="3:7" ht="15" x14ac:dyDescent="0.2">
      <c r="C4226" s="829"/>
      <c r="G4226" s="831" t="str">
        <f t="shared" si="66"/>
        <v/>
      </c>
    </row>
    <row r="4227" spans="3:7" ht="15" x14ac:dyDescent="0.2">
      <c r="C4227" s="829"/>
      <c r="G4227" s="831" t="str">
        <f t="shared" si="66"/>
        <v/>
      </c>
    </row>
    <row r="4228" spans="3:7" ht="15" x14ac:dyDescent="0.2">
      <c r="C4228" s="829"/>
      <c r="G4228" s="831" t="str">
        <f t="shared" si="66"/>
        <v/>
      </c>
    </row>
    <row r="4229" spans="3:7" ht="15" x14ac:dyDescent="0.2">
      <c r="C4229" s="829"/>
      <c r="G4229" s="831" t="str">
        <f t="shared" si="66"/>
        <v/>
      </c>
    </row>
    <row r="4230" spans="3:7" ht="15" x14ac:dyDescent="0.2">
      <c r="C4230" s="829"/>
      <c r="G4230" s="831" t="str">
        <f t="shared" si="66"/>
        <v/>
      </c>
    </row>
    <row r="4231" spans="3:7" ht="15" x14ac:dyDescent="0.2">
      <c r="C4231" s="829"/>
      <c r="G4231" s="831" t="str">
        <f t="shared" si="66"/>
        <v/>
      </c>
    </row>
    <row r="4232" spans="3:7" ht="15" x14ac:dyDescent="0.2">
      <c r="C4232" s="829"/>
      <c r="G4232" s="831" t="str">
        <f t="shared" si="66"/>
        <v/>
      </c>
    </row>
    <row r="4233" spans="3:7" ht="15" x14ac:dyDescent="0.2">
      <c r="C4233" s="829"/>
      <c r="G4233" s="831" t="str">
        <f t="shared" si="66"/>
        <v/>
      </c>
    </row>
    <row r="4234" spans="3:7" ht="15" x14ac:dyDescent="0.2">
      <c r="C4234" s="829"/>
      <c r="G4234" s="831" t="str">
        <f t="shared" si="66"/>
        <v/>
      </c>
    </row>
    <row r="4235" spans="3:7" ht="15" x14ac:dyDescent="0.2">
      <c r="C4235" s="829"/>
      <c r="G4235" s="831" t="str">
        <f t="shared" si="66"/>
        <v/>
      </c>
    </row>
    <row r="4236" spans="3:7" ht="15" x14ac:dyDescent="0.2">
      <c r="C4236" s="829"/>
      <c r="G4236" s="831" t="str">
        <f t="shared" ref="G4236:G4299" si="67">IF(D4236="","",YEAR(D4236))</f>
        <v/>
      </c>
    </row>
    <row r="4237" spans="3:7" ht="15" x14ac:dyDescent="0.2">
      <c r="C4237" s="829"/>
      <c r="G4237" s="831" t="str">
        <f t="shared" si="67"/>
        <v/>
      </c>
    </row>
    <row r="4238" spans="3:7" ht="15" x14ac:dyDescent="0.2">
      <c r="C4238" s="829"/>
      <c r="G4238" s="831" t="str">
        <f t="shared" si="67"/>
        <v/>
      </c>
    </row>
    <row r="4239" spans="3:7" ht="15" x14ac:dyDescent="0.2">
      <c r="C4239" s="829"/>
      <c r="G4239" s="831" t="str">
        <f t="shared" si="67"/>
        <v/>
      </c>
    </row>
    <row r="4240" spans="3:7" ht="15" x14ac:dyDescent="0.2">
      <c r="C4240" s="829"/>
      <c r="G4240" s="831" t="str">
        <f t="shared" si="67"/>
        <v/>
      </c>
    </row>
    <row r="4241" spans="3:7" ht="15" x14ac:dyDescent="0.2">
      <c r="C4241" s="829"/>
      <c r="G4241" s="831" t="str">
        <f t="shared" si="67"/>
        <v/>
      </c>
    </row>
    <row r="4242" spans="3:7" ht="15" x14ac:dyDescent="0.2">
      <c r="C4242" s="829"/>
      <c r="G4242" s="831" t="str">
        <f t="shared" si="67"/>
        <v/>
      </c>
    </row>
    <row r="4243" spans="3:7" ht="15" x14ac:dyDescent="0.2">
      <c r="C4243" s="829"/>
      <c r="G4243" s="831" t="str">
        <f t="shared" si="67"/>
        <v/>
      </c>
    </row>
    <row r="4244" spans="3:7" ht="15" x14ac:dyDescent="0.2">
      <c r="C4244" s="829"/>
      <c r="G4244" s="831" t="str">
        <f t="shared" si="67"/>
        <v/>
      </c>
    </row>
    <row r="4245" spans="3:7" ht="15" x14ac:dyDescent="0.2">
      <c r="C4245" s="829"/>
      <c r="G4245" s="831" t="str">
        <f t="shared" si="67"/>
        <v/>
      </c>
    </row>
    <row r="4246" spans="3:7" ht="15" x14ac:dyDescent="0.2">
      <c r="C4246" s="829"/>
      <c r="G4246" s="831" t="str">
        <f t="shared" si="67"/>
        <v/>
      </c>
    </row>
    <row r="4247" spans="3:7" ht="15" x14ac:dyDescent="0.2">
      <c r="C4247" s="829"/>
      <c r="G4247" s="831" t="str">
        <f t="shared" si="67"/>
        <v/>
      </c>
    </row>
    <row r="4248" spans="3:7" ht="15" x14ac:dyDescent="0.2">
      <c r="C4248" s="829"/>
      <c r="G4248" s="831" t="str">
        <f t="shared" si="67"/>
        <v/>
      </c>
    </row>
    <row r="4249" spans="3:7" ht="15" x14ac:dyDescent="0.2">
      <c r="C4249" s="829"/>
      <c r="G4249" s="831" t="str">
        <f t="shared" si="67"/>
        <v/>
      </c>
    </row>
    <row r="4250" spans="3:7" ht="15" x14ac:dyDescent="0.2">
      <c r="C4250" s="829"/>
      <c r="G4250" s="831" t="str">
        <f t="shared" si="67"/>
        <v/>
      </c>
    </row>
    <row r="4251" spans="3:7" ht="15" x14ac:dyDescent="0.2">
      <c r="C4251" s="829"/>
      <c r="G4251" s="831" t="str">
        <f t="shared" si="67"/>
        <v/>
      </c>
    </row>
    <row r="4252" spans="3:7" ht="15" x14ac:dyDescent="0.2">
      <c r="C4252" s="829"/>
      <c r="G4252" s="831" t="str">
        <f t="shared" si="67"/>
        <v/>
      </c>
    </row>
    <row r="4253" spans="3:7" ht="15" x14ac:dyDescent="0.2">
      <c r="C4253" s="829"/>
      <c r="G4253" s="831" t="str">
        <f t="shared" si="67"/>
        <v/>
      </c>
    </row>
    <row r="4254" spans="3:7" ht="15" x14ac:dyDescent="0.2">
      <c r="C4254" s="829"/>
      <c r="G4254" s="831" t="str">
        <f t="shared" si="67"/>
        <v/>
      </c>
    </row>
    <row r="4255" spans="3:7" ht="15" x14ac:dyDescent="0.2">
      <c r="C4255" s="829"/>
      <c r="G4255" s="831" t="str">
        <f t="shared" si="67"/>
        <v/>
      </c>
    </row>
    <row r="4256" spans="3:7" ht="15" x14ac:dyDescent="0.2">
      <c r="C4256" s="829"/>
      <c r="G4256" s="831" t="str">
        <f t="shared" si="67"/>
        <v/>
      </c>
    </row>
    <row r="4257" spans="3:7" ht="15" x14ac:dyDescent="0.2">
      <c r="C4257" s="829"/>
      <c r="G4257" s="831" t="str">
        <f t="shared" si="67"/>
        <v/>
      </c>
    </row>
    <row r="4258" spans="3:7" ht="15" x14ac:dyDescent="0.2">
      <c r="C4258" s="829"/>
      <c r="G4258" s="831" t="str">
        <f t="shared" si="67"/>
        <v/>
      </c>
    </row>
    <row r="4259" spans="3:7" ht="15" x14ac:dyDescent="0.2">
      <c r="C4259" s="829"/>
      <c r="G4259" s="831" t="str">
        <f t="shared" si="67"/>
        <v/>
      </c>
    </row>
    <row r="4260" spans="3:7" ht="15" x14ac:dyDescent="0.2">
      <c r="C4260" s="829"/>
      <c r="G4260" s="831" t="str">
        <f t="shared" si="67"/>
        <v/>
      </c>
    </row>
    <row r="4261" spans="3:7" ht="15" x14ac:dyDescent="0.2">
      <c r="C4261" s="829"/>
      <c r="G4261" s="831" t="str">
        <f t="shared" si="67"/>
        <v/>
      </c>
    </row>
    <row r="4262" spans="3:7" ht="15" x14ac:dyDescent="0.2">
      <c r="C4262" s="829"/>
      <c r="G4262" s="831" t="str">
        <f t="shared" si="67"/>
        <v/>
      </c>
    </row>
    <row r="4263" spans="3:7" ht="15" x14ac:dyDescent="0.2">
      <c r="C4263" s="829"/>
      <c r="G4263" s="831" t="str">
        <f t="shared" si="67"/>
        <v/>
      </c>
    </row>
    <row r="4264" spans="3:7" ht="15" x14ac:dyDescent="0.2">
      <c r="C4264" s="829"/>
      <c r="G4264" s="831" t="str">
        <f t="shared" si="67"/>
        <v/>
      </c>
    </row>
    <row r="4265" spans="3:7" ht="15" x14ac:dyDescent="0.2">
      <c r="C4265" s="829"/>
      <c r="G4265" s="831" t="str">
        <f t="shared" si="67"/>
        <v/>
      </c>
    </row>
    <row r="4266" spans="3:7" ht="15" x14ac:dyDescent="0.2">
      <c r="C4266" s="829"/>
      <c r="G4266" s="831" t="str">
        <f t="shared" si="67"/>
        <v/>
      </c>
    </row>
    <row r="4267" spans="3:7" ht="15" x14ac:dyDescent="0.2">
      <c r="C4267" s="829"/>
      <c r="G4267" s="831" t="str">
        <f t="shared" si="67"/>
        <v/>
      </c>
    </row>
    <row r="4268" spans="3:7" ht="15" x14ac:dyDescent="0.2">
      <c r="C4268" s="829"/>
      <c r="G4268" s="831" t="str">
        <f t="shared" si="67"/>
        <v/>
      </c>
    </row>
    <row r="4269" spans="3:7" ht="15" x14ac:dyDescent="0.2">
      <c r="C4269" s="829"/>
      <c r="G4269" s="831" t="str">
        <f t="shared" si="67"/>
        <v/>
      </c>
    </row>
    <row r="4270" spans="3:7" ht="15" x14ac:dyDescent="0.2">
      <c r="C4270" s="829"/>
      <c r="G4270" s="831" t="str">
        <f t="shared" si="67"/>
        <v/>
      </c>
    </row>
    <row r="4271" spans="3:7" ht="15" x14ac:dyDescent="0.2">
      <c r="C4271" s="829"/>
      <c r="G4271" s="831" t="str">
        <f t="shared" si="67"/>
        <v/>
      </c>
    </row>
    <row r="4272" spans="3:7" ht="15" x14ac:dyDescent="0.2">
      <c r="C4272" s="829"/>
      <c r="G4272" s="831" t="str">
        <f t="shared" si="67"/>
        <v/>
      </c>
    </row>
    <row r="4273" spans="3:7" ht="15" x14ac:dyDescent="0.2">
      <c r="C4273" s="829"/>
      <c r="G4273" s="831" t="str">
        <f t="shared" si="67"/>
        <v/>
      </c>
    </row>
    <row r="4274" spans="3:7" ht="15" x14ac:dyDescent="0.2">
      <c r="C4274" s="829"/>
      <c r="G4274" s="831" t="str">
        <f t="shared" si="67"/>
        <v/>
      </c>
    </row>
    <row r="4275" spans="3:7" ht="15" x14ac:dyDescent="0.2">
      <c r="C4275" s="829"/>
      <c r="G4275" s="831" t="str">
        <f t="shared" si="67"/>
        <v/>
      </c>
    </row>
    <row r="4276" spans="3:7" ht="15" x14ac:dyDescent="0.2">
      <c r="C4276" s="829"/>
      <c r="G4276" s="831" t="str">
        <f t="shared" si="67"/>
        <v/>
      </c>
    </row>
    <row r="4277" spans="3:7" ht="15" x14ac:dyDescent="0.2">
      <c r="C4277" s="829"/>
      <c r="G4277" s="831" t="str">
        <f t="shared" si="67"/>
        <v/>
      </c>
    </row>
    <row r="4278" spans="3:7" ht="15" x14ac:dyDescent="0.2">
      <c r="C4278" s="829"/>
      <c r="G4278" s="831" t="str">
        <f t="shared" si="67"/>
        <v/>
      </c>
    </row>
    <row r="4279" spans="3:7" ht="15" x14ac:dyDescent="0.2">
      <c r="C4279" s="829"/>
      <c r="G4279" s="831" t="str">
        <f t="shared" si="67"/>
        <v/>
      </c>
    </row>
    <row r="4280" spans="3:7" ht="15" x14ac:dyDescent="0.2">
      <c r="C4280" s="829"/>
      <c r="G4280" s="831" t="str">
        <f t="shared" si="67"/>
        <v/>
      </c>
    </row>
    <row r="4281" spans="3:7" ht="15" x14ac:dyDescent="0.2">
      <c r="C4281" s="829"/>
      <c r="G4281" s="831" t="str">
        <f t="shared" si="67"/>
        <v/>
      </c>
    </row>
    <row r="4282" spans="3:7" ht="15" x14ac:dyDescent="0.2">
      <c r="C4282" s="829"/>
      <c r="G4282" s="831" t="str">
        <f t="shared" si="67"/>
        <v/>
      </c>
    </row>
    <row r="4283" spans="3:7" ht="15" x14ac:dyDescent="0.2">
      <c r="C4283" s="829"/>
      <c r="G4283" s="831" t="str">
        <f t="shared" si="67"/>
        <v/>
      </c>
    </row>
    <row r="4284" spans="3:7" ht="15" x14ac:dyDescent="0.2">
      <c r="C4284" s="829"/>
      <c r="G4284" s="831" t="str">
        <f t="shared" si="67"/>
        <v/>
      </c>
    </row>
    <row r="4285" spans="3:7" ht="15" x14ac:dyDescent="0.2">
      <c r="C4285" s="829"/>
      <c r="G4285" s="831" t="str">
        <f t="shared" si="67"/>
        <v/>
      </c>
    </row>
    <row r="4286" spans="3:7" ht="15" x14ac:dyDescent="0.2">
      <c r="C4286" s="829"/>
      <c r="G4286" s="831" t="str">
        <f t="shared" si="67"/>
        <v/>
      </c>
    </row>
    <row r="4287" spans="3:7" ht="15" x14ac:dyDescent="0.2">
      <c r="C4287" s="829"/>
      <c r="G4287" s="831" t="str">
        <f t="shared" si="67"/>
        <v/>
      </c>
    </row>
    <row r="4288" spans="3:7" ht="15" x14ac:dyDescent="0.2">
      <c r="C4288" s="829"/>
      <c r="G4288" s="831" t="str">
        <f t="shared" si="67"/>
        <v/>
      </c>
    </row>
    <row r="4289" spans="3:7" ht="15" x14ac:dyDescent="0.2">
      <c r="C4289" s="829"/>
      <c r="G4289" s="831" t="str">
        <f t="shared" si="67"/>
        <v/>
      </c>
    </row>
    <row r="4290" spans="3:7" ht="15" x14ac:dyDescent="0.2">
      <c r="C4290" s="829"/>
      <c r="G4290" s="831" t="str">
        <f t="shared" si="67"/>
        <v/>
      </c>
    </row>
    <row r="4291" spans="3:7" ht="15" x14ac:dyDescent="0.2">
      <c r="C4291" s="829"/>
      <c r="G4291" s="831" t="str">
        <f t="shared" si="67"/>
        <v/>
      </c>
    </row>
    <row r="4292" spans="3:7" ht="15" x14ac:dyDescent="0.2">
      <c r="C4292" s="829"/>
      <c r="G4292" s="831" t="str">
        <f t="shared" si="67"/>
        <v/>
      </c>
    </row>
    <row r="4293" spans="3:7" ht="15" x14ac:dyDescent="0.2">
      <c r="C4293" s="829"/>
      <c r="G4293" s="831" t="str">
        <f t="shared" si="67"/>
        <v/>
      </c>
    </row>
    <row r="4294" spans="3:7" ht="15" x14ac:dyDescent="0.2">
      <c r="C4294" s="829"/>
      <c r="G4294" s="831" t="str">
        <f t="shared" si="67"/>
        <v/>
      </c>
    </row>
    <row r="4295" spans="3:7" ht="15" x14ac:dyDescent="0.2">
      <c r="C4295" s="829"/>
      <c r="G4295" s="831" t="str">
        <f t="shared" si="67"/>
        <v/>
      </c>
    </row>
    <row r="4296" spans="3:7" ht="15" x14ac:dyDescent="0.2">
      <c r="C4296" s="829"/>
      <c r="G4296" s="831" t="str">
        <f t="shared" si="67"/>
        <v/>
      </c>
    </row>
    <row r="4297" spans="3:7" ht="15" x14ac:dyDescent="0.2">
      <c r="C4297" s="829"/>
      <c r="G4297" s="831" t="str">
        <f t="shared" si="67"/>
        <v/>
      </c>
    </row>
    <row r="4298" spans="3:7" ht="15" x14ac:dyDescent="0.2">
      <c r="C4298" s="829"/>
      <c r="G4298" s="831" t="str">
        <f t="shared" si="67"/>
        <v/>
      </c>
    </row>
    <row r="4299" spans="3:7" ht="15" x14ac:dyDescent="0.2">
      <c r="C4299" s="829"/>
      <c r="G4299" s="831" t="str">
        <f t="shared" si="67"/>
        <v/>
      </c>
    </row>
    <row r="4300" spans="3:7" ht="15" x14ac:dyDescent="0.2">
      <c r="C4300" s="829"/>
      <c r="G4300" s="831" t="str">
        <f t="shared" ref="G4300:G4363" si="68">IF(D4300="","",YEAR(D4300))</f>
        <v/>
      </c>
    </row>
    <row r="4301" spans="3:7" ht="15" x14ac:dyDescent="0.2">
      <c r="C4301" s="829"/>
      <c r="G4301" s="831" t="str">
        <f t="shared" si="68"/>
        <v/>
      </c>
    </row>
    <row r="4302" spans="3:7" ht="15" x14ac:dyDescent="0.2">
      <c r="C4302" s="829"/>
      <c r="G4302" s="831" t="str">
        <f t="shared" si="68"/>
        <v/>
      </c>
    </row>
    <row r="4303" spans="3:7" ht="15" x14ac:dyDescent="0.2">
      <c r="C4303" s="829"/>
      <c r="G4303" s="831" t="str">
        <f t="shared" si="68"/>
        <v/>
      </c>
    </row>
    <row r="4304" spans="3:7" ht="15" x14ac:dyDescent="0.2">
      <c r="C4304" s="829"/>
      <c r="G4304" s="831" t="str">
        <f t="shared" si="68"/>
        <v/>
      </c>
    </row>
    <row r="4305" spans="3:7" ht="15" x14ac:dyDescent="0.2">
      <c r="C4305" s="829"/>
      <c r="G4305" s="831" t="str">
        <f t="shared" si="68"/>
        <v/>
      </c>
    </row>
    <row r="4306" spans="3:7" ht="15" x14ac:dyDescent="0.2">
      <c r="C4306" s="829"/>
      <c r="G4306" s="831" t="str">
        <f t="shared" si="68"/>
        <v/>
      </c>
    </row>
    <row r="4307" spans="3:7" ht="15" x14ac:dyDescent="0.2">
      <c r="C4307" s="829"/>
      <c r="G4307" s="831" t="str">
        <f t="shared" si="68"/>
        <v/>
      </c>
    </row>
    <row r="4308" spans="3:7" ht="15" x14ac:dyDescent="0.2">
      <c r="C4308" s="829"/>
      <c r="G4308" s="831" t="str">
        <f t="shared" si="68"/>
        <v/>
      </c>
    </row>
    <row r="4309" spans="3:7" ht="15" x14ac:dyDescent="0.2">
      <c r="C4309" s="829"/>
      <c r="G4309" s="831" t="str">
        <f t="shared" si="68"/>
        <v/>
      </c>
    </row>
    <row r="4310" spans="3:7" ht="15" x14ac:dyDescent="0.2">
      <c r="C4310" s="829"/>
      <c r="G4310" s="831" t="str">
        <f t="shared" si="68"/>
        <v/>
      </c>
    </row>
    <row r="4311" spans="3:7" ht="15" x14ac:dyDescent="0.2">
      <c r="C4311" s="829"/>
      <c r="G4311" s="831" t="str">
        <f t="shared" si="68"/>
        <v/>
      </c>
    </row>
    <row r="4312" spans="3:7" ht="15" x14ac:dyDescent="0.2">
      <c r="C4312" s="829"/>
      <c r="G4312" s="831" t="str">
        <f t="shared" si="68"/>
        <v/>
      </c>
    </row>
    <row r="4313" spans="3:7" ht="15" x14ac:dyDescent="0.2">
      <c r="C4313" s="829"/>
      <c r="G4313" s="831" t="str">
        <f t="shared" si="68"/>
        <v/>
      </c>
    </row>
    <row r="4314" spans="3:7" ht="15" x14ac:dyDescent="0.2">
      <c r="C4314" s="829"/>
      <c r="G4314" s="831" t="str">
        <f t="shared" si="68"/>
        <v/>
      </c>
    </row>
    <row r="4315" spans="3:7" ht="15" x14ac:dyDescent="0.2">
      <c r="C4315" s="829"/>
      <c r="G4315" s="831" t="str">
        <f t="shared" si="68"/>
        <v/>
      </c>
    </row>
    <row r="4316" spans="3:7" ht="15" x14ac:dyDescent="0.2">
      <c r="C4316" s="829"/>
      <c r="G4316" s="831" t="str">
        <f t="shared" si="68"/>
        <v/>
      </c>
    </row>
    <row r="4317" spans="3:7" ht="15" x14ac:dyDescent="0.2">
      <c r="C4317" s="829"/>
      <c r="G4317" s="831" t="str">
        <f t="shared" si="68"/>
        <v/>
      </c>
    </row>
    <row r="4318" spans="3:7" ht="15" x14ac:dyDescent="0.2">
      <c r="C4318" s="829"/>
      <c r="G4318" s="831" t="str">
        <f t="shared" si="68"/>
        <v/>
      </c>
    </row>
    <row r="4319" spans="3:7" ht="15" x14ac:dyDescent="0.2">
      <c r="C4319" s="829"/>
      <c r="G4319" s="831" t="str">
        <f t="shared" si="68"/>
        <v/>
      </c>
    </row>
    <row r="4320" spans="3:7" ht="15" x14ac:dyDescent="0.2">
      <c r="C4320" s="829"/>
      <c r="G4320" s="831" t="str">
        <f t="shared" si="68"/>
        <v/>
      </c>
    </row>
    <row r="4321" spans="3:7" ht="15" x14ac:dyDescent="0.2">
      <c r="C4321" s="829"/>
      <c r="G4321" s="831" t="str">
        <f t="shared" si="68"/>
        <v/>
      </c>
    </row>
    <row r="4322" spans="3:7" ht="15" x14ac:dyDescent="0.2">
      <c r="C4322" s="829"/>
      <c r="G4322" s="831" t="str">
        <f t="shared" si="68"/>
        <v/>
      </c>
    </row>
    <row r="4323" spans="3:7" ht="15" x14ac:dyDescent="0.2">
      <c r="C4323" s="829"/>
      <c r="G4323" s="831" t="str">
        <f t="shared" si="68"/>
        <v/>
      </c>
    </row>
    <row r="4324" spans="3:7" ht="15" x14ac:dyDescent="0.2">
      <c r="C4324" s="829"/>
      <c r="G4324" s="831" t="str">
        <f t="shared" si="68"/>
        <v/>
      </c>
    </row>
    <row r="4325" spans="3:7" ht="15" x14ac:dyDescent="0.2">
      <c r="C4325" s="829"/>
      <c r="G4325" s="831" t="str">
        <f t="shared" si="68"/>
        <v/>
      </c>
    </row>
    <row r="4326" spans="3:7" ht="15" x14ac:dyDescent="0.2">
      <c r="C4326" s="829"/>
      <c r="G4326" s="831" t="str">
        <f t="shared" si="68"/>
        <v/>
      </c>
    </row>
    <row r="4327" spans="3:7" ht="15" x14ac:dyDescent="0.2">
      <c r="C4327" s="829"/>
      <c r="G4327" s="831" t="str">
        <f t="shared" si="68"/>
        <v/>
      </c>
    </row>
    <row r="4328" spans="3:7" ht="15" x14ac:dyDescent="0.2">
      <c r="C4328" s="829"/>
      <c r="G4328" s="831" t="str">
        <f t="shared" si="68"/>
        <v/>
      </c>
    </row>
    <row r="4329" spans="3:7" ht="15" x14ac:dyDescent="0.2">
      <c r="C4329" s="829"/>
      <c r="G4329" s="831" t="str">
        <f t="shared" si="68"/>
        <v/>
      </c>
    </row>
    <row r="4330" spans="3:7" ht="15" x14ac:dyDescent="0.2">
      <c r="C4330" s="829"/>
      <c r="G4330" s="831" t="str">
        <f t="shared" si="68"/>
        <v/>
      </c>
    </row>
    <row r="4331" spans="3:7" ht="15" x14ac:dyDescent="0.2">
      <c r="C4331" s="829"/>
      <c r="G4331" s="831" t="str">
        <f t="shared" si="68"/>
        <v/>
      </c>
    </row>
    <row r="4332" spans="3:7" ht="15" x14ac:dyDescent="0.2">
      <c r="C4332" s="829"/>
      <c r="G4332" s="831" t="str">
        <f t="shared" si="68"/>
        <v/>
      </c>
    </row>
    <row r="4333" spans="3:7" ht="15" x14ac:dyDescent="0.2">
      <c r="C4333" s="829"/>
      <c r="G4333" s="831" t="str">
        <f t="shared" si="68"/>
        <v/>
      </c>
    </row>
    <row r="4334" spans="3:7" ht="15" x14ac:dyDescent="0.2">
      <c r="C4334" s="829"/>
      <c r="G4334" s="831" t="str">
        <f t="shared" si="68"/>
        <v/>
      </c>
    </row>
    <row r="4335" spans="3:7" ht="15" x14ac:dyDescent="0.2">
      <c r="C4335" s="829"/>
      <c r="G4335" s="831" t="str">
        <f t="shared" si="68"/>
        <v/>
      </c>
    </row>
    <row r="4336" spans="3:7" ht="15" x14ac:dyDescent="0.2">
      <c r="C4336" s="829"/>
      <c r="G4336" s="831" t="str">
        <f t="shared" si="68"/>
        <v/>
      </c>
    </row>
    <row r="4337" spans="3:7" ht="15" x14ac:dyDescent="0.2">
      <c r="C4337" s="829"/>
      <c r="G4337" s="831" t="str">
        <f t="shared" si="68"/>
        <v/>
      </c>
    </row>
    <row r="4338" spans="3:7" ht="15" x14ac:dyDescent="0.2">
      <c r="C4338" s="829"/>
      <c r="G4338" s="831" t="str">
        <f t="shared" si="68"/>
        <v/>
      </c>
    </row>
    <row r="4339" spans="3:7" ht="15" x14ac:dyDescent="0.2">
      <c r="C4339" s="829"/>
      <c r="G4339" s="831" t="str">
        <f t="shared" si="68"/>
        <v/>
      </c>
    </row>
    <row r="4340" spans="3:7" ht="15" x14ac:dyDescent="0.2">
      <c r="C4340" s="829"/>
      <c r="G4340" s="831" t="str">
        <f t="shared" si="68"/>
        <v/>
      </c>
    </row>
    <row r="4341" spans="3:7" ht="15" x14ac:dyDescent="0.2">
      <c r="C4341" s="829"/>
      <c r="G4341" s="831" t="str">
        <f t="shared" si="68"/>
        <v/>
      </c>
    </row>
    <row r="4342" spans="3:7" ht="15" x14ac:dyDescent="0.2">
      <c r="C4342" s="829"/>
      <c r="G4342" s="831" t="str">
        <f t="shared" si="68"/>
        <v/>
      </c>
    </row>
    <row r="4343" spans="3:7" ht="15" x14ac:dyDescent="0.2">
      <c r="C4343" s="829"/>
      <c r="G4343" s="831" t="str">
        <f t="shared" si="68"/>
        <v/>
      </c>
    </row>
    <row r="4344" spans="3:7" ht="15" x14ac:dyDescent="0.2">
      <c r="C4344" s="829"/>
      <c r="G4344" s="831" t="str">
        <f t="shared" si="68"/>
        <v/>
      </c>
    </row>
    <row r="4345" spans="3:7" ht="15" x14ac:dyDescent="0.2">
      <c r="C4345" s="829"/>
      <c r="G4345" s="831" t="str">
        <f t="shared" si="68"/>
        <v/>
      </c>
    </row>
    <row r="4346" spans="3:7" ht="15" x14ac:dyDescent="0.2">
      <c r="C4346" s="829"/>
      <c r="G4346" s="831" t="str">
        <f t="shared" si="68"/>
        <v/>
      </c>
    </row>
    <row r="4347" spans="3:7" ht="15" x14ac:dyDescent="0.2">
      <c r="C4347" s="829"/>
      <c r="G4347" s="831" t="str">
        <f t="shared" si="68"/>
        <v/>
      </c>
    </row>
    <row r="4348" spans="3:7" ht="15" x14ac:dyDescent="0.2">
      <c r="C4348" s="829"/>
      <c r="G4348" s="831" t="str">
        <f t="shared" si="68"/>
        <v/>
      </c>
    </row>
    <row r="4349" spans="3:7" ht="15" x14ac:dyDescent="0.2">
      <c r="C4349" s="829"/>
      <c r="G4349" s="831" t="str">
        <f t="shared" si="68"/>
        <v/>
      </c>
    </row>
    <row r="4350" spans="3:7" ht="15" x14ac:dyDescent="0.2">
      <c r="C4350" s="829"/>
      <c r="G4350" s="831" t="str">
        <f t="shared" si="68"/>
        <v/>
      </c>
    </row>
    <row r="4351" spans="3:7" ht="15" x14ac:dyDescent="0.2">
      <c r="C4351" s="829"/>
      <c r="G4351" s="831" t="str">
        <f t="shared" si="68"/>
        <v/>
      </c>
    </row>
    <row r="4352" spans="3:7" ht="15" x14ac:dyDescent="0.2">
      <c r="C4352" s="829"/>
      <c r="G4352" s="831" t="str">
        <f t="shared" si="68"/>
        <v/>
      </c>
    </row>
    <row r="4353" spans="3:7" ht="15" x14ac:dyDescent="0.2">
      <c r="C4353" s="829"/>
      <c r="G4353" s="831" t="str">
        <f t="shared" si="68"/>
        <v/>
      </c>
    </row>
    <row r="4354" spans="3:7" ht="15" x14ac:dyDescent="0.2">
      <c r="C4354" s="829"/>
      <c r="G4354" s="831" t="str">
        <f t="shared" si="68"/>
        <v/>
      </c>
    </row>
    <row r="4355" spans="3:7" ht="15" x14ac:dyDescent="0.2">
      <c r="C4355" s="829"/>
      <c r="G4355" s="831" t="str">
        <f t="shared" si="68"/>
        <v/>
      </c>
    </row>
    <row r="4356" spans="3:7" ht="15" x14ac:dyDescent="0.2">
      <c r="C4356" s="829"/>
      <c r="G4356" s="831" t="str">
        <f t="shared" si="68"/>
        <v/>
      </c>
    </row>
    <row r="4357" spans="3:7" ht="15" x14ac:dyDescent="0.2">
      <c r="C4357" s="829"/>
      <c r="G4357" s="831" t="str">
        <f t="shared" si="68"/>
        <v/>
      </c>
    </row>
    <row r="4358" spans="3:7" ht="15" x14ac:dyDescent="0.2">
      <c r="C4358" s="829"/>
      <c r="G4358" s="831" t="str">
        <f t="shared" si="68"/>
        <v/>
      </c>
    </row>
    <row r="4359" spans="3:7" ht="15" x14ac:dyDescent="0.2">
      <c r="C4359" s="829"/>
      <c r="G4359" s="831" t="str">
        <f t="shared" si="68"/>
        <v/>
      </c>
    </row>
    <row r="4360" spans="3:7" ht="15" x14ac:dyDescent="0.2">
      <c r="C4360" s="829"/>
      <c r="G4360" s="831" t="str">
        <f t="shared" si="68"/>
        <v/>
      </c>
    </row>
    <row r="4361" spans="3:7" ht="15" x14ac:dyDescent="0.2">
      <c r="C4361" s="829"/>
      <c r="G4361" s="831" t="str">
        <f t="shared" si="68"/>
        <v/>
      </c>
    </row>
    <row r="4362" spans="3:7" ht="15" x14ac:dyDescent="0.2">
      <c r="C4362" s="829"/>
      <c r="G4362" s="831" t="str">
        <f t="shared" si="68"/>
        <v/>
      </c>
    </row>
    <row r="4363" spans="3:7" ht="15" x14ac:dyDescent="0.2">
      <c r="C4363" s="829"/>
      <c r="G4363" s="831" t="str">
        <f t="shared" si="68"/>
        <v/>
      </c>
    </row>
    <row r="4364" spans="3:7" ht="15" x14ac:dyDescent="0.2">
      <c r="C4364" s="829"/>
      <c r="G4364" s="831" t="str">
        <f t="shared" ref="G4364:G4427" si="69">IF(D4364="","",YEAR(D4364))</f>
        <v/>
      </c>
    </row>
    <row r="4365" spans="3:7" ht="15" x14ac:dyDescent="0.2">
      <c r="C4365" s="829"/>
      <c r="G4365" s="831" t="str">
        <f t="shared" si="69"/>
        <v/>
      </c>
    </row>
    <row r="4366" spans="3:7" ht="15" x14ac:dyDescent="0.2">
      <c r="C4366" s="829"/>
      <c r="G4366" s="831" t="str">
        <f t="shared" si="69"/>
        <v/>
      </c>
    </row>
    <row r="4367" spans="3:7" ht="15" x14ac:dyDescent="0.2">
      <c r="C4367" s="829"/>
      <c r="G4367" s="831" t="str">
        <f t="shared" si="69"/>
        <v/>
      </c>
    </row>
    <row r="4368" spans="3:7" ht="15" x14ac:dyDescent="0.2">
      <c r="C4368" s="829"/>
      <c r="G4368" s="831" t="str">
        <f t="shared" si="69"/>
        <v/>
      </c>
    </row>
    <row r="4369" spans="3:7" ht="15" x14ac:dyDescent="0.2">
      <c r="C4369" s="829"/>
      <c r="G4369" s="831" t="str">
        <f t="shared" si="69"/>
        <v/>
      </c>
    </row>
    <row r="4370" spans="3:7" ht="15" x14ac:dyDescent="0.2">
      <c r="C4370" s="829"/>
      <c r="G4370" s="831" t="str">
        <f t="shared" si="69"/>
        <v/>
      </c>
    </row>
    <row r="4371" spans="3:7" ht="15" x14ac:dyDescent="0.2">
      <c r="C4371" s="829"/>
      <c r="G4371" s="831" t="str">
        <f t="shared" si="69"/>
        <v/>
      </c>
    </row>
    <row r="4372" spans="3:7" ht="15" x14ac:dyDescent="0.2">
      <c r="C4372" s="829"/>
      <c r="G4372" s="831" t="str">
        <f t="shared" si="69"/>
        <v/>
      </c>
    </row>
    <row r="4373" spans="3:7" ht="15" x14ac:dyDescent="0.2">
      <c r="C4373" s="829"/>
      <c r="G4373" s="831" t="str">
        <f t="shared" si="69"/>
        <v/>
      </c>
    </row>
    <row r="4374" spans="3:7" ht="15" x14ac:dyDescent="0.2">
      <c r="C4374" s="829"/>
      <c r="G4374" s="831" t="str">
        <f t="shared" si="69"/>
        <v/>
      </c>
    </row>
    <row r="4375" spans="3:7" ht="15" x14ac:dyDescent="0.2">
      <c r="C4375" s="829"/>
      <c r="G4375" s="831" t="str">
        <f t="shared" si="69"/>
        <v/>
      </c>
    </row>
    <row r="4376" spans="3:7" ht="15" x14ac:dyDescent="0.2">
      <c r="C4376" s="829"/>
      <c r="G4376" s="831" t="str">
        <f t="shared" si="69"/>
        <v/>
      </c>
    </row>
    <row r="4377" spans="3:7" ht="15" x14ac:dyDescent="0.2">
      <c r="C4377" s="829"/>
      <c r="G4377" s="831" t="str">
        <f t="shared" si="69"/>
        <v/>
      </c>
    </row>
    <row r="4378" spans="3:7" ht="15" x14ac:dyDescent="0.2">
      <c r="C4378" s="829"/>
      <c r="G4378" s="831" t="str">
        <f t="shared" si="69"/>
        <v/>
      </c>
    </row>
    <row r="4379" spans="3:7" ht="15" x14ac:dyDescent="0.2">
      <c r="C4379" s="829"/>
      <c r="G4379" s="831" t="str">
        <f t="shared" si="69"/>
        <v/>
      </c>
    </row>
    <row r="4380" spans="3:7" ht="15" x14ac:dyDescent="0.2">
      <c r="C4380" s="829"/>
      <c r="G4380" s="831" t="str">
        <f t="shared" si="69"/>
        <v/>
      </c>
    </row>
    <row r="4381" spans="3:7" ht="15" x14ac:dyDescent="0.2">
      <c r="C4381" s="829"/>
      <c r="G4381" s="831" t="str">
        <f t="shared" si="69"/>
        <v/>
      </c>
    </row>
    <row r="4382" spans="3:7" ht="15" x14ac:dyDescent="0.2">
      <c r="C4382" s="829"/>
      <c r="G4382" s="831" t="str">
        <f t="shared" si="69"/>
        <v/>
      </c>
    </row>
    <row r="4383" spans="3:7" ht="15" x14ac:dyDescent="0.2">
      <c r="C4383" s="829"/>
      <c r="G4383" s="831" t="str">
        <f t="shared" si="69"/>
        <v/>
      </c>
    </row>
    <row r="4384" spans="3:7" ht="15" x14ac:dyDescent="0.2">
      <c r="C4384" s="829"/>
      <c r="G4384" s="831" t="str">
        <f t="shared" si="69"/>
        <v/>
      </c>
    </row>
    <row r="4385" spans="3:7" ht="15" x14ac:dyDescent="0.2">
      <c r="C4385" s="829"/>
      <c r="G4385" s="831" t="str">
        <f t="shared" si="69"/>
        <v/>
      </c>
    </row>
    <row r="4386" spans="3:7" ht="15" x14ac:dyDescent="0.2">
      <c r="C4386" s="829"/>
      <c r="G4386" s="831" t="str">
        <f t="shared" si="69"/>
        <v/>
      </c>
    </row>
    <row r="4387" spans="3:7" ht="15" x14ac:dyDescent="0.2">
      <c r="C4387" s="829"/>
      <c r="G4387" s="831" t="str">
        <f t="shared" si="69"/>
        <v/>
      </c>
    </row>
    <row r="4388" spans="3:7" ht="15" x14ac:dyDescent="0.2">
      <c r="C4388" s="829"/>
      <c r="G4388" s="831" t="str">
        <f t="shared" si="69"/>
        <v/>
      </c>
    </row>
    <row r="4389" spans="3:7" ht="15" x14ac:dyDescent="0.2">
      <c r="C4389" s="829"/>
      <c r="G4389" s="831" t="str">
        <f t="shared" si="69"/>
        <v/>
      </c>
    </row>
    <row r="4390" spans="3:7" ht="15" x14ac:dyDescent="0.2">
      <c r="C4390" s="829"/>
      <c r="G4390" s="831" t="str">
        <f t="shared" si="69"/>
        <v/>
      </c>
    </row>
    <row r="4391" spans="3:7" ht="15" x14ac:dyDescent="0.2">
      <c r="C4391" s="829"/>
      <c r="G4391" s="831" t="str">
        <f t="shared" si="69"/>
        <v/>
      </c>
    </row>
    <row r="4392" spans="3:7" ht="15" x14ac:dyDescent="0.2">
      <c r="C4392" s="829"/>
      <c r="G4392" s="831" t="str">
        <f t="shared" si="69"/>
        <v/>
      </c>
    </row>
    <row r="4393" spans="3:7" ht="15" x14ac:dyDescent="0.2">
      <c r="C4393" s="829"/>
      <c r="G4393" s="831" t="str">
        <f t="shared" si="69"/>
        <v/>
      </c>
    </row>
    <row r="4394" spans="3:7" ht="15" x14ac:dyDescent="0.2">
      <c r="C4394" s="829"/>
      <c r="G4394" s="831" t="str">
        <f t="shared" si="69"/>
        <v/>
      </c>
    </row>
    <row r="4395" spans="3:7" ht="15" x14ac:dyDescent="0.2">
      <c r="C4395" s="829"/>
      <c r="G4395" s="831" t="str">
        <f t="shared" si="69"/>
        <v/>
      </c>
    </row>
    <row r="4396" spans="3:7" ht="15" x14ac:dyDescent="0.2">
      <c r="C4396" s="829"/>
      <c r="G4396" s="831" t="str">
        <f t="shared" si="69"/>
        <v/>
      </c>
    </row>
    <row r="4397" spans="3:7" ht="15" x14ac:dyDescent="0.2">
      <c r="C4397" s="829"/>
      <c r="G4397" s="831" t="str">
        <f t="shared" si="69"/>
        <v/>
      </c>
    </row>
    <row r="4398" spans="3:7" ht="15" x14ac:dyDescent="0.2">
      <c r="C4398" s="829"/>
      <c r="G4398" s="831" t="str">
        <f t="shared" si="69"/>
        <v/>
      </c>
    </row>
    <row r="4399" spans="3:7" ht="15" x14ac:dyDescent="0.2">
      <c r="C4399" s="829"/>
      <c r="G4399" s="831" t="str">
        <f t="shared" si="69"/>
        <v/>
      </c>
    </row>
    <row r="4400" spans="3:7" ht="15" x14ac:dyDescent="0.2">
      <c r="C4400" s="829"/>
      <c r="G4400" s="831" t="str">
        <f t="shared" si="69"/>
        <v/>
      </c>
    </row>
    <row r="4401" spans="3:7" ht="15" x14ac:dyDescent="0.2">
      <c r="C4401" s="829"/>
      <c r="G4401" s="831" t="str">
        <f t="shared" si="69"/>
        <v/>
      </c>
    </row>
    <row r="4402" spans="3:7" ht="15" x14ac:dyDescent="0.2">
      <c r="C4402" s="829"/>
      <c r="G4402" s="831" t="str">
        <f t="shared" si="69"/>
        <v/>
      </c>
    </row>
    <row r="4403" spans="3:7" ht="15" x14ac:dyDescent="0.2">
      <c r="C4403" s="829"/>
      <c r="G4403" s="831" t="str">
        <f t="shared" si="69"/>
        <v/>
      </c>
    </row>
    <row r="4404" spans="3:7" ht="15" x14ac:dyDescent="0.2">
      <c r="C4404" s="829"/>
      <c r="G4404" s="831" t="str">
        <f t="shared" si="69"/>
        <v/>
      </c>
    </row>
    <row r="4405" spans="3:7" ht="15" x14ac:dyDescent="0.2">
      <c r="C4405" s="829"/>
      <c r="G4405" s="831" t="str">
        <f t="shared" si="69"/>
        <v/>
      </c>
    </row>
    <row r="4406" spans="3:7" ht="15" x14ac:dyDescent="0.2">
      <c r="C4406" s="829"/>
      <c r="G4406" s="831" t="str">
        <f t="shared" si="69"/>
        <v/>
      </c>
    </row>
    <row r="4407" spans="3:7" ht="15" x14ac:dyDescent="0.2">
      <c r="C4407" s="829"/>
      <c r="G4407" s="831" t="str">
        <f t="shared" si="69"/>
        <v/>
      </c>
    </row>
    <row r="4408" spans="3:7" ht="15" x14ac:dyDescent="0.2">
      <c r="C4408" s="829"/>
      <c r="G4408" s="831" t="str">
        <f t="shared" si="69"/>
        <v/>
      </c>
    </row>
    <row r="4409" spans="3:7" ht="15" x14ac:dyDescent="0.2">
      <c r="C4409" s="829"/>
      <c r="G4409" s="831" t="str">
        <f t="shared" si="69"/>
        <v/>
      </c>
    </row>
    <row r="4410" spans="3:7" ht="15" x14ac:dyDescent="0.2">
      <c r="C4410" s="829"/>
      <c r="G4410" s="831" t="str">
        <f t="shared" si="69"/>
        <v/>
      </c>
    </row>
    <row r="4411" spans="3:7" ht="15" x14ac:dyDescent="0.2">
      <c r="C4411" s="829"/>
      <c r="G4411" s="831" t="str">
        <f t="shared" si="69"/>
        <v/>
      </c>
    </row>
    <row r="4412" spans="3:7" ht="15" x14ac:dyDescent="0.2">
      <c r="C4412" s="829"/>
      <c r="G4412" s="831" t="str">
        <f t="shared" si="69"/>
        <v/>
      </c>
    </row>
    <row r="4413" spans="3:7" ht="15" x14ac:dyDescent="0.2">
      <c r="C4413" s="829"/>
      <c r="G4413" s="831" t="str">
        <f t="shared" si="69"/>
        <v/>
      </c>
    </row>
    <row r="4414" spans="3:7" ht="15" x14ac:dyDescent="0.2">
      <c r="C4414" s="829"/>
      <c r="G4414" s="831" t="str">
        <f t="shared" si="69"/>
        <v/>
      </c>
    </row>
    <row r="4415" spans="3:7" ht="15" x14ac:dyDescent="0.2">
      <c r="C4415" s="829"/>
      <c r="G4415" s="831" t="str">
        <f t="shared" si="69"/>
        <v/>
      </c>
    </row>
    <row r="4416" spans="3:7" ht="15" x14ac:dyDescent="0.2">
      <c r="C4416" s="829"/>
      <c r="G4416" s="831" t="str">
        <f t="shared" si="69"/>
        <v/>
      </c>
    </row>
    <row r="4417" spans="3:7" ht="15" x14ac:dyDescent="0.2">
      <c r="C4417" s="829"/>
      <c r="G4417" s="831" t="str">
        <f t="shared" si="69"/>
        <v/>
      </c>
    </row>
    <row r="4418" spans="3:7" ht="15" x14ac:dyDescent="0.2">
      <c r="C4418" s="829"/>
      <c r="G4418" s="831" t="str">
        <f t="shared" si="69"/>
        <v/>
      </c>
    </row>
    <row r="4419" spans="3:7" ht="15" x14ac:dyDescent="0.2">
      <c r="C4419" s="829"/>
      <c r="G4419" s="831" t="str">
        <f t="shared" si="69"/>
        <v/>
      </c>
    </row>
    <row r="4420" spans="3:7" ht="15" x14ac:dyDescent="0.2">
      <c r="C4420" s="829"/>
      <c r="G4420" s="831" t="str">
        <f t="shared" si="69"/>
        <v/>
      </c>
    </row>
    <row r="4421" spans="3:7" ht="15" x14ac:dyDescent="0.2">
      <c r="C4421" s="829"/>
      <c r="G4421" s="831" t="str">
        <f t="shared" si="69"/>
        <v/>
      </c>
    </row>
    <row r="4422" spans="3:7" ht="15" x14ac:dyDescent="0.2">
      <c r="C4422" s="829"/>
      <c r="G4422" s="831" t="str">
        <f t="shared" si="69"/>
        <v/>
      </c>
    </row>
    <row r="4423" spans="3:7" ht="15" x14ac:dyDescent="0.2">
      <c r="C4423" s="829"/>
      <c r="G4423" s="831" t="str">
        <f t="shared" si="69"/>
        <v/>
      </c>
    </row>
    <row r="4424" spans="3:7" ht="15" x14ac:dyDescent="0.2">
      <c r="C4424" s="829"/>
      <c r="G4424" s="831" t="str">
        <f t="shared" si="69"/>
        <v/>
      </c>
    </row>
    <row r="4425" spans="3:7" ht="15" x14ac:dyDescent="0.2">
      <c r="C4425" s="829"/>
      <c r="G4425" s="831" t="str">
        <f t="shared" si="69"/>
        <v/>
      </c>
    </row>
    <row r="4426" spans="3:7" ht="15" x14ac:dyDescent="0.2">
      <c r="C4426" s="829"/>
      <c r="G4426" s="831" t="str">
        <f t="shared" si="69"/>
        <v/>
      </c>
    </row>
    <row r="4427" spans="3:7" ht="15" x14ac:dyDescent="0.2">
      <c r="C4427" s="829"/>
      <c r="G4427" s="831" t="str">
        <f t="shared" si="69"/>
        <v/>
      </c>
    </row>
    <row r="4428" spans="3:7" ht="15" x14ac:dyDescent="0.2">
      <c r="C4428" s="829"/>
      <c r="G4428" s="831" t="str">
        <f t="shared" ref="G4428:G4491" si="70">IF(D4428="","",YEAR(D4428))</f>
        <v/>
      </c>
    </row>
    <row r="4429" spans="3:7" ht="15" x14ac:dyDescent="0.2">
      <c r="C4429" s="829"/>
      <c r="G4429" s="831" t="str">
        <f t="shared" si="70"/>
        <v/>
      </c>
    </row>
    <row r="4430" spans="3:7" ht="15" x14ac:dyDescent="0.2">
      <c r="C4430" s="829"/>
      <c r="G4430" s="831" t="str">
        <f t="shared" si="70"/>
        <v/>
      </c>
    </row>
    <row r="4431" spans="3:7" ht="15" x14ac:dyDescent="0.2">
      <c r="C4431" s="829"/>
      <c r="G4431" s="831" t="str">
        <f t="shared" si="70"/>
        <v/>
      </c>
    </row>
    <row r="4432" spans="3:7" ht="15" x14ac:dyDescent="0.2">
      <c r="C4432" s="829"/>
      <c r="G4432" s="831" t="str">
        <f t="shared" si="70"/>
        <v/>
      </c>
    </row>
    <row r="4433" spans="3:7" ht="15" x14ac:dyDescent="0.2">
      <c r="C4433" s="829"/>
      <c r="G4433" s="831" t="str">
        <f t="shared" si="70"/>
        <v/>
      </c>
    </row>
    <row r="4434" spans="3:7" ht="15" x14ac:dyDescent="0.2">
      <c r="C4434" s="829"/>
      <c r="G4434" s="831" t="str">
        <f t="shared" si="70"/>
        <v/>
      </c>
    </row>
    <row r="4435" spans="3:7" ht="15" x14ac:dyDescent="0.2">
      <c r="C4435" s="829"/>
      <c r="G4435" s="831" t="str">
        <f t="shared" si="70"/>
        <v/>
      </c>
    </row>
    <row r="4436" spans="3:7" ht="15" x14ac:dyDescent="0.2">
      <c r="C4436" s="829"/>
      <c r="G4436" s="831" t="str">
        <f t="shared" si="70"/>
        <v/>
      </c>
    </row>
    <row r="4437" spans="3:7" ht="15" x14ac:dyDescent="0.2">
      <c r="C4437" s="829"/>
      <c r="G4437" s="831" t="str">
        <f t="shared" si="70"/>
        <v/>
      </c>
    </row>
    <row r="4438" spans="3:7" ht="15" x14ac:dyDescent="0.2">
      <c r="C4438" s="829"/>
      <c r="G4438" s="831" t="str">
        <f t="shared" si="70"/>
        <v/>
      </c>
    </row>
    <row r="4439" spans="3:7" ht="15" x14ac:dyDescent="0.2">
      <c r="C4439" s="829"/>
      <c r="G4439" s="831" t="str">
        <f t="shared" si="70"/>
        <v/>
      </c>
    </row>
    <row r="4440" spans="3:7" ht="15" x14ac:dyDescent="0.2">
      <c r="C4440" s="829"/>
      <c r="G4440" s="831" t="str">
        <f t="shared" si="70"/>
        <v/>
      </c>
    </row>
    <row r="4441" spans="3:7" ht="15" x14ac:dyDescent="0.2">
      <c r="C4441" s="829"/>
      <c r="G4441" s="831" t="str">
        <f t="shared" si="70"/>
        <v/>
      </c>
    </row>
    <row r="4442" spans="3:7" ht="15" x14ac:dyDescent="0.2">
      <c r="C4442" s="829"/>
      <c r="G4442" s="831" t="str">
        <f t="shared" si="70"/>
        <v/>
      </c>
    </row>
    <row r="4443" spans="3:7" ht="15" x14ac:dyDescent="0.2">
      <c r="C4443" s="829"/>
      <c r="G4443" s="831" t="str">
        <f t="shared" si="70"/>
        <v/>
      </c>
    </row>
    <row r="4444" spans="3:7" ht="15" x14ac:dyDescent="0.2">
      <c r="C4444" s="829"/>
      <c r="G4444" s="831" t="str">
        <f t="shared" si="70"/>
        <v/>
      </c>
    </row>
    <row r="4445" spans="3:7" ht="15" x14ac:dyDescent="0.2">
      <c r="C4445" s="829"/>
      <c r="G4445" s="831" t="str">
        <f t="shared" si="70"/>
        <v/>
      </c>
    </row>
    <row r="4446" spans="3:7" ht="15" x14ac:dyDescent="0.2">
      <c r="C4446" s="829"/>
      <c r="G4446" s="831" t="str">
        <f t="shared" si="70"/>
        <v/>
      </c>
    </row>
    <row r="4447" spans="3:7" ht="15" x14ac:dyDescent="0.2">
      <c r="C4447" s="829"/>
      <c r="G4447" s="831" t="str">
        <f t="shared" si="70"/>
        <v/>
      </c>
    </row>
    <row r="4448" spans="3:7" ht="15" x14ac:dyDescent="0.2">
      <c r="C4448" s="829"/>
      <c r="G4448" s="831" t="str">
        <f t="shared" si="70"/>
        <v/>
      </c>
    </row>
    <row r="4449" spans="3:7" ht="15" x14ac:dyDescent="0.2">
      <c r="C4449" s="829"/>
      <c r="G4449" s="831" t="str">
        <f t="shared" si="70"/>
        <v/>
      </c>
    </row>
    <row r="4450" spans="3:7" ht="15" x14ac:dyDescent="0.2">
      <c r="C4450" s="829"/>
      <c r="G4450" s="831" t="str">
        <f t="shared" si="70"/>
        <v/>
      </c>
    </row>
    <row r="4451" spans="3:7" ht="15" x14ac:dyDescent="0.2">
      <c r="C4451" s="829"/>
      <c r="G4451" s="831" t="str">
        <f t="shared" si="70"/>
        <v/>
      </c>
    </row>
    <row r="4452" spans="3:7" ht="15" x14ac:dyDescent="0.2">
      <c r="C4452" s="829"/>
      <c r="G4452" s="831" t="str">
        <f t="shared" si="70"/>
        <v/>
      </c>
    </row>
    <row r="4453" spans="3:7" ht="15" x14ac:dyDescent="0.2">
      <c r="C4453" s="829"/>
      <c r="G4453" s="831" t="str">
        <f t="shared" si="70"/>
        <v/>
      </c>
    </row>
    <row r="4454" spans="3:7" ht="15" x14ac:dyDescent="0.2">
      <c r="C4454" s="829"/>
      <c r="G4454" s="831" t="str">
        <f t="shared" si="70"/>
        <v/>
      </c>
    </row>
    <row r="4455" spans="3:7" ht="15" x14ac:dyDescent="0.2">
      <c r="C4455" s="829"/>
      <c r="G4455" s="831" t="str">
        <f t="shared" si="70"/>
        <v/>
      </c>
    </row>
    <row r="4456" spans="3:7" ht="15" x14ac:dyDescent="0.2">
      <c r="C4456" s="829"/>
      <c r="G4456" s="831" t="str">
        <f t="shared" si="70"/>
        <v/>
      </c>
    </row>
    <row r="4457" spans="3:7" ht="15" x14ac:dyDescent="0.2">
      <c r="C4457" s="829"/>
      <c r="G4457" s="831" t="str">
        <f t="shared" si="70"/>
        <v/>
      </c>
    </row>
    <row r="4458" spans="3:7" ht="15" x14ac:dyDescent="0.2">
      <c r="C4458" s="829"/>
      <c r="G4458" s="831" t="str">
        <f t="shared" si="70"/>
        <v/>
      </c>
    </row>
    <row r="4459" spans="3:7" ht="15" x14ac:dyDescent="0.2">
      <c r="C4459" s="829"/>
      <c r="G4459" s="831" t="str">
        <f t="shared" si="70"/>
        <v/>
      </c>
    </row>
    <row r="4460" spans="3:7" ht="15" x14ac:dyDescent="0.2">
      <c r="C4460" s="829"/>
      <c r="G4460" s="831" t="str">
        <f t="shared" si="70"/>
        <v/>
      </c>
    </row>
    <row r="4461" spans="3:7" ht="15" x14ac:dyDescent="0.2">
      <c r="C4461" s="829"/>
      <c r="G4461" s="831" t="str">
        <f t="shared" si="70"/>
        <v/>
      </c>
    </row>
    <row r="4462" spans="3:7" ht="15" x14ac:dyDescent="0.2">
      <c r="C4462" s="829"/>
      <c r="G4462" s="831" t="str">
        <f t="shared" si="70"/>
        <v/>
      </c>
    </row>
    <row r="4463" spans="3:7" ht="15" x14ac:dyDescent="0.2">
      <c r="C4463" s="829"/>
      <c r="G4463" s="831" t="str">
        <f t="shared" si="70"/>
        <v/>
      </c>
    </row>
    <row r="4464" spans="3:7" ht="15" x14ac:dyDescent="0.2">
      <c r="C4464" s="829"/>
      <c r="G4464" s="831" t="str">
        <f t="shared" si="70"/>
        <v/>
      </c>
    </row>
    <row r="4465" spans="3:7" ht="15" x14ac:dyDescent="0.2">
      <c r="C4465" s="829"/>
      <c r="G4465" s="831" t="str">
        <f t="shared" si="70"/>
        <v/>
      </c>
    </row>
    <row r="4466" spans="3:7" ht="15" x14ac:dyDescent="0.2">
      <c r="C4466" s="829"/>
      <c r="G4466" s="831" t="str">
        <f t="shared" si="70"/>
        <v/>
      </c>
    </row>
    <row r="4467" spans="3:7" ht="15" x14ac:dyDescent="0.2">
      <c r="C4467" s="829"/>
      <c r="G4467" s="831" t="str">
        <f t="shared" si="70"/>
        <v/>
      </c>
    </row>
    <row r="4468" spans="3:7" ht="15" x14ac:dyDescent="0.2">
      <c r="C4468" s="829"/>
      <c r="G4468" s="831" t="str">
        <f t="shared" si="70"/>
        <v/>
      </c>
    </row>
    <row r="4469" spans="3:7" ht="15" x14ac:dyDescent="0.2">
      <c r="C4469" s="829"/>
      <c r="G4469" s="831" t="str">
        <f t="shared" si="70"/>
        <v/>
      </c>
    </row>
    <row r="4470" spans="3:7" ht="15" x14ac:dyDescent="0.2">
      <c r="C4470" s="829"/>
      <c r="G4470" s="831" t="str">
        <f t="shared" si="70"/>
        <v/>
      </c>
    </row>
    <row r="4471" spans="3:7" ht="15" x14ac:dyDescent="0.2">
      <c r="C4471" s="829"/>
      <c r="G4471" s="831" t="str">
        <f t="shared" si="70"/>
        <v/>
      </c>
    </row>
    <row r="4472" spans="3:7" ht="15" x14ac:dyDescent="0.2">
      <c r="C4472" s="829"/>
      <c r="G4472" s="831" t="str">
        <f t="shared" si="70"/>
        <v/>
      </c>
    </row>
    <row r="4473" spans="3:7" ht="15" x14ac:dyDescent="0.2">
      <c r="C4473" s="829"/>
      <c r="G4473" s="831" t="str">
        <f t="shared" si="70"/>
        <v/>
      </c>
    </row>
    <row r="4474" spans="3:7" ht="15" x14ac:dyDescent="0.2">
      <c r="C4474" s="829"/>
      <c r="G4474" s="831" t="str">
        <f t="shared" si="70"/>
        <v/>
      </c>
    </row>
    <row r="4475" spans="3:7" ht="15" x14ac:dyDescent="0.2">
      <c r="C4475" s="829"/>
      <c r="G4475" s="831" t="str">
        <f t="shared" si="70"/>
        <v/>
      </c>
    </row>
    <row r="4476" spans="3:7" ht="15" x14ac:dyDescent="0.2">
      <c r="C4476" s="829"/>
      <c r="G4476" s="831" t="str">
        <f t="shared" si="70"/>
        <v/>
      </c>
    </row>
    <row r="4477" spans="3:7" ht="15" x14ac:dyDescent="0.2">
      <c r="C4477" s="829"/>
      <c r="G4477" s="831" t="str">
        <f t="shared" si="70"/>
        <v/>
      </c>
    </row>
    <row r="4478" spans="3:7" ht="15" x14ac:dyDescent="0.2">
      <c r="C4478" s="829"/>
      <c r="G4478" s="831" t="str">
        <f t="shared" si="70"/>
        <v/>
      </c>
    </row>
    <row r="4479" spans="3:7" ht="15" x14ac:dyDescent="0.2">
      <c r="C4479" s="829"/>
      <c r="G4479" s="831" t="str">
        <f t="shared" si="70"/>
        <v/>
      </c>
    </row>
    <row r="4480" spans="3:7" ht="15" x14ac:dyDescent="0.2">
      <c r="C4480" s="829"/>
      <c r="G4480" s="831" t="str">
        <f t="shared" si="70"/>
        <v/>
      </c>
    </row>
    <row r="4481" spans="3:7" ht="15" x14ac:dyDescent="0.2">
      <c r="C4481" s="829"/>
      <c r="G4481" s="831" t="str">
        <f t="shared" si="70"/>
        <v/>
      </c>
    </row>
    <row r="4482" spans="3:7" ht="15" x14ac:dyDescent="0.2">
      <c r="C4482" s="829"/>
      <c r="G4482" s="831" t="str">
        <f t="shared" si="70"/>
        <v/>
      </c>
    </row>
    <row r="4483" spans="3:7" ht="15" x14ac:dyDescent="0.2">
      <c r="C4483" s="829"/>
      <c r="G4483" s="831" t="str">
        <f t="shared" si="70"/>
        <v/>
      </c>
    </row>
    <row r="4484" spans="3:7" ht="15" x14ac:dyDescent="0.2">
      <c r="C4484" s="829"/>
      <c r="G4484" s="831" t="str">
        <f t="shared" si="70"/>
        <v/>
      </c>
    </row>
    <row r="4485" spans="3:7" ht="15" x14ac:dyDescent="0.2">
      <c r="C4485" s="829"/>
      <c r="G4485" s="831" t="str">
        <f t="shared" si="70"/>
        <v/>
      </c>
    </row>
    <row r="4486" spans="3:7" ht="15" x14ac:dyDescent="0.2">
      <c r="C4486" s="829"/>
      <c r="G4486" s="831" t="str">
        <f t="shared" si="70"/>
        <v/>
      </c>
    </row>
    <row r="4487" spans="3:7" ht="15" x14ac:dyDescent="0.2">
      <c r="C4487" s="829"/>
      <c r="G4487" s="831" t="str">
        <f t="shared" si="70"/>
        <v/>
      </c>
    </row>
    <row r="4488" spans="3:7" ht="15" x14ac:dyDescent="0.2">
      <c r="C4488" s="829"/>
      <c r="G4488" s="831" t="str">
        <f t="shared" si="70"/>
        <v/>
      </c>
    </row>
    <row r="4489" spans="3:7" ht="15" x14ac:dyDescent="0.2">
      <c r="C4489" s="829"/>
      <c r="G4489" s="831" t="str">
        <f t="shared" si="70"/>
        <v/>
      </c>
    </row>
    <row r="4490" spans="3:7" ht="15" x14ac:dyDescent="0.2">
      <c r="C4490" s="829"/>
      <c r="G4490" s="831" t="str">
        <f t="shared" si="70"/>
        <v/>
      </c>
    </row>
    <row r="4491" spans="3:7" ht="15" x14ac:dyDescent="0.2">
      <c r="C4491" s="829"/>
      <c r="G4491" s="831" t="str">
        <f t="shared" si="70"/>
        <v/>
      </c>
    </row>
    <row r="4492" spans="3:7" ht="15" x14ac:dyDescent="0.2">
      <c r="C4492" s="829"/>
      <c r="G4492" s="831" t="str">
        <f t="shared" ref="G4492:G4555" si="71">IF(D4492="","",YEAR(D4492))</f>
        <v/>
      </c>
    </row>
    <row r="4493" spans="3:7" ht="15" x14ac:dyDescent="0.2">
      <c r="C4493" s="829"/>
      <c r="G4493" s="831" t="str">
        <f t="shared" si="71"/>
        <v/>
      </c>
    </row>
    <row r="4494" spans="3:7" ht="15" x14ac:dyDescent="0.2">
      <c r="C4494" s="829"/>
      <c r="G4494" s="831" t="str">
        <f t="shared" si="71"/>
        <v/>
      </c>
    </row>
    <row r="4495" spans="3:7" ht="15" x14ac:dyDescent="0.2">
      <c r="C4495" s="829"/>
      <c r="G4495" s="831" t="str">
        <f t="shared" si="71"/>
        <v/>
      </c>
    </row>
    <row r="4496" spans="3:7" ht="15" x14ac:dyDescent="0.2">
      <c r="C4496" s="829"/>
      <c r="G4496" s="831" t="str">
        <f t="shared" si="71"/>
        <v/>
      </c>
    </row>
    <row r="4497" spans="3:7" ht="15" x14ac:dyDescent="0.2">
      <c r="C4497" s="829"/>
      <c r="G4497" s="831" t="str">
        <f t="shared" si="71"/>
        <v/>
      </c>
    </row>
    <row r="4498" spans="3:7" ht="15" x14ac:dyDescent="0.2">
      <c r="C4498" s="829"/>
      <c r="G4498" s="831" t="str">
        <f t="shared" si="71"/>
        <v/>
      </c>
    </row>
    <row r="4499" spans="3:7" ht="15" x14ac:dyDescent="0.2">
      <c r="C4499" s="829"/>
      <c r="G4499" s="831" t="str">
        <f t="shared" si="71"/>
        <v/>
      </c>
    </row>
    <row r="4500" spans="3:7" ht="15" x14ac:dyDescent="0.2">
      <c r="C4500" s="829"/>
      <c r="G4500" s="831" t="str">
        <f t="shared" si="71"/>
        <v/>
      </c>
    </row>
    <row r="4501" spans="3:7" ht="15" x14ac:dyDescent="0.2">
      <c r="C4501" s="829"/>
      <c r="G4501" s="831" t="str">
        <f t="shared" si="71"/>
        <v/>
      </c>
    </row>
    <row r="4502" spans="3:7" ht="15" x14ac:dyDescent="0.2">
      <c r="C4502" s="829"/>
      <c r="G4502" s="831" t="str">
        <f t="shared" si="71"/>
        <v/>
      </c>
    </row>
    <row r="4503" spans="3:7" ht="15" x14ac:dyDescent="0.2">
      <c r="C4503" s="829"/>
      <c r="G4503" s="831" t="str">
        <f t="shared" si="71"/>
        <v/>
      </c>
    </row>
    <row r="4504" spans="3:7" ht="15" x14ac:dyDescent="0.2">
      <c r="C4504" s="829"/>
      <c r="G4504" s="831" t="str">
        <f t="shared" si="71"/>
        <v/>
      </c>
    </row>
    <row r="4505" spans="3:7" ht="15" x14ac:dyDescent="0.2">
      <c r="C4505" s="829"/>
      <c r="G4505" s="831" t="str">
        <f t="shared" si="71"/>
        <v/>
      </c>
    </row>
    <row r="4506" spans="3:7" ht="15" x14ac:dyDescent="0.2">
      <c r="C4506" s="829"/>
      <c r="G4506" s="831" t="str">
        <f t="shared" si="71"/>
        <v/>
      </c>
    </row>
    <row r="4507" spans="3:7" ht="15" x14ac:dyDescent="0.2">
      <c r="C4507" s="829"/>
      <c r="G4507" s="831" t="str">
        <f t="shared" si="71"/>
        <v/>
      </c>
    </row>
    <row r="4508" spans="3:7" ht="15" x14ac:dyDescent="0.2">
      <c r="C4508" s="829"/>
      <c r="G4508" s="831" t="str">
        <f t="shared" si="71"/>
        <v/>
      </c>
    </row>
    <row r="4509" spans="3:7" ht="15" x14ac:dyDescent="0.2">
      <c r="C4509" s="829"/>
      <c r="G4509" s="831" t="str">
        <f t="shared" si="71"/>
        <v/>
      </c>
    </row>
    <row r="4510" spans="3:7" ht="15" x14ac:dyDescent="0.2">
      <c r="C4510" s="829"/>
      <c r="G4510" s="831" t="str">
        <f t="shared" si="71"/>
        <v/>
      </c>
    </row>
    <row r="4511" spans="3:7" ht="15" x14ac:dyDescent="0.2">
      <c r="C4511" s="829"/>
      <c r="G4511" s="831" t="str">
        <f t="shared" si="71"/>
        <v/>
      </c>
    </row>
    <row r="4512" spans="3:7" ht="15" x14ac:dyDescent="0.2">
      <c r="C4512" s="829"/>
      <c r="G4512" s="831" t="str">
        <f t="shared" si="71"/>
        <v/>
      </c>
    </row>
    <row r="4513" spans="3:7" ht="15" x14ac:dyDescent="0.2">
      <c r="C4513" s="829"/>
      <c r="G4513" s="831" t="str">
        <f t="shared" si="71"/>
        <v/>
      </c>
    </row>
    <row r="4514" spans="3:7" ht="15" x14ac:dyDescent="0.2">
      <c r="C4514" s="829"/>
      <c r="G4514" s="831" t="str">
        <f t="shared" si="71"/>
        <v/>
      </c>
    </row>
    <row r="4515" spans="3:7" ht="15" x14ac:dyDescent="0.2">
      <c r="C4515" s="829"/>
      <c r="G4515" s="831" t="str">
        <f t="shared" si="71"/>
        <v/>
      </c>
    </row>
    <row r="4516" spans="3:7" ht="15" x14ac:dyDescent="0.2">
      <c r="C4516" s="829"/>
      <c r="G4516" s="831" t="str">
        <f t="shared" si="71"/>
        <v/>
      </c>
    </row>
    <row r="4517" spans="3:7" ht="15" x14ac:dyDescent="0.2">
      <c r="C4517" s="829"/>
      <c r="G4517" s="831" t="str">
        <f t="shared" si="71"/>
        <v/>
      </c>
    </row>
    <row r="4518" spans="3:7" ht="15" x14ac:dyDescent="0.2">
      <c r="C4518" s="829"/>
      <c r="G4518" s="831" t="str">
        <f t="shared" si="71"/>
        <v/>
      </c>
    </row>
    <row r="4519" spans="3:7" ht="15" x14ac:dyDescent="0.2">
      <c r="C4519" s="829"/>
      <c r="G4519" s="831" t="str">
        <f t="shared" si="71"/>
        <v/>
      </c>
    </row>
    <row r="4520" spans="3:7" ht="15" x14ac:dyDescent="0.2">
      <c r="C4520" s="829"/>
      <c r="G4520" s="831" t="str">
        <f t="shared" si="71"/>
        <v/>
      </c>
    </row>
    <row r="4521" spans="3:7" ht="15" x14ac:dyDescent="0.2">
      <c r="C4521" s="829"/>
      <c r="G4521" s="831" t="str">
        <f t="shared" si="71"/>
        <v/>
      </c>
    </row>
    <row r="4522" spans="3:7" ht="15" x14ac:dyDescent="0.2">
      <c r="C4522" s="829"/>
      <c r="G4522" s="831" t="str">
        <f t="shared" si="71"/>
        <v/>
      </c>
    </row>
    <row r="4523" spans="3:7" ht="15" x14ac:dyDescent="0.2">
      <c r="C4523" s="829"/>
      <c r="G4523" s="831" t="str">
        <f t="shared" si="71"/>
        <v/>
      </c>
    </row>
    <row r="4524" spans="3:7" ht="15" x14ac:dyDescent="0.2">
      <c r="C4524" s="829"/>
      <c r="G4524" s="831" t="str">
        <f t="shared" si="71"/>
        <v/>
      </c>
    </row>
    <row r="4525" spans="3:7" ht="15" x14ac:dyDescent="0.2">
      <c r="C4525" s="829"/>
      <c r="G4525" s="831" t="str">
        <f t="shared" si="71"/>
        <v/>
      </c>
    </row>
    <row r="4526" spans="3:7" ht="15" x14ac:dyDescent="0.2">
      <c r="C4526" s="829"/>
      <c r="G4526" s="831" t="str">
        <f t="shared" si="71"/>
        <v/>
      </c>
    </row>
    <row r="4527" spans="3:7" ht="15" x14ac:dyDescent="0.2">
      <c r="C4527" s="829"/>
      <c r="G4527" s="831" t="str">
        <f t="shared" si="71"/>
        <v/>
      </c>
    </row>
    <row r="4528" spans="3:7" ht="15" x14ac:dyDescent="0.2">
      <c r="C4528" s="829"/>
      <c r="G4528" s="831" t="str">
        <f t="shared" si="71"/>
        <v/>
      </c>
    </row>
    <row r="4529" spans="3:7" ht="15" x14ac:dyDescent="0.2">
      <c r="C4529" s="829"/>
      <c r="G4529" s="831" t="str">
        <f t="shared" si="71"/>
        <v/>
      </c>
    </row>
    <row r="4530" spans="3:7" ht="15" x14ac:dyDescent="0.2">
      <c r="C4530" s="829"/>
      <c r="G4530" s="831" t="str">
        <f t="shared" si="71"/>
        <v/>
      </c>
    </row>
    <row r="4531" spans="3:7" ht="15" x14ac:dyDescent="0.2">
      <c r="C4531" s="829"/>
      <c r="G4531" s="831" t="str">
        <f t="shared" si="71"/>
        <v/>
      </c>
    </row>
    <row r="4532" spans="3:7" ht="15" x14ac:dyDescent="0.2">
      <c r="C4532" s="829"/>
      <c r="G4532" s="831" t="str">
        <f t="shared" si="71"/>
        <v/>
      </c>
    </row>
    <row r="4533" spans="3:7" ht="15" x14ac:dyDescent="0.2">
      <c r="C4533" s="829"/>
      <c r="G4533" s="831" t="str">
        <f t="shared" si="71"/>
        <v/>
      </c>
    </row>
    <row r="4534" spans="3:7" ht="15" x14ac:dyDescent="0.2">
      <c r="C4534" s="829"/>
      <c r="G4534" s="831" t="str">
        <f t="shared" si="71"/>
        <v/>
      </c>
    </row>
    <row r="4535" spans="3:7" ht="15" x14ac:dyDescent="0.2">
      <c r="C4535" s="829"/>
      <c r="G4535" s="831" t="str">
        <f t="shared" si="71"/>
        <v/>
      </c>
    </row>
    <row r="4536" spans="3:7" ht="15" x14ac:dyDescent="0.2">
      <c r="C4536" s="829"/>
      <c r="G4536" s="831" t="str">
        <f t="shared" si="71"/>
        <v/>
      </c>
    </row>
    <row r="4537" spans="3:7" ht="15" x14ac:dyDescent="0.2">
      <c r="C4537" s="829"/>
      <c r="G4537" s="831" t="str">
        <f t="shared" si="71"/>
        <v/>
      </c>
    </row>
    <row r="4538" spans="3:7" ht="15" x14ac:dyDescent="0.2">
      <c r="C4538" s="829"/>
      <c r="G4538" s="831" t="str">
        <f t="shared" si="71"/>
        <v/>
      </c>
    </row>
    <row r="4539" spans="3:7" ht="15" x14ac:dyDescent="0.2">
      <c r="C4539" s="829"/>
      <c r="G4539" s="831" t="str">
        <f t="shared" si="71"/>
        <v/>
      </c>
    </row>
    <row r="4540" spans="3:7" ht="15" x14ac:dyDescent="0.2">
      <c r="C4540" s="829"/>
      <c r="G4540" s="831" t="str">
        <f t="shared" si="71"/>
        <v/>
      </c>
    </row>
    <row r="4541" spans="3:7" ht="15" x14ac:dyDescent="0.2">
      <c r="C4541" s="829"/>
      <c r="G4541" s="831" t="str">
        <f t="shared" si="71"/>
        <v/>
      </c>
    </row>
    <row r="4542" spans="3:7" ht="15" x14ac:dyDescent="0.2">
      <c r="C4542" s="829"/>
      <c r="G4542" s="831" t="str">
        <f t="shared" si="71"/>
        <v/>
      </c>
    </row>
    <row r="4543" spans="3:7" ht="15" x14ac:dyDescent="0.2">
      <c r="C4543" s="829"/>
      <c r="G4543" s="831" t="str">
        <f t="shared" si="71"/>
        <v/>
      </c>
    </row>
    <row r="4544" spans="3:7" ht="15" x14ac:dyDescent="0.2">
      <c r="C4544" s="829"/>
      <c r="G4544" s="831" t="str">
        <f t="shared" si="71"/>
        <v/>
      </c>
    </row>
    <row r="4545" spans="3:7" ht="15" x14ac:dyDescent="0.2">
      <c r="C4545" s="829"/>
      <c r="G4545" s="831" t="str">
        <f t="shared" si="71"/>
        <v/>
      </c>
    </row>
    <row r="4546" spans="3:7" ht="15" x14ac:dyDescent="0.2">
      <c r="C4546" s="829"/>
      <c r="G4546" s="831" t="str">
        <f t="shared" si="71"/>
        <v/>
      </c>
    </row>
    <row r="4547" spans="3:7" ht="15" x14ac:dyDescent="0.2">
      <c r="C4547" s="829"/>
      <c r="G4547" s="831" t="str">
        <f t="shared" si="71"/>
        <v/>
      </c>
    </row>
    <row r="4548" spans="3:7" ht="15" x14ac:dyDescent="0.2">
      <c r="C4548" s="829"/>
      <c r="G4548" s="831" t="str">
        <f t="shared" si="71"/>
        <v/>
      </c>
    </row>
    <row r="4549" spans="3:7" ht="15" x14ac:dyDescent="0.2">
      <c r="C4549" s="829"/>
      <c r="G4549" s="831" t="str">
        <f t="shared" si="71"/>
        <v/>
      </c>
    </row>
    <row r="4550" spans="3:7" ht="15" x14ac:dyDescent="0.2">
      <c r="C4550" s="829"/>
      <c r="G4550" s="831" t="str">
        <f t="shared" si="71"/>
        <v/>
      </c>
    </row>
    <row r="4551" spans="3:7" ht="15" x14ac:dyDescent="0.2">
      <c r="C4551" s="829"/>
      <c r="G4551" s="831" t="str">
        <f t="shared" si="71"/>
        <v/>
      </c>
    </row>
    <row r="4552" spans="3:7" ht="15" x14ac:dyDescent="0.2">
      <c r="C4552" s="829"/>
      <c r="G4552" s="831" t="str">
        <f t="shared" si="71"/>
        <v/>
      </c>
    </row>
    <row r="4553" spans="3:7" ht="15" x14ac:dyDescent="0.2">
      <c r="C4553" s="829"/>
      <c r="G4553" s="831" t="str">
        <f t="shared" si="71"/>
        <v/>
      </c>
    </row>
    <row r="4554" spans="3:7" ht="15" x14ac:dyDescent="0.2">
      <c r="C4554" s="829"/>
      <c r="G4554" s="831" t="str">
        <f t="shared" si="71"/>
        <v/>
      </c>
    </row>
    <row r="4555" spans="3:7" ht="15" x14ac:dyDescent="0.2">
      <c r="C4555" s="829"/>
      <c r="G4555" s="831" t="str">
        <f t="shared" si="71"/>
        <v/>
      </c>
    </row>
    <row r="4556" spans="3:7" ht="15" x14ac:dyDescent="0.2">
      <c r="C4556" s="829"/>
      <c r="G4556" s="831" t="str">
        <f t="shared" ref="G4556:G4619" si="72">IF(D4556="","",YEAR(D4556))</f>
        <v/>
      </c>
    </row>
    <row r="4557" spans="3:7" ht="15" x14ac:dyDescent="0.2">
      <c r="C4557" s="829"/>
      <c r="G4557" s="831" t="str">
        <f t="shared" si="72"/>
        <v/>
      </c>
    </row>
    <row r="4558" spans="3:7" ht="15" x14ac:dyDescent="0.2">
      <c r="C4558" s="829"/>
      <c r="G4558" s="831" t="str">
        <f t="shared" si="72"/>
        <v/>
      </c>
    </row>
    <row r="4559" spans="3:7" ht="15" x14ac:dyDescent="0.2">
      <c r="C4559" s="829"/>
      <c r="G4559" s="831" t="str">
        <f t="shared" si="72"/>
        <v/>
      </c>
    </row>
    <row r="4560" spans="3:7" ht="15" x14ac:dyDescent="0.2">
      <c r="C4560" s="829"/>
      <c r="G4560" s="831" t="str">
        <f t="shared" si="72"/>
        <v/>
      </c>
    </row>
    <row r="4561" spans="3:7" ht="15" x14ac:dyDescent="0.2">
      <c r="C4561" s="829"/>
      <c r="G4561" s="831" t="str">
        <f t="shared" si="72"/>
        <v/>
      </c>
    </row>
    <row r="4562" spans="3:7" ht="15" x14ac:dyDescent="0.2">
      <c r="C4562" s="829"/>
      <c r="G4562" s="831" t="str">
        <f t="shared" si="72"/>
        <v/>
      </c>
    </row>
    <row r="4563" spans="3:7" ht="15" x14ac:dyDescent="0.2">
      <c r="C4563" s="829"/>
      <c r="G4563" s="831" t="str">
        <f t="shared" si="72"/>
        <v/>
      </c>
    </row>
    <row r="4564" spans="3:7" ht="15" x14ac:dyDescent="0.2">
      <c r="C4564" s="829"/>
      <c r="G4564" s="831" t="str">
        <f t="shared" si="72"/>
        <v/>
      </c>
    </row>
    <row r="4565" spans="3:7" ht="15" x14ac:dyDescent="0.2">
      <c r="C4565" s="829"/>
      <c r="G4565" s="831" t="str">
        <f t="shared" si="72"/>
        <v/>
      </c>
    </row>
    <row r="4566" spans="3:7" ht="15" x14ac:dyDescent="0.2">
      <c r="C4566" s="829"/>
      <c r="G4566" s="831" t="str">
        <f t="shared" si="72"/>
        <v/>
      </c>
    </row>
    <row r="4567" spans="3:7" ht="15" x14ac:dyDescent="0.2">
      <c r="C4567" s="829"/>
      <c r="G4567" s="831" t="str">
        <f t="shared" si="72"/>
        <v/>
      </c>
    </row>
    <row r="4568" spans="3:7" ht="15" x14ac:dyDescent="0.2">
      <c r="C4568" s="829"/>
      <c r="G4568" s="831" t="str">
        <f t="shared" si="72"/>
        <v/>
      </c>
    </row>
    <row r="4569" spans="3:7" ht="15" x14ac:dyDescent="0.2">
      <c r="C4569" s="829"/>
      <c r="G4569" s="831" t="str">
        <f t="shared" si="72"/>
        <v/>
      </c>
    </row>
    <row r="4570" spans="3:7" ht="15" x14ac:dyDescent="0.2">
      <c r="C4570" s="829"/>
      <c r="G4570" s="831" t="str">
        <f t="shared" si="72"/>
        <v/>
      </c>
    </row>
    <row r="4571" spans="3:7" ht="15" x14ac:dyDescent="0.2">
      <c r="C4571" s="829"/>
      <c r="G4571" s="831" t="str">
        <f t="shared" si="72"/>
        <v/>
      </c>
    </row>
    <row r="4572" spans="3:7" ht="15" x14ac:dyDescent="0.2">
      <c r="C4572" s="829"/>
      <c r="G4572" s="831" t="str">
        <f t="shared" si="72"/>
        <v/>
      </c>
    </row>
    <row r="4573" spans="3:7" ht="15" x14ac:dyDescent="0.2">
      <c r="C4573" s="829"/>
      <c r="G4573" s="831" t="str">
        <f t="shared" si="72"/>
        <v/>
      </c>
    </row>
    <row r="4574" spans="3:7" ht="15" x14ac:dyDescent="0.2">
      <c r="C4574" s="829"/>
      <c r="G4574" s="831" t="str">
        <f t="shared" si="72"/>
        <v/>
      </c>
    </row>
    <row r="4575" spans="3:7" ht="15" x14ac:dyDescent="0.2">
      <c r="C4575" s="829"/>
      <c r="G4575" s="831" t="str">
        <f t="shared" si="72"/>
        <v/>
      </c>
    </row>
    <row r="4576" spans="3:7" ht="15" x14ac:dyDescent="0.2">
      <c r="C4576" s="829"/>
      <c r="G4576" s="831" t="str">
        <f t="shared" si="72"/>
        <v/>
      </c>
    </row>
    <row r="4577" spans="3:7" ht="15" x14ac:dyDescent="0.2">
      <c r="C4577" s="829"/>
      <c r="G4577" s="831" t="str">
        <f t="shared" si="72"/>
        <v/>
      </c>
    </row>
    <row r="4578" spans="3:7" ht="15" x14ac:dyDescent="0.2">
      <c r="C4578" s="829"/>
      <c r="G4578" s="831" t="str">
        <f t="shared" si="72"/>
        <v/>
      </c>
    </row>
    <row r="4579" spans="3:7" ht="15" x14ac:dyDescent="0.2">
      <c r="C4579" s="829"/>
      <c r="G4579" s="831" t="str">
        <f t="shared" si="72"/>
        <v/>
      </c>
    </row>
    <row r="4580" spans="3:7" ht="15" x14ac:dyDescent="0.2">
      <c r="C4580" s="829"/>
      <c r="G4580" s="831" t="str">
        <f t="shared" si="72"/>
        <v/>
      </c>
    </row>
    <row r="4581" spans="3:7" ht="15" x14ac:dyDescent="0.2">
      <c r="C4581" s="829"/>
      <c r="G4581" s="831" t="str">
        <f t="shared" si="72"/>
        <v/>
      </c>
    </row>
    <row r="4582" spans="3:7" ht="15" x14ac:dyDescent="0.2">
      <c r="C4582" s="829"/>
      <c r="G4582" s="831" t="str">
        <f t="shared" si="72"/>
        <v/>
      </c>
    </row>
    <row r="4583" spans="3:7" ht="15" x14ac:dyDescent="0.2">
      <c r="C4583" s="829"/>
      <c r="G4583" s="831" t="str">
        <f t="shared" si="72"/>
        <v/>
      </c>
    </row>
    <row r="4584" spans="3:7" ht="15" x14ac:dyDescent="0.2">
      <c r="C4584" s="829"/>
      <c r="G4584" s="831" t="str">
        <f t="shared" si="72"/>
        <v/>
      </c>
    </row>
    <row r="4585" spans="3:7" ht="15" x14ac:dyDescent="0.2">
      <c r="C4585" s="829"/>
      <c r="G4585" s="831" t="str">
        <f t="shared" si="72"/>
        <v/>
      </c>
    </row>
    <row r="4586" spans="3:7" ht="15" x14ac:dyDescent="0.2">
      <c r="C4586" s="829"/>
      <c r="G4586" s="831" t="str">
        <f t="shared" si="72"/>
        <v/>
      </c>
    </row>
    <row r="4587" spans="3:7" ht="15" x14ac:dyDescent="0.2">
      <c r="C4587" s="829"/>
      <c r="G4587" s="831" t="str">
        <f t="shared" si="72"/>
        <v/>
      </c>
    </row>
    <row r="4588" spans="3:7" ht="15" x14ac:dyDescent="0.2">
      <c r="C4588" s="829"/>
      <c r="G4588" s="831" t="str">
        <f t="shared" si="72"/>
        <v/>
      </c>
    </row>
    <row r="4589" spans="3:7" ht="15" x14ac:dyDescent="0.2">
      <c r="C4589" s="829"/>
      <c r="G4589" s="831" t="str">
        <f t="shared" si="72"/>
        <v/>
      </c>
    </row>
    <row r="4590" spans="3:7" ht="15" x14ac:dyDescent="0.2">
      <c r="C4590" s="829"/>
      <c r="G4590" s="831" t="str">
        <f t="shared" si="72"/>
        <v/>
      </c>
    </row>
    <row r="4591" spans="3:7" ht="15" x14ac:dyDescent="0.2">
      <c r="C4591" s="829"/>
      <c r="G4591" s="831" t="str">
        <f t="shared" si="72"/>
        <v/>
      </c>
    </row>
    <row r="4592" spans="3:7" ht="15" x14ac:dyDescent="0.2">
      <c r="C4592" s="829"/>
      <c r="G4592" s="831" t="str">
        <f t="shared" si="72"/>
        <v/>
      </c>
    </row>
    <row r="4593" spans="3:7" ht="15" x14ac:dyDescent="0.2">
      <c r="C4593" s="829"/>
      <c r="G4593" s="831" t="str">
        <f t="shared" si="72"/>
        <v/>
      </c>
    </row>
    <row r="4594" spans="3:7" ht="15" x14ac:dyDescent="0.2">
      <c r="C4594" s="829"/>
      <c r="G4594" s="831" t="str">
        <f t="shared" si="72"/>
        <v/>
      </c>
    </row>
    <row r="4595" spans="3:7" ht="15" x14ac:dyDescent="0.2">
      <c r="C4595" s="829"/>
      <c r="G4595" s="831" t="str">
        <f t="shared" si="72"/>
        <v/>
      </c>
    </row>
    <row r="4596" spans="3:7" ht="15" x14ac:dyDescent="0.2">
      <c r="C4596" s="829"/>
      <c r="G4596" s="831" t="str">
        <f t="shared" si="72"/>
        <v/>
      </c>
    </row>
    <row r="4597" spans="3:7" ht="15" x14ac:dyDescent="0.2">
      <c r="C4597" s="829"/>
      <c r="G4597" s="831" t="str">
        <f t="shared" si="72"/>
        <v/>
      </c>
    </row>
    <row r="4598" spans="3:7" ht="15" x14ac:dyDescent="0.2">
      <c r="C4598" s="829"/>
      <c r="G4598" s="831" t="str">
        <f t="shared" si="72"/>
        <v/>
      </c>
    </row>
    <row r="4599" spans="3:7" ht="15" x14ac:dyDescent="0.2">
      <c r="C4599" s="829"/>
      <c r="G4599" s="831" t="str">
        <f t="shared" si="72"/>
        <v/>
      </c>
    </row>
    <row r="4600" spans="3:7" ht="15" x14ac:dyDescent="0.2">
      <c r="C4600" s="829"/>
      <c r="G4600" s="831" t="str">
        <f t="shared" si="72"/>
        <v/>
      </c>
    </row>
    <row r="4601" spans="3:7" ht="15" x14ac:dyDescent="0.2">
      <c r="C4601" s="829"/>
      <c r="G4601" s="831" t="str">
        <f t="shared" si="72"/>
        <v/>
      </c>
    </row>
    <row r="4602" spans="3:7" ht="15" x14ac:dyDescent="0.2">
      <c r="C4602" s="829"/>
      <c r="G4602" s="831" t="str">
        <f t="shared" si="72"/>
        <v/>
      </c>
    </row>
    <row r="4603" spans="3:7" ht="15" x14ac:dyDescent="0.2">
      <c r="C4603" s="829"/>
      <c r="G4603" s="831" t="str">
        <f t="shared" si="72"/>
        <v/>
      </c>
    </row>
    <row r="4604" spans="3:7" ht="15" x14ac:dyDescent="0.2">
      <c r="C4604" s="829"/>
      <c r="G4604" s="831" t="str">
        <f t="shared" si="72"/>
        <v/>
      </c>
    </row>
    <row r="4605" spans="3:7" ht="15" x14ac:dyDescent="0.2">
      <c r="C4605" s="829"/>
      <c r="G4605" s="831" t="str">
        <f t="shared" si="72"/>
        <v/>
      </c>
    </row>
    <row r="4606" spans="3:7" ht="15" x14ac:dyDescent="0.2">
      <c r="C4606" s="829"/>
      <c r="G4606" s="831" t="str">
        <f t="shared" si="72"/>
        <v/>
      </c>
    </row>
    <row r="4607" spans="3:7" ht="15" x14ac:dyDescent="0.2">
      <c r="C4607" s="829"/>
      <c r="G4607" s="831" t="str">
        <f t="shared" si="72"/>
        <v/>
      </c>
    </row>
    <row r="4608" spans="3:7" ht="15" x14ac:dyDescent="0.2">
      <c r="C4608" s="829"/>
      <c r="G4608" s="831" t="str">
        <f t="shared" si="72"/>
        <v/>
      </c>
    </row>
    <row r="4609" spans="3:7" ht="15" x14ac:dyDescent="0.2">
      <c r="C4609" s="829"/>
      <c r="G4609" s="831" t="str">
        <f t="shared" si="72"/>
        <v/>
      </c>
    </row>
    <row r="4610" spans="3:7" ht="15" x14ac:dyDescent="0.2">
      <c r="C4610" s="829"/>
      <c r="G4610" s="831" t="str">
        <f t="shared" si="72"/>
        <v/>
      </c>
    </row>
    <row r="4611" spans="3:7" ht="15" x14ac:dyDescent="0.2">
      <c r="C4611" s="829"/>
      <c r="G4611" s="831" t="str">
        <f t="shared" si="72"/>
        <v/>
      </c>
    </row>
    <row r="4612" spans="3:7" ht="15" x14ac:dyDescent="0.2">
      <c r="C4612" s="829"/>
      <c r="G4612" s="831" t="str">
        <f t="shared" si="72"/>
        <v/>
      </c>
    </row>
    <row r="4613" spans="3:7" ht="15" x14ac:dyDescent="0.2">
      <c r="C4613" s="829"/>
      <c r="G4613" s="831" t="str">
        <f t="shared" si="72"/>
        <v/>
      </c>
    </row>
    <row r="4614" spans="3:7" ht="15" x14ac:dyDescent="0.2">
      <c r="C4614" s="829"/>
      <c r="G4614" s="831" t="str">
        <f t="shared" si="72"/>
        <v/>
      </c>
    </row>
    <row r="4615" spans="3:7" ht="15" x14ac:dyDescent="0.2">
      <c r="C4615" s="829"/>
      <c r="G4615" s="831" t="str">
        <f t="shared" si="72"/>
        <v/>
      </c>
    </row>
    <row r="4616" spans="3:7" ht="15" x14ac:dyDescent="0.2">
      <c r="C4616" s="829"/>
      <c r="G4616" s="831" t="str">
        <f t="shared" si="72"/>
        <v/>
      </c>
    </row>
    <row r="4617" spans="3:7" ht="15" x14ac:dyDescent="0.2">
      <c r="C4617" s="829"/>
      <c r="G4617" s="831" t="str">
        <f t="shared" si="72"/>
        <v/>
      </c>
    </row>
    <row r="4618" spans="3:7" ht="15" x14ac:dyDescent="0.2">
      <c r="C4618" s="829"/>
      <c r="G4618" s="831" t="str">
        <f t="shared" si="72"/>
        <v/>
      </c>
    </row>
    <row r="4619" spans="3:7" ht="15" x14ac:dyDescent="0.2">
      <c r="C4619" s="829"/>
      <c r="G4619" s="831" t="str">
        <f t="shared" si="72"/>
        <v/>
      </c>
    </row>
    <row r="4620" spans="3:7" ht="15" x14ac:dyDescent="0.2">
      <c r="C4620" s="829"/>
      <c r="G4620" s="831" t="str">
        <f t="shared" ref="G4620:G4683" si="73">IF(D4620="","",YEAR(D4620))</f>
        <v/>
      </c>
    </row>
    <row r="4621" spans="3:7" ht="15" x14ac:dyDescent="0.2">
      <c r="C4621" s="829"/>
      <c r="G4621" s="831" t="str">
        <f t="shared" si="73"/>
        <v/>
      </c>
    </row>
    <row r="4622" spans="3:7" ht="15" x14ac:dyDescent="0.2">
      <c r="C4622" s="829"/>
      <c r="G4622" s="831" t="str">
        <f t="shared" si="73"/>
        <v/>
      </c>
    </row>
    <row r="4623" spans="3:7" ht="15" x14ac:dyDescent="0.2">
      <c r="C4623" s="829"/>
      <c r="G4623" s="831" t="str">
        <f t="shared" si="73"/>
        <v/>
      </c>
    </row>
    <row r="4624" spans="3:7" ht="15" x14ac:dyDescent="0.2">
      <c r="C4624" s="829"/>
      <c r="G4624" s="831" t="str">
        <f t="shared" si="73"/>
        <v/>
      </c>
    </row>
    <row r="4625" spans="3:7" ht="15" x14ac:dyDescent="0.2">
      <c r="C4625" s="829"/>
      <c r="G4625" s="831" t="str">
        <f t="shared" si="73"/>
        <v/>
      </c>
    </row>
    <row r="4626" spans="3:7" ht="15" x14ac:dyDescent="0.2">
      <c r="C4626" s="829"/>
      <c r="G4626" s="831" t="str">
        <f t="shared" si="73"/>
        <v/>
      </c>
    </row>
    <row r="4627" spans="3:7" ht="15" x14ac:dyDescent="0.2">
      <c r="C4627" s="829"/>
      <c r="G4627" s="831" t="str">
        <f t="shared" si="73"/>
        <v/>
      </c>
    </row>
    <row r="4628" spans="3:7" ht="15" x14ac:dyDescent="0.2">
      <c r="C4628" s="829"/>
      <c r="G4628" s="831" t="str">
        <f t="shared" si="73"/>
        <v/>
      </c>
    </row>
    <row r="4629" spans="3:7" ht="15" x14ac:dyDescent="0.2">
      <c r="C4629" s="829"/>
      <c r="G4629" s="831" t="str">
        <f t="shared" si="73"/>
        <v/>
      </c>
    </row>
    <row r="4630" spans="3:7" ht="15" x14ac:dyDescent="0.2">
      <c r="C4630" s="829"/>
      <c r="G4630" s="831" t="str">
        <f t="shared" si="73"/>
        <v/>
      </c>
    </row>
    <row r="4631" spans="3:7" ht="15" x14ac:dyDescent="0.2">
      <c r="C4631" s="829"/>
      <c r="G4631" s="831" t="str">
        <f t="shared" si="73"/>
        <v/>
      </c>
    </row>
    <row r="4632" spans="3:7" ht="15" x14ac:dyDescent="0.2">
      <c r="C4632" s="829"/>
      <c r="G4632" s="831" t="str">
        <f t="shared" si="73"/>
        <v/>
      </c>
    </row>
    <row r="4633" spans="3:7" ht="15" x14ac:dyDescent="0.2">
      <c r="C4633" s="829"/>
      <c r="G4633" s="831" t="str">
        <f t="shared" si="73"/>
        <v/>
      </c>
    </row>
    <row r="4634" spans="3:7" ht="15" x14ac:dyDescent="0.2">
      <c r="C4634" s="829"/>
      <c r="G4634" s="831" t="str">
        <f t="shared" si="73"/>
        <v/>
      </c>
    </row>
    <row r="4635" spans="3:7" ht="15" x14ac:dyDescent="0.2">
      <c r="C4635" s="829"/>
      <c r="G4635" s="831" t="str">
        <f t="shared" si="73"/>
        <v/>
      </c>
    </row>
    <row r="4636" spans="3:7" ht="15" x14ac:dyDescent="0.2">
      <c r="C4636" s="829"/>
      <c r="G4636" s="831" t="str">
        <f t="shared" si="73"/>
        <v/>
      </c>
    </row>
    <row r="4637" spans="3:7" ht="15" x14ac:dyDescent="0.2">
      <c r="C4637" s="829"/>
      <c r="G4637" s="831" t="str">
        <f t="shared" si="73"/>
        <v/>
      </c>
    </row>
    <row r="4638" spans="3:7" ht="15" x14ac:dyDescent="0.2">
      <c r="C4638" s="829"/>
      <c r="G4638" s="831" t="str">
        <f t="shared" si="73"/>
        <v/>
      </c>
    </row>
    <row r="4639" spans="3:7" ht="15" x14ac:dyDescent="0.2">
      <c r="C4639" s="829"/>
      <c r="G4639" s="831" t="str">
        <f t="shared" si="73"/>
        <v/>
      </c>
    </row>
    <row r="4640" spans="3:7" ht="15" x14ac:dyDescent="0.2">
      <c r="C4640" s="829"/>
      <c r="G4640" s="831" t="str">
        <f t="shared" si="73"/>
        <v/>
      </c>
    </row>
    <row r="4641" spans="3:7" ht="15" x14ac:dyDescent="0.2">
      <c r="C4641" s="829"/>
      <c r="G4641" s="831" t="str">
        <f t="shared" si="73"/>
        <v/>
      </c>
    </row>
    <row r="4642" spans="3:7" ht="15" x14ac:dyDescent="0.2">
      <c r="C4642" s="829"/>
      <c r="G4642" s="831" t="str">
        <f t="shared" si="73"/>
        <v/>
      </c>
    </row>
    <row r="4643" spans="3:7" ht="15" x14ac:dyDescent="0.2">
      <c r="C4643" s="829"/>
      <c r="G4643" s="831" t="str">
        <f t="shared" si="73"/>
        <v/>
      </c>
    </row>
    <row r="4644" spans="3:7" ht="15" x14ac:dyDescent="0.2">
      <c r="C4644" s="829"/>
      <c r="G4644" s="831" t="str">
        <f t="shared" si="73"/>
        <v/>
      </c>
    </row>
    <row r="4645" spans="3:7" ht="15" x14ac:dyDescent="0.2">
      <c r="C4645" s="829"/>
      <c r="G4645" s="831" t="str">
        <f t="shared" si="73"/>
        <v/>
      </c>
    </row>
    <row r="4646" spans="3:7" ht="15" x14ac:dyDescent="0.2">
      <c r="C4646" s="829"/>
      <c r="G4646" s="831" t="str">
        <f t="shared" si="73"/>
        <v/>
      </c>
    </row>
    <row r="4647" spans="3:7" ht="15" x14ac:dyDescent="0.2">
      <c r="C4647" s="829"/>
      <c r="G4647" s="831" t="str">
        <f t="shared" si="73"/>
        <v/>
      </c>
    </row>
    <row r="4648" spans="3:7" ht="15" x14ac:dyDescent="0.2">
      <c r="C4648" s="829"/>
      <c r="G4648" s="831" t="str">
        <f t="shared" si="73"/>
        <v/>
      </c>
    </row>
    <row r="4649" spans="3:7" ht="15" x14ac:dyDescent="0.2">
      <c r="C4649" s="829"/>
      <c r="G4649" s="831" t="str">
        <f t="shared" si="73"/>
        <v/>
      </c>
    </row>
    <row r="4650" spans="3:7" ht="15" x14ac:dyDescent="0.2">
      <c r="C4650" s="829"/>
      <c r="G4650" s="831" t="str">
        <f t="shared" si="73"/>
        <v/>
      </c>
    </row>
    <row r="4651" spans="3:7" ht="15" x14ac:dyDescent="0.2">
      <c r="C4651" s="829"/>
      <c r="G4651" s="831" t="str">
        <f t="shared" si="73"/>
        <v/>
      </c>
    </row>
    <row r="4652" spans="3:7" ht="15" x14ac:dyDescent="0.2">
      <c r="C4652" s="829"/>
      <c r="G4652" s="831" t="str">
        <f t="shared" si="73"/>
        <v/>
      </c>
    </row>
    <row r="4653" spans="3:7" ht="15" x14ac:dyDescent="0.2">
      <c r="C4653" s="829"/>
      <c r="G4653" s="831" t="str">
        <f t="shared" si="73"/>
        <v/>
      </c>
    </row>
    <row r="4654" spans="3:7" ht="15" x14ac:dyDescent="0.2">
      <c r="C4654" s="829"/>
      <c r="G4654" s="831" t="str">
        <f t="shared" si="73"/>
        <v/>
      </c>
    </row>
    <row r="4655" spans="3:7" ht="15" x14ac:dyDescent="0.2">
      <c r="C4655" s="829"/>
      <c r="G4655" s="831" t="str">
        <f t="shared" si="73"/>
        <v/>
      </c>
    </row>
    <row r="4656" spans="3:7" ht="15" x14ac:dyDescent="0.2">
      <c r="C4656" s="829"/>
      <c r="G4656" s="831" t="str">
        <f t="shared" si="73"/>
        <v/>
      </c>
    </row>
    <row r="4657" spans="3:7" ht="15" x14ac:dyDescent="0.2">
      <c r="C4657" s="829"/>
      <c r="G4657" s="831" t="str">
        <f t="shared" si="73"/>
        <v/>
      </c>
    </row>
    <row r="4658" spans="3:7" ht="15" x14ac:dyDescent="0.2">
      <c r="C4658" s="829"/>
      <c r="G4658" s="831" t="str">
        <f t="shared" si="73"/>
        <v/>
      </c>
    </row>
    <row r="4659" spans="3:7" ht="15" x14ac:dyDescent="0.2">
      <c r="C4659" s="829"/>
      <c r="G4659" s="831" t="str">
        <f t="shared" si="73"/>
        <v/>
      </c>
    </row>
    <row r="4660" spans="3:7" ht="15" x14ac:dyDescent="0.2">
      <c r="C4660" s="829"/>
      <c r="G4660" s="831" t="str">
        <f t="shared" si="73"/>
        <v/>
      </c>
    </row>
    <row r="4661" spans="3:7" ht="15" x14ac:dyDescent="0.2">
      <c r="C4661" s="829"/>
      <c r="G4661" s="831" t="str">
        <f t="shared" si="73"/>
        <v/>
      </c>
    </row>
    <row r="4662" spans="3:7" ht="15" x14ac:dyDescent="0.2">
      <c r="C4662" s="829"/>
      <c r="G4662" s="831" t="str">
        <f t="shared" si="73"/>
        <v/>
      </c>
    </row>
    <row r="4663" spans="3:7" ht="15" x14ac:dyDescent="0.2">
      <c r="C4663" s="829"/>
      <c r="G4663" s="831" t="str">
        <f t="shared" si="73"/>
        <v/>
      </c>
    </row>
    <row r="4664" spans="3:7" ht="15" x14ac:dyDescent="0.2">
      <c r="C4664" s="829"/>
      <c r="G4664" s="831" t="str">
        <f t="shared" si="73"/>
        <v/>
      </c>
    </row>
    <row r="4665" spans="3:7" ht="15" x14ac:dyDescent="0.2">
      <c r="C4665" s="829"/>
      <c r="G4665" s="831" t="str">
        <f t="shared" si="73"/>
        <v/>
      </c>
    </row>
    <row r="4666" spans="3:7" ht="15" x14ac:dyDescent="0.2">
      <c r="C4666" s="829"/>
      <c r="G4666" s="831" t="str">
        <f t="shared" si="73"/>
        <v/>
      </c>
    </row>
    <row r="4667" spans="3:7" ht="15" x14ac:dyDescent="0.2">
      <c r="C4667" s="829"/>
      <c r="G4667" s="831" t="str">
        <f t="shared" si="73"/>
        <v/>
      </c>
    </row>
    <row r="4668" spans="3:7" ht="15" x14ac:dyDescent="0.2">
      <c r="C4668" s="829"/>
      <c r="G4668" s="831" t="str">
        <f t="shared" si="73"/>
        <v/>
      </c>
    </row>
    <row r="4669" spans="3:7" ht="15" x14ac:dyDescent="0.2">
      <c r="C4669" s="829"/>
      <c r="G4669" s="831" t="str">
        <f t="shared" si="73"/>
        <v/>
      </c>
    </row>
    <row r="4670" spans="3:7" ht="15" x14ac:dyDescent="0.2">
      <c r="C4670" s="829"/>
      <c r="G4670" s="831" t="str">
        <f t="shared" si="73"/>
        <v/>
      </c>
    </row>
    <row r="4671" spans="3:7" ht="15" x14ac:dyDescent="0.2">
      <c r="C4671" s="829"/>
      <c r="G4671" s="831" t="str">
        <f t="shared" si="73"/>
        <v/>
      </c>
    </row>
    <row r="4672" spans="3:7" ht="15" x14ac:dyDescent="0.2">
      <c r="C4672" s="829"/>
      <c r="G4672" s="831" t="str">
        <f t="shared" si="73"/>
        <v/>
      </c>
    </row>
    <row r="4673" spans="3:7" ht="15" x14ac:dyDescent="0.2">
      <c r="C4673" s="829"/>
      <c r="G4673" s="831" t="str">
        <f t="shared" si="73"/>
        <v/>
      </c>
    </row>
    <row r="4674" spans="3:7" ht="15" x14ac:dyDescent="0.2">
      <c r="C4674" s="829"/>
      <c r="G4674" s="831" t="str">
        <f t="shared" si="73"/>
        <v/>
      </c>
    </row>
    <row r="4675" spans="3:7" ht="15" x14ac:dyDescent="0.2">
      <c r="C4675" s="829"/>
      <c r="G4675" s="831" t="str">
        <f t="shared" si="73"/>
        <v/>
      </c>
    </row>
    <row r="4676" spans="3:7" ht="15" x14ac:dyDescent="0.2">
      <c r="C4676" s="829"/>
      <c r="G4676" s="831" t="str">
        <f t="shared" si="73"/>
        <v/>
      </c>
    </row>
    <row r="4677" spans="3:7" ht="15" x14ac:dyDescent="0.2">
      <c r="C4677" s="829"/>
      <c r="G4677" s="831" t="str">
        <f t="shared" si="73"/>
        <v/>
      </c>
    </row>
    <row r="4678" spans="3:7" ht="15" x14ac:dyDescent="0.2">
      <c r="C4678" s="829"/>
      <c r="G4678" s="831" t="str">
        <f t="shared" si="73"/>
        <v/>
      </c>
    </row>
    <row r="4679" spans="3:7" ht="15" x14ac:dyDescent="0.2">
      <c r="C4679" s="829"/>
      <c r="G4679" s="831" t="str">
        <f t="shared" si="73"/>
        <v/>
      </c>
    </row>
    <row r="4680" spans="3:7" ht="15" x14ac:dyDescent="0.2">
      <c r="C4680" s="829"/>
      <c r="G4680" s="831" t="str">
        <f t="shared" si="73"/>
        <v/>
      </c>
    </row>
    <row r="4681" spans="3:7" ht="15" x14ac:dyDescent="0.2">
      <c r="C4681" s="829"/>
      <c r="G4681" s="831" t="str">
        <f t="shared" si="73"/>
        <v/>
      </c>
    </row>
    <row r="4682" spans="3:7" ht="15" x14ac:dyDescent="0.2">
      <c r="C4682" s="829"/>
      <c r="G4682" s="831" t="str">
        <f t="shared" si="73"/>
        <v/>
      </c>
    </row>
    <row r="4683" spans="3:7" ht="15" x14ac:dyDescent="0.2">
      <c r="C4683" s="829"/>
      <c r="G4683" s="831" t="str">
        <f t="shared" si="73"/>
        <v/>
      </c>
    </row>
    <row r="4684" spans="3:7" ht="15" x14ac:dyDescent="0.2">
      <c r="C4684" s="829"/>
      <c r="G4684" s="831" t="str">
        <f t="shared" ref="G4684:G4747" si="74">IF(D4684="","",YEAR(D4684))</f>
        <v/>
      </c>
    </row>
    <row r="4685" spans="3:7" ht="15" x14ac:dyDescent="0.2">
      <c r="C4685" s="829"/>
      <c r="G4685" s="831" t="str">
        <f t="shared" si="74"/>
        <v/>
      </c>
    </row>
    <row r="4686" spans="3:7" ht="15" x14ac:dyDescent="0.2">
      <c r="C4686" s="829"/>
      <c r="G4686" s="831" t="str">
        <f t="shared" si="74"/>
        <v/>
      </c>
    </row>
    <row r="4687" spans="3:7" ht="15" x14ac:dyDescent="0.2">
      <c r="C4687" s="829"/>
      <c r="G4687" s="831" t="str">
        <f t="shared" si="74"/>
        <v/>
      </c>
    </row>
    <row r="4688" spans="3:7" ht="15" x14ac:dyDescent="0.2">
      <c r="C4688" s="829"/>
      <c r="G4688" s="831" t="str">
        <f t="shared" si="74"/>
        <v/>
      </c>
    </row>
    <row r="4689" spans="3:7" ht="15" x14ac:dyDescent="0.2">
      <c r="C4689" s="829"/>
      <c r="G4689" s="831" t="str">
        <f t="shared" si="74"/>
        <v/>
      </c>
    </row>
    <row r="4690" spans="3:7" ht="15" x14ac:dyDescent="0.2">
      <c r="C4690" s="829"/>
      <c r="G4690" s="831" t="str">
        <f t="shared" si="74"/>
        <v/>
      </c>
    </row>
    <row r="4691" spans="3:7" ht="15" x14ac:dyDescent="0.2">
      <c r="C4691" s="829"/>
      <c r="G4691" s="831" t="str">
        <f t="shared" si="74"/>
        <v/>
      </c>
    </row>
    <row r="4692" spans="3:7" ht="15" x14ac:dyDescent="0.2">
      <c r="C4692" s="829"/>
      <c r="G4692" s="831" t="str">
        <f t="shared" si="74"/>
        <v/>
      </c>
    </row>
    <row r="4693" spans="3:7" ht="15" x14ac:dyDescent="0.2">
      <c r="C4693" s="829"/>
      <c r="G4693" s="831" t="str">
        <f t="shared" si="74"/>
        <v/>
      </c>
    </row>
    <row r="4694" spans="3:7" ht="15" x14ac:dyDescent="0.2">
      <c r="C4694" s="829"/>
      <c r="G4694" s="831" t="str">
        <f t="shared" si="74"/>
        <v/>
      </c>
    </row>
    <row r="4695" spans="3:7" ht="15" x14ac:dyDescent="0.2">
      <c r="C4695" s="829"/>
      <c r="G4695" s="831" t="str">
        <f t="shared" si="74"/>
        <v/>
      </c>
    </row>
    <row r="4696" spans="3:7" ht="15" x14ac:dyDescent="0.2">
      <c r="C4696" s="829"/>
      <c r="G4696" s="831" t="str">
        <f t="shared" si="74"/>
        <v/>
      </c>
    </row>
    <row r="4697" spans="3:7" ht="15" x14ac:dyDescent="0.2">
      <c r="C4697" s="829"/>
      <c r="G4697" s="831" t="str">
        <f t="shared" si="74"/>
        <v/>
      </c>
    </row>
    <row r="4698" spans="3:7" ht="15" x14ac:dyDescent="0.2">
      <c r="C4698" s="829"/>
      <c r="G4698" s="831" t="str">
        <f t="shared" si="74"/>
        <v/>
      </c>
    </row>
    <row r="4699" spans="3:7" ht="15" x14ac:dyDescent="0.2">
      <c r="C4699" s="829"/>
      <c r="G4699" s="831" t="str">
        <f t="shared" si="74"/>
        <v/>
      </c>
    </row>
    <row r="4700" spans="3:7" ht="15" x14ac:dyDescent="0.2">
      <c r="C4700" s="829"/>
      <c r="G4700" s="831" t="str">
        <f t="shared" si="74"/>
        <v/>
      </c>
    </row>
    <row r="4701" spans="3:7" ht="15" x14ac:dyDescent="0.2">
      <c r="C4701" s="829"/>
      <c r="G4701" s="831" t="str">
        <f t="shared" si="74"/>
        <v/>
      </c>
    </row>
    <row r="4702" spans="3:7" ht="15" x14ac:dyDescent="0.2">
      <c r="C4702" s="829"/>
      <c r="G4702" s="831" t="str">
        <f t="shared" si="74"/>
        <v/>
      </c>
    </row>
    <row r="4703" spans="3:7" ht="15" x14ac:dyDescent="0.2">
      <c r="C4703" s="829"/>
      <c r="G4703" s="831" t="str">
        <f t="shared" si="74"/>
        <v/>
      </c>
    </row>
    <row r="4704" spans="3:7" ht="15" x14ac:dyDescent="0.2">
      <c r="C4704" s="829"/>
      <c r="G4704" s="831" t="str">
        <f t="shared" si="74"/>
        <v/>
      </c>
    </row>
    <row r="4705" spans="3:7" ht="15" x14ac:dyDescent="0.2">
      <c r="C4705" s="829"/>
      <c r="G4705" s="831" t="str">
        <f t="shared" si="74"/>
        <v/>
      </c>
    </row>
    <row r="4706" spans="3:7" ht="15" x14ac:dyDescent="0.2">
      <c r="C4706" s="829"/>
      <c r="G4706" s="831" t="str">
        <f t="shared" si="74"/>
        <v/>
      </c>
    </row>
    <row r="4707" spans="3:7" ht="15" x14ac:dyDescent="0.2">
      <c r="C4707" s="829"/>
      <c r="G4707" s="831" t="str">
        <f t="shared" si="74"/>
        <v/>
      </c>
    </row>
    <row r="4708" spans="3:7" ht="15" x14ac:dyDescent="0.2">
      <c r="C4708" s="829"/>
      <c r="G4708" s="831" t="str">
        <f t="shared" si="74"/>
        <v/>
      </c>
    </row>
    <row r="4709" spans="3:7" ht="15" x14ac:dyDescent="0.2">
      <c r="C4709" s="829"/>
      <c r="G4709" s="831" t="str">
        <f t="shared" si="74"/>
        <v/>
      </c>
    </row>
    <row r="4710" spans="3:7" ht="15" x14ac:dyDescent="0.2">
      <c r="C4710" s="829"/>
      <c r="G4710" s="831" t="str">
        <f t="shared" si="74"/>
        <v/>
      </c>
    </row>
    <row r="4711" spans="3:7" ht="15" x14ac:dyDescent="0.2">
      <c r="C4711" s="829"/>
      <c r="G4711" s="831" t="str">
        <f t="shared" si="74"/>
        <v/>
      </c>
    </row>
    <row r="4712" spans="3:7" ht="15" x14ac:dyDescent="0.2">
      <c r="C4712" s="829"/>
      <c r="G4712" s="831" t="str">
        <f t="shared" si="74"/>
        <v/>
      </c>
    </row>
    <row r="4713" spans="3:7" ht="15" x14ac:dyDescent="0.2">
      <c r="C4713" s="829"/>
      <c r="G4713" s="831" t="str">
        <f t="shared" si="74"/>
        <v/>
      </c>
    </row>
    <row r="4714" spans="3:7" ht="15" x14ac:dyDescent="0.2">
      <c r="C4714" s="829"/>
      <c r="G4714" s="831" t="str">
        <f t="shared" si="74"/>
        <v/>
      </c>
    </row>
    <row r="4715" spans="3:7" ht="15" x14ac:dyDescent="0.2">
      <c r="C4715" s="829"/>
      <c r="G4715" s="831" t="str">
        <f t="shared" si="74"/>
        <v/>
      </c>
    </row>
    <row r="4716" spans="3:7" ht="15" x14ac:dyDescent="0.2">
      <c r="C4716" s="829"/>
      <c r="G4716" s="831" t="str">
        <f t="shared" si="74"/>
        <v/>
      </c>
    </row>
    <row r="4717" spans="3:7" ht="15" x14ac:dyDescent="0.2">
      <c r="C4717" s="829"/>
      <c r="G4717" s="831" t="str">
        <f t="shared" si="74"/>
        <v/>
      </c>
    </row>
    <row r="4718" spans="3:7" ht="15" x14ac:dyDescent="0.2">
      <c r="C4718" s="829"/>
      <c r="G4718" s="831" t="str">
        <f t="shared" si="74"/>
        <v/>
      </c>
    </row>
    <row r="4719" spans="3:7" ht="15" x14ac:dyDescent="0.2">
      <c r="C4719" s="829"/>
      <c r="G4719" s="831" t="str">
        <f t="shared" si="74"/>
        <v/>
      </c>
    </row>
    <row r="4720" spans="3:7" ht="15" x14ac:dyDescent="0.2">
      <c r="C4720" s="829"/>
      <c r="G4720" s="831" t="str">
        <f t="shared" si="74"/>
        <v/>
      </c>
    </row>
    <row r="4721" spans="3:7" ht="15" x14ac:dyDescent="0.2">
      <c r="C4721" s="829"/>
      <c r="G4721" s="831" t="str">
        <f t="shared" si="74"/>
        <v/>
      </c>
    </row>
    <row r="4722" spans="3:7" ht="15" x14ac:dyDescent="0.2">
      <c r="C4722" s="829"/>
      <c r="G4722" s="831" t="str">
        <f t="shared" si="74"/>
        <v/>
      </c>
    </row>
    <row r="4723" spans="3:7" ht="15" x14ac:dyDescent="0.2">
      <c r="C4723" s="829"/>
      <c r="G4723" s="831" t="str">
        <f t="shared" si="74"/>
        <v/>
      </c>
    </row>
    <row r="4724" spans="3:7" ht="15" x14ac:dyDescent="0.2">
      <c r="C4724" s="829"/>
      <c r="G4724" s="831" t="str">
        <f t="shared" si="74"/>
        <v/>
      </c>
    </row>
    <row r="4725" spans="3:7" ht="15" x14ac:dyDescent="0.2">
      <c r="C4725" s="829"/>
      <c r="G4725" s="831" t="str">
        <f t="shared" si="74"/>
        <v/>
      </c>
    </row>
    <row r="4726" spans="3:7" ht="15" x14ac:dyDescent="0.2">
      <c r="C4726" s="829"/>
      <c r="G4726" s="831" t="str">
        <f t="shared" si="74"/>
        <v/>
      </c>
    </row>
    <row r="4727" spans="3:7" ht="15" x14ac:dyDescent="0.2">
      <c r="C4727" s="829"/>
      <c r="G4727" s="831" t="str">
        <f t="shared" si="74"/>
        <v/>
      </c>
    </row>
    <row r="4728" spans="3:7" ht="15" x14ac:dyDescent="0.2">
      <c r="C4728" s="829"/>
      <c r="G4728" s="831" t="str">
        <f t="shared" si="74"/>
        <v/>
      </c>
    </row>
    <row r="4729" spans="3:7" ht="15" x14ac:dyDescent="0.2">
      <c r="C4729" s="829"/>
      <c r="G4729" s="831" t="str">
        <f t="shared" si="74"/>
        <v/>
      </c>
    </row>
    <row r="4730" spans="3:7" ht="15" x14ac:dyDescent="0.2">
      <c r="C4730" s="829"/>
      <c r="G4730" s="831" t="str">
        <f t="shared" si="74"/>
        <v/>
      </c>
    </row>
    <row r="4731" spans="3:7" ht="15" x14ac:dyDescent="0.2">
      <c r="C4731" s="829"/>
      <c r="G4731" s="831" t="str">
        <f t="shared" si="74"/>
        <v/>
      </c>
    </row>
    <row r="4732" spans="3:7" ht="15" x14ac:dyDescent="0.2">
      <c r="C4732" s="829"/>
      <c r="G4732" s="831" t="str">
        <f t="shared" si="74"/>
        <v/>
      </c>
    </row>
    <row r="4733" spans="3:7" ht="15" x14ac:dyDescent="0.2">
      <c r="C4733" s="829"/>
      <c r="G4733" s="831" t="str">
        <f t="shared" si="74"/>
        <v/>
      </c>
    </row>
    <row r="4734" spans="3:7" ht="15" x14ac:dyDescent="0.2">
      <c r="C4734" s="829"/>
      <c r="G4734" s="831" t="str">
        <f t="shared" si="74"/>
        <v/>
      </c>
    </row>
    <row r="4735" spans="3:7" ht="15" x14ac:dyDescent="0.2">
      <c r="C4735" s="829"/>
      <c r="G4735" s="831" t="str">
        <f t="shared" si="74"/>
        <v/>
      </c>
    </row>
    <row r="4736" spans="3:7" ht="15" x14ac:dyDescent="0.2">
      <c r="C4736" s="829"/>
      <c r="G4736" s="831" t="str">
        <f t="shared" si="74"/>
        <v/>
      </c>
    </row>
    <row r="4737" spans="3:7" ht="15" x14ac:dyDescent="0.2">
      <c r="C4737" s="829"/>
      <c r="G4737" s="831" t="str">
        <f t="shared" si="74"/>
        <v/>
      </c>
    </row>
    <row r="4738" spans="3:7" ht="15" x14ac:dyDescent="0.2">
      <c r="C4738" s="829"/>
      <c r="G4738" s="831" t="str">
        <f t="shared" si="74"/>
        <v/>
      </c>
    </row>
    <row r="4739" spans="3:7" ht="15" x14ac:dyDescent="0.2">
      <c r="C4739" s="829"/>
      <c r="G4739" s="831" t="str">
        <f t="shared" si="74"/>
        <v/>
      </c>
    </row>
    <row r="4740" spans="3:7" ht="15" x14ac:dyDescent="0.2">
      <c r="C4740" s="829"/>
      <c r="G4740" s="831" t="str">
        <f t="shared" si="74"/>
        <v/>
      </c>
    </row>
    <row r="4741" spans="3:7" ht="15" x14ac:dyDescent="0.2">
      <c r="C4741" s="829"/>
      <c r="G4741" s="831" t="str">
        <f t="shared" si="74"/>
        <v/>
      </c>
    </row>
    <row r="4742" spans="3:7" ht="15" x14ac:dyDescent="0.2">
      <c r="C4742" s="829"/>
      <c r="G4742" s="831" t="str">
        <f t="shared" si="74"/>
        <v/>
      </c>
    </row>
    <row r="4743" spans="3:7" ht="15" x14ac:dyDescent="0.2">
      <c r="C4743" s="829"/>
      <c r="G4743" s="831" t="str">
        <f t="shared" si="74"/>
        <v/>
      </c>
    </row>
    <row r="4744" spans="3:7" ht="15" x14ac:dyDescent="0.2">
      <c r="C4744" s="829"/>
      <c r="G4744" s="831" t="str">
        <f t="shared" si="74"/>
        <v/>
      </c>
    </row>
    <row r="4745" spans="3:7" ht="15" x14ac:dyDescent="0.2">
      <c r="C4745" s="829"/>
      <c r="G4745" s="831" t="str">
        <f t="shared" si="74"/>
        <v/>
      </c>
    </row>
    <row r="4746" spans="3:7" ht="15" x14ac:dyDescent="0.2">
      <c r="C4746" s="829"/>
      <c r="G4746" s="831" t="str">
        <f t="shared" si="74"/>
        <v/>
      </c>
    </row>
    <row r="4747" spans="3:7" ht="15" x14ac:dyDescent="0.2">
      <c r="C4747" s="829"/>
      <c r="G4747" s="831" t="str">
        <f t="shared" si="74"/>
        <v/>
      </c>
    </row>
    <row r="4748" spans="3:7" ht="15" x14ac:dyDescent="0.2">
      <c r="C4748" s="829"/>
      <c r="G4748" s="831" t="str">
        <f t="shared" ref="G4748:G4811" si="75">IF(D4748="","",YEAR(D4748))</f>
        <v/>
      </c>
    </row>
    <row r="4749" spans="3:7" ht="15" x14ac:dyDescent="0.2">
      <c r="C4749" s="829"/>
      <c r="G4749" s="831" t="str">
        <f t="shared" si="75"/>
        <v/>
      </c>
    </row>
    <row r="4750" spans="3:7" ht="15" x14ac:dyDescent="0.2">
      <c r="C4750" s="829"/>
      <c r="G4750" s="831" t="str">
        <f t="shared" si="75"/>
        <v/>
      </c>
    </row>
    <row r="4751" spans="3:7" ht="15" x14ac:dyDescent="0.2">
      <c r="C4751" s="829"/>
      <c r="G4751" s="831" t="str">
        <f t="shared" si="75"/>
        <v/>
      </c>
    </row>
    <row r="4752" spans="3:7" ht="15" x14ac:dyDescent="0.2">
      <c r="C4752" s="829"/>
      <c r="G4752" s="831" t="str">
        <f t="shared" si="75"/>
        <v/>
      </c>
    </row>
    <row r="4753" spans="3:7" ht="15" x14ac:dyDescent="0.2">
      <c r="C4753" s="829"/>
      <c r="G4753" s="831" t="str">
        <f t="shared" si="75"/>
        <v/>
      </c>
    </row>
    <row r="4754" spans="3:7" ht="15" x14ac:dyDescent="0.2">
      <c r="C4754" s="829"/>
      <c r="G4754" s="831" t="str">
        <f t="shared" si="75"/>
        <v/>
      </c>
    </row>
    <row r="4755" spans="3:7" ht="15" x14ac:dyDescent="0.2">
      <c r="C4755" s="829"/>
      <c r="G4755" s="831" t="str">
        <f t="shared" si="75"/>
        <v/>
      </c>
    </row>
    <row r="4756" spans="3:7" ht="15" x14ac:dyDescent="0.2">
      <c r="C4756" s="829"/>
      <c r="G4756" s="831" t="str">
        <f t="shared" si="75"/>
        <v/>
      </c>
    </row>
    <row r="4757" spans="3:7" ht="15" x14ac:dyDescent="0.2">
      <c r="C4757" s="829"/>
      <c r="G4757" s="831" t="str">
        <f t="shared" si="75"/>
        <v/>
      </c>
    </row>
    <row r="4758" spans="3:7" ht="15" x14ac:dyDescent="0.2">
      <c r="C4758" s="829"/>
      <c r="G4758" s="831" t="str">
        <f t="shared" si="75"/>
        <v/>
      </c>
    </row>
    <row r="4759" spans="3:7" ht="15" x14ac:dyDescent="0.2">
      <c r="C4759" s="829"/>
      <c r="G4759" s="831" t="str">
        <f t="shared" si="75"/>
        <v/>
      </c>
    </row>
    <row r="4760" spans="3:7" ht="15" x14ac:dyDescent="0.2">
      <c r="C4760" s="829"/>
      <c r="G4760" s="831" t="str">
        <f t="shared" si="75"/>
        <v/>
      </c>
    </row>
    <row r="4761" spans="3:7" ht="15" x14ac:dyDescent="0.2">
      <c r="C4761" s="829"/>
      <c r="G4761" s="831" t="str">
        <f t="shared" si="75"/>
        <v/>
      </c>
    </row>
    <row r="4762" spans="3:7" ht="15" x14ac:dyDescent="0.2">
      <c r="C4762" s="829"/>
      <c r="G4762" s="831" t="str">
        <f t="shared" si="75"/>
        <v/>
      </c>
    </row>
    <row r="4763" spans="3:7" ht="15" x14ac:dyDescent="0.2">
      <c r="C4763" s="829"/>
      <c r="G4763" s="831" t="str">
        <f t="shared" si="75"/>
        <v/>
      </c>
    </row>
    <row r="4764" spans="3:7" ht="15" x14ac:dyDescent="0.2">
      <c r="C4764" s="829"/>
      <c r="G4764" s="831" t="str">
        <f t="shared" si="75"/>
        <v/>
      </c>
    </row>
    <row r="4765" spans="3:7" ht="15" x14ac:dyDescent="0.2">
      <c r="C4765" s="829"/>
      <c r="G4765" s="831" t="str">
        <f t="shared" si="75"/>
        <v/>
      </c>
    </row>
    <row r="4766" spans="3:7" ht="15" x14ac:dyDescent="0.2">
      <c r="C4766" s="829"/>
      <c r="G4766" s="831" t="str">
        <f t="shared" si="75"/>
        <v/>
      </c>
    </row>
    <row r="4767" spans="3:7" ht="15" x14ac:dyDescent="0.2">
      <c r="C4767" s="829"/>
      <c r="G4767" s="831" t="str">
        <f t="shared" si="75"/>
        <v/>
      </c>
    </row>
    <row r="4768" spans="3:7" ht="15" x14ac:dyDescent="0.2">
      <c r="C4768" s="829"/>
      <c r="G4768" s="831" t="str">
        <f t="shared" si="75"/>
        <v/>
      </c>
    </row>
    <row r="4769" spans="3:7" ht="15" x14ac:dyDescent="0.2">
      <c r="C4769" s="829"/>
      <c r="G4769" s="831" t="str">
        <f t="shared" si="75"/>
        <v/>
      </c>
    </row>
    <row r="4770" spans="3:7" ht="15" x14ac:dyDescent="0.2">
      <c r="C4770" s="829"/>
      <c r="G4770" s="831" t="str">
        <f t="shared" si="75"/>
        <v/>
      </c>
    </row>
    <row r="4771" spans="3:7" ht="15" x14ac:dyDescent="0.2">
      <c r="C4771" s="829"/>
      <c r="G4771" s="831" t="str">
        <f t="shared" si="75"/>
        <v/>
      </c>
    </row>
    <row r="4772" spans="3:7" ht="15" x14ac:dyDescent="0.2">
      <c r="C4772" s="829"/>
      <c r="G4772" s="831" t="str">
        <f t="shared" si="75"/>
        <v/>
      </c>
    </row>
    <row r="4773" spans="3:7" ht="15" x14ac:dyDescent="0.2">
      <c r="C4773" s="829"/>
      <c r="G4773" s="831" t="str">
        <f t="shared" si="75"/>
        <v/>
      </c>
    </row>
    <row r="4774" spans="3:7" ht="15" x14ac:dyDescent="0.2">
      <c r="C4774" s="829"/>
      <c r="G4774" s="831" t="str">
        <f t="shared" si="75"/>
        <v/>
      </c>
    </row>
    <row r="4775" spans="3:7" ht="15" x14ac:dyDescent="0.2">
      <c r="C4775" s="829"/>
      <c r="G4775" s="831" t="str">
        <f t="shared" si="75"/>
        <v/>
      </c>
    </row>
    <row r="4776" spans="3:7" ht="15" x14ac:dyDescent="0.2">
      <c r="C4776" s="829"/>
      <c r="G4776" s="831" t="str">
        <f t="shared" si="75"/>
        <v/>
      </c>
    </row>
    <row r="4777" spans="3:7" ht="15" x14ac:dyDescent="0.2">
      <c r="C4777" s="829"/>
      <c r="G4777" s="831" t="str">
        <f t="shared" si="75"/>
        <v/>
      </c>
    </row>
    <row r="4778" spans="3:7" ht="15" x14ac:dyDescent="0.2">
      <c r="C4778" s="829"/>
      <c r="G4778" s="831" t="str">
        <f t="shared" si="75"/>
        <v/>
      </c>
    </row>
    <row r="4779" spans="3:7" ht="15" x14ac:dyDescent="0.2">
      <c r="C4779" s="829"/>
      <c r="G4779" s="831" t="str">
        <f t="shared" si="75"/>
        <v/>
      </c>
    </row>
    <row r="4780" spans="3:7" ht="15" x14ac:dyDescent="0.2">
      <c r="C4780" s="829"/>
      <c r="G4780" s="831" t="str">
        <f t="shared" si="75"/>
        <v/>
      </c>
    </row>
    <row r="4781" spans="3:7" ht="15" x14ac:dyDescent="0.2">
      <c r="C4781" s="829"/>
      <c r="G4781" s="831" t="str">
        <f t="shared" si="75"/>
        <v/>
      </c>
    </row>
    <row r="4782" spans="3:7" ht="15" x14ac:dyDescent="0.2">
      <c r="C4782" s="829"/>
      <c r="G4782" s="831" t="str">
        <f t="shared" si="75"/>
        <v/>
      </c>
    </row>
    <row r="4783" spans="3:7" ht="15" x14ac:dyDescent="0.2">
      <c r="C4783" s="829"/>
      <c r="G4783" s="831" t="str">
        <f t="shared" si="75"/>
        <v/>
      </c>
    </row>
    <row r="4784" spans="3:7" ht="15" x14ac:dyDescent="0.2">
      <c r="C4784" s="829"/>
      <c r="G4784" s="831" t="str">
        <f t="shared" si="75"/>
        <v/>
      </c>
    </row>
    <row r="4785" spans="3:7" ht="15" x14ac:dyDescent="0.2">
      <c r="C4785" s="829"/>
      <c r="G4785" s="831" t="str">
        <f t="shared" si="75"/>
        <v/>
      </c>
    </row>
    <row r="4786" spans="3:7" ht="15" x14ac:dyDescent="0.2">
      <c r="C4786" s="829"/>
      <c r="G4786" s="831" t="str">
        <f t="shared" si="75"/>
        <v/>
      </c>
    </row>
    <row r="4787" spans="3:7" ht="15" x14ac:dyDescent="0.2">
      <c r="C4787" s="829"/>
      <c r="G4787" s="831" t="str">
        <f t="shared" si="75"/>
        <v/>
      </c>
    </row>
    <row r="4788" spans="3:7" ht="15" x14ac:dyDescent="0.2">
      <c r="C4788" s="829"/>
      <c r="G4788" s="831" t="str">
        <f t="shared" si="75"/>
        <v/>
      </c>
    </row>
    <row r="4789" spans="3:7" ht="15" x14ac:dyDescent="0.2">
      <c r="C4789" s="829"/>
      <c r="G4789" s="831" t="str">
        <f t="shared" si="75"/>
        <v/>
      </c>
    </row>
    <row r="4790" spans="3:7" ht="15" x14ac:dyDescent="0.2">
      <c r="C4790" s="829"/>
      <c r="G4790" s="831" t="str">
        <f t="shared" si="75"/>
        <v/>
      </c>
    </row>
    <row r="4791" spans="3:7" ht="15" x14ac:dyDescent="0.2">
      <c r="C4791" s="829"/>
      <c r="G4791" s="831" t="str">
        <f t="shared" si="75"/>
        <v/>
      </c>
    </row>
    <row r="4792" spans="3:7" ht="15" x14ac:dyDescent="0.2">
      <c r="C4792" s="829"/>
      <c r="G4792" s="831" t="str">
        <f t="shared" si="75"/>
        <v/>
      </c>
    </row>
    <row r="4793" spans="3:7" ht="15" x14ac:dyDescent="0.2">
      <c r="C4793" s="829"/>
      <c r="G4793" s="831" t="str">
        <f t="shared" si="75"/>
        <v/>
      </c>
    </row>
    <row r="4794" spans="3:7" ht="15" x14ac:dyDescent="0.2">
      <c r="C4794" s="829"/>
      <c r="G4794" s="831" t="str">
        <f t="shared" si="75"/>
        <v/>
      </c>
    </row>
    <row r="4795" spans="3:7" ht="15" x14ac:dyDescent="0.2">
      <c r="C4795" s="829"/>
      <c r="G4795" s="831" t="str">
        <f t="shared" si="75"/>
        <v/>
      </c>
    </row>
    <row r="4796" spans="3:7" ht="15" x14ac:dyDescent="0.2">
      <c r="C4796" s="829"/>
      <c r="G4796" s="831" t="str">
        <f t="shared" si="75"/>
        <v/>
      </c>
    </row>
    <row r="4797" spans="3:7" ht="15" x14ac:dyDescent="0.2">
      <c r="C4797" s="829"/>
      <c r="G4797" s="831" t="str">
        <f t="shared" si="75"/>
        <v/>
      </c>
    </row>
    <row r="4798" spans="3:7" ht="15" x14ac:dyDescent="0.2">
      <c r="C4798" s="829"/>
      <c r="G4798" s="831" t="str">
        <f t="shared" si="75"/>
        <v/>
      </c>
    </row>
    <row r="4799" spans="3:7" ht="15" x14ac:dyDescent="0.2">
      <c r="C4799" s="829"/>
      <c r="G4799" s="831" t="str">
        <f t="shared" si="75"/>
        <v/>
      </c>
    </row>
    <row r="4800" spans="3:7" ht="15" x14ac:dyDescent="0.2">
      <c r="C4800" s="829"/>
      <c r="G4800" s="831" t="str">
        <f t="shared" si="75"/>
        <v/>
      </c>
    </row>
    <row r="4801" spans="3:7" ht="15" x14ac:dyDescent="0.2">
      <c r="C4801" s="829"/>
      <c r="G4801" s="831" t="str">
        <f t="shared" si="75"/>
        <v/>
      </c>
    </row>
    <row r="4802" spans="3:7" ht="15" x14ac:dyDescent="0.2">
      <c r="C4802" s="829"/>
      <c r="G4802" s="831" t="str">
        <f t="shared" si="75"/>
        <v/>
      </c>
    </row>
    <row r="4803" spans="3:7" ht="15" x14ac:dyDescent="0.2">
      <c r="C4803" s="829"/>
      <c r="G4803" s="831" t="str">
        <f t="shared" si="75"/>
        <v/>
      </c>
    </row>
    <row r="4804" spans="3:7" ht="15" x14ac:dyDescent="0.2">
      <c r="C4804" s="829"/>
      <c r="G4804" s="831" t="str">
        <f t="shared" si="75"/>
        <v/>
      </c>
    </row>
    <row r="4805" spans="3:7" ht="15" x14ac:dyDescent="0.2">
      <c r="C4805" s="829"/>
      <c r="G4805" s="831" t="str">
        <f t="shared" si="75"/>
        <v/>
      </c>
    </row>
    <row r="4806" spans="3:7" ht="15" x14ac:dyDescent="0.2">
      <c r="C4806" s="829"/>
      <c r="G4806" s="831" t="str">
        <f t="shared" si="75"/>
        <v/>
      </c>
    </row>
    <row r="4807" spans="3:7" ht="15" x14ac:dyDescent="0.2">
      <c r="C4807" s="829"/>
      <c r="G4807" s="831" t="str">
        <f t="shared" si="75"/>
        <v/>
      </c>
    </row>
    <row r="4808" spans="3:7" ht="15" x14ac:dyDescent="0.2">
      <c r="C4808" s="829"/>
      <c r="G4808" s="831" t="str">
        <f t="shared" si="75"/>
        <v/>
      </c>
    </row>
    <row r="4809" spans="3:7" ht="15" x14ac:dyDescent="0.2">
      <c r="C4809" s="829"/>
      <c r="G4809" s="831" t="str">
        <f t="shared" si="75"/>
        <v/>
      </c>
    </row>
    <row r="4810" spans="3:7" ht="15" x14ac:dyDescent="0.2">
      <c r="C4810" s="829"/>
      <c r="G4810" s="831" t="str">
        <f t="shared" si="75"/>
        <v/>
      </c>
    </row>
    <row r="4811" spans="3:7" ht="15" x14ac:dyDescent="0.2">
      <c r="C4811" s="829"/>
      <c r="G4811" s="831" t="str">
        <f t="shared" si="75"/>
        <v/>
      </c>
    </row>
    <row r="4812" spans="3:7" ht="15" x14ac:dyDescent="0.2">
      <c r="C4812" s="829"/>
      <c r="G4812" s="831" t="str">
        <f t="shared" ref="G4812:G4875" si="76">IF(D4812="","",YEAR(D4812))</f>
        <v/>
      </c>
    </row>
    <row r="4813" spans="3:7" ht="15" x14ac:dyDescent="0.2">
      <c r="C4813" s="829"/>
      <c r="G4813" s="831" t="str">
        <f t="shared" si="76"/>
        <v/>
      </c>
    </row>
    <row r="4814" spans="3:7" ht="15" x14ac:dyDescent="0.2">
      <c r="C4814" s="829"/>
      <c r="G4814" s="831" t="str">
        <f t="shared" si="76"/>
        <v/>
      </c>
    </row>
    <row r="4815" spans="3:7" ht="15" x14ac:dyDescent="0.2">
      <c r="C4815" s="829"/>
      <c r="G4815" s="831" t="str">
        <f t="shared" si="76"/>
        <v/>
      </c>
    </row>
    <row r="4816" spans="3:7" ht="15" x14ac:dyDescent="0.2">
      <c r="C4816" s="829"/>
      <c r="G4816" s="831" t="str">
        <f t="shared" si="76"/>
        <v/>
      </c>
    </row>
    <row r="4817" spans="3:7" ht="15" x14ac:dyDescent="0.2">
      <c r="C4817" s="829"/>
      <c r="G4817" s="831" t="str">
        <f t="shared" si="76"/>
        <v/>
      </c>
    </row>
    <row r="4818" spans="3:7" ht="15" x14ac:dyDescent="0.2">
      <c r="C4818" s="829"/>
      <c r="G4818" s="831" t="str">
        <f t="shared" si="76"/>
        <v/>
      </c>
    </row>
    <row r="4819" spans="3:7" ht="15" x14ac:dyDescent="0.2">
      <c r="C4819" s="829"/>
      <c r="G4819" s="831" t="str">
        <f t="shared" si="76"/>
        <v/>
      </c>
    </row>
    <row r="4820" spans="3:7" ht="15" x14ac:dyDescent="0.2">
      <c r="C4820" s="829"/>
      <c r="G4820" s="831" t="str">
        <f t="shared" si="76"/>
        <v/>
      </c>
    </row>
    <row r="4821" spans="3:7" ht="15" x14ac:dyDescent="0.2">
      <c r="C4821" s="829"/>
      <c r="G4821" s="831" t="str">
        <f t="shared" si="76"/>
        <v/>
      </c>
    </row>
    <row r="4822" spans="3:7" ht="15" x14ac:dyDescent="0.2">
      <c r="C4822" s="829"/>
      <c r="G4822" s="831" t="str">
        <f t="shared" si="76"/>
        <v/>
      </c>
    </row>
    <row r="4823" spans="3:7" ht="15" x14ac:dyDescent="0.2">
      <c r="C4823" s="829"/>
      <c r="G4823" s="831" t="str">
        <f t="shared" si="76"/>
        <v/>
      </c>
    </row>
    <row r="4824" spans="3:7" ht="15" x14ac:dyDescent="0.2">
      <c r="C4824" s="829"/>
      <c r="G4824" s="831" t="str">
        <f t="shared" si="76"/>
        <v/>
      </c>
    </row>
    <row r="4825" spans="3:7" ht="15" x14ac:dyDescent="0.2">
      <c r="C4825" s="829"/>
      <c r="G4825" s="831" t="str">
        <f t="shared" si="76"/>
        <v/>
      </c>
    </row>
    <row r="4826" spans="3:7" ht="15" x14ac:dyDescent="0.2">
      <c r="C4826" s="829"/>
      <c r="G4826" s="831" t="str">
        <f t="shared" si="76"/>
        <v/>
      </c>
    </row>
    <row r="4827" spans="3:7" ht="15" x14ac:dyDescent="0.2">
      <c r="C4827" s="829"/>
      <c r="G4827" s="831" t="str">
        <f t="shared" si="76"/>
        <v/>
      </c>
    </row>
    <row r="4828" spans="3:7" ht="15" x14ac:dyDescent="0.2">
      <c r="C4828" s="829"/>
      <c r="G4828" s="831" t="str">
        <f t="shared" si="76"/>
        <v/>
      </c>
    </row>
    <row r="4829" spans="3:7" ht="15" x14ac:dyDescent="0.2">
      <c r="C4829" s="829"/>
      <c r="G4829" s="831" t="str">
        <f t="shared" si="76"/>
        <v/>
      </c>
    </row>
    <row r="4830" spans="3:7" ht="15" x14ac:dyDescent="0.2">
      <c r="C4830" s="829"/>
      <c r="G4830" s="831" t="str">
        <f t="shared" si="76"/>
        <v/>
      </c>
    </row>
    <row r="4831" spans="3:7" ht="15" x14ac:dyDescent="0.2">
      <c r="C4831" s="829"/>
      <c r="G4831" s="831" t="str">
        <f t="shared" si="76"/>
        <v/>
      </c>
    </row>
    <row r="4832" spans="3:7" ht="15" x14ac:dyDescent="0.2">
      <c r="C4832" s="829"/>
      <c r="G4832" s="831" t="str">
        <f t="shared" si="76"/>
        <v/>
      </c>
    </row>
    <row r="4833" spans="3:7" ht="15" x14ac:dyDescent="0.2">
      <c r="C4833" s="829"/>
      <c r="G4833" s="831" t="str">
        <f t="shared" si="76"/>
        <v/>
      </c>
    </row>
    <row r="4834" spans="3:7" ht="15" x14ac:dyDescent="0.2">
      <c r="C4834" s="829"/>
      <c r="G4834" s="831" t="str">
        <f t="shared" si="76"/>
        <v/>
      </c>
    </row>
    <row r="4835" spans="3:7" ht="15" x14ac:dyDescent="0.2">
      <c r="C4835" s="829"/>
      <c r="G4835" s="831" t="str">
        <f t="shared" si="76"/>
        <v/>
      </c>
    </row>
    <row r="4836" spans="3:7" ht="15" x14ac:dyDescent="0.2">
      <c r="C4836" s="829"/>
      <c r="G4836" s="831" t="str">
        <f t="shared" si="76"/>
        <v/>
      </c>
    </row>
    <row r="4837" spans="3:7" ht="15" x14ac:dyDescent="0.2">
      <c r="C4837" s="829"/>
      <c r="G4837" s="831" t="str">
        <f t="shared" si="76"/>
        <v/>
      </c>
    </row>
    <row r="4838" spans="3:7" ht="15" x14ac:dyDescent="0.2">
      <c r="C4838" s="829"/>
      <c r="G4838" s="831" t="str">
        <f t="shared" si="76"/>
        <v/>
      </c>
    </row>
    <row r="4839" spans="3:7" ht="15" x14ac:dyDescent="0.2">
      <c r="C4839" s="829"/>
      <c r="G4839" s="831" t="str">
        <f t="shared" si="76"/>
        <v/>
      </c>
    </row>
    <row r="4840" spans="3:7" ht="15" x14ac:dyDescent="0.2">
      <c r="C4840" s="829"/>
      <c r="G4840" s="831" t="str">
        <f t="shared" si="76"/>
        <v/>
      </c>
    </row>
    <row r="4841" spans="3:7" ht="15" x14ac:dyDescent="0.2">
      <c r="C4841" s="829"/>
      <c r="G4841" s="831" t="str">
        <f t="shared" si="76"/>
        <v/>
      </c>
    </row>
    <row r="4842" spans="3:7" ht="15" x14ac:dyDescent="0.2">
      <c r="C4842" s="829"/>
      <c r="G4842" s="831" t="str">
        <f t="shared" si="76"/>
        <v/>
      </c>
    </row>
    <row r="4843" spans="3:7" ht="15" x14ac:dyDescent="0.2">
      <c r="C4843" s="829"/>
      <c r="G4843" s="831" t="str">
        <f t="shared" si="76"/>
        <v/>
      </c>
    </row>
    <row r="4844" spans="3:7" ht="15" x14ac:dyDescent="0.2">
      <c r="C4844" s="829"/>
      <c r="G4844" s="831" t="str">
        <f t="shared" si="76"/>
        <v/>
      </c>
    </row>
    <row r="4845" spans="3:7" ht="15" x14ac:dyDescent="0.2">
      <c r="C4845" s="829"/>
      <c r="G4845" s="831" t="str">
        <f t="shared" si="76"/>
        <v/>
      </c>
    </row>
    <row r="4846" spans="3:7" ht="15" x14ac:dyDescent="0.2">
      <c r="C4846" s="829"/>
      <c r="G4846" s="831" t="str">
        <f t="shared" si="76"/>
        <v/>
      </c>
    </row>
    <row r="4847" spans="3:7" ht="15" x14ac:dyDescent="0.2">
      <c r="C4847" s="829"/>
      <c r="G4847" s="831" t="str">
        <f t="shared" si="76"/>
        <v/>
      </c>
    </row>
    <row r="4848" spans="3:7" ht="15" x14ac:dyDescent="0.2">
      <c r="C4848" s="829"/>
      <c r="G4848" s="831" t="str">
        <f t="shared" si="76"/>
        <v/>
      </c>
    </row>
    <row r="4849" spans="3:7" ht="15" x14ac:dyDescent="0.2">
      <c r="C4849" s="829"/>
      <c r="G4849" s="831" t="str">
        <f t="shared" si="76"/>
        <v/>
      </c>
    </row>
    <row r="4850" spans="3:7" ht="15" x14ac:dyDescent="0.2">
      <c r="C4850" s="829"/>
      <c r="G4850" s="831" t="str">
        <f t="shared" si="76"/>
        <v/>
      </c>
    </row>
    <row r="4851" spans="3:7" ht="15" x14ac:dyDescent="0.2">
      <c r="C4851" s="829"/>
      <c r="G4851" s="831" t="str">
        <f t="shared" si="76"/>
        <v/>
      </c>
    </row>
    <row r="4852" spans="3:7" ht="15" x14ac:dyDescent="0.2">
      <c r="C4852" s="829"/>
      <c r="G4852" s="831" t="str">
        <f t="shared" si="76"/>
        <v/>
      </c>
    </row>
    <row r="4853" spans="3:7" ht="15" x14ac:dyDescent="0.2">
      <c r="C4853" s="829"/>
      <c r="G4853" s="831" t="str">
        <f t="shared" si="76"/>
        <v/>
      </c>
    </row>
    <row r="4854" spans="3:7" ht="15" x14ac:dyDescent="0.2">
      <c r="C4854" s="829"/>
      <c r="G4854" s="831" t="str">
        <f t="shared" si="76"/>
        <v/>
      </c>
    </row>
    <row r="4855" spans="3:7" ht="15" x14ac:dyDescent="0.2">
      <c r="C4855" s="829"/>
      <c r="G4855" s="831" t="str">
        <f t="shared" si="76"/>
        <v/>
      </c>
    </row>
    <row r="4856" spans="3:7" ht="15" x14ac:dyDescent="0.2">
      <c r="C4856" s="829"/>
      <c r="G4856" s="831" t="str">
        <f t="shared" si="76"/>
        <v/>
      </c>
    </row>
    <row r="4857" spans="3:7" ht="15" x14ac:dyDescent="0.2">
      <c r="C4857" s="829"/>
      <c r="G4857" s="831" t="str">
        <f t="shared" si="76"/>
        <v/>
      </c>
    </row>
    <row r="4858" spans="3:7" ht="15" x14ac:dyDescent="0.2">
      <c r="C4858" s="829"/>
      <c r="G4858" s="831" t="str">
        <f t="shared" si="76"/>
        <v/>
      </c>
    </row>
    <row r="4859" spans="3:7" ht="15" x14ac:dyDescent="0.2">
      <c r="C4859" s="829"/>
      <c r="G4859" s="831" t="str">
        <f t="shared" si="76"/>
        <v/>
      </c>
    </row>
    <row r="4860" spans="3:7" ht="15" x14ac:dyDescent="0.2">
      <c r="C4860" s="829"/>
      <c r="G4860" s="831" t="str">
        <f t="shared" si="76"/>
        <v/>
      </c>
    </row>
    <row r="4861" spans="3:7" ht="15" x14ac:dyDescent="0.2">
      <c r="C4861" s="829"/>
      <c r="G4861" s="831" t="str">
        <f t="shared" si="76"/>
        <v/>
      </c>
    </row>
    <row r="4862" spans="3:7" ht="15" x14ac:dyDescent="0.2">
      <c r="C4862" s="829"/>
      <c r="G4862" s="831" t="str">
        <f t="shared" si="76"/>
        <v/>
      </c>
    </row>
    <row r="4863" spans="3:7" ht="15" x14ac:dyDescent="0.2">
      <c r="C4863" s="829"/>
      <c r="G4863" s="831" t="str">
        <f t="shared" si="76"/>
        <v/>
      </c>
    </row>
    <row r="4864" spans="3:7" ht="15" x14ac:dyDescent="0.2">
      <c r="C4864" s="829"/>
      <c r="G4864" s="831" t="str">
        <f t="shared" si="76"/>
        <v/>
      </c>
    </row>
    <row r="4865" spans="3:7" ht="15" x14ac:dyDescent="0.2">
      <c r="C4865" s="829"/>
      <c r="G4865" s="831" t="str">
        <f t="shared" si="76"/>
        <v/>
      </c>
    </row>
    <row r="4866" spans="3:7" ht="15" x14ac:dyDescent="0.2">
      <c r="C4866" s="829"/>
      <c r="G4866" s="831" t="str">
        <f t="shared" si="76"/>
        <v/>
      </c>
    </row>
    <row r="4867" spans="3:7" ht="15" x14ac:dyDescent="0.2">
      <c r="C4867" s="829"/>
      <c r="G4867" s="831" t="str">
        <f t="shared" si="76"/>
        <v/>
      </c>
    </row>
    <row r="4868" spans="3:7" ht="15" x14ac:dyDescent="0.2">
      <c r="C4868" s="829"/>
      <c r="G4868" s="831" t="str">
        <f t="shared" si="76"/>
        <v/>
      </c>
    </row>
    <row r="4869" spans="3:7" ht="15" x14ac:dyDescent="0.2">
      <c r="C4869" s="829"/>
      <c r="G4869" s="831" t="str">
        <f t="shared" si="76"/>
        <v/>
      </c>
    </row>
    <row r="4870" spans="3:7" ht="15" x14ac:dyDescent="0.2">
      <c r="C4870" s="829"/>
      <c r="G4870" s="831" t="str">
        <f t="shared" si="76"/>
        <v/>
      </c>
    </row>
    <row r="4871" spans="3:7" ht="15" x14ac:dyDescent="0.2">
      <c r="C4871" s="829"/>
      <c r="G4871" s="831" t="str">
        <f t="shared" si="76"/>
        <v/>
      </c>
    </row>
    <row r="4872" spans="3:7" ht="15" x14ac:dyDescent="0.2">
      <c r="C4872" s="829"/>
      <c r="G4872" s="831" t="str">
        <f t="shared" si="76"/>
        <v/>
      </c>
    </row>
    <row r="4873" spans="3:7" ht="15" x14ac:dyDescent="0.2">
      <c r="C4873" s="829"/>
      <c r="G4873" s="831" t="str">
        <f t="shared" si="76"/>
        <v/>
      </c>
    </row>
    <row r="4874" spans="3:7" ht="15" x14ac:dyDescent="0.2">
      <c r="C4874" s="829"/>
      <c r="G4874" s="831" t="str">
        <f t="shared" si="76"/>
        <v/>
      </c>
    </row>
    <row r="4875" spans="3:7" ht="15" x14ac:dyDescent="0.2">
      <c r="C4875" s="829"/>
      <c r="G4875" s="831" t="str">
        <f t="shared" si="76"/>
        <v/>
      </c>
    </row>
    <row r="4876" spans="3:7" ht="15" x14ac:dyDescent="0.2">
      <c r="C4876" s="829"/>
      <c r="G4876" s="831" t="str">
        <f t="shared" ref="G4876:G4939" si="77">IF(D4876="","",YEAR(D4876))</f>
        <v/>
      </c>
    </row>
    <row r="4877" spans="3:7" ht="15" x14ac:dyDescent="0.2">
      <c r="C4877" s="829"/>
      <c r="G4877" s="831" t="str">
        <f t="shared" si="77"/>
        <v/>
      </c>
    </row>
    <row r="4878" spans="3:7" ht="15" x14ac:dyDescent="0.2">
      <c r="C4878" s="829"/>
      <c r="G4878" s="831" t="str">
        <f t="shared" si="77"/>
        <v/>
      </c>
    </row>
    <row r="4879" spans="3:7" ht="15" x14ac:dyDescent="0.2">
      <c r="C4879" s="829"/>
      <c r="G4879" s="831" t="str">
        <f t="shared" si="77"/>
        <v/>
      </c>
    </row>
    <row r="4880" spans="3:7" ht="15" x14ac:dyDescent="0.2">
      <c r="C4880" s="829"/>
      <c r="G4880" s="831" t="str">
        <f t="shared" si="77"/>
        <v/>
      </c>
    </row>
    <row r="4881" spans="3:7" ht="15" x14ac:dyDescent="0.2">
      <c r="C4881" s="829"/>
      <c r="G4881" s="831" t="str">
        <f t="shared" si="77"/>
        <v/>
      </c>
    </row>
    <row r="4882" spans="3:7" ht="15" x14ac:dyDescent="0.2">
      <c r="C4882" s="829"/>
      <c r="G4882" s="831" t="str">
        <f t="shared" si="77"/>
        <v/>
      </c>
    </row>
    <row r="4883" spans="3:7" ht="15" x14ac:dyDescent="0.2">
      <c r="C4883" s="829"/>
      <c r="G4883" s="831" t="str">
        <f t="shared" si="77"/>
        <v/>
      </c>
    </row>
    <row r="4884" spans="3:7" ht="15" x14ac:dyDescent="0.2">
      <c r="C4884" s="829"/>
      <c r="G4884" s="831" t="str">
        <f t="shared" si="77"/>
        <v/>
      </c>
    </row>
    <row r="4885" spans="3:7" ht="15" x14ac:dyDescent="0.2">
      <c r="C4885" s="829"/>
      <c r="G4885" s="831" t="str">
        <f t="shared" si="77"/>
        <v/>
      </c>
    </row>
    <row r="4886" spans="3:7" ht="15" x14ac:dyDescent="0.2">
      <c r="C4886" s="829"/>
      <c r="G4886" s="831" t="str">
        <f t="shared" si="77"/>
        <v/>
      </c>
    </row>
    <row r="4887" spans="3:7" ht="15" x14ac:dyDescent="0.2">
      <c r="C4887" s="829"/>
      <c r="G4887" s="831" t="str">
        <f t="shared" si="77"/>
        <v/>
      </c>
    </row>
    <row r="4888" spans="3:7" ht="15" x14ac:dyDescent="0.2">
      <c r="C4888" s="829"/>
      <c r="G4888" s="831" t="str">
        <f t="shared" si="77"/>
        <v/>
      </c>
    </row>
    <row r="4889" spans="3:7" ht="15" x14ac:dyDescent="0.2">
      <c r="C4889" s="829"/>
      <c r="G4889" s="831" t="str">
        <f t="shared" si="77"/>
        <v/>
      </c>
    </row>
    <row r="4890" spans="3:7" ht="15" x14ac:dyDescent="0.2">
      <c r="C4890" s="829"/>
      <c r="G4890" s="831" t="str">
        <f t="shared" si="77"/>
        <v/>
      </c>
    </row>
    <row r="4891" spans="3:7" ht="15" x14ac:dyDescent="0.2">
      <c r="C4891" s="829"/>
      <c r="G4891" s="831" t="str">
        <f t="shared" si="77"/>
        <v/>
      </c>
    </row>
    <row r="4892" spans="3:7" ht="15" x14ac:dyDescent="0.2">
      <c r="C4892" s="829"/>
      <c r="G4892" s="831" t="str">
        <f t="shared" si="77"/>
        <v/>
      </c>
    </row>
    <row r="4893" spans="3:7" ht="15" x14ac:dyDescent="0.2">
      <c r="C4893" s="829"/>
      <c r="G4893" s="831" t="str">
        <f t="shared" si="77"/>
        <v/>
      </c>
    </row>
    <row r="4894" spans="3:7" ht="15" x14ac:dyDescent="0.2">
      <c r="C4894" s="829"/>
      <c r="G4894" s="831" t="str">
        <f t="shared" si="77"/>
        <v/>
      </c>
    </row>
    <row r="4895" spans="3:7" ht="15" x14ac:dyDescent="0.2">
      <c r="C4895" s="829"/>
      <c r="G4895" s="831" t="str">
        <f t="shared" si="77"/>
        <v/>
      </c>
    </row>
    <row r="4896" spans="3:7" ht="15" x14ac:dyDescent="0.2">
      <c r="C4896" s="829"/>
      <c r="G4896" s="831" t="str">
        <f t="shared" si="77"/>
        <v/>
      </c>
    </row>
    <row r="4897" spans="3:7" ht="15" x14ac:dyDescent="0.2">
      <c r="C4897" s="829"/>
      <c r="G4897" s="831" t="str">
        <f t="shared" si="77"/>
        <v/>
      </c>
    </row>
    <row r="4898" spans="3:7" ht="15" x14ac:dyDescent="0.2">
      <c r="C4898" s="829"/>
      <c r="G4898" s="831" t="str">
        <f t="shared" si="77"/>
        <v/>
      </c>
    </row>
    <row r="4899" spans="3:7" ht="15" x14ac:dyDescent="0.2">
      <c r="C4899" s="829"/>
      <c r="G4899" s="831" t="str">
        <f t="shared" si="77"/>
        <v/>
      </c>
    </row>
    <row r="4900" spans="3:7" ht="15" x14ac:dyDescent="0.2">
      <c r="C4900" s="829"/>
      <c r="G4900" s="831" t="str">
        <f t="shared" si="77"/>
        <v/>
      </c>
    </row>
    <row r="4901" spans="3:7" ht="15" x14ac:dyDescent="0.2">
      <c r="C4901" s="829"/>
      <c r="G4901" s="831" t="str">
        <f t="shared" si="77"/>
        <v/>
      </c>
    </row>
    <row r="4902" spans="3:7" ht="15" x14ac:dyDescent="0.2">
      <c r="C4902" s="829"/>
      <c r="G4902" s="831" t="str">
        <f t="shared" si="77"/>
        <v/>
      </c>
    </row>
    <row r="4903" spans="3:7" ht="15" x14ac:dyDescent="0.2">
      <c r="C4903" s="829"/>
      <c r="G4903" s="831" t="str">
        <f t="shared" si="77"/>
        <v/>
      </c>
    </row>
    <row r="4904" spans="3:7" ht="15" x14ac:dyDescent="0.2">
      <c r="C4904" s="829"/>
      <c r="G4904" s="831" t="str">
        <f t="shared" si="77"/>
        <v/>
      </c>
    </row>
    <row r="4905" spans="3:7" ht="15" x14ac:dyDescent="0.2">
      <c r="C4905" s="829"/>
      <c r="G4905" s="831" t="str">
        <f t="shared" si="77"/>
        <v/>
      </c>
    </row>
    <row r="4906" spans="3:7" ht="15" x14ac:dyDescent="0.2">
      <c r="C4906" s="829"/>
      <c r="G4906" s="831" t="str">
        <f t="shared" si="77"/>
        <v/>
      </c>
    </row>
    <row r="4907" spans="3:7" ht="15" x14ac:dyDescent="0.2">
      <c r="C4907" s="829"/>
      <c r="G4907" s="831" t="str">
        <f t="shared" si="77"/>
        <v/>
      </c>
    </row>
    <row r="4908" spans="3:7" ht="15" x14ac:dyDescent="0.2">
      <c r="C4908" s="829"/>
      <c r="G4908" s="831" t="str">
        <f t="shared" si="77"/>
        <v/>
      </c>
    </row>
    <row r="4909" spans="3:7" ht="15" x14ac:dyDescent="0.2">
      <c r="C4909" s="829"/>
      <c r="G4909" s="831" t="str">
        <f t="shared" si="77"/>
        <v/>
      </c>
    </row>
    <row r="4910" spans="3:7" ht="15" x14ac:dyDescent="0.2">
      <c r="C4910" s="829"/>
      <c r="G4910" s="831" t="str">
        <f t="shared" si="77"/>
        <v/>
      </c>
    </row>
    <row r="4911" spans="3:7" ht="15" x14ac:dyDescent="0.2">
      <c r="C4911" s="829"/>
      <c r="G4911" s="831" t="str">
        <f t="shared" si="77"/>
        <v/>
      </c>
    </row>
    <row r="4912" spans="3:7" ht="15" x14ac:dyDescent="0.2">
      <c r="C4912" s="829"/>
      <c r="G4912" s="831" t="str">
        <f t="shared" si="77"/>
        <v/>
      </c>
    </row>
    <row r="4913" spans="3:7" ht="15" x14ac:dyDescent="0.2">
      <c r="C4913" s="829"/>
      <c r="G4913" s="831" t="str">
        <f t="shared" si="77"/>
        <v/>
      </c>
    </row>
    <row r="4914" spans="3:7" ht="15" x14ac:dyDescent="0.2">
      <c r="C4914" s="829"/>
      <c r="G4914" s="831" t="str">
        <f t="shared" si="77"/>
        <v/>
      </c>
    </row>
    <row r="4915" spans="3:7" ht="15" x14ac:dyDescent="0.2">
      <c r="C4915" s="829"/>
      <c r="G4915" s="831" t="str">
        <f t="shared" si="77"/>
        <v/>
      </c>
    </row>
    <row r="4916" spans="3:7" ht="15" x14ac:dyDescent="0.2">
      <c r="C4916" s="829"/>
      <c r="G4916" s="831" t="str">
        <f t="shared" si="77"/>
        <v/>
      </c>
    </row>
    <row r="4917" spans="3:7" ht="15" x14ac:dyDescent="0.2">
      <c r="C4917" s="829"/>
      <c r="G4917" s="831" t="str">
        <f t="shared" si="77"/>
        <v/>
      </c>
    </row>
    <row r="4918" spans="3:7" ht="15" x14ac:dyDescent="0.2">
      <c r="C4918" s="829"/>
      <c r="G4918" s="831" t="str">
        <f t="shared" si="77"/>
        <v/>
      </c>
    </row>
    <row r="4919" spans="3:7" ht="15" x14ac:dyDescent="0.2">
      <c r="C4919" s="829"/>
      <c r="G4919" s="831" t="str">
        <f t="shared" si="77"/>
        <v/>
      </c>
    </row>
    <row r="4920" spans="3:7" ht="15" x14ac:dyDescent="0.2">
      <c r="C4920" s="829"/>
      <c r="G4920" s="831" t="str">
        <f t="shared" si="77"/>
        <v/>
      </c>
    </row>
    <row r="4921" spans="3:7" ht="15" x14ac:dyDescent="0.2">
      <c r="C4921" s="829"/>
      <c r="G4921" s="831" t="str">
        <f t="shared" si="77"/>
        <v/>
      </c>
    </row>
    <row r="4922" spans="3:7" ht="15" x14ac:dyDescent="0.2">
      <c r="C4922" s="829"/>
      <c r="G4922" s="831" t="str">
        <f t="shared" si="77"/>
        <v/>
      </c>
    </row>
    <row r="4923" spans="3:7" ht="15" x14ac:dyDescent="0.2">
      <c r="C4923" s="829"/>
      <c r="G4923" s="831" t="str">
        <f t="shared" si="77"/>
        <v/>
      </c>
    </row>
    <row r="4924" spans="3:7" ht="15" x14ac:dyDescent="0.2">
      <c r="C4924" s="829"/>
      <c r="G4924" s="831" t="str">
        <f t="shared" si="77"/>
        <v/>
      </c>
    </row>
    <row r="4925" spans="3:7" ht="15" x14ac:dyDescent="0.2">
      <c r="C4925" s="829"/>
      <c r="G4925" s="831" t="str">
        <f t="shared" si="77"/>
        <v/>
      </c>
    </row>
    <row r="4926" spans="3:7" ht="15" x14ac:dyDescent="0.2">
      <c r="C4926" s="829"/>
      <c r="G4926" s="831" t="str">
        <f t="shared" si="77"/>
        <v/>
      </c>
    </row>
    <row r="4927" spans="3:7" ht="15" x14ac:dyDescent="0.2">
      <c r="C4927" s="829"/>
      <c r="G4927" s="831" t="str">
        <f t="shared" si="77"/>
        <v/>
      </c>
    </row>
    <row r="4928" spans="3:7" ht="15" x14ac:dyDescent="0.2">
      <c r="C4928" s="829"/>
      <c r="G4928" s="831" t="str">
        <f t="shared" si="77"/>
        <v/>
      </c>
    </row>
    <row r="4929" spans="3:7" ht="15" x14ac:dyDescent="0.2">
      <c r="C4929" s="829"/>
      <c r="G4929" s="831" t="str">
        <f t="shared" si="77"/>
        <v/>
      </c>
    </row>
    <row r="4930" spans="3:7" ht="15" x14ac:dyDescent="0.2">
      <c r="C4930" s="829"/>
      <c r="G4930" s="831" t="str">
        <f t="shared" si="77"/>
        <v/>
      </c>
    </row>
    <row r="4931" spans="3:7" ht="15" x14ac:dyDescent="0.2">
      <c r="C4931" s="829"/>
      <c r="G4931" s="831" t="str">
        <f t="shared" si="77"/>
        <v/>
      </c>
    </row>
    <row r="4932" spans="3:7" ht="15" x14ac:dyDescent="0.2">
      <c r="C4932" s="829"/>
      <c r="G4932" s="831" t="str">
        <f t="shared" si="77"/>
        <v/>
      </c>
    </row>
    <row r="4933" spans="3:7" ht="15" x14ac:dyDescent="0.2">
      <c r="C4933" s="829"/>
      <c r="G4933" s="831" t="str">
        <f t="shared" si="77"/>
        <v/>
      </c>
    </row>
    <row r="4934" spans="3:7" ht="15" x14ac:dyDescent="0.2">
      <c r="C4934" s="829"/>
      <c r="G4934" s="831" t="str">
        <f t="shared" si="77"/>
        <v/>
      </c>
    </row>
    <row r="4935" spans="3:7" ht="15" x14ac:dyDescent="0.2">
      <c r="C4935" s="829"/>
      <c r="G4935" s="831" t="str">
        <f t="shared" si="77"/>
        <v/>
      </c>
    </row>
    <row r="4936" spans="3:7" ht="15" x14ac:dyDescent="0.2">
      <c r="C4936" s="829"/>
      <c r="G4936" s="831" t="str">
        <f t="shared" si="77"/>
        <v/>
      </c>
    </row>
    <row r="4937" spans="3:7" ht="15" x14ac:dyDescent="0.2">
      <c r="C4937" s="829"/>
      <c r="G4937" s="831" t="str">
        <f t="shared" si="77"/>
        <v/>
      </c>
    </row>
    <row r="4938" spans="3:7" ht="15" x14ac:dyDescent="0.2">
      <c r="C4938" s="829"/>
      <c r="G4938" s="831" t="str">
        <f t="shared" si="77"/>
        <v/>
      </c>
    </row>
    <row r="4939" spans="3:7" ht="15" x14ac:dyDescent="0.2">
      <c r="C4939" s="829"/>
      <c r="G4939" s="831" t="str">
        <f t="shared" si="77"/>
        <v/>
      </c>
    </row>
    <row r="4940" spans="3:7" ht="15" x14ac:dyDescent="0.2">
      <c r="C4940" s="829"/>
      <c r="G4940" s="831" t="str">
        <f t="shared" ref="G4940:G5003" si="78">IF(D4940="","",YEAR(D4940))</f>
        <v/>
      </c>
    </row>
    <row r="4941" spans="3:7" ht="15" x14ac:dyDescent="0.2">
      <c r="C4941" s="829"/>
      <c r="G4941" s="831" t="str">
        <f t="shared" si="78"/>
        <v/>
      </c>
    </row>
    <row r="4942" spans="3:7" ht="15" x14ac:dyDescent="0.2">
      <c r="C4942" s="829"/>
      <c r="G4942" s="831" t="str">
        <f t="shared" si="78"/>
        <v/>
      </c>
    </row>
    <row r="4943" spans="3:7" ht="15" x14ac:dyDescent="0.2">
      <c r="C4943" s="829"/>
      <c r="G4943" s="831" t="str">
        <f t="shared" si="78"/>
        <v/>
      </c>
    </row>
    <row r="4944" spans="3:7" ht="15" x14ac:dyDescent="0.2">
      <c r="C4944" s="829"/>
      <c r="G4944" s="831" t="str">
        <f t="shared" si="78"/>
        <v/>
      </c>
    </row>
    <row r="4945" spans="3:7" ht="15" x14ac:dyDescent="0.2">
      <c r="C4945" s="829"/>
      <c r="G4945" s="831" t="str">
        <f t="shared" si="78"/>
        <v/>
      </c>
    </row>
    <row r="4946" spans="3:7" ht="15" x14ac:dyDescent="0.2">
      <c r="C4946" s="829"/>
      <c r="G4946" s="831" t="str">
        <f t="shared" si="78"/>
        <v/>
      </c>
    </row>
    <row r="4947" spans="3:7" ht="15" x14ac:dyDescent="0.2">
      <c r="C4947" s="829"/>
      <c r="G4947" s="831" t="str">
        <f t="shared" si="78"/>
        <v/>
      </c>
    </row>
    <row r="4948" spans="3:7" ht="15" x14ac:dyDescent="0.2">
      <c r="C4948" s="829"/>
      <c r="G4948" s="831" t="str">
        <f t="shared" si="78"/>
        <v/>
      </c>
    </row>
    <row r="4949" spans="3:7" ht="15" x14ac:dyDescent="0.2">
      <c r="C4949" s="829"/>
      <c r="G4949" s="831" t="str">
        <f t="shared" si="78"/>
        <v/>
      </c>
    </row>
    <row r="4950" spans="3:7" ht="15" x14ac:dyDescent="0.2">
      <c r="C4950" s="829"/>
      <c r="G4950" s="831" t="str">
        <f t="shared" si="78"/>
        <v/>
      </c>
    </row>
    <row r="4951" spans="3:7" ht="15" x14ac:dyDescent="0.2">
      <c r="C4951" s="829"/>
      <c r="G4951" s="831" t="str">
        <f t="shared" si="78"/>
        <v/>
      </c>
    </row>
    <row r="4952" spans="3:7" ht="15" x14ac:dyDescent="0.2">
      <c r="C4952" s="829"/>
      <c r="G4952" s="831" t="str">
        <f t="shared" si="78"/>
        <v/>
      </c>
    </row>
    <row r="4953" spans="3:7" ht="15" x14ac:dyDescent="0.2">
      <c r="C4953" s="829"/>
      <c r="G4953" s="831" t="str">
        <f t="shared" si="78"/>
        <v/>
      </c>
    </row>
    <row r="4954" spans="3:7" ht="15" x14ac:dyDescent="0.2">
      <c r="C4954" s="829"/>
      <c r="G4954" s="831" t="str">
        <f t="shared" si="78"/>
        <v/>
      </c>
    </row>
    <row r="4955" spans="3:7" ht="15" x14ac:dyDescent="0.2">
      <c r="C4955" s="829"/>
      <c r="G4955" s="831" t="str">
        <f t="shared" si="78"/>
        <v/>
      </c>
    </row>
    <row r="4956" spans="3:7" ht="15" x14ac:dyDescent="0.2">
      <c r="C4956" s="829"/>
      <c r="G4956" s="831" t="str">
        <f t="shared" si="78"/>
        <v/>
      </c>
    </row>
    <row r="4957" spans="3:7" ht="15" x14ac:dyDescent="0.2">
      <c r="C4957" s="829"/>
      <c r="G4957" s="831" t="str">
        <f t="shared" si="78"/>
        <v/>
      </c>
    </row>
    <row r="4958" spans="3:7" ht="15" x14ac:dyDescent="0.2">
      <c r="C4958" s="829"/>
      <c r="G4958" s="831" t="str">
        <f t="shared" si="78"/>
        <v/>
      </c>
    </row>
    <row r="4959" spans="3:7" ht="15" x14ac:dyDescent="0.2">
      <c r="C4959" s="829"/>
      <c r="G4959" s="831" t="str">
        <f t="shared" si="78"/>
        <v/>
      </c>
    </row>
    <row r="4960" spans="3:7" ht="15" x14ac:dyDescent="0.2">
      <c r="C4960" s="829"/>
      <c r="G4960" s="831" t="str">
        <f t="shared" si="78"/>
        <v/>
      </c>
    </row>
    <row r="4961" spans="3:7" ht="15" x14ac:dyDescent="0.2">
      <c r="C4961" s="829"/>
      <c r="G4961" s="831" t="str">
        <f t="shared" si="78"/>
        <v/>
      </c>
    </row>
    <row r="4962" spans="3:7" ht="15" x14ac:dyDescent="0.2">
      <c r="C4962" s="829"/>
      <c r="G4962" s="831" t="str">
        <f t="shared" si="78"/>
        <v/>
      </c>
    </row>
    <row r="4963" spans="3:7" ht="15" x14ac:dyDescent="0.2">
      <c r="C4963" s="829"/>
      <c r="G4963" s="831" t="str">
        <f t="shared" si="78"/>
        <v/>
      </c>
    </row>
    <row r="4964" spans="3:7" ht="15" x14ac:dyDescent="0.2">
      <c r="C4964" s="829"/>
      <c r="G4964" s="831" t="str">
        <f t="shared" si="78"/>
        <v/>
      </c>
    </row>
    <row r="4965" spans="3:7" ht="15" x14ac:dyDescent="0.2">
      <c r="C4965" s="829"/>
      <c r="G4965" s="831" t="str">
        <f t="shared" si="78"/>
        <v/>
      </c>
    </row>
    <row r="4966" spans="3:7" ht="15" x14ac:dyDescent="0.2">
      <c r="C4966" s="829"/>
      <c r="G4966" s="831" t="str">
        <f t="shared" si="78"/>
        <v/>
      </c>
    </row>
    <row r="4967" spans="3:7" ht="15" x14ac:dyDescent="0.2">
      <c r="C4967" s="829"/>
      <c r="G4967" s="831" t="str">
        <f t="shared" si="78"/>
        <v/>
      </c>
    </row>
    <row r="4968" spans="3:7" ht="15" x14ac:dyDescent="0.2">
      <c r="C4968" s="829"/>
      <c r="G4968" s="831" t="str">
        <f t="shared" si="78"/>
        <v/>
      </c>
    </row>
    <row r="4969" spans="3:7" ht="15" x14ac:dyDescent="0.2">
      <c r="C4969" s="829"/>
      <c r="G4969" s="831" t="str">
        <f t="shared" si="78"/>
        <v/>
      </c>
    </row>
    <row r="4970" spans="3:7" ht="15" x14ac:dyDescent="0.2">
      <c r="C4970" s="829"/>
      <c r="G4970" s="831" t="str">
        <f t="shared" si="78"/>
        <v/>
      </c>
    </row>
    <row r="4971" spans="3:7" ht="15" x14ac:dyDescent="0.2">
      <c r="C4971" s="829"/>
      <c r="G4971" s="831" t="str">
        <f t="shared" si="78"/>
        <v/>
      </c>
    </row>
    <row r="4972" spans="3:7" ht="15" x14ac:dyDescent="0.2">
      <c r="C4972" s="829"/>
      <c r="G4972" s="831" t="str">
        <f t="shared" si="78"/>
        <v/>
      </c>
    </row>
    <row r="4973" spans="3:7" ht="15" x14ac:dyDescent="0.2">
      <c r="C4973" s="829"/>
      <c r="G4973" s="831" t="str">
        <f t="shared" si="78"/>
        <v/>
      </c>
    </row>
    <row r="4974" spans="3:7" ht="15" x14ac:dyDescent="0.2">
      <c r="C4974" s="829"/>
      <c r="G4974" s="831" t="str">
        <f t="shared" si="78"/>
        <v/>
      </c>
    </row>
    <row r="4975" spans="3:7" ht="15" x14ac:dyDescent="0.2">
      <c r="C4975" s="829"/>
      <c r="G4975" s="831" t="str">
        <f t="shared" si="78"/>
        <v/>
      </c>
    </row>
    <row r="4976" spans="3:7" ht="15" x14ac:dyDescent="0.2">
      <c r="C4976" s="829"/>
      <c r="G4976" s="831" t="str">
        <f t="shared" si="78"/>
        <v/>
      </c>
    </row>
    <row r="4977" spans="3:7" ht="15" x14ac:dyDescent="0.2">
      <c r="C4977" s="829"/>
      <c r="G4977" s="831" t="str">
        <f t="shared" si="78"/>
        <v/>
      </c>
    </row>
    <row r="4978" spans="3:7" ht="15" x14ac:dyDescent="0.2">
      <c r="C4978" s="829"/>
      <c r="G4978" s="831" t="str">
        <f t="shared" si="78"/>
        <v/>
      </c>
    </row>
    <row r="4979" spans="3:7" ht="15" x14ac:dyDescent="0.2">
      <c r="C4979" s="829"/>
      <c r="G4979" s="831" t="str">
        <f t="shared" si="78"/>
        <v/>
      </c>
    </row>
    <row r="4980" spans="3:7" ht="15" x14ac:dyDescent="0.2">
      <c r="C4980" s="829"/>
      <c r="G4980" s="831" t="str">
        <f t="shared" si="78"/>
        <v/>
      </c>
    </row>
    <row r="4981" spans="3:7" ht="15" x14ac:dyDescent="0.2">
      <c r="C4981" s="829"/>
      <c r="G4981" s="831" t="str">
        <f t="shared" si="78"/>
        <v/>
      </c>
    </row>
    <row r="4982" spans="3:7" ht="15" x14ac:dyDescent="0.2">
      <c r="C4982" s="829"/>
      <c r="G4982" s="831" t="str">
        <f t="shared" si="78"/>
        <v/>
      </c>
    </row>
    <row r="4983" spans="3:7" ht="15" x14ac:dyDescent="0.2">
      <c r="C4983" s="829"/>
      <c r="G4983" s="831" t="str">
        <f t="shared" si="78"/>
        <v/>
      </c>
    </row>
    <row r="4984" spans="3:7" ht="15" x14ac:dyDescent="0.2">
      <c r="C4984" s="829"/>
      <c r="G4984" s="831" t="str">
        <f t="shared" si="78"/>
        <v/>
      </c>
    </row>
    <row r="4985" spans="3:7" ht="15" x14ac:dyDescent="0.2">
      <c r="C4985" s="829"/>
      <c r="G4985" s="831" t="str">
        <f t="shared" si="78"/>
        <v/>
      </c>
    </row>
    <row r="4986" spans="3:7" ht="15" x14ac:dyDescent="0.2">
      <c r="C4986" s="829"/>
      <c r="G4986" s="831" t="str">
        <f t="shared" si="78"/>
        <v/>
      </c>
    </row>
    <row r="4987" spans="3:7" ht="15" x14ac:dyDescent="0.2">
      <c r="C4987" s="829"/>
      <c r="G4987" s="831" t="str">
        <f t="shared" si="78"/>
        <v/>
      </c>
    </row>
    <row r="4988" spans="3:7" ht="15" x14ac:dyDescent="0.2">
      <c r="C4988" s="829"/>
      <c r="G4988" s="831" t="str">
        <f t="shared" si="78"/>
        <v/>
      </c>
    </row>
    <row r="4989" spans="3:7" ht="15" x14ac:dyDescent="0.2">
      <c r="C4989" s="829"/>
      <c r="G4989" s="831" t="str">
        <f t="shared" si="78"/>
        <v/>
      </c>
    </row>
    <row r="4990" spans="3:7" ht="15" x14ac:dyDescent="0.2">
      <c r="C4990" s="829"/>
      <c r="G4990" s="831" t="str">
        <f t="shared" si="78"/>
        <v/>
      </c>
    </row>
    <row r="4991" spans="3:7" ht="15" x14ac:dyDescent="0.2">
      <c r="C4991" s="829"/>
      <c r="G4991" s="831" t="str">
        <f t="shared" si="78"/>
        <v/>
      </c>
    </row>
    <row r="4992" spans="3:7" ht="15" x14ac:dyDescent="0.2">
      <c r="C4992" s="829"/>
      <c r="G4992" s="831" t="str">
        <f t="shared" si="78"/>
        <v/>
      </c>
    </row>
    <row r="4993" spans="3:7" ht="15" x14ac:dyDescent="0.2">
      <c r="C4993" s="829"/>
      <c r="G4993" s="831" t="str">
        <f t="shared" si="78"/>
        <v/>
      </c>
    </row>
    <row r="4994" spans="3:7" ht="15" x14ac:dyDescent="0.2">
      <c r="C4994" s="829"/>
      <c r="G4994" s="831" t="str">
        <f t="shared" si="78"/>
        <v/>
      </c>
    </row>
    <row r="4995" spans="3:7" ht="15" x14ac:dyDescent="0.2">
      <c r="C4995" s="829"/>
      <c r="G4995" s="831" t="str">
        <f t="shared" si="78"/>
        <v/>
      </c>
    </row>
    <row r="4996" spans="3:7" ht="15" x14ac:dyDescent="0.2">
      <c r="C4996" s="829"/>
      <c r="G4996" s="831" t="str">
        <f t="shared" si="78"/>
        <v/>
      </c>
    </row>
    <row r="4997" spans="3:7" ht="15" x14ac:dyDescent="0.2">
      <c r="C4997" s="829"/>
      <c r="G4997" s="831" t="str">
        <f t="shared" si="78"/>
        <v/>
      </c>
    </row>
    <row r="4998" spans="3:7" ht="15" x14ac:dyDescent="0.2">
      <c r="C4998" s="829"/>
      <c r="G4998" s="831" t="str">
        <f t="shared" si="78"/>
        <v/>
      </c>
    </row>
    <row r="4999" spans="3:7" ht="15" x14ac:dyDescent="0.2">
      <c r="C4999" s="829"/>
      <c r="G4999" s="831" t="str">
        <f t="shared" si="78"/>
        <v/>
      </c>
    </row>
    <row r="5000" spans="3:7" ht="15" x14ac:dyDescent="0.2">
      <c r="C5000" s="829"/>
      <c r="G5000" s="831" t="str">
        <f t="shared" si="78"/>
        <v/>
      </c>
    </row>
    <row r="5001" spans="3:7" ht="15" x14ac:dyDescent="0.2">
      <c r="C5001" s="829"/>
      <c r="G5001" s="831" t="str">
        <f t="shared" si="78"/>
        <v/>
      </c>
    </row>
    <row r="5002" spans="3:7" ht="15" x14ac:dyDescent="0.2">
      <c r="C5002" s="829"/>
      <c r="G5002" s="831" t="str">
        <f t="shared" si="78"/>
        <v/>
      </c>
    </row>
    <row r="5003" spans="3:7" ht="15" x14ac:dyDescent="0.2">
      <c r="C5003" s="829"/>
      <c r="G5003" s="831" t="str">
        <f t="shared" si="78"/>
        <v/>
      </c>
    </row>
    <row r="5004" spans="3:7" ht="15" x14ac:dyDescent="0.2">
      <c r="C5004" s="829"/>
      <c r="G5004" s="831" t="str">
        <f t="shared" ref="G5004:G5067" si="79">IF(D5004="","",YEAR(D5004))</f>
        <v/>
      </c>
    </row>
    <row r="5005" spans="3:7" ht="15" x14ac:dyDescent="0.2">
      <c r="C5005" s="829"/>
      <c r="G5005" s="831" t="str">
        <f t="shared" si="79"/>
        <v/>
      </c>
    </row>
    <row r="5006" spans="3:7" ht="15" x14ac:dyDescent="0.2">
      <c r="C5006" s="829"/>
      <c r="G5006" s="831" t="str">
        <f t="shared" si="79"/>
        <v/>
      </c>
    </row>
    <row r="5007" spans="3:7" ht="15" x14ac:dyDescent="0.2">
      <c r="C5007" s="829"/>
      <c r="G5007" s="831" t="str">
        <f t="shared" si="79"/>
        <v/>
      </c>
    </row>
    <row r="5008" spans="3:7" ht="15" x14ac:dyDescent="0.2">
      <c r="C5008" s="829"/>
      <c r="G5008" s="831" t="str">
        <f t="shared" si="79"/>
        <v/>
      </c>
    </row>
    <row r="5009" spans="3:7" ht="15" x14ac:dyDescent="0.2">
      <c r="C5009" s="829"/>
      <c r="G5009" s="831" t="str">
        <f t="shared" si="79"/>
        <v/>
      </c>
    </row>
    <row r="5010" spans="3:7" ht="15" x14ac:dyDescent="0.2">
      <c r="C5010" s="829"/>
      <c r="G5010" s="831" t="str">
        <f t="shared" si="79"/>
        <v/>
      </c>
    </row>
    <row r="5011" spans="3:7" ht="15" x14ac:dyDescent="0.2">
      <c r="C5011" s="829"/>
      <c r="G5011" s="831" t="str">
        <f t="shared" si="79"/>
        <v/>
      </c>
    </row>
    <row r="5012" spans="3:7" ht="15" x14ac:dyDescent="0.2">
      <c r="C5012" s="829"/>
      <c r="G5012" s="831" t="str">
        <f t="shared" si="79"/>
        <v/>
      </c>
    </row>
    <row r="5013" spans="3:7" ht="15" x14ac:dyDescent="0.2">
      <c r="C5013" s="829"/>
      <c r="G5013" s="831" t="str">
        <f t="shared" si="79"/>
        <v/>
      </c>
    </row>
    <row r="5014" spans="3:7" ht="15" x14ac:dyDescent="0.2">
      <c r="C5014" s="829"/>
      <c r="G5014" s="831" t="str">
        <f t="shared" si="79"/>
        <v/>
      </c>
    </row>
    <row r="5015" spans="3:7" ht="15" x14ac:dyDescent="0.2">
      <c r="C5015" s="829"/>
      <c r="G5015" s="831" t="str">
        <f t="shared" si="79"/>
        <v/>
      </c>
    </row>
    <row r="5016" spans="3:7" ht="15" x14ac:dyDescent="0.2">
      <c r="C5016" s="829"/>
      <c r="G5016" s="831" t="str">
        <f t="shared" si="79"/>
        <v/>
      </c>
    </row>
    <row r="5017" spans="3:7" ht="15" x14ac:dyDescent="0.2">
      <c r="C5017" s="829"/>
      <c r="G5017" s="831" t="str">
        <f t="shared" si="79"/>
        <v/>
      </c>
    </row>
    <row r="5018" spans="3:7" ht="15" x14ac:dyDescent="0.2">
      <c r="C5018" s="829"/>
      <c r="G5018" s="831" t="str">
        <f t="shared" si="79"/>
        <v/>
      </c>
    </row>
    <row r="5019" spans="3:7" ht="15" x14ac:dyDescent="0.2">
      <c r="C5019" s="829"/>
      <c r="G5019" s="831" t="str">
        <f t="shared" si="79"/>
        <v/>
      </c>
    </row>
    <row r="5020" spans="3:7" ht="15" x14ac:dyDescent="0.2">
      <c r="C5020" s="829"/>
      <c r="G5020" s="831" t="str">
        <f t="shared" si="79"/>
        <v/>
      </c>
    </row>
    <row r="5021" spans="3:7" ht="15" x14ac:dyDescent="0.2">
      <c r="C5021" s="829"/>
      <c r="G5021" s="831" t="str">
        <f t="shared" si="79"/>
        <v/>
      </c>
    </row>
    <row r="5022" spans="3:7" ht="15" x14ac:dyDescent="0.2">
      <c r="C5022" s="829"/>
      <c r="G5022" s="831" t="str">
        <f t="shared" si="79"/>
        <v/>
      </c>
    </row>
    <row r="5023" spans="3:7" ht="15" x14ac:dyDescent="0.2">
      <c r="C5023" s="829"/>
      <c r="G5023" s="831" t="str">
        <f t="shared" si="79"/>
        <v/>
      </c>
    </row>
    <row r="5024" spans="3:7" ht="15" x14ac:dyDescent="0.2">
      <c r="C5024" s="829"/>
      <c r="G5024" s="831" t="str">
        <f t="shared" si="79"/>
        <v/>
      </c>
    </row>
    <row r="5025" spans="3:7" ht="15" x14ac:dyDescent="0.2">
      <c r="C5025" s="829"/>
      <c r="G5025" s="831" t="str">
        <f t="shared" si="79"/>
        <v/>
      </c>
    </row>
    <row r="5026" spans="3:7" ht="15" x14ac:dyDescent="0.2">
      <c r="C5026" s="829"/>
      <c r="G5026" s="831" t="str">
        <f t="shared" si="79"/>
        <v/>
      </c>
    </row>
    <row r="5027" spans="3:7" ht="15" x14ac:dyDescent="0.2">
      <c r="C5027" s="829"/>
      <c r="G5027" s="831" t="str">
        <f t="shared" si="79"/>
        <v/>
      </c>
    </row>
    <row r="5028" spans="3:7" ht="15" x14ac:dyDescent="0.2">
      <c r="C5028" s="829"/>
      <c r="G5028" s="831" t="str">
        <f t="shared" si="79"/>
        <v/>
      </c>
    </row>
    <row r="5029" spans="3:7" ht="15" x14ac:dyDescent="0.2">
      <c r="C5029" s="829"/>
      <c r="G5029" s="831" t="str">
        <f t="shared" si="79"/>
        <v/>
      </c>
    </row>
    <row r="5030" spans="3:7" ht="15" x14ac:dyDescent="0.2">
      <c r="C5030" s="829"/>
      <c r="G5030" s="831" t="str">
        <f t="shared" si="79"/>
        <v/>
      </c>
    </row>
    <row r="5031" spans="3:7" ht="15" x14ac:dyDescent="0.2">
      <c r="C5031" s="829"/>
      <c r="G5031" s="831" t="str">
        <f t="shared" si="79"/>
        <v/>
      </c>
    </row>
    <row r="5032" spans="3:7" ht="15" x14ac:dyDescent="0.2">
      <c r="C5032" s="829"/>
      <c r="G5032" s="831" t="str">
        <f t="shared" si="79"/>
        <v/>
      </c>
    </row>
    <row r="5033" spans="3:7" ht="15" x14ac:dyDescent="0.2">
      <c r="C5033" s="829"/>
      <c r="G5033" s="831" t="str">
        <f t="shared" si="79"/>
        <v/>
      </c>
    </row>
    <row r="5034" spans="3:7" ht="15" x14ac:dyDescent="0.2">
      <c r="C5034" s="829"/>
      <c r="G5034" s="831" t="str">
        <f t="shared" si="79"/>
        <v/>
      </c>
    </row>
    <row r="5035" spans="3:7" ht="15" x14ac:dyDescent="0.2">
      <c r="C5035" s="829"/>
      <c r="G5035" s="831" t="str">
        <f t="shared" si="79"/>
        <v/>
      </c>
    </row>
    <row r="5036" spans="3:7" ht="15" x14ac:dyDescent="0.2">
      <c r="C5036" s="829"/>
      <c r="G5036" s="831" t="str">
        <f t="shared" si="79"/>
        <v/>
      </c>
    </row>
    <row r="5037" spans="3:7" ht="15" x14ac:dyDescent="0.2">
      <c r="C5037" s="829"/>
      <c r="G5037" s="831" t="str">
        <f t="shared" si="79"/>
        <v/>
      </c>
    </row>
    <row r="5038" spans="3:7" ht="15" x14ac:dyDescent="0.2">
      <c r="C5038" s="829"/>
      <c r="G5038" s="831" t="str">
        <f t="shared" si="79"/>
        <v/>
      </c>
    </row>
    <row r="5039" spans="3:7" ht="15" x14ac:dyDescent="0.2">
      <c r="C5039" s="829"/>
      <c r="G5039" s="831" t="str">
        <f t="shared" si="79"/>
        <v/>
      </c>
    </row>
    <row r="5040" spans="3:7" ht="15" x14ac:dyDescent="0.2">
      <c r="C5040" s="829"/>
      <c r="G5040" s="831" t="str">
        <f t="shared" si="79"/>
        <v/>
      </c>
    </row>
    <row r="5041" spans="3:7" ht="15" x14ac:dyDescent="0.2">
      <c r="C5041" s="829"/>
      <c r="G5041" s="831" t="str">
        <f t="shared" si="79"/>
        <v/>
      </c>
    </row>
    <row r="5042" spans="3:7" ht="15" x14ac:dyDescent="0.2">
      <c r="C5042" s="829"/>
      <c r="G5042" s="831" t="str">
        <f t="shared" si="79"/>
        <v/>
      </c>
    </row>
    <row r="5043" spans="3:7" ht="15" x14ac:dyDescent="0.2">
      <c r="C5043" s="829"/>
      <c r="G5043" s="831" t="str">
        <f t="shared" si="79"/>
        <v/>
      </c>
    </row>
    <row r="5044" spans="3:7" ht="15" x14ac:dyDescent="0.2">
      <c r="C5044" s="829"/>
      <c r="G5044" s="831" t="str">
        <f t="shared" si="79"/>
        <v/>
      </c>
    </row>
    <row r="5045" spans="3:7" ht="15" x14ac:dyDescent="0.2">
      <c r="C5045" s="829"/>
      <c r="G5045" s="831" t="str">
        <f t="shared" si="79"/>
        <v/>
      </c>
    </row>
    <row r="5046" spans="3:7" ht="15" x14ac:dyDescent="0.2">
      <c r="C5046" s="829"/>
      <c r="G5046" s="831" t="str">
        <f t="shared" si="79"/>
        <v/>
      </c>
    </row>
    <row r="5047" spans="3:7" ht="15" x14ac:dyDescent="0.2">
      <c r="C5047" s="829"/>
      <c r="G5047" s="831" t="str">
        <f t="shared" si="79"/>
        <v/>
      </c>
    </row>
    <row r="5048" spans="3:7" ht="15" x14ac:dyDescent="0.2">
      <c r="C5048" s="829"/>
      <c r="G5048" s="831" t="str">
        <f t="shared" si="79"/>
        <v/>
      </c>
    </row>
    <row r="5049" spans="3:7" ht="15" x14ac:dyDescent="0.2">
      <c r="C5049" s="829"/>
      <c r="G5049" s="831" t="str">
        <f t="shared" si="79"/>
        <v/>
      </c>
    </row>
    <row r="5050" spans="3:7" ht="15" x14ac:dyDescent="0.2">
      <c r="C5050" s="829"/>
      <c r="G5050" s="831" t="str">
        <f t="shared" si="79"/>
        <v/>
      </c>
    </row>
    <row r="5051" spans="3:7" ht="15" x14ac:dyDescent="0.2">
      <c r="C5051" s="829"/>
      <c r="G5051" s="831" t="str">
        <f t="shared" si="79"/>
        <v/>
      </c>
    </row>
    <row r="5052" spans="3:7" ht="15" x14ac:dyDescent="0.2">
      <c r="C5052" s="829"/>
      <c r="G5052" s="831" t="str">
        <f t="shared" si="79"/>
        <v/>
      </c>
    </row>
    <row r="5053" spans="3:7" ht="15" x14ac:dyDescent="0.2">
      <c r="C5053" s="829"/>
      <c r="G5053" s="831" t="str">
        <f t="shared" si="79"/>
        <v/>
      </c>
    </row>
    <row r="5054" spans="3:7" ht="15" x14ac:dyDescent="0.2">
      <c r="C5054" s="829"/>
      <c r="G5054" s="831" t="str">
        <f t="shared" si="79"/>
        <v/>
      </c>
    </row>
    <row r="5055" spans="3:7" ht="15" x14ac:dyDescent="0.2">
      <c r="C5055" s="829"/>
      <c r="G5055" s="831" t="str">
        <f t="shared" si="79"/>
        <v/>
      </c>
    </row>
    <row r="5056" spans="3:7" ht="15" x14ac:dyDescent="0.2">
      <c r="C5056" s="829"/>
      <c r="G5056" s="831" t="str">
        <f t="shared" si="79"/>
        <v/>
      </c>
    </row>
    <row r="5057" spans="3:7" ht="15" x14ac:dyDescent="0.2">
      <c r="C5057" s="829"/>
      <c r="G5057" s="831" t="str">
        <f t="shared" si="79"/>
        <v/>
      </c>
    </row>
    <row r="5058" spans="3:7" ht="15" x14ac:dyDescent="0.2">
      <c r="C5058" s="829"/>
      <c r="G5058" s="831" t="str">
        <f t="shared" si="79"/>
        <v/>
      </c>
    </row>
    <row r="5059" spans="3:7" ht="15" x14ac:dyDescent="0.2">
      <c r="C5059" s="829"/>
      <c r="G5059" s="831" t="str">
        <f t="shared" si="79"/>
        <v/>
      </c>
    </row>
    <row r="5060" spans="3:7" ht="15" x14ac:dyDescent="0.2">
      <c r="C5060" s="829"/>
      <c r="G5060" s="831" t="str">
        <f t="shared" si="79"/>
        <v/>
      </c>
    </row>
    <row r="5061" spans="3:7" ht="15" x14ac:dyDescent="0.2">
      <c r="C5061" s="829"/>
      <c r="G5061" s="831" t="str">
        <f t="shared" si="79"/>
        <v/>
      </c>
    </row>
    <row r="5062" spans="3:7" ht="15" x14ac:dyDescent="0.2">
      <c r="C5062" s="829"/>
      <c r="G5062" s="831" t="str">
        <f t="shared" si="79"/>
        <v/>
      </c>
    </row>
    <row r="5063" spans="3:7" ht="15" x14ac:dyDescent="0.2">
      <c r="C5063" s="829"/>
      <c r="G5063" s="831" t="str">
        <f t="shared" si="79"/>
        <v/>
      </c>
    </row>
    <row r="5064" spans="3:7" ht="15" x14ac:dyDescent="0.2">
      <c r="C5064" s="829"/>
      <c r="G5064" s="831" t="str">
        <f t="shared" si="79"/>
        <v/>
      </c>
    </row>
    <row r="5065" spans="3:7" ht="15" x14ac:dyDescent="0.2">
      <c r="C5065" s="829"/>
      <c r="G5065" s="831" t="str">
        <f t="shared" si="79"/>
        <v/>
      </c>
    </row>
    <row r="5066" spans="3:7" ht="15" x14ac:dyDescent="0.2">
      <c r="C5066" s="829"/>
      <c r="G5066" s="831" t="str">
        <f t="shared" si="79"/>
        <v/>
      </c>
    </row>
    <row r="5067" spans="3:7" ht="15" x14ac:dyDescent="0.2">
      <c r="C5067" s="829"/>
      <c r="G5067" s="831" t="str">
        <f t="shared" si="79"/>
        <v/>
      </c>
    </row>
    <row r="5068" spans="3:7" ht="15" x14ac:dyDescent="0.2">
      <c r="C5068" s="829"/>
      <c r="G5068" s="831" t="str">
        <f t="shared" ref="G5068:G5131" si="80">IF(D5068="","",YEAR(D5068))</f>
        <v/>
      </c>
    </row>
    <row r="5069" spans="3:7" ht="15" x14ac:dyDescent="0.2">
      <c r="C5069" s="829"/>
      <c r="G5069" s="831" t="str">
        <f t="shared" si="80"/>
        <v/>
      </c>
    </row>
    <row r="5070" spans="3:7" ht="15" x14ac:dyDescent="0.2">
      <c r="C5070" s="829"/>
      <c r="G5070" s="831" t="str">
        <f t="shared" si="80"/>
        <v/>
      </c>
    </row>
    <row r="5071" spans="3:7" ht="15" x14ac:dyDescent="0.2">
      <c r="C5071" s="829"/>
      <c r="G5071" s="831" t="str">
        <f t="shared" si="80"/>
        <v/>
      </c>
    </row>
    <row r="5072" spans="3:7" ht="15" x14ac:dyDescent="0.2">
      <c r="C5072" s="829"/>
      <c r="G5072" s="831" t="str">
        <f t="shared" si="80"/>
        <v/>
      </c>
    </row>
    <row r="5073" spans="3:7" ht="15" x14ac:dyDescent="0.2">
      <c r="C5073" s="829"/>
      <c r="G5073" s="831" t="str">
        <f t="shared" si="80"/>
        <v/>
      </c>
    </row>
    <row r="5074" spans="3:7" ht="15" x14ac:dyDescent="0.2">
      <c r="C5074" s="829"/>
      <c r="G5074" s="831" t="str">
        <f t="shared" si="80"/>
        <v/>
      </c>
    </row>
    <row r="5075" spans="3:7" ht="15" x14ac:dyDescent="0.2">
      <c r="C5075" s="829"/>
      <c r="G5075" s="831" t="str">
        <f t="shared" si="80"/>
        <v/>
      </c>
    </row>
    <row r="5076" spans="3:7" ht="15" x14ac:dyDescent="0.2">
      <c r="C5076" s="829"/>
      <c r="G5076" s="831" t="str">
        <f t="shared" si="80"/>
        <v/>
      </c>
    </row>
    <row r="5077" spans="3:7" ht="15" x14ac:dyDescent="0.2">
      <c r="C5077" s="829"/>
      <c r="G5077" s="831" t="str">
        <f t="shared" si="80"/>
        <v/>
      </c>
    </row>
    <row r="5078" spans="3:7" ht="15" x14ac:dyDescent="0.2">
      <c r="C5078" s="829"/>
      <c r="G5078" s="831" t="str">
        <f t="shared" si="80"/>
        <v/>
      </c>
    </row>
    <row r="5079" spans="3:7" ht="15" x14ac:dyDescent="0.2">
      <c r="C5079" s="829"/>
      <c r="G5079" s="831" t="str">
        <f t="shared" si="80"/>
        <v/>
      </c>
    </row>
    <row r="5080" spans="3:7" ht="15" x14ac:dyDescent="0.2">
      <c r="C5080" s="829"/>
      <c r="G5080" s="831" t="str">
        <f t="shared" si="80"/>
        <v/>
      </c>
    </row>
    <row r="5081" spans="3:7" ht="15" x14ac:dyDescent="0.2">
      <c r="C5081" s="829"/>
      <c r="G5081" s="831" t="str">
        <f t="shared" si="80"/>
        <v/>
      </c>
    </row>
    <row r="5082" spans="3:7" ht="15" x14ac:dyDescent="0.2">
      <c r="C5082" s="829"/>
      <c r="G5082" s="831" t="str">
        <f t="shared" si="80"/>
        <v/>
      </c>
    </row>
    <row r="5083" spans="3:7" ht="15" x14ac:dyDescent="0.2">
      <c r="C5083" s="829"/>
      <c r="G5083" s="831" t="str">
        <f t="shared" si="80"/>
        <v/>
      </c>
    </row>
    <row r="5084" spans="3:7" ht="15" x14ac:dyDescent="0.2">
      <c r="C5084" s="829"/>
      <c r="G5084" s="831" t="str">
        <f t="shared" si="80"/>
        <v/>
      </c>
    </row>
    <row r="5085" spans="3:7" ht="15" x14ac:dyDescent="0.2">
      <c r="C5085" s="829"/>
      <c r="G5085" s="831" t="str">
        <f t="shared" si="80"/>
        <v/>
      </c>
    </row>
    <row r="5086" spans="3:7" ht="15" x14ac:dyDescent="0.2">
      <c r="C5086" s="829"/>
      <c r="G5086" s="831" t="str">
        <f t="shared" si="80"/>
        <v/>
      </c>
    </row>
    <row r="5087" spans="3:7" ht="15" x14ac:dyDescent="0.2">
      <c r="C5087" s="829"/>
      <c r="G5087" s="831" t="str">
        <f t="shared" si="80"/>
        <v/>
      </c>
    </row>
    <row r="5088" spans="3:7" ht="15" x14ac:dyDescent="0.2">
      <c r="C5088" s="829"/>
      <c r="G5088" s="831" t="str">
        <f t="shared" si="80"/>
        <v/>
      </c>
    </row>
    <row r="5089" spans="3:7" ht="15" x14ac:dyDescent="0.2">
      <c r="C5089" s="829"/>
      <c r="G5089" s="831" t="str">
        <f t="shared" si="80"/>
        <v/>
      </c>
    </row>
    <row r="5090" spans="3:7" ht="15" x14ac:dyDescent="0.2">
      <c r="C5090" s="829"/>
      <c r="G5090" s="831" t="str">
        <f t="shared" si="80"/>
        <v/>
      </c>
    </row>
    <row r="5091" spans="3:7" ht="15" x14ac:dyDescent="0.2">
      <c r="C5091" s="829"/>
      <c r="G5091" s="831" t="str">
        <f t="shared" si="80"/>
        <v/>
      </c>
    </row>
    <row r="5092" spans="3:7" ht="15" x14ac:dyDescent="0.2">
      <c r="C5092" s="829"/>
      <c r="G5092" s="831" t="str">
        <f t="shared" si="80"/>
        <v/>
      </c>
    </row>
    <row r="5093" spans="3:7" ht="15" x14ac:dyDescent="0.2">
      <c r="C5093" s="829"/>
      <c r="G5093" s="831" t="str">
        <f t="shared" si="80"/>
        <v/>
      </c>
    </row>
    <row r="5094" spans="3:7" ht="15" x14ac:dyDescent="0.2">
      <c r="C5094" s="829"/>
      <c r="G5094" s="831" t="str">
        <f t="shared" si="80"/>
        <v/>
      </c>
    </row>
    <row r="5095" spans="3:7" ht="15" x14ac:dyDescent="0.2">
      <c r="C5095" s="829"/>
      <c r="G5095" s="831" t="str">
        <f t="shared" si="80"/>
        <v/>
      </c>
    </row>
    <row r="5096" spans="3:7" ht="15" x14ac:dyDescent="0.2">
      <c r="C5096" s="829"/>
      <c r="G5096" s="831" t="str">
        <f t="shared" si="80"/>
        <v/>
      </c>
    </row>
    <row r="5097" spans="3:7" ht="15" x14ac:dyDescent="0.2">
      <c r="C5097" s="829"/>
      <c r="G5097" s="831" t="str">
        <f t="shared" si="80"/>
        <v/>
      </c>
    </row>
    <row r="5098" spans="3:7" ht="15" x14ac:dyDescent="0.2">
      <c r="C5098" s="829"/>
      <c r="G5098" s="831" t="str">
        <f t="shared" si="80"/>
        <v/>
      </c>
    </row>
    <row r="5099" spans="3:7" ht="15" x14ac:dyDescent="0.2">
      <c r="C5099" s="829"/>
      <c r="G5099" s="831" t="str">
        <f t="shared" si="80"/>
        <v/>
      </c>
    </row>
    <row r="5100" spans="3:7" ht="15" x14ac:dyDescent="0.2">
      <c r="C5100" s="829"/>
      <c r="G5100" s="831" t="str">
        <f t="shared" si="80"/>
        <v/>
      </c>
    </row>
    <row r="5101" spans="3:7" ht="15" x14ac:dyDescent="0.2">
      <c r="C5101" s="829"/>
      <c r="G5101" s="831" t="str">
        <f t="shared" si="80"/>
        <v/>
      </c>
    </row>
    <row r="5102" spans="3:7" ht="15" x14ac:dyDescent="0.2">
      <c r="C5102" s="829"/>
      <c r="G5102" s="831" t="str">
        <f t="shared" si="80"/>
        <v/>
      </c>
    </row>
    <row r="5103" spans="3:7" ht="15" x14ac:dyDescent="0.2">
      <c r="C5103" s="829"/>
      <c r="G5103" s="831" t="str">
        <f t="shared" si="80"/>
        <v/>
      </c>
    </row>
    <row r="5104" spans="3:7" ht="15" x14ac:dyDescent="0.2">
      <c r="C5104" s="829"/>
      <c r="G5104" s="831" t="str">
        <f t="shared" si="80"/>
        <v/>
      </c>
    </row>
    <row r="5105" spans="3:7" ht="15" x14ac:dyDescent="0.2">
      <c r="C5105" s="829"/>
      <c r="G5105" s="831" t="str">
        <f t="shared" si="80"/>
        <v/>
      </c>
    </row>
    <row r="5106" spans="3:7" ht="15" x14ac:dyDescent="0.2">
      <c r="C5106" s="829"/>
      <c r="G5106" s="831" t="str">
        <f t="shared" si="80"/>
        <v/>
      </c>
    </row>
    <row r="5107" spans="3:7" ht="15" x14ac:dyDescent="0.2">
      <c r="C5107" s="829"/>
      <c r="G5107" s="831" t="str">
        <f t="shared" si="80"/>
        <v/>
      </c>
    </row>
    <row r="5108" spans="3:7" ht="15" x14ac:dyDescent="0.2">
      <c r="C5108" s="829"/>
      <c r="G5108" s="831" t="str">
        <f t="shared" si="80"/>
        <v/>
      </c>
    </row>
    <row r="5109" spans="3:7" ht="15" x14ac:dyDescent="0.2">
      <c r="C5109" s="829"/>
      <c r="G5109" s="831" t="str">
        <f t="shared" si="80"/>
        <v/>
      </c>
    </row>
    <row r="5110" spans="3:7" ht="15" x14ac:dyDescent="0.2">
      <c r="C5110" s="829"/>
      <c r="G5110" s="831" t="str">
        <f t="shared" si="80"/>
        <v/>
      </c>
    </row>
    <row r="5111" spans="3:7" ht="15" x14ac:dyDescent="0.2">
      <c r="C5111" s="829"/>
      <c r="G5111" s="831" t="str">
        <f t="shared" si="80"/>
        <v/>
      </c>
    </row>
    <row r="5112" spans="3:7" ht="15" x14ac:dyDescent="0.2">
      <c r="C5112" s="829"/>
      <c r="G5112" s="831" t="str">
        <f t="shared" si="80"/>
        <v/>
      </c>
    </row>
    <row r="5113" spans="3:7" ht="15" x14ac:dyDescent="0.2">
      <c r="C5113" s="829"/>
      <c r="G5113" s="831" t="str">
        <f t="shared" si="80"/>
        <v/>
      </c>
    </row>
    <row r="5114" spans="3:7" ht="15" x14ac:dyDescent="0.2">
      <c r="C5114" s="829"/>
      <c r="G5114" s="831" t="str">
        <f t="shared" si="80"/>
        <v/>
      </c>
    </row>
    <row r="5115" spans="3:7" ht="15" x14ac:dyDescent="0.2">
      <c r="C5115" s="829"/>
      <c r="G5115" s="831" t="str">
        <f t="shared" si="80"/>
        <v/>
      </c>
    </row>
    <row r="5116" spans="3:7" ht="15" x14ac:dyDescent="0.2">
      <c r="C5116" s="829"/>
      <c r="G5116" s="831" t="str">
        <f t="shared" si="80"/>
        <v/>
      </c>
    </row>
    <row r="5117" spans="3:7" ht="15" x14ac:dyDescent="0.2">
      <c r="C5117" s="829"/>
      <c r="G5117" s="831" t="str">
        <f t="shared" si="80"/>
        <v/>
      </c>
    </row>
    <row r="5118" spans="3:7" ht="15" x14ac:dyDescent="0.2">
      <c r="C5118" s="829"/>
      <c r="G5118" s="831" t="str">
        <f t="shared" si="80"/>
        <v/>
      </c>
    </row>
    <row r="5119" spans="3:7" ht="15" x14ac:dyDescent="0.2">
      <c r="C5119" s="829"/>
      <c r="G5119" s="831" t="str">
        <f t="shared" si="80"/>
        <v/>
      </c>
    </row>
    <row r="5120" spans="3:7" ht="15" x14ac:dyDescent="0.2">
      <c r="C5120" s="829"/>
      <c r="G5120" s="831" t="str">
        <f t="shared" si="80"/>
        <v/>
      </c>
    </row>
    <row r="5121" spans="3:7" ht="15" x14ac:dyDescent="0.2">
      <c r="C5121" s="829"/>
      <c r="G5121" s="831" t="str">
        <f t="shared" si="80"/>
        <v/>
      </c>
    </row>
    <row r="5122" spans="3:7" ht="15" x14ac:dyDescent="0.2">
      <c r="C5122" s="829"/>
      <c r="G5122" s="831" t="str">
        <f t="shared" si="80"/>
        <v/>
      </c>
    </row>
    <row r="5123" spans="3:7" ht="15" x14ac:dyDescent="0.2">
      <c r="C5123" s="829"/>
      <c r="G5123" s="831" t="str">
        <f t="shared" si="80"/>
        <v/>
      </c>
    </row>
    <row r="5124" spans="3:7" ht="15" x14ac:dyDescent="0.2">
      <c r="C5124" s="829"/>
      <c r="G5124" s="831" t="str">
        <f t="shared" si="80"/>
        <v/>
      </c>
    </row>
    <row r="5125" spans="3:7" ht="15" x14ac:dyDescent="0.2">
      <c r="C5125" s="829"/>
      <c r="G5125" s="831" t="str">
        <f t="shared" si="80"/>
        <v/>
      </c>
    </row>
    <row r="5126" spans="3:7" ht="15" x14ac:dyDescent="0.2">
      <c r="C5126" s="829"/>
      <c r="G5126" s="831" t="str">
        <f t="shared" si="80"/>
        <v/>
      </c>
    </row>
    <row r="5127" spans="3:7" ht="15" x14ac:dyDescent="0.2">
      <c r="C5127" s="829"/>
      <c r="G5127" s="831" t="str">
        <f t="shared" si="80"/>
        <v/>
      </c>
    </row>
    <row r="5128" spans="3:7" ht="15" x14ac:dyDescent="0.2">
      <c r="C5128" s="829"/>
      <c r="G5128" s="831" t="str">
        <f t="shared" si="80"/>
        <v/>
      </c>
    </row>
    <row r="5129" spans="3:7" ht="15" x14ac:dyDescent="0.2">
      <c r="C5129" s="829"/>
      <c r="G5129" s="831" t="str">
        <f t="shared" si="80"/>
        <v/>
      </c>
    </row>
    <row r="5130" spans="3:7" ht="15" x14ac:dyDescent="0.2">
      <c r="C5130" s="829"/>
      <c r="G5130" s="831" t="str">
        <f t="shared" si="80"/>
        <v/>
      </c>
    </row>
    <row r="5131" spans="3:7" ht="15" x14ac:dyDescent="0.2">
      <c r="C5131" s="829"/>
      <c r="G5131" s="831" t="str">
        <f t="shared" si="80"/>
        <v/>
      </c>
    </row>
    <row r="5132" spans="3:7" ht="15" x14ac:dyDescent="0.2">
      <c r="C5132" s="829"/>
      <c r="G5132" s="831" t="str">
        <f t="shared" ref="G5132:G5195" si="81">IF(D5132="","",YEAR(D5132))</f>
        <v/>
      </c>
    </row>
    <row r="5133" spans="3:7" ht="15" x14ac:dyDescent="0.2">
      <c r="C5133" s="829"/>
      <c r="G5133" s="831" t="str">
        <f t="shared" si="81"/>
        <v/>
      </c>
    </row>
    <row r="5134" spans="3:7" ht="15" x14ac:dyDescent="0.2">
      <c r="C5134" s="829"/>
      <c r="G5134" s="831" t="str">
        <f t="shared" si="81"/>
        <v/>
      </c>
    </row>
    <row r="5135" spans="3:7" ht="15" x14ac:dyDescent="0.2">
      <c r="C5135" s="829"/>
      <c r="G5135" s="831" t="str">
        <f t="shared" si="81"/>
        <v/>
      </c>
    </row>
    <row r="5136" spans="3:7" ht="15" x14ac:dyDescent="0.2">
      <c r="C5136" s="829"/>
      <c r="G5136" s="831" t="str">
        <f t="shared" si="81"/>
        <v/>
      </c>
    </row>
    <row r="5137" spans="3:7" ht="15" x14ac:dyDescent="0.2">
      <c r="C5137" s="829"/>
      <c r="G5137" s="831" t="str">
        <f t="shared" si="81"/>
        <v/>
      </c>
    </row>
    <row r="5138" spans="3:7" ht="15" x14ac:dyDescent="0.2">
      <c r="C5138" s="829"/>
      <c r="G5138" s="831" t="str">
        <f t="shared" si="81"/>
        <v/>
      </c>
    </row>
    <row r="5139" spans="3:7" ht="15" x14ac:dyDescent="0.2">
      <c r="C5139" s="829"/>
      <c r="G5139" s="831" t="str">
        <f t="shared" si="81"/>
        <v/>
      </c>
    </row>
    <row r="5140" spans="3:7" ht="15" x14ac:dyDescent="0.2">
      <c r="C5140" s="829"/>
      <c r="G5140" s="831" t="str">
        <f t="shared" si="81"/>
        <v/>
      </c>
    </row>
    <row r="5141" spans="3:7" ht="15" x14ac:dyDescent="0.2">
      <c r="C5141" s="829"/>
      <c r="G5141" s="831" t="str">
        <f t="shared" si="81"/>
        <v/>
      </c>
    </row>
    <row r="5142" spans="3:7" ht="15" x14ac:dyDescent="0.2">
      <c r="C5142" s="829"/>
      <c r="G5142" s="831" t="str">
        <f t="shared" si="81"/>
        <v/>
      </c>
    </row>
    <row r="5143" spans="3:7" ht="15" x14ac:dyDescent="0.2">
      <c r="C5143" s="829"/>
      <c r="G5143" s="831" t="str">
        <f t="shared" si="81"/>
        <v/>
      </c>
    </row>
    <row r="5144" spans="3:7" ht="15" x14ac:dyDescent="0.2">
      <c r="C5144" s="829"/>
      <c r="G5144" s="831" t="str">
        <f t="shared" si="81"/>
        <v/>
      </c>
    </row>
    <row r="5145" spans="3:7" ht="15" x14ac:dyDescent="0.2">
      <c r="C5145" s="829"/>
      <c r="G5145" s="831" t="str">
        <f t="shared" si="81"/>
        <v/>
      </c>
    </row>
    <row r="5146" spans="3:7" ht="15" x14ac:dyDescent="0.2">
      <c r="C5146" s="829"/>
      <c r="G5146" s="831" t="str">
        <f t="shared" si="81"/>
        <v/>
      </c>
    </row>
    <row r="5147" spans="3:7" ht="15" x14ac:dyDescent="0.2">
      <c r="C5147" s="829"/>
      <c r="G5147" s="831" t="str">
        <f t="shared" si="81"/>
        <v/>
      </c>
    </row>
    <row r="5148" spans="3:7" ht="15" x14ac:dyDescent="0.2">
      <c r="C5148" s="829"/>
      <c r="G5148" s="831" t="str">
        <f t="shared" si="81"/>
        <v/>
      </c>
    </row>
    <row r="5149" spans="3:7" ht="15" x14ac:dyDescent="0.2">
      <c r="C5149" s="829"/>
      <c r="G5149" s="831" t="str">
        <f t="shared" si="81"/>
        <v/>
      </c>
    </row>
    <row r="5150" spans="3:7" ht="15" x14ac:dyDescent="0.2">
      <c r="C5150" s="829"/>
      <c r="G5150" s="831" t="str">
        <f t="shared" si="81"/>
        <v/>
      </c>
    </row>
    <row r="5151" spans="3:7" ht="15" x14ac:dyDescent="0.2">
      <c r="C5151" s="829"/>
      <c r="G5151" s="831" t="str">
        <f t="shared" si="81"/>
        <v/>
      </c>
    </row>
    <row r="5152" spans="3:7" ht="15" x14ac:dyDescent="0.2">
      <c r="C5152" s="829"/>
      <c r="G5152" s="831" t="str">
        <f t="shared" si="81"/>
        <v/>
      </c>
    </row>
    <row r="5153" spans="3:7" ht="15" x14ac:dyDescent="0.2">
      <c r="C5153" s="829"/>
      <c r="G5153" s="831" t="str">
        <f t="shared" si="81"/>
        <v/>
      </c>
    </row>
    <row r="5154" spans="3:7" ht="15" x14ac:dyDescent="0.2">
      <c r="C5154" s="829"/>
      <c r="G5154" s="831" t="str">
        <f t="shared" si="81"/>
        <v/>
      </c>
    </row>
    <row r="5155" spans="3:7" ht="15" x14ac:dyDescent="0.2">
      <c r="C5155" s="829"/>
      <c r="G5155" s="831" t="str">
        <f t="shared" si="81"/>
        <v/>
      </c>
    </row>
    <row r="5156" spans="3:7" ht="15" x14ac:dyDescent="0.2">
      <c r="C5156" s="829"/>
      <c r="G5156" s="831" t="str">
        <f t="shared" si="81"/>
        <v/>
      </c>
    </row>
    <row r="5157" spans="3:7" ht="15" x14ac:dyDescent="0.2">
      <c r="C5157" s="829"/>
      <c r="G5157" s="831" t="str">
        <f t="shared" si="81"/>
        <v/>
      </c>
    </row>
    <row r="5158" spans="3:7" ht="15" x14ac:dyDescent="0.2">
      <c r="C5158" s="829"/>
      <c r="G5158" s="831" t="str">
        <f t="shared" si="81"/>
        <v/>
      </c>
    </row>
    <row r="5159" spans="3:7" ht="15" x14ac:dyDescent="0.2">
      <c r="C5159" s="829"/>
      <c r="G5159" s="831" t="str">
        <f t="shared" si="81"/>
        <v/>
      </c>
    </row>
    <row r="5160" spans="3:7" ht="15" x14ac:dyDescent="0.2">
      <c r="C5160" s="829"/>
      <c r="G5160" s="831" t="str">
        <f t="shared" si="81"/>
        <v/>
      </c>
    </row>
    <row r="5161" spans="3:7" ht="15" x14ac:dyDescent="0.2">
      <c r="C5161" s="829"/>
      <c r="G5161" s="831" t="str">
        <f t="shared" si="81"/>
        <v/>
      </c>
    </row>
    <row r="5162" spans="3:7" ht="15" x14ac:dyDescent="0.2">
      <c r="C5162" s="829"/>
      <c r="G5162" s="831" t="str">
        <f t="shared" si="81"/>
        <v/>
      </c>
    </row>
    <row r="5163" spans="3:7" ht="15" x14ac:dyDescent="0.2">
      <c r="C5163" s="829"/>
      <c r="G5163" s="831" t="str">
        <f t="shared" si="81"/>
        <v/>
      </c>
    </row>
    <row r="5164" spans="3:7" ht="15" x14ac:dyDescent="0.2">
      <c r="C5164" s="829"/>
      <c r="G5164" s="831" t="str">
        <f t="shared" si="81"/>
        <v/>
      </c>
    </row>
    <row r="5165" spans="3:7" ht="15" x14ac:dyDescent="0.2">
      <c r="C5165" s="829"/>
      <c r="G5165" s="831" t="str">
        <f t="shared" si="81"/>
        <v/>
      </c>
    </row>
    <row r="5166" spans="3:7" ht="15" x14ac:dyDescent="0.2">
      <c r="C5166" s="829"/>
      <c r="G5166" s="831" t="str">
        <f t="shared" si="81"/>
        <v/>
      </c>
    </row>
    <row r="5167" spans="3:7" ht="15" x14ac:dyDescent="0.2">
      <c r="C5167" s="829"/>
      <c r="G5167" s="831" t="str">
        <f t="shared" si="81"/>
        <v/>
      </c>
    </row>
    <row r="5168" spans="3:7" ht="15" x14ac:dyDescent="0.2">
      <c r="C5168" s="829"/>
      <c r="G5168" s="831" t="str">
        <f t="shared" si="81"/>
        <v/>
      </c>
    </row>
    <row r="5169" spans="3:7" ht="15" x14ac:dyDescent="0.2">
      <c r="C5169" s="829"/>
      <c r="G5169" s="831" t="str">
        <f t="shared" si="81"/>
        <v/>
      </c>
    </row>
    <row r="5170" spans="3:7" ht="15" x14ac:dyDescent="0.2">
      <c r="C5170" s="829"/>
      <c r="G5170" s="831" t="str">
        <f t="shared" si="81"/>
        <v/>
      </c>
    </row>
    <row r="5171" spans="3:7" ht="15" x14ac:dyDescent="0.2">
      <c r="C5171" s="829"/>
      <c r="G5171" s="831" t="str">
        <f t="shared" si="81"/>
        <v/>
      </c>
    </row>
    <row r="5172" spans="3:7" ht="15" x14ac:dyDescent="0.2">
      <c r="C5172" s="829"/>
      <c r="G5172" s="831" t="str">
        <f t="shared" si="81"/>
        <v/>
      </c>
    </row>
    <row r="5173" spans="3:7" ht="15" x14ac:dyDescent="0.2">
      <c r="C5173" s="829"/>
      <c r="G5173" s="831" t="str">
        <f t="shared" si="81"/>
        <v/>
      </c>
    </row>
    <row r="5174" spans="3:7" ht="15" x14ac:dyDescent="0.2">
      <c r="C5174" s="829"/>
      <c r="G5174" s="831" t="str">
        <f t="shared" si="81"/>
        <v/>
      </c>
    </row>
    <row r="5175" spans="3:7" ht="15" x14ac:dyDescent="0.2">
      <c r="C5175" s="829"/>
      <c r="G5175" s="831" t="str">
        <f t="shared" si="81"/>
        <v/>
      </c>
    </row>
    <row r="5176" spans="3:7" ht="15" x14ac:dyDescent="0.2">
      <c r="C5176" s="829"/>
      <c r="G5176" s="831" t="str">
        <f t="shared" si="81"/>
        <v/>
      </c>
    </row>
    <row r="5177" spans="3:7" ht="15" x14ac:dyDescent="0.2">
      <c r="C5177" s="829"/>
      <c r="G5177" s="831" t="str">
        <f t="shared" si="81"/>
        <v/>
      </c>
    </row>
    <row r="5178" spans="3:7" ht="15" x14ac:dyDescent="0.2">
      <c r="C5178" s="829"/>
      <c r="G5178" s="831" t="str">
        <f t="shared" si="81"/>
        <v/>
      </c>
    </row>
    <row r="5179" spans="3:7" ht="15" x14ac:dyDescent="0.2">
      <c r="C5179" s="829"/>
      <c r="G5179" s="831" t="str">
        <f t="shared" si="81"/>
        <v/>
      </c>
    </row>
    <row r="5180" spans="3:7" ht="15" x14ac:dyDescent="0.2">
      <c r="C5180" s="829"/>
      <c r="G5180" s="831" t="str">
        <f t="shared" si="81"/>
        <v/>
      </c>
    </row>
    <row r="5181" spans="3:7" ht="15" x14ac:dyDescent="0.2">
      <c r="C5181" s="829"/>
      <c r="G5181" s="831" t="str">
        <f t="shared" si="81"/>
        <v/>
      </c>
    </row>
    <row r="5182" spans="3:7" ht="15" x14ac:dyDescent="0.2">
      <c r="C5182" s="829"/>
      <c r="G5182" s="831" t="str">
        <f t="shared" si="81"/>
        <v/>
      </c>
    </row>
    <row r="5183" spans="3:7" ht="15" x14ac:dyDescent="0.2">
      <c r="C5183" s="829"/>
      <c r="G5183" s="831" t="str">
        <f t="shared" si="81"/>
        <v/>
      </c>
    </row>
    <row r="5184" spans="3:7" ht="15" x14ac:dyDescent="0.2">
      <c r="C5184" s="829"/>
      <c r="G5184" s="831" t="str">
        <f t="shared" si="81"/>
        <v/>
      </c>
    </row>
    <row r="5185" spans="3:7" ht="15" x14ac:dyDescent="0.2">
      <c r="C5185" s="829"/>
      <c r="G5185" s="831" t="str">
        <f t="shared" si="81"/>
        <v/>
      </c>
    </row>
    <row r="5186" spans="3:7" ht="15" x14ac:dyDescent="0.2">
      <c r="C5186" s="829"/>
      <c r="G5186" s="831" t="str">
        <f t="shared" si="81"/>
        <v/>
      </c>
    </row>
    <row r="5187" spans="3:7" ht="15" x14ac:dyDescent="0.2">
      <c r="C5187" s="829"/>
      <c r="G5187" s="831" t="str">
        <f t="shared" si="81"/>
        <v/>
      </c>
    </row>
    <row r="5188" spans="3:7" ht="15" x14ac:dyDescent="0.2">
      <c r="C5188" s="829"/>
      <c r="G5188" s="831" t="str">
        <f t="shared" si="81"/>
        <v/>
      </c>
    </row>
    <row r="5189" spans="3:7" ht="15" x14ac:dyDescent="0.2">
      <c r="C5189" s="829"/>
      <c r="G5189" s="831" t="str">
        <f t="shared" si="81"/>
        <v/>
      </c>
    </row>
    <row r="5190" spans="3:7" ht="15" x14ac:dyDescent="0.2">
      <c r="C5190" s="829"/>
      <c r="G5190" s="831" t="str">
        <f t="shared" si="81"/>
        <v/>
      </c>
    </row>
    <row r="5191" spans="3:7" ht="15" x14ac:dyDescent="0.2">
      <c r="C5191" s="829"/>
      <c r="G5191" s="831" t="str">
        <f t="shared" si="81"/>
        <v/>
      </c>
    </row>
    <row r="5192" spans="3:7" ht="15" x14ac:dyDescent="0.2">
      <c r="C5192" s="829"/>
      <c r="G5192" s="831" t="str">
        <f t="shared" si="81"/>
        <v/>
      </c>
    </row>
    <row r="5193" spans="3:7" ht="15" x14ac:dyDescent="0.2">
      <c r="C5193" s="829"/>
      <c r="G5193" s="831" t="str">
        <f t="shared" si="81"/>
        <v/>
      </c>
    </row>
    <row r="5194" spans="3:7" ht="15" x14ac:dyDescent="0.2">
      <c r="C5194" s="829"/>
      <c r="G5194" s="831" t="str">
        <f t="shared" si="81"/>
        <v/>
      </c>
    </row>
    <row r="5195" spans="3:7" ht="15" x14ac:dyDescent="0.2">
      <c r="C5195" s="829"/>
      <c r="G5195" s="831" t="str">
        <f t="shared" si="81"/>
        <v/>
      </c>
    </row>
    <row r="5196" spans="3:7" ht="15" x14ac:dyDescent="0.2">
      <c r="C5196" s="829"/>
      <c r="G5196" s="831" t="str">
        <f t="shared" ref="G5196:G5259" si="82">IF(D5196="","",YEAR(D5196))</f>
        <v/>
      </c>
    </row>
    <row r="5197" spans="3:7" ht="15" x14ac:dyDescent="0.2">
      <c r="C5197" s="829"/>
      <c r="G5197" s="831" t="str">
        <f t="shared" si="82"/>
        <v/>
      </c>
    </row>
    <row r="5198" spans="3:7" ht="15" x14ac:dyDescent="0.2">
      <c r="C5198" s="829"/>
      <c r="G5198" s="831" t="str">
        <f t="shared" si="82"/>
        <v/>
      </c>
    </row>
    <row r="5199" spans="3:7" ht="15" x14ac:dyDescent="0.2">
      <c r="C5199" s="829"/>
      <c r="G5199" s="831" t="str">
        <f t="shared" si="82"/>
        <v/>
      </c>
    </row>
    <row r="5200" spans="3:7" ht="15" x14ac:dyDescent="0.2">
      <c r="C5200" s="829"/>
      <c r="G5200" s="831" t="str">
        <f t="shared" si="82"/>
        <v/>
      </c>
    </row>
    <row r="5201" spans="3:7" ht="15" x14ac:dyDescent="0.2">
      <c r="C5201" s="829"/>
      <c r="G5201" s="831" t="str">
        <f t="shared" si="82"/>
        <v/>
      </c>
    </row>
    <row r="5202" spans="3:7" ht="15" x14ac:dyDescent="0.2">
      <c r="C5202" s="829"/>
      <c r="G5202" s="831" t="str">
        <f t="shared" si="82"/>
        <v/>
      </c>
    </row>
    <row r="5203" spans="3:7" ht="15" x14ac:dyDescent="0.2">
      <c r="C5203" s="829"/>
      <c r="G5203" s="831" t="str">
        <f t="shared" si="82"/>
        <v/>
      </c>
    </row>
    <row r="5204" spans="3:7" ht="15" x14ac:dyDescent="0.2">
      <c r="C5204" s="829"/>
      <c r="G5204" s="831" t="str">
        <f t="shared" si="82"/>
        <v/>
      </c>
    </row>
    <row r="5205" spans="3:7" ht="15" x14ac:dyDescent="0.2">
      <c r="C5205" s="829"/>
      <c r="G5205" s="831" t="str">
        <f t="shared" si="82"/>
        <v/>
      </c>
    </row>
    <row r="5206" spans="3:7" ht="15" x14ac:dyDescent="0.2">
      <c r="C5206" s="829"/>
      <c r="G5206" s="831" t="str">
        <f t="shared" si="82"/>
        <v/>
      </c>
    </row>
    <row r="5207" spans="3:7" ht="15" x14ac:dyDescent="0.2">
      <c r="C5207" s="829"/>
      <c r="G5207" s="831" t="str">
        <f t="shared" si="82"/>
        <v/>
      </c>
    </row>
    <row r="5208" spans="3:7" ht="15" x14ac:dyDescent="0.2">
      <c r="C5208" s="829"/>
      <c r="G5208" s="831" t="str">
        <f t="shared" si="82"/>
        <v/>
      </c>
    </row>
    <row r="5209" spans="3:7" ht="15" x14ac:dyDescent="0.2">
      <c r="C5209" s="829"/>
      <c r="G5209" s="831" t="str">
        <f t="shared" si="82"/>
        <v/>
      </c>
    </row>
    <row r="5210" spans="3:7" ht="15" x14ac:dyDescent="0.2">
      <c r="C5210" s="829"/>
      <c r="G5210" s="831" t="str">
        <f t="shared" si="82"/>
        <v/>
      </c>
    </row>
    <row r="5211" spans="3:7" ht="15" x14ac:dyDescent="0.2">
      <c r="C5211" s="829"/>
      <c r="G5211" s="831" t="str">
        <f t="shared" si="82"/>
        <v/>
      </c>
    </row>
    <row r="5212" spans="3:7" ht="15" x14ac:dyDescent="0.2">
      <c r="C5212" s="829"/>
      <c r="G5212" s="831" t="str">
        <f t="shared" si="82"/>
        <v/>
      </c>
    </row>
    <row r="5213" spans="3:7" ht="15" x14ac:dyDescent="0.2">
      <c r="C5213" s="829"/>
      <c r="G5213" s="831" t="str">
        <f t="shared" si="82"/>
        <v/>
      </c>
    </row>
    <row r="5214" spans="3:7" ht="15" x14ac:dyDescent="0.2">
      <c r="C5214" s="829"/>
      <c r="G5214" s="831" t="str">
        <f t="shared" si="82"/>
        <v/>
      </c>
    </row>
    <row r="5215" spans="3:7" ht="15" x14ac:dyDescent="0.2">
      <c r="C5215" s="829"/>
      <c r="G5215" s="831" t="str">
        <f t="shared" si="82"/>
        <v/>
      </c>
    </row>
    <row r="5216" spans="3:7" ht="15" x14ac:dyDescent="0.2">
      <c r="C5216" s="829"/>
      <c r="G5216" s="831" t="str">
        <f t="shared" si="82"/>
        <v/>
      </c>
    </row>
    <row r="5217" spans="3:7" ht="15" x14ac:dyDescent="0.2">
      <c r="C5217" s="829"/>
      <c r="G5217" s="831" t="str">
        <f t="shared" si="82"/>
        <v/>
      </c>
    </row>
    <row r="5218" spans="3:7" ht="15" x14ac:dyDescent="0.2">
      <c r="C5218" s="829"/>
      <c r="G5218" s="831" t="str">
        <f t="shared" si="82"/>
        <v/>
      </c>
    </row>
    <row r="5219" spans="3:7" ht="15" x14ac:dyDescent="0.2">
      <c r="C5219" s="829"/>
      <c r="G5219" s="831" t="str">
        <f t="shared" si="82"/>
        <v/>
      </c>
    </row>
    <row r="5220" spans="3:7" ht="15" x14ac:dyDescent="0.2">
      <c r="C5220" s="829"/>
      <c r="G5220" s="831" t="str">
        <f t="shared" si="82"/>
        <v/>
      </c>
    </row>
    <row r="5221" spans="3:7" ht="15" x14ac:dyDescent="0.2">
      <c r="C5221" s="829"/>
      <c r="G5221" s="831" t="str">
        <f t="shared" si="82"/>
        <v/>
      </c>
    </row>
    <row r="5222" spans="3:7" ht="15" x14ac:dyDescent="0.2">
      <c r="C5222" s="829"/>
      <c r="G5222" s="831" t="str">
        <f t="shared" si="82"/>
        <v/>
      </c>
    </row>
    <row r="5223" spans="3:7" ht="15" x14ac:dyDescent="0.2">
      <c r="C5223" s="829"/>
      <c r="G5223" s="831" t="str">
        <f t="shared" si="82"/>
        <v/>
      </c>
    </row>
    <row r="5224" spans="3:7" ht="15" x14ac:dyDescent="0.2">
      <c r="C5224" s="829"/>
      <c r="G5224" s="831" t="str">
        <f t="shared" si="82"/>
        <v/>
      </c>
    </row>
    <row r="5225" spans="3:7" ht="15" x14ac:dyDescent="0.2">
      <c r="C5225" s="829"/>
      <c r="G5225" s="831" t="str">
        <f t="shared" si="82"/>
        <v/>
      </c>
    </row>
    <row r="5226" spans="3:7" ht="15" x14ac:dyDescent="0.2">
      <c r="C5226" s="829"/>
      <c r="G5226" s="831" t="str">
        <f t="shared" si="82"/>
        <v/>
      </c>
    </row>
    <row r="5227" spans="3:7" ht="15" x14ac:dyDescent="0.2">
      <c r="C5227" s="829"/>
      <c r="G5227" s="831" t="str">
        <f t="shared" si="82"/>
        <v/>
      </c>
    </row>
    <row r="5228" spans="3:7" ht="15" x14ac:dyDescent="0.2">
      <c r="C5228" s="829"/>
      <c r="G5228" s="831" t="str">
        <f t="shared" si="82"/>
        <v/>
      </c>
    </row>
    <row r="5229" spans="3:7" ht="15" x14ac:dyDescent="0.2">
      <c r="C5229" s="829"/>
      <c r="G5229" s="831" t="str">
        <f t="shared" si="82"/>
        <v/>
      </c>
    </row>
    <row r="5230" spans="3:7" ht="15" x14ac:dyDescent="0.2">
      <c r="C5230" s="829"/>
      <c r="G5230" s="831" t="str">
        <f t="shared" si="82"/>
        <v/>
      </c>
    </row>
    <row r="5231" spans="3:7" ht="15" x14ac:dyDescent="0.2">
      <c r="C5231" s="829"/>
      <c r="G5231" s="831" t="str">
        <f t="shared" si="82"/>
        <v/>
      </c>
    </row>
    <row r="5232" spans="3:7" ht="15" x14ac:dyDescent="0.2">
      <c r="C5232" s="829"/>
      <c r="G5232" s="831" t="str">
        <f t="shared" si="82"/>
        <v/>
      </c>
    </row>
    <row r="5233" spans="3:7" ht="15" x14ac:dyDescent="0.2">
      <c r="C5233" s="829"/>
      <c r="G5233" s="831" t="str">
        <f t="shared" si="82"/>
        <v/>
      </c>
    </row>
    <row r="5234" spans="3:7" ht="15" x14ac:dyDescent="0.2">
      <c r="C5234" s="829"/>
      <c r="G5234" s="831" t="str">
        <f t="shared" si="82"/>
        <v/>
      </c>
    </row>
    <row r="5235" spans="3:7" ht="15" x14ac:dyDescent="0.2">
      <c r="C5235" s="829"/>
      <c r="G5235" s="831" t="str">
        <f t="shared" si="82"/>
        <v/>
      </c>
    </row>
    <row r="5236" spans="3:7" ht="15" x14ac:dyDescent="0.2">
      <c r="C5236" s="829"/>
      <c r="G5236" s="831" t="str">
        <f t="shared" si="82"/>
        <v/>
      </c>
    </row>
    <row r="5237" spans="3:7" ht="15" x14ac:dyDescent="0.2">
      <c r="C5237" s="829"/>
      <c r="G5237" s="831" t="str">
        <f t="shared" si="82"/>
        <v/>
      </c>
    </row>
    <row r="5238" spans="3:7" ht="15" x14ac:dyDescent="0.2">
      <c r="C5238" s="829"/>
      <c r="G5238" s="831" t="str">
        <f t="shared" si="82"/>
        <v/>
      </c>
    </row>
    <row r="5239" spans="3:7" ht="15" x14ac:dyDescent="0.2">
      <c r="C5239" s="829"/>
      <c r="G5239" s="831" t="str">
        <f t="shared" si="82"/>
        <v/>
      </c>
    </row>
    <row r="5240" spans="3:7" ht="15" x14ac:dyDescent="0.2">
      <c r="C5240" s="829"/>
      <c r="G5240" s="831" t="str">
        <f t="shared" si="82"/>
        <v/>
      </c>
    </row>
    <row r="5241" spans="3:7" ht="15" x14ac:dyDescent="0.2">
      <c r="C5241" s="829"/>
      <c r="G5241" s="831" t="str">
        <f t="shared" si="82"/>
        <v/>
      </c>
    </row>
    <row r="5242" spans="3:7" ht="15" x14ac:dyDescent="0.2">
      <c r="C5242" s="829"/>
      <c r="G5242" s="831" t="str">
        <f t="shared" si="82"/>
        <v/>
      </c>
    </row>
    <row r="5243" spans="3:7" ht="15" x14ac:dyDescent="0.2">
      <c r="C5243" s="829"/>
      <c r="G5243" s="831" t="str">
        <f t="shared" si="82"/>
        <v/>
      </c>
    </row>
    <row r="5244" spans="3:7" ht="15" x14ac:dyDescent="0.2">
      <c r="C5244" s="829"/>
      <c r="G5244" s="831" t="str">
        <f t="shared" si="82"/>
        <v/>
      </c>
    </row>
    <row r="5245" spans="3:7" ht="15" x14ac:dyDescent="0.2">
      <c r="C5245" s="829"/>
      <c r="G5245" s="831" t="str">
        <f t="shared" si="82"/>
        <v/>
      </c>
    </row>
    <row r="5246" spans="3:7" ht="15" x14ac:dyDescent="0.2">
      <c r="C5246" s="829"/>
      <c r="G5246" s="831" t="str">
        <f t="shared" si="82"/>
        <v/>
      </c>
    </row>
    <row r="5247" spans="3:7" ht="15" x14ac:dyDescent="0.2">
      <c r="C5247" s="829"/>
      <c r="G5247" s="831" t="str">
        <f t="shared" si="82"/>
        <v/>
      </c>
    </row>
    <row r="5248" spans="3:7" ht="15" x14ac:dyDescent="0.2">
      <c r="C5248" s="829"/>
      <c r="G5248" s="831" t="str">
        <f t="shared" si="82"/>
        <v/>
      </c>
    </row>
    <row r="5249" spans="3:7" ht="15" x14ac:dyDescent="0.2">
      <c r="C5249" s="829"/>
      <c r="G5249" s="831" t="str">
        <f t="shared" si="82"/>
        <v/>
      </c>
    </row>
    <row r="5250" spans="3:7" ht="15" x14ac:dyDescent="0.2">
      <c r="C5250" s="829"/>
      <c r="G5250" s="831" t="str">
        <f t="shared" si="82"/>
        <v/>
      </c>
    </row>
    <row r="5251" spans="3:7" ht="15" x14ac:dyDescent="0.2">
      <c r="C5251" s="829"/>
      <c r="G5251" s="831" t="str">
        <f t="shared" si="82"/>
        <v/>
      </c>
    </row>
    <row r="5252" spans="3:7" ht="15" x14ac:dyDescent="0.2">
      <c r="C5252" s="829"/>
      <c r="G5252" s="831" t="str">
        <f t="shared" si="82"/>
        <v/>
      </c>
    </row>
    <row r="5253" spans="3:7" ht="15" x14ac:dyDescent="0.2">
      <c r="C5253" s="829"/>
      <c r="G5253" s="831" t="str">
        <f t="shared" si="82"/>
        <v/>
      </c>
    </row>
    <row r="5254" spans="3:7" ht="15" x14ac:dyDescent="0.2">
      <c r="C5254" s="829"/>
      <c r="G5254" s="831" t="str">
        <f t="shared" si="82"/>
        <v/>
      </c>
    </row>
    <row r="5255" spans="3:7" ht="15" x14ac:dyDescent="0.2">
      <c r="C5255" s="829"/>
      <c r="G5255" s="831" t="str">
        <f t="shared" si="82"/>
        <v/>
      </c>
    </row>
    <row r="5256" spans="3:7" ht="15" x14ac:dyDescent="0.2">
      <c r="C5256" s="829"/>
      <c r="G5256" s="831" t="str">
        <f t="shared" si="82"/>
        <v/>
      </c>
    </row>
    <row r="5257" spans="3:7" ht="15" x14ac:dyDescent="0.2">
      <c r="C5257" s="829"/>
      <c r="G5257" s="831" t="str">
        <f t="shared" si="82"/>
        <v/>
      </c>
    </row>
    <row r="5258" spans="3:7" ht="15" x14ac:dyDescent="0.2">
      <c r="C5258" s="829"/>
      <c r="G5258" s="831" t="str">
        <f t="shared" si="82"/>
        <v/>
      </c>
    </row>
    <row r="5259" spans="3:7" ht="15" x14ac:dyDescent="0.2">
      <c r="C5259" s="829"/>
      <c r="G5259" s="831" t="str">
        <f t="shared" si="82"/>
        <v/>
      </c>
    </row>
    <row r="5260" spans="3:7" ht="15" x14ac:dyDescent="0.2">
      <c r="C5260" s="829"/>
      <c r="G5260" s="831" t="str">
        <f t="shared" ref="G5260:G5323" si="83">IF(D5260="","",YEAR(D5260))</f>
        <v/>
      </c>
    </row>
    <row r="5261" spans="3:7" ht="15" x14ac:dyDescent="0.2">
      <c r="C5261" s="829"/>
      <c r="G5261" s="831" t="str">
        <f t="shared" si="83"/>
        <v/>
      </c>
    </row>
    <row r="5262" spans="3:7" ht="15" x14ac:dyDescent="0.2">
      <c r="C5262" s="829"/>
      <c r="G5262" s="831" t="str">
        <f t="shared" si="83"/>
        <v/>
      </c>
    </row>
    <row r="5263" spans="3:7" ht="15" x14ac:dyDescent="0.2">
      <c r="C5263" s="829"/>
      <c r="G5263" s="831" t="str">
        <f t="shared" si="83"/>
        <v/>
      </c>
    </row>
    <row r="5264" spans="3:7" ht="15" x14ac:dyDescent="0.2">
      <c r="C5264" s="829"/>
      <c r="G5264" s="831" t="str">
        <f t="shared" si="83"/>
        <v/>
      </c>
    </row>
    <row r="5265" spans="3:7" ht="15" x14ac:dyDescent="0.2">
      <c r="C5265" s="829"/>
      <c r="G5265" s="831" t="str">
        <f t="shared" si="83"/>
        <v/>
      </c>
    </row>
    <row r="5266" spans="3:7" ht="15" x14ac:dyDescent="0.2">
      <c r="C5266" s="829"/>
      <c r="G5266" s="831" t="str">
        <f t="shared" si="83"/>
        <v/>
      </c>
    </row>
    <row r="5267" spans="3:7" ht="15" x14ac:dyDescent="0.2">
      <c r="C5267" s="829"/>
      <c r="G5267" s="831" t="str">
        <f t="shared" si="83"/>
        <v/>
      </c>
    </row>
    <row r="5268" spans="3:7" ht="15" x14ac:dyDescent="0.2">
      <c r="C5268" s="829"/>
      <c r="G5268" s="831" t="str">
        <f t="shared" si="83"/>
        <v/>
      </c>
    </row>
    <row r="5269" spans="3:7" ht="15" x14ac:dyDescent="0.2">
      <c r="C5269" s="829"/>
      <c r="G5269" s="831" t="str">
        <f t="shared" si="83"/>
        <v/>
      </c>
    </row>
    <row r="5270" spans="3:7" ht="15" x14ac:dyDescent="0.2">
      <c r="C5270" s="829"/>
      <c r="G5270" s="831" t="str">
        <f t="shared" si="83"/>
        <v/>
      </c>
    </row>
    <row r="5271" spans="3:7" ht="15" x14ac:dyDescent="0.2">
      <c r="C5271" s="829"/>
      <c r="G5271" s="831" t="str">
        <f t="shared" si="83"/>
        <v/>
      </c>
    </row>
    <row r="5272" spans="3:7" ht="15" x14ac:dyDescent="0.2">
      <c r="C5272" s="829"/>
      <c r="G5272" s="831" t="str">
        <f t="shared" si="83"/>
        <v/>
      </c>
    </row>
    <row r="5273" spans="3:7" ht="15" x14ac:dyDescent="0.2">
      <c r="C5273" s="829"/>
      <c r="G5273" s="831" t="str">
        <f t="shared" si="83"/>
        <v/>
      </c>
    </row>
    <row r="5274" spans="3:7" ht="15" x14ac:dyDescent="0.2">
      <c r="C5274" s="829"/>
      <c r="G5274" s="831" t="str">
        <f t="shared" si="83"/>
        <v/>
      </c>
    </row>
    <row r="5275" spans="3:7" ht="15" x14ac:dyDescent="0.2">
      <c r="C5275" s="829"/>
      <c r="G5275" s="831" t="str">
        <f t="shared" si="83"/>
        <v/>
      </c>
    </row>
    <row r="5276" spans="3:7" ht="15" x14ac:dyDescent="0.2">
      <c r="C5276" s="829"/>
      <c r="G5276" s="831" t="str">
        <f t="shared" si="83"/>
        <v/>
      </c>
    </row>
    <row r="5277" spans="3:7" ht="15" x14ac:dyDescent="0.2">
      <c r="C5277" s="829"/>
      <c r="G5277" s="831" t="str">
        <f t="shared" si="83"/>
        <v/>
      </c>
    </row>
    <row r="5278" spans="3:7" ht="15" x14ac:dyDescent="0.2">
      <c r="C5278" s="829"/>
      <c r="G5278" s="831" t="str">
        <f t="shared" si="83"/>
        <v/>
      </c>
    </row>
    <row r="5279" spans="3:7" ht="15" x14ac:dyDescent="0.2">
      <c r="C5279" s="829"/>
      <c r="G5279" s="831" t="str">
        <f t="shared" si="83"/>
        <v/>
      </c>
    </row>
    <row r="5280" spans="3:7" ht="15" x14ac:dyDescent="0.2">
      <c r="C5280" s="829"/>
      <c r="G5280" s="831" t="str">
        <f t="shared" si="83"/>
        <v/>
      </c>
    </row>
    <row r="5281" spans="3:7" ht="15" x14ac:dyDescent="0.2">
      <c r="C5281" s="829"/>
      <c r="G5281" s="831" t="str">
        <f t="shared" si="83"/>
        <v/>
      </c>
    </row>
    <row r="5282" spans="3:7" ht="15" x14ac:dyDescent="0.2">
      <c r="C5282" s="829"/>
      <c r="G5282" s="831" t="str">
        <f t="shared" si="83"/>
        <v/>
      </c>
    </row>
    <row r="5283" spans="3:7" ht="15" x14ac:dyDescent="0.2">
      <c r="C5283" s="829"/>
      <c r="G5283" s="831" t="str">
        <f t="shared" si="83"/>
        <v/>
      </c>
    </row>
    <row r="5284" spans="3:7" ht="15" x14ac:dyDescent="0.2">
      <c r="C5284" s="829"/>
      <c r="G5284" s="831" t="str">
        <f t="shared" si="83"/>
        <v/>
      </c>
    </row>
    <row r="5285" spans="3:7" ht="15" x14ac:dyDescent="0.2">
      <c r="C5285" s="829"/>
      <c r="G5285" s="831" t="str">
        <f t="shared" si="83"/>
        <v/>
      </c>
    </row>
    <row r="5286" spans="3:7" ht="15" x14ac:dyDescent="0.2">
      <c r="C5286" s="829"/>
      <c r="G5286" s="831" t="str">
        <f t="shared" si="83"/>
        <v/>
      </c>
    </row>
    <row r="5287" spans="3:7" ht="15" x14ac:dyDescent="0.2">
      <c r="C5287" s="829"/>
      <c r="G5287" s="831" t="str">
        <f t="shared" si="83"/>
        <v/>
      </c>
    </row>
    <row r="5288" spans="3:7" ht="15" x14ac:dyDescent="0.2">
      <c r="C5288" s="829"/>
      <c r="G5288" s="831" t="str">
        <f t="shared" si="83"/>
        <v/>
      </c>
    </row>
    <row r="5289" spans="3:7" ht="15" x14ac:dyDescent="0.2">
      <c r="C5289" s="829"/>
      <c r="G5289" s="831" t="str">
        <f t="shared" si="83"/>
        <v/>
      </c>
    </row>
    <row r="5290" spans="3:7" ht="15" x14ac:dyDescent="0.2">
      <c r="C5290" s="829"/>
      <c r="G5290" s="831" t="str">
        <f t="shared" si="83"/>
        <v/>
      </c>
    </row>
    <row r="5291" spans="3:7" ht="15" x14ac:dyDescent="0.2">
      <c r="C5291" s="829"/>
      <c r="G5291" s="831" t="str">
        <f t="shared" si="83"/>
        <v/>
      </c>
    </row>
    <row r="5292" spans="3:7" ht="15" x14ac:dyDescent="0.2">
      <c r="C5292" s="829"/>
      <c r="G5292" s="831" t="str">
        <f t="shared" si="83"/>
        <v/>
      </c>
    </row>
    <row r="5293" spans="3:7" ht="15" x14ac:dyDescent="0.2">
      <c r="C5293" s="829"/>
      <c r="G5293" s="831" t="str">
        <f t="shared" si="83"/>
        <v/>
      </c>
    </row>
    <row r="5294" spans="3:7" ht="15" x14ac:dyDescent="0.2">
      <c r="C5294" s="829"/>
      <c r="G5294" s="831" t="str">
        <f t="shared" si="83"/>
        <v/>
      </c>
    </row>
    <row r="5295" spans="3:7" ht="15" x14ac:dyDescent="0.2">
      <c r="C5295" s="829"/>
      <c r="G5295" s="831" t="str">
        <f t="shared" si="83"/>
        <v/>
      </c>
    </row>
    <row r="5296" spans="3:7" ht="15" x14ac:dyDescent="0.2">
      <c r="C5296" s="829"/>
      <c r="G5296" s="831" t="str">
        <f t="shared" si="83"/>
        <v/>
      </c>
    </row>
    <row r="5297" spans="3:7" ht="15" x14ac:dyDescent="0.2">
      <c r="C5297" s="829"/>
      <c r="G5297" s="831" t="str">
        <f t="shared" si="83"/>
        <v/>
      </c>
    </row>
    <row r="5298" spans="3:7" ht="15" x14ac:dyDescent="0.2">
      <c r="C5298" s="829"/>
      <c r="G5298" s="831" t="str">
        <f t="shared" si="83"/>
        <v/>
      </c>
    </row>
    <row r="5299" spans="3:7" ht="15" x14ac:dyDescent="0.2">
      <c r="C5299" s="829"/>
      <c r="G5299" s="831" t="str">
        <f t="shared" si="83"/>
        <v/>
      </c>
    </row>
    <row r="5300" spans="3:7" ht="15" x14ac:dyDescent="0.2">
      <c r="C5300" s="829"/>
      <c r="G5300" s="831" t="str">
        <f t="shared" si="83"/>
        <v/>
      </c>
    </row>
    <row r="5301" spans="3:7" ht="15" x14ac:dyDescent="0.2">
      <c r="C5301" s="829"/>
      <c r="G5301" s="831" t="str">
        <f t="shared" si="83"/>
        <v/>
      </c>
    </row>
    <row r="5302" spans="3:7" ht="15" x14ac:dyDescent="0.2">
      <c r="C5302" s="829"/>
      <c r="G5302" s="831" t="str">
        <f t="shared" si="83"/>
        <v/>
      </c>
    </row>
    <row r="5303" spans="3:7" ht="15" x14ac:dyDescent="0.2">
      <c r="C5303" s="829"/>
      <c r="G5303" s="831" t="str">
        <f t="shared" si="83"/>
        <v/>
      </c>
    </row>
    <row r="5304" spans="3:7" ht="15" x14ac:dyDescent="0.2">
      <c r="C5304" s="829"/>
      <c r="G5304" s="831" t="str">
        <f t="shared" si="83"/>
        <v/>
      </c>
    </row>
    <row r="5305" spans="3:7" ht="15" x14ac:dyDescent="0.2">
      <c r="C5305" s="829"/>
      <c r="G5305" s="831" t="str">
        <f t="shared" si="83"/>
        <v/>
      </c>
    </row>
    <row r="5306" spans="3:7" ht="15" x14ac:dyDescent="0.2">
      <c r="C5306" s="829"/>
      <c r="G5306" s="831" t="str">
        <f t="shared" si="83"/>
        <v/>
      </c>
    </row>
    <row r="5307" spans="3:7" ht="15" x14ac:dyDescent="0.2">
      <c r="C5307" s="829"/>
      <c r="G5307" s="831" t="str">
        <f t="shared" si="83"/>
        <v/>
      </c>
    </row>
    <row r="5308" spans="3:7" ht="15" x14ac:dyDescent="0.2">
      <c r="C5308" s="829"/>
      <c r="G5308" s="831" t="str">
        <f t="shared" si="83"/>
        <v/>
      </c>
    </row>
    <row r="5309" spans="3:7" ht="15" x14ac:dyDescent="0.2">
      <c r="C5309" s="829"/>
      <c r="G5309" s="831" t="str">
        <f t="shared" si="83"/>
        <v/>
      </c>
    </row>
    <row r="5310" spans="3:7" ht="15" x14ac:dyDescent="0.2">
      <c r="C5310" s="829"/>
      <c r="G5310" s="831" t="str">
        <f t="shared" si="83"/>
        <v/>
      </c>
    </row>
    <row r="5311" spans="3:7" ht="15" x14ac:dyDescent="0.2">
      <c r="C5311" s="829"/>
      <c r="G5311" s="831" t="str">
        <f t="shared" si="83"/>
        <v/>
      </c>
    </row>
    <row r="5312" spans="3:7" ht="15" x14ac:dyDescent="0.2">
      <c r="C5312" s="829"/>
      <c r="G5312" s="831" t="str">
        <f t="shared" si="83"/>
        <v/>
      </c>
    </row>
    <row r="5313" spans="3:7" ht="15" x14ac:dyDescent="0.2">
      <c r="C5313" s="829"/>
      <c r="G5313" s="831" t="str">
        <f t="shared" si="83"/>
        <v/>
      </c>
    </row>
    <row r="5314" spans="3:7" ht="15" x14ac:dyDescent="0.2">
      <c r="C5314" s="829"/>
      <c r="G5314" s="831" t="str">
        <f t="shared" si="83"/>
        <v/>
      </c>
    </row>
    <row r="5315" spans="3:7" ht="15" x14ac:dyDescent="0.2">
      <c r="C5315" s="829"/>
      <c r="G5315" s="831" t="str">
        <f t="shared" si="83"/>
        <v/>
      </c>
    </row>
    <row r="5316" spans="3:7" ht="15" x14ac:dyDescent="0.2">
      <c r="C5316" s="829"/>
      <c r="G5316" s="831" t="str">
        <f t="shared" si="83"/>
        <v/>
      </c>
    </row>
    <row r="5317" spans="3:7" ht="15" x14ac:dyDescent="0.2">
      <c r="C5317" s="829"/>
      <c r="G5317" s="831" t="str">
        <f t="shared" si="83"/>
        <v/>
      </c>
    </row>
    <row r="5318" spans="3:7" ht="15" x14ac:dyDescent="0.2">
      <c r="C5318" s="829"/>
      <c r="G5318" s="831" t="str">
        <f t="shared" si="83"/>
        <v/>
      </c>
    </row>
    <row r="5319" spans="3:7" ht="15" x14ac:dyDescent="0.2">
      <c r="C5319" s="829"/>
      <c r="G5319" s="831" t="str">
        <f t="shared" si="83"/>
        <v/>
      </c>
    </row>
    <row r="5320" spans="3:7" ht="15" x14ac:dyDescent="0.2">
      <c r="C5320" s="829"/>
      <c r="G5320" s="831" t="str">
        <f t="shared" si="83"/>
        <v/>
      </c>
    </row>
    <row r="5321" spans="3:7" ht="15" x14ac:dyDescent="0.2">
      <c r="C5321" s="829"/>
      <c r="G5321" s="831" t="str">
        <f t="shared" si="83"/>
        <v/>
      </c>
    </row>
    <row r="5322" spans="3:7" ht="15" x14ac:dyDescent="0.2">
      <c r="C5322" s="829"/>
      <c r="G5322" s="831" t="str">
        <f t="shared" si="83"/>
        <v/>
      </c>
    </row>
    <row r="5323" spans="3:7" ht="15" x14ac:dyDescent="0.2">
      <c r="C5323" s="829"/>
      <c r="G5323" s="831" t="str">
        <f t="shared" si="83"/>
        <v/>
      </c>
    </row>
    <row r="5324" spans="3:7" ht="15" x14ac:dyDescent="0.2">
      <c r="C5324" s="829"/>
      <c r="G5324" s="831" t="str">
        <f t="shared" ref="G5324:G5387" si="84">IF(D5324="","",YEAR(D5324))</f>
        <v/>
      </c>
    </row>
    <row r="5325" spans="3:7" ht="15" x14ac:dyDescent="0.2">
      <c r="C5325" s="829"/>
      <c r="G5325" s="831" t="str">
        <f t="shared" si="84"/>
        <v/>
      </c>
    </row>
    <row r="5326" spans="3:7" ht="15" x14ac:dyDescent="0.2">
      <c r="C5326" s="829"/>
      <c r="G5326" s="831" t="str">
        <f t="shared" si="84"/>
        <v/>
      </c>
    </row>
    <row r="5327" spans="3:7" ht="15" x14ac:dyDescent="0.2">
      <c r="C5327" s="829"/>
      <c r="G5327" s="831" t="str">
        <f t="shared" si="84"/>
        <v/>
      </c>
    </row>
    <row r="5328" spans="3:7" ht="15" x14ac:dyDescent="0.2">
      <c r="C5328" s="829"/>
      <c r="G5328" s="831" t="str">
        <f t="shared" si="84"/>
        <v/>
      </c>
    </row>
    <row r="5329" spans="3:7" ht="15" x14ac:dyDescent="0.2">
      <c r="C5329" s="829"/>
      <c r="G5329" s="831" t="str">
        <f t="shared" si="84"/>
        <v/>
      </c>
    </row>
    <row r="5330" spans="3:7" ht="15" x14ac:dyDescent="0.2">
      <c r="C5330" s="829"/>
      <c r="G5330" s="831" t="str">
        <f t="shared" si="84"/>
        <v/>
      </c>
    </row>
    <row r="5331" spans="3:7" ht="15" x14ac:dyDescent="0.2">
      <c r="C5331" s="829"/>
      <c r="G5331" s="831" t="str">
        <f t="shared" si="84"/>
        <v/>
      </c>
    </row>
    <row r="5332" spans="3:7" ht="15" x14ac:dyDescent="0.2">
      <c r="C5332" s="829"/>
      <c r="G5332" s="831" t="str">
        <f t="shared" si="84"/>
        <v/>
      </c>
    </row>
    <row r="5333" spans="3:7" ht="15" x14ac:dyDescent="0.2">
      <c r="C5333" s="829"/>
      <c r="G5333" s="831" t="str">
        <f t="shared" si="84"/>
        <v/>
      </c>
    </row>
    <row r="5334" spans="3:7" ht="15" x14ac:dyDescent="0.2">
      <c r="C5334" s="829"/>
      <c r="G5334" s="831" t="str">
        <f t="shared" si="84"/>
        <v/>
      </c>
    </row>
    <row r="5335" spans="3:7" ht="15" x14ac:dyDescent="0.2">
      <c r="C5335" s="829"/>
      <c r="G5335" s="831" t="str">
        <f t="shared" si="84"/>
        <v/>
      </c>
    </row>
    <row r="5336" spans="3:7" ht="15" x14ac:dyDescent="0.2">
      <c r="C5336" s="829"/>
      <c r="G5336" s="831" t="str">
        <f t="shared" si="84"/>
        <v/>
      </c>
    </row>
    <row r="5337" spans="3:7" ht="15" x14ac:dyDescent="0.2">
      <c r="C5337" s="829"/>
      <c r="G5337" s="831" t="str">
        <f t="shared" si="84"/>
        <v/>
      </c>
    </row>
    <row r="5338" spans="3:7" ht="15" x14ac:dyDescent="0.2">
      <c r="C5338" s="829"/>
      <c r="G5338" s="831" t="str">
        <f t="shared" si="84"/>
        <v/>
      </c>
    </row>
    <row r="5339" spans="3:7" ht="15" x14ac:dyDescent="0.2">
      <c r="C5339" s="829"/>
      <c r="G5339" s="831" t="str">
        <f t="shared" si="84"/>
        <v/>
      </c>
    </row>
    <row r="5340" spans="3:7" ht="15" x14ac:dyDescent="0.2">
      <c r="C5340" s="829"/>
      <c r="G5340" s="831" t="str">
        <f t="shared" si="84"/>
        <v/>
      </c>
    </row>
    <row r="5341" spans="3:7" ht="15" x14ac:dyDescent="0.2">
      <c r="C5341" s="829"/>
      <c r="G5341" s="831" t="str">
        <f t="shared" si="84"/>
        <v/>
      </c>
    </row>
    <row r="5342" spans="3:7" ht="15" x14ac:dyDescent="0.2">
      <c r="C5342" s="829"/>
      <c r="G5342" s="831" t="str">
        <f t="shared" si="84"/>
        <v/>
      </c>
    </row>
    <row r="5343" spans="3:7" ht="15" x14ac:dyDescent="0.2">
      <c r="C5343" s="829"/>
      <c r="G5343" s="831" t="str">
        <f t="shared" si="84"/>
        <v/>
      </c>
    </row>
    <row r="5344" spans="3:7" ht="15" x14ac:dyDescent="0.2">
      <c r="C5344" s="829"/>
      <c r="G5344" s="831" t="str">
        <f t="shared" si="84"/>
        <v/>
      </c>
    </row>
    <row r="5345" spans="3:7" ht="15" x14ac:dyDescent="0.2">
      <c r="C5345" s="829"/>
      <c r="G5345" s="831" t="str">
        <f t="shared" si="84"/>
        <v/>
      </c>
    </row>
    <row r="5346" spans="3:7" ht="15" x14ac:dyDescent="0.2">
      <c r="C5346" s="829"/>
      <c r="G5346" s="831" t="str">
        <f t="shared" si="84"/>
        <v/>
      </c>
    </row>
    <row r="5347" spans="3:7" ht="15" x14ac:dyDescent="0.2">
      <c r="C5347" s="829"/>
      <c r="G5347" s="831" t="str">
        <f t="shared" si="84"/>
        <v/>
      </c>
    </row>
    <row r="5348" spans="3:7" ht="15" x14ac:dyDescent="0.2">
      <c r="C5348" s="829"/>
      <c r="G5348" s="831" t="str">
        <f t="shared" si="84"/>
        <v/>
      </c>
    </row>
    <row r="5349" spans="3:7" ht="15" x14ac:dyDescent="0.2">
      <c r="C5349" s="829"/>
      <c r="G5349" s="831" t="str">
        <f t="shared" si="84"/>
        <v/>
      </c>
    </row>
    <row r="5350" spans="3:7" ht="15" x14ac:dyDescent="0.2">
      <c r="C5350" s="829"/>
      <c r="G5350" s="831" t="str">
        <f t="shared" si="84"/>
        <v/>
      </c>
    </row>
    <row r="5351" spans="3:7" ht="15" x14ac:dyDescent="0.2">
      <c r="C5351" s="829"/>
      <c r="G5351" s="831" t="str">
        <f t="shared" si="84"/>
        <v/>
      </c>
    </row>
    <row r="5352" spans="3:7" ht="15" x14ac:dyDescent="0.2">
      <c r="C5352" s="829"/>
      <c r="G5352" s="831" t="str">
        <f t="shared" si="84"/>
        <v/>
      </c>
    </row>
    <row r="5353" spans="3:7" ht="15" x14ac:dyDescent="0.2">
      <c r="C5353" s="829"/>
      <c r="G5353" s="831" t="str">
        <f t="shared" si="84"/>
        <v/>
      </c>
    </row>
    <row r="5354" spans="3:7" ht="15" x14ac:dyDescent="0.2">
      <c r="C5354" s="829"/>
      <c r="G5354" s="831" t="str">
        <f t="shared" si="84"/>
        <v/>
      </c>
    </row>
    <row r="5355" spans="3:7" ht="15" x14ac:dyDescent="0.2">
      <c r="C5355" s="829"/>
      <c r="G5355" s="831" t="str">
        <f t="shared" si="84"/>
        <v/>
      </c>
    </row>
    <row r="5356" spans="3:7" ht="15" x14ac:dyDescent="0.2">
      <c r="C5356" s="829"/>
      <c r="G5356" s="831" t="str">
        <f t="shared" si="84"/>
        <v/>
      </c>
    </row>
    <row r="5357" spans="3:7" ht="15" x14ac:dyDescent="0.2">
      <c r="C5357" s="829"/>
      <c r="G5357" s="831" t="str">
        <f t="shared" si="84"/>
        <v/>
      </c>
    </row>
    <row r="5358" spans="3:7" ht="15" x14ac:dyDescent="0.2">
      <c r="C5358" s="829"/>
      <c r="G5358" s="831" t="str">
        <f t="shared" si="84"/>
        <v/>
      </c>
    </row>
    <row r="5359" spans="3:7" ht="15" x14ac:dyDescent="0.2">
      <c r="C5359" s="829"/>
      <c r="G5359" s="831" t="str">
        <f t="shared" si="84"/>
        <v/>
      </c>
    </row>
    <row r="5360" spans="3:7" ht="15" x14ac:dyDescent="0.2">
      <c r="C5360" s="829"/>
      <c r="G5360" s="831" t="str">
        <f t="shared" si="84"/>
        <v/>
      </c>
    </row>
    <row r="5361" spans="3:7" ht="15" x14ac:dyDescent="0.2">
      <c r="C5361" s="829"/>
      <c r="G5361" s="831" t="str">
        <f t="shared" si="84"/>
        <v/>
      </c>
    </row>
    <row r="5362" spans="3:7" ht="15" x14ac:dyDescent="0.2">
      <c r="C5362" s="829"/>
      <c r="G5362" s="831" t="str">
        <f t="shared" si="84"/>
        <v/>
      </c>
    </row>
    <row r="5363" spans="3:7" ht="15" x14ac:dyDescent="0.2">
      <c r="C5363" s="829"/>
      <c r="G5363" s="831" t="str">
        <f t="shared" si="84"/>
        <v/>
      </c>
    </row>
    <row r="5364" spans="3:7" ht="15" x14ac:dyDescent="0.2">
      <c r="C5364" s="829"/>
      <c r="G5364" s="831" t="str">
        <f t="shared" si="84"/>
        <v/>
      </c>
    </row>
    <row r="5365" spans="3:7" ht="15" x14ac:dyDescent="0.2">
      <c r="C5365" s="829"/>
      <c r="G5365" s="831" t="str">
        <f t="shared" si="84"/>
        <v/>
      </c>
    </row>
    <row r="5366" spans="3:7" ht="15" x14ac:dyDescent="0.2">
      <c r="C5366" s="829"/>
      <c r="G5366" s="831" t="str">
        <f t="shared" si="84"/>
        <v/>
      </c>
    </row>
    <row r="5367" spans="3:7" ht="15" x14ac:dyDescent="0.2">
      <c r="C5367" s="829"/>
      <c r="G5367" s="831" t="str">
        <f t="shared" si="84"/>
        <v/>
      </c>
    </row>
    <row r="5368" spans="3:7" ht="15" x14ac:dyDescent="0.2">
      <c r="C5368" s="829"/>
      <c r="G5368" s="831" t="str">
        <f t="shared" si="84"/>
        <v/>
      </c>
    </row>
    <row r="5369" spans="3:7" ht="15" x14ac:dyDescent="0.2">
      <c r="C5369" s="829"/>
      <c r="G5369" s="831" t="str">
        <f t="shared" si="84"/>
        <v/>
      </c>
    </row>
    <row r="5370" spans="3:7" ht="15" x14ac:dyDescent="0.2">
      <c r="C5370" s="829"/>
      <c r="G5370" s="831" t="str">
        <f t="shared" si="84"/>
        <v/>
      </c>
    </row>
    <row r="5371" spans="3:7" ht="15" x14ac:dyDescent="0.2">
      <c r="C5371" s="829"/>
      <c r="G5371" s="831" t="str">
        <f t="shared" si="84"/>
        <v/>
      </c>
    </row>
    <row r="5372" spans="3:7" ht="15" x14ac:dyDescent="0.2">
      <c r="C5372" s="829"/>
      <c r="G5372" s="831" t="str">
        <f t="shared" si="84"/>
        <v/>
      </c>
    </row>
    <row r="5373" spans="3:7" ht="15" x14ac:dyDescent="0.2">
      <c r="C5373" s="829"/>
      <c r="G5373" s="831" t="str">
        <f t="shared" si="84"/>
        <v/>
      </c>
    </row>
    <row r="5374" spans="3:7" ht="15" x14ac:dyDescent="0.2">
      <c r="C5374" s="829"/>
      <c r="G5374" s="831" t="str">
        <f t="shared" si="84"/>
        <v/>
      </c>
    </row>
    <row r="5375" spans="3:7" ht="15" x14ac:dyDescent="0.2">
      <c r="C5375" s="829"/>
      <c r="G5375" s="831" t="str">
        <f t="shared" si="84"/>
        <v/>
      </c>
    </row>
    <row r="5376" spans="3:7" ht="15" x14ac:dyDescent="0.2">
      <c r="C5376" s="829"/>
      <c r="G5376" s="831" t="str">
        <f t="shared" si="84"/>
        <v/>
      </c>
    </row>
    <row r="5377" spans="3:7" ht="15" x14ac:dyDescent="0.2">
      <c r="C5377" s="829"/>
      <c r="G5377" s="831" t="str">
        <f t="shared" si="84"/>
        <v/>
      </c>
    </row>
    <row r="5378" spans="3:7" ht="15" x14ac:dyDescent="0.2">
      <c r="C5378" s="829"/>
      <c r="G5378" s="831" t="str">
        <f t="shared" si="84"/>
        <v/>
      </c>
    </row>
    <row r="5379" spans="3:7" ht="15" x14ac:dyDescent="0.2">
      <c r="C5379" s="829"/>
      <c r="G5379" s="831" t="str">
        <f t="shared" si="84"/>
        <v/>
      </c>
    </row>
    <row r="5380" spans="3:7" ht="15" x14ac:dyDescent="0.2">
      <c r="C5380" s="829"/>
      <c r="G5380" s="831" t="str">
        <f t="shared" si="84"/>
        <v/>
      </c>
    </row>
    <row r="5381" spans="3:7" ht="15" x14ac:dyDescent="0.2">
      <c r="C5381" s="829"/>
      <c r="G5381" s="831" t="str">
        <f t="shared" si="84"/>
        <v/>
      </c>
    </row>
    <row r="5382" spans="3:7" ht="15" x14ac:dyDescent="0.2">
      <c r="C5382" s="829"/>
      <c r="G5382" s="831" t="str">
        <f t="shared" si="84"/>
        <v/>
      </c>
    </row>
    <row r="5383" spans="3:7" ht="15" x14ac:dyDescent="0.2">
      <c r="C5383" s="829"/>
      <c r="G5383" s="831" t="str">
        <f t="shared" si="84"/>
        <v/>
      </c>
    </row>
    <row r="5384" spans="3:7" ht="15" x14ac:dyDescent="0.2">
      <c r="C5384" s="829"/>
      <c r="G5384" s="831" t="str">
        <f t="shared" si="84"/>
        <v/>
      </c>
    </row>
    <row r="5385" spans="3:7" ht="15" x14ac:dyDescent="0.2">
      <c r="C5385" s="829"/>
      <c r="G5385" s="831" t="str">
        <f t="shared" si="84"/>
        <v/>
      </c>
    </row>
    <row r="5386" spans="3:7" ht="15" x14ac:dyDescent="0.2">
      <c r="C5386" s="829"/>
      <c r="G5386" s="831" t="str">
        <f t="shared" si="84"/>
        <v/>
      </c>
    </row>
    <row r="5387" spans="3:7" ht="15" x14ac:dyDescent="0.2">
      <c r="C5387" s="829"/>
      <c r="G5387" s="831" t="str">
        <f t="shared" si="84"/>
        <v/>
      </c>
    </row>
    <row r="5388" spans="3:7" ht="15" x14ac:dyDescent="0.2">
      <c r="C5388" s="829"/>
      <c r="G5388" s="831" t="str">
        <f t="shared" ref="G5388:G5451" si="85">IF(D5388="","",YEAR(D5388))</f>
        <v/>
      </c>
    </row>
    <row r="5389" spans="3:7" ht="15" x14ac:dyDescent="0.2">
      <c r="C5389" s="829"/>
      <c r="G5389" s="831" t="str">
        <f t="shared" si="85"/>
        <v/>
      </c>
    </row>
    <row r="5390" spans="3:7" ht="15" x14ac:dyDescent="0.2">
      <c r="C5390" s="829"/>
      <c r="G5390" s="831" t="str">
        <f t="shared" si="85"/>
        <v/>
      </c>
    </row>
    <row r="5391" spans="3:7" ht="15" x14ac:dyDescent="0.2">
      <c r="C5391" s="829"/>
      <c r="G5391" s="831" t="str">
        <f t="shared" si="85"/>
        <v/>
      </c>
    </row>
    <row r="5392" spans="3:7" ht="15" x14ac:dyDescent="0.2">
      <c r="C5392" s="829"/>
      <c r="G5392" s="831" t="str">
        <f t="shared" si="85"/>
        <v/>
      </c>
    </row>
    <row r="5393" spans="3:7" ht="15" x14ac:dyDescent="0.2">
      <c r="C5393" s="829"/>
      <c r="G5393" s="831" t="str">
        <f t="shared" si="85"/>
        <v/>
      </c>
    </row>
    <row r="5394" spans="3:7" ht="15" x14ac:dyDescent="0.2">
      <c r="C5394" s="829"/>
      <c r="G5394" s="831" t="str">
        <f t="shared" si="85"/>
        <v/>
      </c>
    </row>
    <row r="5395" spans="3:7" ht="15" x14ac:dyDescent="0.2">
      <c r="C5395" s="829"/>
      <c r="G5395" s="831" t="str">
        <f t="shared" si="85"/>
        <v/>
      </c>
    </row>
    <row r="5396" spans="3:7" ht="15" x14ac:dyDescent="0.2">
      <c r="C5396" s="829"/>
      <c r="G5396" s="831" t="str">
        <f t="shared" si="85"/>
        <v/>
      </c>
    </row>
    <row r="5397" spans="3:7" ht="15" x14ac:dyDescent="0.2">
      <c r="C5397" s="829"/>
      <c r="G5397" s="831" t="str">
        <f t="shared" si="85"/>
        <v/>
      </c>
    </row>
    <row r="5398" spans="3:7" ht="15" x14ac:dyDescent="0.2">
      <c r="C5398" s="829"/>
      <c r="G5398" s="831" t="str">
        <f t="shared" si="85"/>
        <v/>
      </c>
    </row>
    <row r="5399" spans="3:7" ht="15" x14ac:dyDescent="0.2">
      <c r="C5399" s="829"/>
      <c r="G5399" s="831" t="str">
        <f t="shared" si="85"/>
        <v/>
      </c>
    </row>
    <row r="5400" spans="3:7" ht="15" x14ac:dyDescent="0.2">
      <c r="C5400" s="829"/>
      <c r="G5400" s="831" t="str">
        <f t="shared" si="85"/>
        <v/>
      </c>
    </row>
    <row r="5401" spans="3:7" ht="15" x14ac:dyDescent="0.2">
      <c r="C5401" s="829"/>
      <c r="G5401" s="831" t="str">
        <f t="shared" si="85"/>
        <v/>
      </c>
    </row>
    <row r="5402" spans="3:7" ht="15" x14ac:dyDescent="0.2">
      <c r="C5402" s="829"/>
      <c r="G5402" s="831" t="str">
        <f t="shared" si="85"/>
        <v/>
      </c>
    </row>
    <row r="5403" spans="3:7" ht="15" x14ac:dyDescent="0.2">
      <c r="C5403" s="829"/>
      <c r="G5403" s="831" t="str">
        <f t="shared" si="85"/>
        <v/>
      </c>
    </row>
    <row r="5404" spans="3:7" ht="15" x14ac:dyDescent="0.2">
      <c r="C5404" s="829"/>
      <c r="G5404" s="831" t="str">
        <f t="shared" si="85"/>
        <v/>
      </c>
    </row>
    <row r="5405" spans="3:7" ht="15" x14ac:dyDescent="0.2">
      <c r="C5405" s="829"/>
      <c r="G5405" s="831" t="str">
        <f t="shared" si="85"/>
        <v/>
      </c>
    </row>
    <row r="5406" spans="3:7" ht="15" x14ac:dyDescent="0.2">
      <c r="C5406" s="829"/>
      <c r="G5406" s="831" t="str">
        <f t="shared" si="85"/>
        <v/>
      </c>
    </row>
    <row r="5407" spans="3:7" ht="15" x14ac:dyDescent="0.2">
      <c r="C5407" s="829"/>
      <c r="G5407" s="831" t="str">
        <f t="shared" si="85"/>
        <v/>
      </c>
    </row>
    <row r="5408" spans="3:7" ht="15" x14ac:dyDescent="0.2">
      <c r="C5408" s="829"/>
      <c r="G5408" s="831" t="str">
        <f t="shared" si="85"/>
        <v/>
      </c>
    </row>
    <row r="5409" spans="3:7" ht="15" x14ac:dyDescent="0.2">
      <c r="C5409" s="829"/>
      <c r="G5409" s="831" t="str">
        <f t="shared" si="85"/>
        <v/>
      </c>
    </row>
    <row r="5410" spans="3:7" ht="15" x14ac:dyDescent="0.2">
      <c r="C5410" s="829"/>
      <c r="G5410" s="831" t="str">
        <f t="shared" si="85"/>
        <v/>
      </c>
    </row>
    <row r="5411" spans="3:7" ht="15" x14ac:dyDescent="0.2">
      <c r="C5411" s="829"/>
      <c r="G5411" s="831" t="str">
        <f t="shared" si="85"/>
        <v/>
      </c>
    </row>
    <row r="5412" spans="3:7" ht="15" x14ac:dyDescent="0.2">
      <c r="C5412" s="829"/>
      <c r="G5412" s="831" t="str">
        <f t="shared" si="85"/>
        <v/>
      </c>
    </row>
    <row r="5413" spans="3:7" ht="15" x14ac:dyDescent="0.2">
      <c r="C5413" s="829"/>
      <c r="G5413" s="831" t="str">
        <f t="shared" si="85"/>
        <v/>
      </c>
    </row>
    <row r="5414" spans="3:7" ht="15" x14ac:dyDescent="0.2">
      <c r="C5414" s="829"/>
      <c r="G5414" s="831" t="str">
        <f t="shared" si="85"/>
        <v/>
      </c>
    </row>
    <row r="5415" spans="3:7" ht="15" x14ac:dyDescent="0.2">
      <c r="C5415" s="829"/>
      <c r="G5415" s="831" t="str">
        <f t="shared" si="85"/>
        <v/>
      </c>
    </row>
    <row r="5416" spans="3:7" ht="15" x14ac:dyDescent="0.2">
      <c r="C5416" s="829"/>
      <c r="G5416" s="831" t="str">
        <f t="shared" si="85"/>
        <v/>
      </c>
    </row>
    <row r="5417" spans="3:7" ht="15" x14ac:dyDescent="0.2">
      <c r="C5417" s="829"/>
      <c r="G5417" s="831" t="str">
        <f t="shared" si="85"/>
        <v/>
      </c>
    </row>
    <row r="5418" spans="3:7" ht="15" x14ac:dyDescent="0.2">
      <c r="C5418" s="829"/>
      <c r="G5418" s="831" t="str">
        <f t="shared" si="85"/>
        <v/>
      </c>
    </row>
    <row r="5419" spans="3:7" ht="15" x14ac:dyDescent="0.2">
      <c r="C5419" s="829"/>
      <c r="G5419" s="831" t="str">
        <f t="shared" si="85"/>
        <v/>
      </c>
    </row>
    <row r="5420" spans="3:7" ht="15" x14ac:dyDescent="0.2">
      <c r="C5420" s="829"/>
      <c r="G5420" s="831" t="str">
        <f t="shared" si="85"/>
        <v/>
      </c>
    </row>
    <row r="5421" spans="3:7" ht="15" x14ac:dyDescent="0.2">
      <c r="C5421" s="829"/>
      <c r="G5421" s="831" t="str">
        <f t="shared" si="85"/>
        <v/>
      </c>
    </row>
    <row r="5422" spans="3:7" ht="15" x14ac:dyDescent="0.2">
      <c r="C5422" s="829"/>
      <c r="G5422" s="831" t="str">
        <f t="shared" si="85"/>
        <v/>
      </c>
    </row>
    <row r="5423" spans="3:7" ht="15" x14ac:dyDescent="0.2">
      <c r="C5423" s="829"/>
      <c r="G5423" s="831" t="str">
        <f t="shared" si="85"/>
        <v/>
      </c>
    </row>
    <row r="5424" spans="3:7" ht="15" x14ac:dyDescent="0.2">
      <c r="C5424" s="829"/>
      <c r="G5424" s="831" t="str">
        <f t="shared" si="85"/>
        <v/>
      </c>
    </row>
    <row r="5425" spans="3:7" ht="15" x14ac:dyDescent="0.2">
      <c r="C5425" s="829"/>
      <c r="G5425" s="831" t="str">
        <f t="shared" si="85"/>
        <v/>
      </c>
    </row>
    <row r="5426" spans="3:7" ht="15" x14ac:dyDescent="0.2">
      <c r="C5426" s="829"/>
      <c r="G5426" s="831" t="str">
        <f t="shared" si="85"/>
        <v/>
      </c>
    </row>
    <row r="5427" spans="3:7" ht="15" x14ac:dyDescent="0.2">
      <c r="C5427" s="829"/>
      <c r="G5427" s="831" t="str">
        <f t="shared" si="85"/>
        <v/>
      </c>
    </row>
    <row r="5428" spans="3:7" ht="15" x14ac:dyDescent="0.2">
      <c r="C5428" s="829"/>
      <c r="G5428" s="831" t="str">
        <f t="shared" si="85"/>
        <v/>
      </c>
    </row>
    <row r="5429" spans="3:7" ht="15" x14ac:dyDescent="0.2">
      <c r="C5429" s="829"/>
      <c r="G5429" s="831" t="str">
        <f t="shared" si="85"/>
        <v/>
      </c>
    </row>
    <row r="5430" spans="3:7" ht="15" x14ac:dyDescent="0.2">
      <c r="C5430" s="829"/>
      <c r="G5430" s="831" t="str">
        <f t="shared" si="85"/>
        <v/>
      </c>
    </row>
    <row r="5431" spans="3:7" ht="15" x14ac:dyDescent="0.2">
      <c r="C5431" s="829"/>
      <c r="G5431" s="831" t="str">
        <f t="shared" si="85"/>
        <v/>
      </c>
    </row>
    <row r="5432" spans="3:7" ht="15" x14ac:dyDescent="0.2">
      <c r="C5432" s="829"/>
      <c r="G5432" s="831" t="str">
        <f t="shared" si="85"/>
        <v/>
      </c>
    </row>
    <row r="5433" spans="3:7" ht="15" x14ac:dyDescent="0.2">
      <c r="C5433" s="829"/>
      <c r="G5433" s="831" t="str">
        <f t="shared" si="85"/>
        <v/>
      </c>
    </row>
    <row r="5434" spans="3:7" ht="15" x14ac:dyDescent="0.2">
      <c r="C5434" s="829"/>
      <c r="G5434" s="831" t="str">
        <f t="shared" si="85"/>
        <v/>
      </c>
    </row>
    <row r="5435" spans="3:7" ht="15" x14ac:dyDescent="0.2">
      <c r="C5435" s="829"/>
      <c r="G5435" s="831" t="str">
        <f t="shared" si="85"/>
        <v/>
      </c>
    </row>
    <row r="5436" spans="3:7" ht="15" x14ac:dyDescent="0.2">
      <c r="C5436" s="829"/>
      <c r="G5436" s="831" t="str">
        <f t="shared" si="85"/>
        <v/>
      </c>
    </row>
    <row r="5437" spans="3:7" ht="15" x14ac:dyDescent="0.2">
      <c r="C5437" s="829"/>
      <c r="G5437" s="831" t="str">
        <f t="shared" si="85"/>
        <v/>
      </c>
    </row>
    <row r="5438" spans="3:7" ht="15" x14ac:dyDescent="0.2">
      <c r="C5438" s="829"/>
      <c r="G5438" s="831" t="str">
        <f t="shared" si="85"/>
        <v/>
      </c>
    </row>
    <row r="5439" spans="3:7" ht="15" x14ac:dyDescent="0.2">
      <c r="C5439" s="829"/>
      <c r="G5439" s="831" t="str">
        <f t="shared" si="85"/>
        <v/>
      </c>
    </row>
    <row r="5440" spans="3:7" ht="15" x14ac:dyDescent="0.2">
      <c r="C5440" s="829"/>
      <c r="G5440" s="831" t="str">
        <f t="shared" si="85"/>
        <v/>
      </c>
    </row>
    <row r="5441" spans="3:7" ht="15" x14ac:dyDescent="0.2">
      <c r="C5441" s="829"/>
      <c r="G5441" s="831" t="str">
        <f t="shared" si="85"/>
        <v/>
      </c>
    </row>
    <row r="5442" spans="3:7" ht="15" x14ac:dyDescent="0.2">
      <c r="C5442" s="829"/>
      <c r="G5442" s="831" t="str">
        <f t="shared" si="85"/>
        <v/>
      </c>
    </row>
    <row r="5443" spans="3:7" ht="15" x14ac:dyDescent="0.2">
      <c r="C5443" s="829"/>
      <c r="G5443" s="831" t="str">
        <f t="shared" si="85"/>
        <v/>
      </c>
    </row>
    <row r="5444" spans="3:7" ht="15" x14ac:dyDescent="0.2">
      <c r="C5444" s="829"/>
      <c r="G5444" s="831" t="str">
        <f t="shared" si="85"/>
        <v/>
      </c>
    </row>
    <row r="5445" spans="3:7" ht="15" x14ac:dyDescent="0.2">
      <c r="C5445" s="829"/>
      <c r="G5445" s="831" t="str">
        <f t="shared" si="85"/>
        <v/>
      </c>
    </row>
    <row r="5446" spans="3:7" ht="15" x14ac:dyDescent="0.2">
      <c r="C5446" s="829"/>
      <c r="G5446" s="831" t="str">
        <f t="shared" si="85"/>
        <v/>
      </c>
    </row>
    <row r="5447" spans="3:7" ht="15" x14ac:dyDescent="0.2">
      <c r="C5447" s="829"/>
      <c r="G5447" s="831" t="str">
        <f t="shared" si="85"/>
        <v/>
      </c>
    </row>
    <row r="5448" spans="3:7" ht="15" x14ac:dyDescent="0.2">
      <c r="C5448" s="829"/>
      <c r="G5448" s="831" t="str">
        <f t="shared" si="85"/>
        <v/>
      </c>
    </row>
    <row r="5449" spans="3:7" ht="15" x14ac:dyDescent="0.2">
      <c r="C5449" s="829"/>
      <c r="G5449" s="831" t="str">
        <f t="shared" si="85"/>
        <v/>
      </c>
    </row>
    <row r="5450" spans="3:7" ht="15" x14ac:dyDescent="0.2">
      <c r="C5450" s="829"/>
      <c r="G5450" s="831" t="str">
        <f t="shared" si="85"/>
        <v/>
      </c>
    </row>
    <row r="5451" spans="3:7" ht="15" x14ac:dyDescent="0.2">
      <c r="C5451" s="829"/>
      <c r="G5451" s="831" t="str">
        <f t="shared" si="85"/>
        <v/>
      </c>
    </row>
    <row r="5452" spans="3:7" ht="15" x14ac:dyDescent="0.2">
      <c r="C5452" s="829"/>
      <c r="G5452" s="831" t="str">
        <f t="shared" ref="G5452:G5515" si="86">IF(D5452="","",YEAR(D5452))</f>
        <v/>
      </c>
    </row>
    <row r="5453" spans="3:7" ht="15" x14ac:dyDescent="0.2">
      <c r="C5453" s="829"/>
      <c r="G5453" s="831" t="str">
        <f t="shared" si="86"/>
        <v/>
      </c>
    </row>
    <row r="5454" spans="3:7" ht="15" x14ac:dyDescent="0.2">
      <c r="C5454" s="829"/>
      <c r="G5454" s="831" t="str">
        <f t="shared" si="86"/>
        <v/>
      </c>
    </row>
    <row r="5455" spans="3:7" ht="15" x14ac:dyDescent="0.2">
      <c r="C5455" s="829"/>
      <c r="G5455" s="831" t="str">
        <f t="shared" si="86"/>
        <v/>
      </c>
    </row>
    <row r="5456" spans="3:7" ht="15" x14ac:dyDescent="0.2">
      <c r="C5456" s="829"/>
      <c r="G5456" s="831" t="str">
        <f t="shared" si="86"/>
        <v/>
      </c>
    </row>
    <row r="5457" spans="3:7" ht="15" x14ac:dyDescent="0.2">
      <c r="C5457" s="829"/>
      <c r="G5457" s="831" t="str">
        <f t="shared" si="86"/>
        <v/>
      </c>
    </row>
    <row r="5458" spans="3:7" ht="15" x14ac:dyDescent="0.2">
      <c r="C5458" s="829"/>
      <c r="G5458" s="831" t="str">
        <f t="shared" si="86"/>
        <v/>
      </c>
    </row>
    <row r="5459" spans="3:7" ht="15" x14ac:dyDescent="0.2">
      <c r="C5459" s="829"/>
      <c r="G5459" s="831" t="str">
        <f t="shared" si="86"/>
        <v/>
      </c>
    </row>
    <row r="5460" spans="3:7" ht="15" x14ac:dyDescent="0.2">
      <c r="C5460" s="829"/>
      <c r="G5460" s="831" t="str">
        <f t="shared" si="86"/>
        <v/>
      </c>
    </row>
    <row r="5461" spans="3:7" ht="15" x14ac:dyDescent="0.2">
      <c r="C5461" s="829"/>
      <c r="G5461" s="831" t="str">
        <f t="shared" si="86"/>
        <v/>
      </c>
    </row>
    <row r="5462" spans="3:7" ht="15" x14ac:dyDescent="0.2">
      <c r="C5462" s="829"/>
      <c r="G5462" s="831" t="str">
        <f t="shared" si="86"/>
        <v/>
      </c>
    </row>
    <row r="5463" spans="3:7" ht="15" x14ac:dyDescent="0.2">
      <c r="C5463" s="829"/>
      <c r="G5463" s="831" t="str">
        <f t="shared" si="86"/>
        <v/>
      </c>
    </row>
    <row r="5464" spans="3:7" ht="15" x14ac:dyDescent="0.2">
      <c r="C5464" s="829"/>
      <c r="G5464" s="831" t="str">
        <f t="shared" si="86"/>
        <v/>
      </c>
    </row>
    <row r="5465" spans="3:7" ht="15" x14ac:dyDescent="0.2">
      <c r="C5465" s="829"/>
      <c r="G5465" s="831" t="str">
        <f t="shared" si="86"/>
        <v/>
      </c>
    </row>
    <row r="5466" spans="3:7" ht="15" x14ac:dyDescent="0.2">
      <c r="C5466" s="829"/>
      <c r="G5466" s="831" t="str">
        <f t="shared" si="86"/>
        <v/>
      </c>
    </row>
    <row r="5467" spans="3:7" ht="15" x14ac:dyDescent="0.2">
      <c r="C5467" s="829"/>
      <c r="G5467" s="831" t="str">
        <f t="shared" si="86"/>
        <v/>
      </c>
    </row>
    <row r="5468" spans="3:7" ht="15" x14ac:dyDescent="0.2">
      <c r="C5468" s="829"/>
      <c r="G5468" s="831" t="str">
        <f t="shared" si="86"/>
        <v/>
      </c>
    </row>
    <row r="5469" spans="3:7" ht="15" x14ac:dyDescent="0.2">
      <c r="C5469" s="829"/>
      <c r="G5469" s="831" t="str">
        <f t="shared" si="86"/>
        <v/>
      </c>
    </row>
    <row r="5470" spans="3:7" ht="15" x14ac:dyDescent="0.2">
      <c r="C5470" s="829"/>
      <c r="G5470" s="831" t="str">
        <f t="shared" si="86"/>
        <v/>
      </c>
    </row>
    <row r="5471" spans="3:7" ht="15" x14ac:dyDescent="0.2">
      <c r="C5471" s="829"/>
      <c r="G5471" s="831" t="str">
        <f t="shared" si="86"/>
        <v/>
      </c>
    </row>
    <row r="5472" spans="3:7" ht="15" x14ac:dyDescent="0.2">
      <c r="C5472" s="829"/>
      <c r="G5472" s="831" t="str">
        <f t="shared" si="86"/>
        <v/>
      </c>
    </row>
    <row r="5473" spans="3:7" ht="15" x14ac:dyDescent="0.2">
      <c r="C5473" s="829"/>
      <c r="G5473" s="831" t="str">
        <f t="shared" si="86"/>
        <v/>
      </c>
    </row>
    <row r="5474" spans="3:7" ht="15" x14ac:dyDescent="0.2">
      <c r="C5474" s="829"/>
      <c r="G5474" s="831" t="str">
        <f t="shared" si="86"/>
        <v/>
      </c>
    </row>
    <row r="5475" spans="3:7" ht="15" x14ac:dyDescent="0.2">
      <c r="C5475" s="829"/>
      <c r="G5475" s="831" t="str">
        <f t="shared" si="86"/>
        <v/>
      </c>
    </row>
    <row r="5476" spans="3:7" ht="15" x14ac:dyDescent="0.2">
      <c r="C5476" s="829"/>
      <c r="G5476" s="831" t="str">
        <f t="shared" si="86"/>
        <v/>
      </c>
    </row>
    <row r="5477" spans="3:7" ht="15" x14ac:dyDescent="0.2">
      <c r="C5477" s="829"/>
      <c r="G5477" s="831" t="str">
        <f t="shared" si="86"/>
        <v/>
      </c>
    </row>
    <row r="5478" spans="3:7" ht="15" x14ac:dyDescent="0.2">
      <c r="C5478" s="829"/>
      <c r="G5478" s="831" t="str">
        <f t="shared" si="86"/>
        <v/>
      </c>
    </row>
    <row r="5479" spans="3:7" ht="15" x14ac:dyDescent="0.2">
      <c r="C5479" s="829"/>
      <c r="G5479" s="831" t="str">
        <f t="shared" si="86"/>
        <v/>
      </c>
    </row>
    <row r="5480" spans="3:7" ht="15" x14ac:dyDescent="0.2">
      <c r="C5480" s="829"/>
      <c r="G5480" s="831" t="str">
        <f t="shared" si="86"/>
        <v/>
      </c>
    </row>
    <row r="5481" spans="3:7" ht="15" x14ac:dyDescent="0.2">
      <c r="C5481" s="829"/>
      <c r="G5481" s="831" t="str">
        <f t="shared" si="86"/>
        <v/>
      </c>
    </row>
    <row r="5482" spans="3:7" ht="15" x14ac:dyDescent="0.2">
      <c r="C5482" s="829"/>
      <c r="G5482" s="831" t="str">
        <f t="shared" si="86"/>
        <v/>
      </c>
    </row>
    <row r="5483" spans="3:7" ht="15" x14ac:dyDescent="0.2">
      <c r="C5483" s="829"/>
      <c r="G5483" s="831" t="str">
        <f t="shared" si="86"/>
        <v/>
      </c>
    </row>
    <row r="5484" spans="3:7" ht="15" x14ac:dyDescent="0.2">
      <c r="C5484" s="829"/>
      <c r="G5484" s="831" t="str">
        <f t="shared" si="86"/>
        <v/>
      </c>
    </row>
    <row r="5485" spans="3:7" ht="15" x14ac:dyDescent="0.2">
      <c r="C5485" s="829"/>
      <c r="G5485" s="831" t="str">
        <f t="shared" si="86"/>
        <v/>
      </c>
    </row>
    <row r="5486" spans="3:7" ht="15" x14ac:dyDescent="0.2">
      <c r="C5486" s="829"/>
      <c r="G5486" s="831" t="str">
        <f t="shared" si="86"/>
        <v/>
      </c>
    </row>
    <row r="5487" spans="3:7" ht="15" x14ac:dyDescent="0.2">
      <c r="C5487" s="829"/>
      <c r="G5487" s="831" t="str">
        <f t="shared" si="86"/>
        <v/>
      </c>
    </row>
    <row r="5488" spans="3:7" ht="15" x14ac:dyDescent="0.2">
      <c r="C5488" s="829"/>
      <c r="G5488" s="831" t="str">
        <f t="shared" si="86"/>
        <v/>
      </c>
    </row>
    <row r="5489" spans="3:7" ht="15" x14ac:dyDescent="0.2">
      <c r="C5489" s="829"/>
      <c r="G5489" s="831" t="str">
        <f t="shared" si="86"/>
        <v/>
      </c>
    </row>
    <row r="5490" spans="3:7" ht="15" x14ac:dyDescent="0.2">
      <c r="C5490" s="829"/>
      <c r="G5490" s="831" t="str">
        <f t="shared" si="86"/>
        <v/>
      </c>
    </row>
    <row r="5491" spans="3:7" ht="15" x14ac:dyDescent="0.2">
      <c r="C5491" s="829"/>
      <c r="G5491" s="831" t="str">
        <f t="shared" si="86"/>
        <v/>
      </c>
    </row>
    <row r="5492" spans="3:7" ht="15" x14ac:dyDescent="0.2">
      <c r="C5492" s="829"/>
      <c r="G5492" s="831" t="str">
        <f t="shared" si="86"/>
        <v/>
      </c>
    </row>
    <row r="5493" spans="3:7" ht="15" x14ac:dyDescent="0.2">
      <c r="C5493" s="829"/>
      <c r="G5493" s="831" t="str">
        <f t="shared" si="86"/>
        <v/>
      </c>
    </row>
    <row r="5494" spans="3:7" ht="15" x14ac:dyDescent="0.2">
      <c r="C5494" s="829"/>
      <c r="G5494" s="831" t="str">
        <f t="shared" si="86"/>
        <v/>
      </c>
    </row>
    <row r="5495" spans="3:7" ht="15" x14ac:dyDescent="0.2">
      <c r="C5495" s="829"/>
      <c r="G5495" s="831" t="str">
        <f t="shared" si="86"/>
        <v/>
      </c>
    </row>
    <row r="5496" spans="3:7" ht="15" x14ac:dyDescent="0.2">
      <c r="C5496" s="829"/>
      <c r="G5496" s="831" t="str">
        <f t="shared" si="86"/>
        <v/>
      </c>
    </row>
    <row r="5497" spans="3:7" ht="15" x14ac:dyDescent="0.2">
      <c r="C5497" s="829"/>
      <c r="G5497" s="831" t="str">
        <f t="shared" si="86"/>
        <v/>
      </c>
    </row>
    <row r="5498" spans="3:7" ht="15" x14ac:dyDescent="0.2">
      <c r="C5498" s="829"/>
      <c r="G5498" s="831" t="str">
        <f t="shared" si="86"/>
        <v/>
      </c>
    </row>
    <row r="5499" spans="3:7" ht="15" x14ac:dyDescent="0.2">
      <c r="C5499" s="829"/>
      <c r="G5499" s="831" t="str">
        <f t="shared" si="86"/>
        <v/>
      </c>
    </row>
    <row r="5500" spans="3:7" ht="15" x14ac:dyDescent="0.2">
      <c r="C5500" s="829"/>
      <c r="G5500" s="831" t="str">
        <f t="shared" si="86"/>
        <v/>
      </c>
    </row>
    <row r="5501" spans="3:7" ht="15" x14ac:dyDescent="0.2">
      <c r="C5501" s="829"/>
      <c r="G5501" s="831" t="str">
        <f t="shared" si="86"/>
        <v/>
      </c>
    </row>
    <row r="5502" spans="3:7" ht="15" x14ac:dyDescent="0.2">
      <c r="C5502" s="829"/>
      <c r="G5502" s="831" t="str">
        <f t="shared" si="86"/>
        <v/>
      </c>
    </row>
    <row r="5503" spans="3:7" ht="15" x14ac:dyDescent="0.2">
      <c r="C5503" s="829"/>
      <c r="G5503" s="831" t="str">
        <f t="shared" si="86"/>
        <v/>
      </c>
    </row>
    <row r="5504" spans="3:7" ht="15" x14ac:dyDescent="0.2">
      <c r="C5504" s="829"/>
      <c r="G5504" s="831" t="str">
        <f t="shared" si="86"/>
        <v/>
      </c>
    </row>
    <row r="5505" spans="3:7" ht="15" x14ac:dyDescent="0.2">
      <c r="C5505" s="829"/>
      <c r="G5505" s="831" t="str">
        <f t="shared" si="86"/>
        <v/>
      </c>
    </row>
    <row r="5506" spans="3:7" ht="15" x14ac:dyDescent="0.2">
      <c r="C5506" s="829"/>
      <c r="G5506" s="831" t="str">
        <f t="shared" si="86"/>
        <v/>
      </c>
    </row>
    <row r="5507" spans="3:7" ht="15" x14ac:dyDescent="0.2">
      <c r="C5507" s="829"/>
      <c r="G5507" s="831" t="str">
        <f t="shared" si="86"/>
        <v/>
      </c>
    </row>
    <row r="5508" spans="3:7" ht="15" x14ac:dyDescent="0.2">
      <c r="C5508" s="829"/>
      <c r="G5508" s="831" t="str">
        <f t="shared" si="86"/>
        <v/>
      </c>
    </row>
    <row r="5509" spans="3:7" ht="15" x14ac:dyDescent="0.2">
      <c r="C5509" s="829"/>
      <c r="G5509" s="831" t="str">
        <f t="shared" si="86"/>
        <v/>
      </c>
    </row>
    <row r="5510" spans="3:7" ht="15" x14ac:dyDescent="0.2">
      <c r="C5510" s="829"/>
      <c r="G5510" s="831" t="str">
        <f t="shared" si="86"/>
        <v/>
      </c>
    </row>
    <row r="5511" spans="3:7" ht="15" x14ac:dyDescent="0.2">
      <c r="C5511" s="829"/>
      <c r="G5511" s="831" t="str">
        <f t="shared" si="86"/>
        <v/>
      </c>
    </row>
    <row r="5512" spans="3:7" ht="15" x14ac:dyDescent="0.2">
      <c r="C5512" s="829"/>
      <c r="G5512" s="831" t="str">
        <f t="shared" si="86"/>
        <v/>
      </c>
    </row>
    <row r="5513" spans="3:7" ht="15" x14ac:dyDescent="0.2">
      <c r="C5513" s="829"/>
      <c r="G5513" s="831" t="str">
        <f t="shared" si="86"/>
        <v/>
      </c>
    </row>
    <row r="5514" spans="3:7" ht="15" x14ac:dyDescent="0.2">
      <c r="C5514" s="829"/>
      <c r="G5514" s="831" t="str">
        <f t="shared" si="86"/>
        <v/>
      </c>
    </row>
    <row r="5515" spans="3:7" ht="15" x14ac:dyDescent="0.2">
      <c r="C5515" s="829"/>
      <c r="G5515" s="831" t="str">
        <f t="shared" si="86"/>
        <v/>
      </c>
    </row>
    <row r="5516" spans="3:7" ht="15" x14ac:dyDescent="0.2">
      <c r="C5516" s="829"/>
      <c r="G5516" s="831" t="str">
        <f t="shared" ref="G5516:G5579" si="87">IF(D5516="","",YEAR(D5516))</f>
        <v/>
      </c>
    </row>
    <row r="5517" spans="3:7" ht="15" x14ac:dyDescent="0.2">
      <c r="C5517" s="829"/>
      <c r="G5517" s="831" t="str">
        <f t="shared" si="87"/>
        <v/>
      </c>
    </row>
    <row r="5518" spans="3:7" ht="15" x14ac:dyDescent="0.2">
      <c r="C5518" s="829"/>
      <c r="G5518" s="831" t="str">
        <f t="shared" si="87"/>
        <v/>
      </c>
    </row>
    <row r="5519" spans="3:7" ht="15" x14ac:dyDescent="0.2">
      <c r="C5519" s="829"/>
      <c r="G5519" s="831" t="str">
        <f t="shared" si="87"/>
        <v/>
      </c>
    </row>
    <row r="5520" spans="3:7" ht="15" x14ac:dyDescent="0.2">
      <c r="C5520" s="829"/>
      <c r="G5520" s="831" t="str">
        <f t="shared" si="87"/>
        <v/>
      </c>
    </row>
    <row r="5521" spans="3:7" ht="15" x14ac:dyDescent="0.2">
      <c r="C5521" s="829"/>
      <c r="G5521" s="831" t="str">
        <f t="shared" si="87"/>
        <v/>
      </c>
    </row>
    <row r="5522" spans="3:7" ht="15" x14ac:dyDescent="0.2">
      <c r="C5522" s="829"/>
      <c r="G5522" s="831" t="str">
        <f t="shared" si="87"/>
        <v/>
      </c>
    </row>
    <row r="5523" spans="3:7" ht="15" x14ac:dyDescent="0.2">
      <c r="C5523" s="829"/>
      <c r="G5523" s="831" t="str">
        <f t="shared" si="87"/>
        <v/>
      </c>
    </row>
    <row r="5524" spans="3:7" ht="15" x14ac:dyDescent="0.2">
      <c r="C5524" s="829"/>
      <c r="G5524" s="831" t="str">
        <f t="shared" si="87"/>
        <v/>
      </c>
    </row>
    <row r="5525" spans="3:7" ht="15" x14ac:dyDescent="0.2">
      <c r="C5525" s="829"/>
      <c r="G5525" s="831" t="str">
        <f t="shared" si="87"/>
        <v/>
      </c>
    </row>
    <row r="5526" spans="3:7" ht="15" x14ac:dyDescent="0.2">
      <c r="C5526" s="829"/>
      <c r="G5526" s="831" t="str">
        <f t="shared" si="87"/>
        <v/>
      </c>
    </row>
    <row r="5527" spans="3:7" ht="15" x14ac:dyDescent="0.2">
      <c r="C5527" s="829"/>
      <c r="G5527" s="831" t="str">
        <f t="shared" si="87"/>
        <v/>
      </c>
    </row>
    <row r="5528" spans="3:7" ht="15" x14ac:dyDescent="0.2">
      <c r="C5528" s="829"/>
      <c r="G5528" s="831" t="str">
        <f t="shared" si="87"/>
        <v/>
      </c>
    </row>
    <row r="5529" spans="3:7" ht="15" x14ac:dyDescent="0.2">
      <c r="C5529" s="829"/>
      <c r="G5529" s="831" t="str">
        <f t="shared" si="87"/>
        <v/>
      </c>
    </row>
    <row r="5530" spans="3:7" ht="15" x14ac:dyDescent="0.2">
      <c r="C5530" s="829"/>
      <c r="G5530" s="831" t="str">
        <f t="shared" si="87"/>
        <v/>
      </c>
    </row>
    <row r="5531" spans="3:7" ht="15" x14ac:dyDescent="0.2">
      <c r="C5531" s="829"/>
      <c r="G5531" s="831" t="str">
        <f t="shared" si="87"/>
        <v/>
      </c>
    </row>
    <row r="5532" spans="3:7" ht="15" x14ac:dyDescent="0.2">
      <c r="C5532" s="829"/>
      <c r="G5532" s="831" t="str">
        <f t="shared" si="87"/>
        <v/>
      </c>
    </row>
    <row r="5533" spans="3:7" ht="15" x14ac:dyDescent="0.2">
      <c r="C5533" s="829"/>
      <c r="G5533" s="831" t="str">
        <f t="shared" si="87"/>
        <v/>
      </c>
    </row>
    <row r="5534" spans="3:7" ht="15" x14ac:dyDescent="0.2">
      <c r="C5534" s="829"/>
      <c r="G5534" s="831" t="str">
        <f t="shared" si="87"/>
        <v/>
      </c>
    </row>
    <row r="5535" spans="3:7" ht="15" x14ac:dyDescent="0.2">
      <c r="C5535" s="829"/>
      <c r="G5535" s="831" t="str">
        <f t="shared" si="87"/>
        <v/>
      </c>
    </row>
    <row r="5536" spans="3:7" ht="15" x14ac:dyDescent="0.2">
      <c r="C5536" s="829"/>
      <c r="G5536" s="831" t="str">
        <f t="shared" si="87"/>
        <v/>
      </c>
    </row>
    <row r="5537" spans="3:7" ht="15" x14ac:dyDescent="0.2">
      <c r="C5537" s="829"/>
      <c r="G5537" s="831" t="str">
        <f t="shared" si="87"/>
        <v/>
      </c>
    </row>
    <row r="5538" spans="3:7" ht="15" x14ac:dyDescent="0.2">
      <c r="C5538" s="829"/>
      <c r="G5538" s="831" t="str">
        <f t="shared" si="87"/>
        <v/>
      </c>
    </row>
    <row r="5539" spans="3:7" ht="15" x14ac:dyDescent="0.2">
      <c r="C5539" s="829"/>
      <c r="G5539" s="831" t="str">
        <f t="shared" si="87"/>
        <v/>
      </c>
    </row>
    <row r="5540" spans="3:7" ht="15" x14ac:dyDescent="0.2">
      <c r="C5540" s="829"/>
      <c r="G5540" s="831" t="str">
        <f t="shared" si="87"/>
        <v/>
      </c>
    </row>
    <row r="5541" spans="3:7" ht="15" x14ac:dyDescent="0.2">
      <c r="C5541" s="829"/>
      <c r="G5541" s="831" t="str">
        <f t="shared" si="87"/>
        <v/>
      </c>
    </row>
    <row r="5542" spans="3:7" ht="15" x14ac:dyDescent="0.2">
      <c r="C5542" s="829"/>
      <c r="G5542" s="831" t="str">
        <f t="shared" si="87"/>
        <v/>
      </c>
    </row>
    <row r="5543" spans="3:7" ht="15" x14ac:dyDescent="0.2">
      <c r="C5543" s="829"/>
      <c r="G5543" s="831" t="str">
        <f t="shared" si="87"/>
        <v/>
      </c>
    </row>
    <row r="5544" spans="3:7" ht="15" x14ac:dyDescent="0.2">
      <c r="C5544" s="829"/>
      <c r="G5544" s="831" t="str">
        <f t="shared" si="87"/>
        <v/>
      </c>
    </row>
    <row r="5545" spans="3:7" ht="15" x14ac:dyDescent="0.2">
      <c r="C5545" s="829"/>
      <c r="G5545" s="831" t="str">
        <f t="shared" si="87"/>
        <v/>
      </c>
    </row>
    <row r="5546" spans="3:7" ht="15" x14ac:dyDescent="0.2">
      <c r="C5546" s="829"/>
      <c r="G5546" s="831" t="str">
        <f t="shared" si="87"/>
        <v/>
      </c>
    </row>
    <row r="5547" spans="3:7" ht="15" x14ac:dyDescent="0.2">
      <c r="C5547" s="829"/>
      <c r="G5547" s="831" t="str">
        <f t="shared" si="87"/>
        <v/>
      </c>
    </row>
    <row r="5548" spans="3:7" ht="15" x14ac:dyDescent="0.2">
      <c r="C5548" s="829"/>
      <c r="G5548" s="831" t="str">
        <f t="shared" si="87"/>
        <v/>
      </c>
    </row>
    <row r="5549" spans="3:7" ht="15" x14ac:dyDescent="0.2">
      <c r="C5549" s="829"/>
      <c r="G5549" s="831" t="str">
        <f t="shared" si="87"/>
        <v/>
      </c>
    </row>
    <row r="5550" spans="3:7" ht="15" x14ac:dyDescent="0.2">
      <c r="C5550" s="829"/>
      <c r="G5550" s="831" t="str">
        <f t="shared" si="87"/>
        <v/>
      </c>
    </row>
    <row r="5551" spans="3:7" ht="15" x14ac:dyDescent="0.2">
      <c r="C5551" s="829"/>
      <c r="G5551" s="831" t="str">
        <f t="shared" si="87"/>
        <v/>
      </c>
    </row>
    <row r="5552" spans="3:7" ht="15" x14ac:dyDescent="0.2">
      <c r="C5552" s="829"/>
      <c r="G5552" s="831" t="str">
        <f t="shared" si="87"/>
        <v/>
      </c>
    </row>
    <row r="5553" spans="3:7" ht="15" x14ac:dyDescent="0.2">
      <c r="C5553" s="829"/>
      <c r="G5553" s="831" t="str">
        <f t="shared" si="87"/>
        <v/>
      </c>
    </row>
    <row r="5554" spans="3:7" ht="15" x14ac:dyDescent="0.2">
      <c r="C5554" s="829"/>
      <c r="G5554" s="831" t="str">
        <f t="shared" si="87"/>
        <v/>
      </c>
    </row>
    <row r="5555" spans="3:7" ht="15" x14ac:dyDescent="0.2">
      <c r="C5555" s="829"/>
      <c r="G5555" s="831" t="str">
        <f t="shared" si="87"/>
        <v/>
      </c>
    </row>
    <row r="5556" spans="3:7" ht="15" x14ac:dyDescent="0.2">
      <c r="C5556" s="829"/>
      <c r="G5556" s="831" t="str">
        <f t="shared" si="87"/>
        <v/>
      </c>
    </row>
    <row r="5557" spans="3:7" ht="15" x14ac:dyDescent="0.2">
      <c r="C5557" s="829"/>
      <c r="G5557" s="831" t="str">
        <f t="shared" si="87"/>
        <v/>
      </c>
    </row>
    <row r="5558" spans="3:7" ht="15" x14ac:dyDescent="0.2">
      <c r="C5558" s="829"/>
      <c r="G5558" s="831" t="str">
        <f t="shared" si="87"/>
        <v/>
      </c>
    </row>
    <row r="5559" spans="3:7" ht="15" x14ac:dyDescent="0.2">
      <c r="C5559" s="829"/>
      <c r="G5559" s="831" t="str">
        <f t="shared" si="87"/>
        <v/>
      </c>
    </row>
    <row r="5560" spans="3:7" ht="15" x14ac:dyDescent="0.2">
      <c r="C5560" s="829"/>
      <c r="G5560" s="831" t="str">
        <f t="shared" si="87"/>
        <v/>
      </c>
    </row>
    <row r="5561" spans="3:7" ht="15" x14ac:dyDescent="0.2">
      <c r="C5561" s="829"/>
      <c r="G5561" s="831" t="str">
        <f t="shared" si="87"/>
        <v/>
      </c>
    </row>
    <row r="5562" spans="3:7" ht="15" x14ac:dyDescent="0.2">
      <c r="C5562" s="829"/>
      <c r="G5562" s="831" t="str">
        <f t="shared" si="87"/>
        <v/>
      </c>
    </row>
    <row r="5563" spans="3:7" ht="15" x14ac:dyDescent="0.2">
      <c r="C5563" s="829"/>
      <c r="G5563" s="831" t="str">
        <f t="shared" si="87"/>
        <v/>
      </c>
    </row>
    <row r="5564" spans="3:7" ht="15" x14ac:dyDescent="0.2">
      <c r="C5564" s="829"/>
      <c r="G5564" s="831" t="str">
        <f t="shared" si="87"/>
        <v/>
      </c>
    </row>
    <row r="5565" spans="3:7" ht="15" x14ac:dyDescent="0.2">
      <c r="C5565" s="829"/>
      <c r="G5565" s="831" t="str">
        <f t="shared" si="87"/>
        <v/>
      </c>
    </row>
    <row r="5566" spans="3:7" ht="15" x14ac:dyDescent="0.2">
      <c r="C5566" s="829"/>
      <c r="G5566" s="831" t="str">
        <f t="shared" si="87"/>
        <v/>
      </c>
    </row>
    <row r="5567" spans="3:7" ht="15" x14ac:dyDescent="0.2">
      <c r="C5567" s="829"/>
      <c r="G5567" s="831" t="str">
        <f t="shared" si="87"/>
        <v/>
      </c>
    </row>
    <row r="5568" spans="3:7" ht="15" x14ac:dyDescent="0.2">
      <c r="C5568" s="829"/>
      <c r="G5568" s="831" t="str">
        <f t="shared" si="87"/>
        <v/>
      </c>
    </row>
    <row r="5569" spans="3:7" ht="15" x14ac:dyDescent="0.2">
      <c r="C5569" s="829"/>
      <c r="G5569" s="831" t="str">
        <f t="shared" si="87"/>
        <v/>
      </c>
    </row>
    <row r="5570" spans="3:7" ht="15" x14ac:dyDescent="0.2">
      <c r="C5570" s="829"/>
      <c r="G5570" s="831" t="str">
        <f t="shared" si="87"/>
        <v/>
      </c>
    </row>
    <row r="5571" spans="3:7" ht="15" x14ac:dyDescent="0.2">
      <c r="C5571" s="829"/>
      <c r="G5571" s="831" t="str">
        <f t="shared" si="87"/>
        <v/>
      </c>
    </row>
    <row r="5572" spans="3:7" ht="15" x14ac:dyDescent="0.2">
      <c r="C5572" s="829"/>
      <c r="G5572" s="831" t="str">
        <f t="shared" si="87"/>
        <v/>
      </c>
    </row>
    <row r="5573" spans="3:7" ht="15" x14ac:dyDescent="0.2">
      <c r="C5573" s="829"/>
      <c r="G5573" s="831" t="str">
        <f t="shared" si="87"/>
        <v/>
      </c>
    </row>
    <row r="5574" spans="3:7" ht="15" x14ac:dyDescent="0.2">
      <c r="C5574" s="829"/>
      <c r="G5574" s="831" t="str">
        <f t="shared" si="87"/>
        <v/>
      </c>
    </row>
    <row r="5575" spans="3:7" ht="15" x14ac:dyDescent="0.2">
      <c r="C5575" s="829"/>
      <c r="G5575" s="831" t="str">
        <f t="shared" si="87"/>
        <v/>
      </c>
    </row>
    <row r="5576" spans="3:7" ht="15" x14ac:dyDescent="0.2">
      <c r="C5576" s="829"/>
      <c r="G5576" s="831" t="str">
        <f t="shared" si="87"/>
        <v/>
      </c>
    </row>
    <row r="5577" spans="3:7" ht="15" x14ac:dyDescent="0.2">
      <c r="C5577" s="829"/>
      <c r="G5577" s="831" t="str">
        <f t="shared" si="87"/>
        <v/>
      </c>
    </row>
    <row r="5578" spans="3:7" ht="15" x14ac:dyDescent="0.2">
      <c r="C5578" s="829"/>
      <c r="G5578" s="831" t="str">
        <f t="shared" si="87"/>
        <v/>
      </c>
    </row>
    <row r="5579" spans="3:7" ht="15" x14ac:dyDescent="0.2">
      <c r="C5579" s="829"/>
      <c r="G5579" s="831" t="str">
        <f t="shared" si="87"/>
        <v/>
      </c>
    </row>
    <row r="5580" spans="3:7" ht="15" x14ac:dyDescent="0.2">
      <c r="C5580" s="829"/>
      <c r="G5580" s="831" t="str">
        <f t="shared" ref="G5580:G5643" si="88">IF(D5580="","",YEAR(D5580))</f>
        <v/>
      </c>
    </row>
    <row r="5581" spans="3:7" ht="15" x14ac:dyDescent="0.2">
      <c r="C5581" s="829"/>
      <c r="G5581" s="831" t="str">
        <f t="shared" si="88"/>
        <v/>
      </c>
    </row>
    <row r="5582" spans="3:7" ht="15" x14ac:dyDescent="0.2">
      <c r="C5582" s="829"/>
      <c r="G5582" s="831" t="str">
        <f t="shared" si="88"/>
        <v/>
      </c>
    </row>
    <row r="5583" spans="3:7" ht="15" x14ac:dyDescent="0.2">
      <c r="C5583" s="829"/>
      <c r="G5583" s="831" t="str">
        <f t="shared" si="88"/>
        <v/>
      </c>
    </row>
    <row r="5584" spans="3:7" ht="15" x14ac:dyDescent="0.2">
      <c r="C5584" s="829"/>
      <c r="G5584" s="831" t="str">
        <f t="shared" si="88"/>
        <v/>
      </c>
    </row>
    <row r="5585" spans="3:7" ht="15" x14ac:dyDescent="0.2">
      <c r="C5585" s="829"/>
      <c r="G5585" s="831" t="str">
        <f t="shared" si="88"/>
        <v/>
      </c>
    </row>
    <row r="5586" spans="3:7" ht="15" x14ac:dyDescent="0.2">
      <c r="C5586" s="829"/>
      <c r="G5586" s="831" t="str">
        <f t="shared" si="88"/>
        <v/>
      </c>
    </row>
    <row r="5587" spans="3:7" ht="15" x14ac:dyDescent="0.2">
      <c r="C5587" s="829"/>
      <c r="G5587" s="831" t="str">
        <f t="shared" si="88"/>
        <v/>
      </c>
    </row>
    <row r="5588" spans="3:7" ht="15" x14ac:dyDescent="0.2">
      <c r="C5588" s="829"/>
      <c r="G5588" s="831" t="str">
        <f t="shared" si="88"/>
        <v/>
      </c>
    </row>
    <row r="5589" spans="3:7" ht="15" x14ac:dyDescent="0.2">
      <c r="C5589" s="829"/>
      <c r="G5589" s="831" t="str">
        <f t="shared" si="88"/>
        <v/>
      </c>
    </row>
    <row r="5590" spans="3:7" ht="15" x14ac:dyDescent="0.2">
      <c r="C5590" s="829"/>
      <c r="G5590" s="831" t="str">
        <f t="shared" si="88"/>
        <v/>
      </c>
    </row>
    <row r="5591" spans="3:7" ht="15" x14ac:dyDescent="0.2">
      <c r="C5591" s="829"/>
      <c r="G5591" s="831" t="str">
        <f t="shared" si="88"/>
        <v/>
      </c>
    </row>
    <row r="5592" spans="3:7" ht="15" x14ac:dyDescent="0.2">
      <c r="C5592" s="829"/>
      <c r="G5592" s="831" t="str">
        <f t="shared" si="88"/>
        <v/>
      </c>
    </row>
    <row r="5593" spans="3:7" ht="15" x14ac:dyDescent="0.2">
      <c r="C5593" s="829"/>
      <c r="G5593" s="831" t="str">
        <f t="shared" si="88"/>
        <v/>
      </c>
    </row>
    <row r="5594" spans="3:7" ht="15" x14ac:dyDescent="0.2">
      <c r="C5594" s="829"/>
      <c r="G5594" s="831" t="str">
        <f t="shared" si="88"/>
        <v/>
      </c>
    </row>
    <row r="5595" spans="3:7" ht="15" x14ac:dyDescent="0.2">
      <c r="C5595" s="829"/>
      <c r="G5595" s="831" t="str">
        <f t="shared" si="88"/>
        <v/>
      </c>
    </row>
    <row r="5596" spans="3:7" ht="15" x14ac:dyDescent="0.2">
      <c r="C5596" s="829"/>
      <c r="G5596" s="831" t="str">
        <f t="shared" si="88"/>
        <v/>
      </c>
    </row>
    <row r="5597" spans="3:7" ht="15" x14ac:dyDescent="0.2">
      <c r="C5597" s="829"/>
      <c r="G5597" s="831" t="str">
        <f t="shared" si="88"/>
        <v/>
      </c>
    </row>
    <row r="5598" spans="3:7" ht="15" x14ac:dyDescent="0.2">
      <c r="C5598" s="829"/>
      <c r="G5598" s="831" t="str">
        <f t="shared" si="88"/>
        <v/>
      </c>
    </row>
    <row r="5599" spans="3:7" ht="15" x14ac:dyDescent="0.2">
      <c r="C5599" s="829"/>
      <c r="G5599" s="831" t="str">
        <f t="shared" si="88"/>
        <v/>
      </c>
    </row>
    <row r="5600" spans="3:7" ht="15" x14ac:dyDescent="0.2">
      <c r="C5600" s="829"/>
      <c r="G5600" s="831" t="str">
        <f t="shared" si="88"/>
        <v/>
      </c>
    </row>
    <row r="5601" spans="3:7" ht="15" x14ac:dyDescent="0.2">
      <c r="C5601" s="829"/>
      <c r="G5601" s="831" t="str">
        <f t="shared" si="88"/>
        <v/>
      </c>
    </row>
    <row r="5602" spans="3:7" ht="15" x14ac:dyDescent="0.2">
      <c r="C5602" s="829"/>
      <c r="G5602" s="831" t="str">
        <f t="shared" si="88"/>
        <v/>
      </c>
    </row>
    <row r="5603" spans="3:7" ht="15" x14ac:dyDescent="0.2">
      <c r="C5603" s="829"/>
      <c r="G5603" s="831" t="str">
        <f t="shared" si="88"/>
        <v/>
      </c>
    </row>
    <row r="5604" spans="3:7" ht="15" x14ac:dyDescent="0.2">
      <c r="C5604" s="829"/>
      <c r="G5604" s="831" t="str">
        <f t="shared" si="88"/>
        <v/>
      </c>
    </row>
    <row r="5605" spans="3:7" ht="15" x14ac:dyDescent="0.2">
      <c r="C5605" s="829"/>
      <c r="G5605" s="831" t="str">
        <f t="shared" si="88"/>
        <v/>
      </c>
    </row>
    <row r="5606" spans="3:7" ht="15" x14ac:dyDescent="0.2">
      <c r="C5606" s="829"/>
      <c r="G5606" s="831" t="str">
        <f t="shared" si="88"/>
        <v/>
      </c>
    </row>
    <row r="5607" spans="3:7" ht="15" x14ac:dyDescent="0.2">
      <c r="C5607" s="829"/>
      <c r="G5607" s="831" t="str">
        <f t="shared" si="88"/>
        <v/>
      </c>
    </row>
    <row r="5608" spans="3:7" ht="15" x14ac:dyDescent="0.2">
      <c r="C5608" s="829"/>
      <c r="G5608" s="831" t="str">
        <f t="shared" si="88"/>
        <v/>
      </c>
    </row>
    <row r="5609" spans="3:7" ht="15" x14ac:dyDescent="0.2">
      <c r="C5609" s="829"/>
      <c r="G5609" s="831" t="str">
        <f t="shared" si="88"/>
        <v/>
      </c>
    </row>
    <row r="5610" spans="3:7" ht="15" x14ac:dyDescent="0.2">
      <c r="C5610" s="829"/>
      <c r="G5610" s="831" t="str">
        <f t="shared" si="88"/>
        <v/>
      </c>
    </row>
    <row r="5611" spans="3:7" ht="15" x14ac:dyDescent="0.2">
      <c r="C5611" s="829"/>
      <c r="G5611" s="831" t="str">
        <f t="shared" si="88"/>
        <v/>
      </c>
    </row>
    <row r="5612" spans="3:7" ht="15" x14ac:dyDescent="0.2">
      <c r="C5612" s="829"/>
      <c r="G5612" s="831" t="str">
        <f t="shared" si="88"/>
        <v/>
      </c>
    </row>
    <row r="5613" spans="3:7" ht="15" x14ac:dyDescent="0.2">
      <c r="C5613" s="829"/>
      <c r="G5613" s="831" t="str">
        <f t="shared" si="88"/>
        <v/>
      </c>
    </row>
    <row r="5614" spans="3:7" ht="15" x14ac:dyDescent="0.2">
      <c r="C5614" s="829"/>
      <c r="G5614" s="831" t="str">
        <f t="shared" si="88"/>
        <v/>
      </c>
    </row>
    <row r="5615" spans="3:7" ht="15" x14ac:dyDescent="0.2">
      <c r="C5615" s="829"/>
      <c r="G5615" s="831" t="str">
        <f t="shared" si="88"/>
        <v/>
      </c>
    </row>
    <row r="5616" spans="3:7" ht="15" x14ac:dyDescent="0.2">
      <c r="C5616" s="829"/>
      <c r="G5616" s="831" t="str">
        <f t="shared" si="88"/>
        <v/>
      </c>
    </row>
    <row r="5617" spans="3:7" ht="15" x14ac:dyDescent="0.2">
      <c r="C5617" s="829"/>
      <c r="G5617" s="831" t="str">
        <f t="shared" si="88"/>
        <v/>
      </c>
    </row>
    <row r="5618" spans="3:7" ht="15" x14ac:dyDescent="0.2">
      <c r="C5618" s="829"/>
      <c r="G5618" s="831" t="str">
        <f t="shared" si="88"/>
        <v/>
      </c>
    </row>
    <row r="5619" spans="3:7" ht="15" x14ac:dyDescent="0.2">
      <c r="C5619" s="829"/>
      <c r="G5619" s="831" t="str">
        <f t="shared" si="88"/>
        <v/>
      </c>
    </row>
    <row r="5620" spans="3:7" ht="15" x14ac:dyDescent="0.2">
      <c r="C5620" s="829"/>
      <c r="G5620" s="831" t="str">
        <f t="shared" si="88"/>
        <v/>
      </c>
    </row>
    <row r="5621" spans="3:7" ht="15" x14ac:dyDescent="0.2">
      <c r="C5621" s="829"/>
      <c r="G5621" s="831" t="str">
        <f t="shared" si="88"/>
        <v/>
      </c>
    </row>
    <row r="5622" spans="3:7" ht="15" x14ac:dyDescent="0.2">
      <c r="C5622" s="829"/>
      <c r="G5622" s="831" t="str">
        <f t="shared" si="88"/>
        <v/>
      </c>
    </row>
    <row r="5623" spans="3:7" ht="15" x14ac:dyDescent="0.2">
      <c r="C5623" s="829"/>
      <c r="G5623" s="831" t="str">
        <f t="shared" si="88"/>
        <v/>
      </c>
    </row>
    <row r="5624" spans="3:7" ht="15" x14ac:dyDescent="0.2">
      <c r="C5624" s="829"/>
      <c r="G5624" s="831" t="str">
        <f t="shared" si="88"/>
        <v/>
      </c>
    </row>
    <row r="5625" spans="3:7" ht="15" x14ac:dyDescent="0.2">
      <c r="C5625" s="829"/>
      <c r="G5625" s="831" t="str">
        <f t="shared" si="88"/>
        <v/>
      </c>
    </row>
    <row r="5626" spans="3:7" ht="15" x14ac:dyDescent="0.2">
      <c r="C5626" s="829"/>
      <c r="G5626" s="831" t="str">
        <f t="shared" si="88"/>
        <v/>
      </c>
    </row>
    <row r="5627" spans="3:7" ht="15" x14ac:dyDescent="0.2">
      <c r="C5627" s="829"/>
      <c r="G5627" s="831" t="str">
        <f t="shared" si="88"/>
        <v/>
      </c>
    </row>
    <row r="5628" spans="3:7" ht="15" x14ac:dyDescent="0.2">
      <c r="C5628" s="829"/>
      <c r="G5628" s="831" t="str">
        <f t="shared" si="88"/>
        <v/>
      </c>
    </row>
    <row r="5629" spans="3:7" ht="15" x14ac:dyDescent="0.2">
      <c r="C5629" s="829"/>
      <c r="G5629" s="831" t="str">
        <f t="shared" si="88"/>
        <v/>
      </c>
    </row>
    <row r="5630" spans="3:7" ht="15" x14ac:dyDescent="0.2">
      <c r="C5630" s="829"/>
      <c r="G5630" s="831" t="str">
        <f t="shared" si="88"/>
        <v/>
      </c>
    </row>
    <row r="5631" spans="3:7" ht="15" x14ac:dyDescent="0.2">
      <c r="C5631" s="829"/>
      <c r="G5631" s="831" t="str">
        <f t="shared" si="88"/>
        <v/>
      </c>
    </row>
    <row r="5632" spans="3:7" ht="15" x14ac:dyDescent="0.2">
      <c r="C5632" s="829"/>
      <c r="G5632" s="831" t="str">
        <f t="shared" si="88"/>
        <v/>
      </c>
    </row>
    <row r="5633" spans="3:7" ht="15" x14ac:dyDescent="0.2">
      <c r="C5633" s="829"/>
      <c r="G5633" s="831" t="str">
        <f t="shared" si="88"/>
        <v/>
      </c>
    </row>
    <row r="5634" spans="3:7" ht="15" x14ac:dyDescent="0.2">
      <c r="C5634" s="829"/>
      <c r="G5634" s="831" t="str">
        <f t="shared" si="88"/>
        <v/>
      </c>
    </row>
    <row r="5635" spans="3:7" ht="15" x14ac:dyDescent="0.2">
      <c r="C5635" s="829"/>
      <c r="G5635" s="831" t="str">
        <f t="shared" si="88"/>
        <v/>
      </c>
    </row>
    <row r="5636" spans="3:7" ht="15" x14ac:dyDescent="0.2">
      <c r="C5636" s="829"/>
      <c r="G5636" s="831" t="str">
        <f t="shared" si="88"/>
        <v/>
      </c>
    </row>
    <row r="5637" spans="3:7" ht="15" x14ac:dyDescent="0.2">
      <c r="C5637" s="829"/>
      <c r="G5637" s="831" t="str">
        <f t="shared" si="88"/>
        <v/>
      </c>
    </row>
    <row r="5638" spans="3:7" ht="15" x14ac:dyDescent="0.2">
      <c r="C5638" s="829"/>
      <c r="G5638" s="831" t="str">
        <f t="shared" si="88"/>
        <v/>
      </c>
    </row>
    <row r="5639" spans="3:7" ht="15" x14ac:dyDescent="0.2">
      <c r="C5639" s="829"/>
      <c r="G5639" s="831" t="str">
        <f t="shared" si="88"/>
        <v/>
      </c>
    </row>
    <row r="5640" spans="3:7" ht="15" x14ac:dyDescent="0.2">
      <c r="C5640" s="829"/>
      <c r="G5640" s="831" t="str">
        <f t="shared" si="88"/>
        <v/>
      </c>
    </row>
    <row r="5641" spans="3:7" ht="15" x14ac:dyDescent="0.2">
      <c r="C5641" s="829"/>
      <c r="G5641" s="831" t="str">
        <f t="shared" si="88"/>
        <v/>
      </c>
    </row>
    <row r="5642" spans="3:7" ht="15" x14ac:dyDescent="0.2">
      <c r="C5642" s="829"/>
      <c r="G5642" s="831" t="str">
        <f t="shared" si="88"/>
        <v/>
      </c>
    </row>
    <row r="5643" spans="3:7" ht="15" x14ac:dyDescent="0.2">
      <c r="C5643" s="829"/>
      <c r="G5643" s="831" t="str">
        <f t="shared" si="88"/>
        <v/>
      </c>
    </row>
    <row r="5644" spans="3:7" ht="15" x14ac:dyDescent="0.2">
      <c r="C5644" s="829"/>
      <c r="G5644" s="831" t="str">
        <f t="shared" ref="G5644:G5707" si="89">IF(D5644="","",YEAR(D5644))</f>
        <v/>
      </c>
    </row>
    <row r="5645" spans="3:7" ht="15" x14ac:dyDescent="0.2">
      <c r="C5645" s="829"/>
      <c r="G5645" s="831" t="str">
        <f t="shared" si="89"/>
        <v/>
      </c>
    </row>
    <row r="5646" spans="3:7" ht="15" x14ac:dyDescent="0.2">
      <c r="C5646" s="829"/>
      <c r="G5646" s="831" t="str">
        <f t="shared" si="89"/>
        <v/>
      </c>
    </row>
    <row r="5647" spans="3:7" ht="15" x14ac:dyDescent="0.2">
      <c r="C5647" s="829"/>
      <c r="G5647" s="831" t="str">
        <f t="shared" si="89"/>
        <v/>
      </c>
    </row>
    <row r="5648" spans="3:7" ht="15" x14ac:dyDescent="0.2">
      <c r="C5648" s="829"/>
      <c r="G5648" s="831" t="str">
        <f t="shared" si="89"/>
        <v/>
      </c>
    </row>
    <row r="5649" spans="3:7" ht="15" x14ac:dyDescent="0.2">
      <c r="C5649" s="829"/>
      <c r="G5649" s="831" t="str">
        <f t="shared" si="89"/>
        <v/>
      </c>
    </row>
    <row r="5650" spans="3:7" ht="15" x14ac:dyDescent="0.2">
      <c r="C5650" s="829"/>
      <c r="G5650" s="831" t="str">
        <f t="shared" si="89"/>
        <v/>
      </c>
    </row>
    <row r="5651" spans="3:7" ht="15" x14ac:dyDescent="0.2">
      <c r="C5651" s="829"/>
      <c r="G5651" s="831" t="str">
        <f t="shared" si="89"/>
        <v/>
      </c>
    </row>
    <row r="5652" spans="3:7" ht="15" x14ac:dyDescent="0.2">
      <c r="C5652" s="829"/>
      <c r="G5652" s="831" t="str">
        <f t="shared" si="89"/>
        <v/>
      </c>
    </row>
    <row r="5653" spans="3:7" ht="15" x14ac:dyDescent="0.2">
      <c r="C5653" s="829"/>
      <c r="G5653" s="831" t="str">
        <f t="shared" si="89"/>
        <v/>
      </c>
    </row>
    <row r="5654" spans="3:7" ht="15" x14ac:dyDescent="0.2">
      <c r="C5654" s="829"/>
      <c r="G5654" s="831" t="str">
        <f t="shared" si="89"/>
        <v/>
      </c>
    </row>
    <row r="5655" spans="3:7" ht="15" x14ac:dyDescent="0.2">
      <c r="C5655" s="829"/>
      <c r="G5655" s="831" t="str">
        <f t="shared" si="89"/>
        <v/>
      </c>
    </row>
    <row r="5656" spans="3:7" ht="15" x14ac:dyDescent="0.2">
      <c r="C5656" s="829"/>
      <c r="G5656" s="831" t="str">
        <f t="shared" si="89"/>
        <v/>
      </c>
    </row>
    <row r="5657" spans="3:7" ht="15" x14ac:dyDescent="0.2">
      <c r="C5657" s="829"/>
      <c r="G5657" s="831" t="str">
        <f t="shared" si="89"/>
        <v/>
      </c>
    </row>
    <row r="5658" spans="3:7" ht="15" x14ac:dyDescent="0.2">
      <c r="C5658" s="829"/>
      <c r="G5658" s="831" t="str">
        <f t="shared" si="89"/>
        <v/>
      </c>
    </row>
    <row r="5659" spans="3:7" ht="15" x14ac:dyDescent="0.2">
      <c r="C5659" s="829"/>
      <c r="G5659" s="831" t="str">
        <f t="shared" si="89"/>
        <v/>
      </c>
    </row>
    <row r="5660" spans="3:7" ht="15" x14ac:dyDescent="0.2">
      <c r="C5660" s="829"/>
      <c r="G5660" s="831" t="str">
        <f t="shared" si="89"/>
        <v/>
      </c>
    </row>
    <row r="5661" spans="3:7" ht="15" x14ac:dyDescent="0.2">
      <c r="C5661" s="829"/>
      <c r="G5661" s="831" t="str">
        <f t="shared" si="89"/>
        <v/>
      </c>
    </row>
    <row r="5662" spans="3:7" ht="15" x14ac:dyDescent="0.2">
      <c r="C5662" s="829"/>
      <c r="G5662" s="831" t="str">
        <f t="shared" si="89"/>
        <v/>
      </c>
    </row>
    <row r="5663" spans="3:7" ht="15" x14ac:dyDescent="0.2">
      <c r="C5663" s="829"/>
      <c r="G5663" s="831" t="str">
        <f t="shared" si="89"/>
        <v/>
      </c>
    </row>
    <row r="5664" spans="3:7" ht="15" x14ac:dyDescent="0.2">
      <c r="C5664" s="829"/>
      <c r="G5664" s="831" t="str">
        <f t="shared" si="89"/>
        <v/>
      </c>
    </row>
    <row r="5665" spans="3:7" ht="15" x14ac:dyDescent="0.2">
      <c r="C5665" s="829"/>
      <c r="G5665" s="831" t="str">
        <f t="shared" si="89"/>
        <v/>
      </c>
    </row>
    <row r="5666" spans="3:7" ht="15" x14ac:dyDescent="0.2">
      <c r="C5666" s="829"/>
      <c r="G5666" s="831" t="str">
        <f t="shared" si="89"/>
        <v/>
      </c>
    </row>
    <row r="5667" spans="3:7" ht="15" x14ac:dyDescent="0.2">
      <c r="C5667" s="829"/>
      <c r="G5667" s="831" t="str">
        <f t="shared" si="89"/>
        <v/>
      </c>
    </row>
    <row r="5668" spans="3:7" ht="15" x14ac:dyDescent="0.2">
      <c r="C5668" s="829"/>
      <c r="G5668" s="831" t="str">
        <f t="shared" si="89"/>
        <v/>
      </c>
    </row>
    <row r="5669" spans="3:7" ht="15" x14ac:dyDescent="0.2">
      <c r="C5669" s="829"/>
      <c r="G5669" s="831" t="str">
        <f t="shared" si="89"/>
        <v/>
      </c>
    </row>
    <row r="5670" spans="3:7" ht="15" x14ac:dyDescent="0.2">
      <c r="C5670" s="829"/>
      <c r="G5670" s="831" t="str">
        <f t="shared" si="89"/>
        <v/>
      </c>
    </row>
    <row r="5671" spans="3:7" ht="15" x14ac:dyDescent="0.2">
      <c r="C5671" s="829"/>
      <c r="G5671" s="831" t="str">
        <f t="shared" si="89"/>
        <v/>
      </c>
    </row>
    <row r="5672" spans="3:7" ht="15" x14ac:dyDescent="0.2">
      <c r="C5672" s="829"/>
      <c r="G5672" s="831" t="str">
        <f t="shared" si="89"/>
        <v/>
      </c>
    </row>
    <row r="5673" spans="3:7" ht="15" x14ac:dyDescent="0.2">
      <c r="C5673" s="829"/>
      <c r="G5673" s="831" t="str">
        <f t="shared" si="89"/>
        <v/>
      </c>
    </row>
    <row r="5674" spans="3:7" ht="15" x14ac:dyDescent="0.2">
      <c r="C5674" s="829"/>
      <c r="G5674" s="831" t="str">
        <f t="shared" si="89"/>
        <v/>
      </c>
    </row>
    <row r="5675" spans="3:7" ht="15" x14ac:dyDescent="0.2">
      <c r="C5675" s="829"/>
      <c r="G5675" s="831" t="str">
        <f t="shared" si="89"/>
        <v/>
      </c>
    </row>
    <row r="5676" spans="3:7" ht="15" x14ac:dyDescent="0.2">
      <c r="C5676" s="829"/>
      <c r="G5676" s="831" t="str">
        <f t="shared" si="89"/>
        <v/>
      </c>
    </row>
    <row r="5677" spans="3:7" ht="15" x14ac:dyDescent="0.2">
      <c r="C5677" s="829"/>
      <c r="G5677" s="831" t="str">
        <f t="shared" si="89"/>
        <v/>
      </c>
    </row>
    <row r="5678" spans="3:7" ht="15" x14ac:dyDescent="0.2">
      <c r="C5678" s="829"/>
      <c r="G5678" s="831" t="str">
        <f t="shared" si="89"/>
        <v/>
      </c>
    </row>
    <row r="5679" spans="3:7" ht="15" x14ac:dyDescent="0.2">
      <c r="C5679" s="829"/>
      <c r="G5679" s="831" t="str">
        <f t="shared" si="89"/>
        <v/>
      </c>
    </row>
    <row r="5680" spans="3:7" ht="15" x14ac:dyDescent="0.2">
      <c r="C5680" s="829"/>
      <c r="G5680" s="831" t="str">
        <f t="shared" si="89"/>
        <v/>
      </c>
    </row>
    <row r="5681" spans="3:7" ht="15" x14ac:dyDescent="0.2">
      <c r="C5681" s="829"/>
      <c r="G5681" s="831" t="str">
        <f t="shared" si="89"/>
        <v/>
      </c>
    </row>
    <row r="5682" spans="3:7" ht="15" x14ac:dyDescent="0.2">
      <c r="C5682" s="829"/>
      <c r="G5682" s="831" t="str">
        <f t="shared" si="89"/>
        <v/>
      </c>
    </row>
    <row r="5683" spans="3:7" ht="15" x14ac:dyDescent="0.2">
      <c r="C5683" s="829"/>
      <c r="G5683" s="831" t="str">
        <f t="shared" si="89"/>
        <v/>
      </c>
    </row>
    <row r="5684" spans="3:7" ht="15" x14ac:dyDescent="0.2">
      <c r="C5684" s="829"/>
      <c r="G5684" s="831" t="str">
        <f t="shared" si="89"/>
        <v/>
      </c>
    </row>
    <row r="5685" spans="3:7" ht="15" x14ac:dyDescent="0.2">
      <c r="C5685" s="829"/>
      <c r="G5685" s="831" t="str">
        <f t="shared" si="89"/>
        <v/>
      </c>
    </row>
    <row r="5686" spans="3:7" ht="15" x14ac:dyDescent="0.2">
      <c r="C5686" s="829"/>
      <c r="G5686" s="831" t="str">
        <f t="shared" si="89"/>
        <v/>
      </c>
    </row>
    <row r="5687" spans="3:7" ht="15" x14ac:dyDescent="0.2">
      <c r="C5687" s="829"/>
      <c r="G5687" s="831" t="str">
        <f t="shared" si="89"/>
        <v/>
      </c>
    </row>
    <row r="5688" spans="3:7" ht="15" x14ac:dyDescent="0.2">
      <c r="C5688" s="829"/>
      <c r="G5688" s="831" t="str">
        <f t="shared" si="89"/>
        <v/>
      </c>
    </row>
    <row r="5689" spans="3:7" ht="15" x14ac:dyDescent="0.2">
      <c r="C5689" s="829"/>
      <c r="G5689" s="831" t="str">
        <f t="shared" si="89"/>
        <v/>
      </c>
    </row>
    <row r="5690" spans="3:7" ht="15" x14ac:dyDescent="0.2">
      <c r="C5690" s="829"/>
      <c r="G5690" s="831" t="str">
        <f t="shared" si="89"/>
        <v/>
      </c>
    </row>
    <row r="5691" spans="3:7" ht="15" x14ac:dyDescent="0.2">
      <c r="C5691" s="829"/>
      <c r="G5691" s="831" t="str">
        <f t="shared" si="89"/>
        <v/>
      </c>
    </row>
    <row r="5692" spans="3:7" ht="15" x14ac:dyDescent="0.2">
      <c r="C5692" s="829"/>
      <c r="G5692" s="831" t="str">
        <f t="shared" si="89"/>
        <v/>
      </c>
    </row>
    <row r="5693" spans="3:7" ht="15" x14ac:dyDescent="0.2">
      <c r="C5693" s="829"/>
      <c r="G5693" s="831" t="str">
        <f t="shared" si="89"/>
        <v/>
      </c>
    </row>
    <row r="5694" spans="3:7" ht="15" x14ac:dyDescent="0.2">
      <c r="C5694" s="829"/>
      <c r="G5694" s="831" t="str">
        <f t="shared" si="89"/>
        <v/>
      </c>
    </row>
    <row r="5695" spans="3:7" ht="15" x14ac:dyDescent="0.2">
      <c r="C5695" s="829"/>
      <c r="G5695" s="831" t="str">
        <f t="shared" si="89"/>
        <v/>
      </c>
    </row>
    <row r="5696" spans="3:7" ht="15" x14ac:dyDescent="0.2">
      <c r="C5696" s="829"/>
      <c r="G5696" s="831" t="str">
        <f t="shared" si="89"/>
        <v/>
      </c>
    </row>
    <row r="5697" spans="3:7" ht="15" x14ac:dyDescent="0.2">
      <c r="C5697" s="829"/>
      <c r="G5697" s="831" t="str">
        <f t="shared" si="89"/>
        <v/>
      </c>
    </row>
    <row r="5698" spans="3:7" ht="15" x14ac:dyDescent="0.2">
      <c r="C5698" s="829"/>
      <c r="G5698" s="831" t="str">
        <f t="shared" si="89"/>
        <v/>
      </c>
    </row>
    <row r="5699" spans="3:7" ht="15" x14ac:dyDescent="0.2">
      <c r="C5699" s="829"/>
      <c r="G5699" s="831" t="str">
        <f t="shared" si="89"/>
        <v/>
      </c>
    </row>
    <row r="5700" spans="3:7" ht="15" x14ac:dyDescent="0.2">
      <c r="C5700" s="829"/>
      <c r="G5700" s="831" t="str">
        <f t="shared" si="89"/>
        <v/>
      </c>
    </row>
    <row r="5701" spans="3:7" ht="15" x14ac:dyDescent="0.2">
      <c r="C5701" s="829"/>
      <c r="G5701" s="831" t="str">
        <f t="shared" si="89"/>
        <v/>
      </c>
    </row>
    <row r="5702" spans="3:7" ht="15" x14ac:dyDescent="0.2">
      <c r="C5702" s="829"/>
      <c r="G5702" s="831" t="str">
        <f t="shared" si="89"/>
        <v/>
      </c>
    </row>
    <row r="5703" spans="3:7" ht="15" x14ac:dyDescent="0.2">
      <c r="C5703" s="829"/>
      <c r="G5703" s="831" t="str">
        <f t="shared" si="89"/>
        <v/>
      </c>
    </row>
    <row r="5704" spans="3:7" ht="15" x14ac:dyDescent="0.2">
      <c r="C5704" s="829"/>
      <c r="G5704" s="831" t="str">
        <f t="shared" si="89"/>
        <v/>
      </c>
    </row>
    <row r="5705" spans="3:7" ht="15" x14ac:dyDescent="0.2">
      <c r="C5705" s="829"/>
      <c r="G5705" s="831" t="str">
        <f t="shared" si="89"/>
        <v/>
      </c>
    </row>
    <row r="5706" spans="3:7" ht="15" x14ac:dyDescent="0.2">
      <c r="C5706" s="829"/>
      <c r="G5706" s="831" t="str">
        <f t="shared" si="89"/>
        <v/>
      </c>
    </row>
    <row r="5707" spans="3:7" ht="15" x14ac:dyDescent="0.2">
      <c r="C5707" s="829"/>
      <c r="G5707" s="831" t="str">
        <f t="shared" si="89"/>
        <v/>
      </c>
    </row>
    <row r="5708" spans="3:7" ht="15" x14ac:dyDescent="0.2">
      <c r="C5708" s="829"/>
      <c r="G5708" s="831" t="str">
        <f t="shared" ref="G5708:G5771" si="90">IF(D5708="","",YEAR(D5708))</f>
        <v/>
      </c>
    </row>
    <row r="5709" spans="3:7" ht="15" x14ac:dyDescent="0.2">
      <c r="C5709" s="829"/>
      <c r="G5709" s="831" t="str">
        <f t="shared" si="90"/>
        <v/>
      </c>
    </row>
    <row r="5710" spans="3:7" ht="15" x14ac:dyDescent="0.2">
      <c r="C5710" s="829"/>
      <c r="G5710" s="831" t="str">
        <f t="shared" si="90"/>
        <v/>
      </c>
    </row>
    <row r="5711" spans="3:7" ht="15" x14ac:dyDescent="0.2">
      <c r="C5711" s="829"/>
      <c r="G5711" s="831" t="str">
        <f t="shared" si="90"/>
        <v/>
      </c>
    </row>
    <row r="5712" spans="3:7" ht="15" x14ac:dyDescent="0.2">
      <c r="C5712" s="829"/>
      <c r="G5712" s="831" t="str">
        <f t="shared" si="90"/>
        <v/>
      </c>
    </row>
    <row r="5713" spans="3:7" ht="15" x14ac:dyDescent="0.2">
      <c r="C5713" s="829"/>
      <c r="G5713" s="831" t="str">
        <f t="shared" si="90"/>
        <v/>
      </c>
    </row>
    <row r="5714" spans="3:7" ht="15" x14ac:dyDescent="0.2">
      <c r="C5714" s="829"/>
      <c r="G5714" s="831" t="str">
        <f t="shared" si="90"/>
        <v/>
      </c>
    </row>
    <row r="5715" spans="3:7" ht="15" x14ac:dyDescent="0.2">
      <c r="C5715" s="829"/>
      <c r="G5715" s="831" t="str">
        <f t="shared" si="90"/>
        <v/>
      </c>
    </row>
    <row r="5716" spans="3:7" ht="15" x14ac:dyDescent="0.2">
      <c r="C5716" s="829"/>
      <c r="G5716" s="831" t="str">
        <f t="shared" si="90"/>
        <v/>
      </c>
    </row>
    <row r="5717" spans="3:7" ht="15" x14ac:dyDescent="0.2">
      <c r="C5717" s="829"/>
      <c r="G5717" s="831" t="str">
        <f t="shared" si="90"/>
        <v/>
      </c>
    </row>
    <row r="5718" spans="3:7" ht="15" x14ac:dyDescent="0.2">
      <c r="C5718" s="829"/>
      <c r="G5718" s="831" t="str">
        <f t="shared" si="90"/>
        <v/>
      </c>
    </row>
    <row r="5719" spans="3:7" ht="15" x14ac:dyDescent="0.2">
      <c r="C5719" s="829"/>
      <c r="G5719" s="831" t="str">
        <f t="shared" si="90"/>
        <v/>
      </c>
    </row>
    <row r="5720" spans="3:7" ht="15" x14ac:dyDescent="0.2">
      <c r="C5720" s="829"/>
      <c r="G5720" s="831" t="str">
        <f t="shared" si="90"/>
        <v/>
      </c>
    </row>
    <row r="5721" spans="3:7" ht="15" x14ac:dyDescent="0.2">
      <c r="C5721" s="829"/>
      <c r="G5721" s="831" t="str">
        <f t="shared" si="90"/>
        <v/>
      </c>
    </row>
    <row r="5722" spans="3:7" ht="15" x14ac:dyDescent="0.2">
      <c r="C5722" s="829"/>
      <c r="G5722" s="831" t="str">
        <f t="shared" si="90"/>
        <v/>
      </c>
    </row>
    <row r="5723" spans="3:7" ht="15" x14ac:dyDescent="0.2">
      <c r="C5723" s="829"/>
      <c r="G5723" s="831" t="str">
        <f t="shared" si="90"/>
        <v/>
      </c>
    </row>
    <row r="5724" spans="3:7" ht="15" x14ac:dyDescent="0.2">
      <c r="C5724" s="829"/>
      <c r="G5724" s="831" t="str">
        <f t="shared" si="90"/>
        <v/>
      </c>
    </row>
    <row r="5725" spans="3:7" ht="15" x14ac:dyDescent="0.2">
      <c r="C5725" s="829"/>
      <c r="G5725" s="831" t="str">
        <f t="shared" si="90"/>
        <v/>
      </c>
    </row>
    <row r="5726" spans="3:7" ht="15" x14ac:dyDescent="0.2">
      <c r="C5726" s="829"/>
      <c r="G5726" s="831" t="str">
        <f t="shared" si="90"/>
        <v/>
      </c>
    </row>
    <row r="5727" spans="3:7" ht="15" x14ac:dyDescent="0.2">
      <c r="C5727" s="829"/>
      <c r="G5727" s="831" t="str">
        <f t="shared" si="90"/>
        <v/>
      </c>
    </row>
    <row r="5728" spans="3:7" ht="15" x14ac:dyDescent="0.2">
      <c r="C5728" s="829"/>
      <c r="G5728" s="831" t="str">
        <f t="shared" si="90"/>
        <v/>
      </c>
    </row>
    <row r="5729" spans="3:7" ht="15" x14ac:dyDescent="0.2">
      <c r="C5729" s="829"/>
      <c r="G5729" s="831" t="str">
        <f t="shared" si="90"/>
        <v/>
      </c>
    </row>
    <row r="5730" spans="3:7" ht="15" x14ac:dyDescent="0.2">
      <c r="C5730" s="829"/>
      <c r="G5730" s="831" t="str">
        <f t="shared" si="90"/>
        <v/>
      </c>
    </row>
    <row r="5731" spans="3:7" ht="15" x14ac:dyDescent="0.2">
      <c r="C5731" s="829"/>
      <c r="G5731" s="831" t="str">
        <f t="shared" si="90"/>
        <v/>
      </c>
    </row>
    <row r="5732" spans="3:7" ht="15" x14ac:dyDescent="0.2">
      <c r="C5732" s="829"/>
      <c r="G5732" s="831" t="str">
        <f t="shared" si="90"/>
        <v/>
      </c>
    </row>
    <row r="5733" spans="3:7" ht="15" x14ac:dyDescent="0.2">
      <c r="C5733" s="829"/>
      <c r="G5733" s="831" t="str">
        <f t="shared" si="90"/>
        <v/>
      </c>
    </row>
    <row r="5734" spans="3:7" ht="15" x14ac:dyDescent="0.2">
      <c r="C5734" s="829"/>
      <c r="G5734" s="831" t="str">
        <f t="shared" si="90"/>
        <v/>
      </c>
    </row>
    <row r="5735" spans="3:7" ht="15" x14ac:dyDescent="0.2">
      <c r="C5735" s="829"/>
      <c r="G5735" s="831" t="str">
        <f t="shared" si="90"/>
        <v/>
      </c>
    </row>
    <row r="5736" spans="3:7" ht="15" x14ac:dyDescent="0.2">
      <c r="C5736" s="829"/>
      <c r="G5736" s="831" t="str">
        <f t="shared" si="90"/>
        <v/>
      </c>
    </row>
    <row r="5737" spans="3:7" ht="15" x14ac:dyDescent="0.2">
      <c r="C5737" s="829"/>
      <c r="G5737" s="831" t="str">
        <f t="shared" si="90"/>
        <v/>
      </c>
    </row>
    <row r="5738" spans="3:7" ht="15" x14ac:dyDescent="0.2">
      <c r="C5738" s="829"/>
      <c r="G5738" s="831" t="str">
        <f t="shared" si="90"/>
        <v/>
      </c>
    </row>
    <row r="5739" spans="3:7" ht="15" x14ac:dyDescent="0.2">
      <c r="C5739" s="829"/>
      <c r="G5739" s="831" t="str">
        <f t="shared" si="90"/>
        <v/>
      </c>
    </row>
    <row r="5740" spans="3:7" ht="15" x14ac:dyDescent="0.2">
      <c r="C5740" s="829"/>
      <c r="G5740" s="831" t="str">
        <f t="shared" si="90"/>
        <v/>
      </c>
    </row>
    <row r="5741" spans="3:7" ht="15" x14ac:dyDescent="0.2">
      <c r="C5741" s="829"/>
      <c r="G5741" s="831" t="str">
        <f t="shared" si="90"/>
        <v/>
      </c>
    </row>
    <row r="5742" spans="3:7" ht="15" x14ac:dyDescent="0.2">
      <c r="C5742" s="829"/>
      <c r="G5742" s="831" t="str">
        <f t="shared" si="90"/>
        <v/>
      </c>
    </row>
    <row r="5743" spans="3:7" ht="15" x14ac:dyDescent="0.2">
      <c r="C5743" s="829"/>
      <c r="G5743" s="831" t="str">
        <f t="shared" si="90"/>
        <v/>
      </c>
    </row>
    <row r="5744" spans="3:7" ht="15" x14ac:dyDescent="0.2">
      <c r="C5744" s="829"/>
      <c r="G5744" s="831" t="str">
        <f t="shared" si="90"/>
        <v/>
      </c>
    </row>
    <row r="5745" spans="3:7" ht="15" x14ac:dyDescent="0.2">
      <c r="C5745" s="829"/>
      <c r="G5745" s="831" t="str">
        <f t="shared" si="90"/>
        <v/>
      </c>
    </row>
    <row r="5746" spans="3:7" ht="15" x14ac:dyDescent="0.2">
      <c r="C5746" s="829"/>
      <c r="G5746" s="831" t="str">
        <f t="shared" si="90"/>
        <v/>
      </c>
    </row>
    <row r="5747" spans="3:7" ht="15" x14ac:dyDescent="0.2">
      <c r="C5747" s="829"/>
      <c r="G5747" s="831" t="str">
        <f t="shared" si="90"/>
        <v/>
      </c>
    </row>
    <row r="5748" spans="3:7" ht="15" x14ac:dyDescent="0.2">
      <c r="C5748" s="829"/>
      <c r="G5748" s="831" t="str">
        <f t="shared" si="90"/>
        <v/>
      </c>
    </row>
    <row r="5749" spans="3:7" ht="15" x14ac:dyDescent="0.2">
      <c r="C5749" s="829"/>
      <c r="G5749" s="831" t="str">
        <f t="shared" si="90"/>
        <v/>
      </c>
    </row>
    <row r="5750" spans="3:7" ht="15" x14ac:dyDescent="0.2">
      <c r="C5750" s="829"/>
      <c r="G5750" s="831" t="str">
        <f t="shared" si="90"/>
        <v/>
      </c>
    </row>
    <row r="5751" spans="3:7" ht="15" x14ac:dyDescent="0.2">
      <c r="C5751" s="829"/>
      <c r="G5751" s="831" t="str">
        <f t="shared" si="90"/>
        <v/>
      </c>
    </row>
    <row r="5752" spans="3:7" ht="15" x14ac:dyDescent="0.2">
      <c r="C5752" s="829"/>
      <c r="G5752" s="831" t="str">
        <f t="shared" si="90"/>
        <v/>
      </c>
    </row>
    <row r="5753" spans="3:7" ht="15" x14ac:dyDescent="0.2">
      <c r="C5753" s="829"/>
      <c r="G5753" s="831" t="str">
        <f t="shared" si="90"/>
        <v/>
      </c>
    </row>
    <row r="5754" spans="3:7" ht="15" x14ac:dyDescent="0.2">
      <c r="C5754" s="829"/>
      <c r="G5754" s="831" t="str">
        <f t="shared" si="90"/>
        <v/>
      </c>
    </row>
    <row r="5755" spans="3:7" ht="15" x14ac:dyDescent="0.2">
      <c r="C5755" s="829"/>
      <c r="G5755" s="831" t="str">
        <f t="shared" si="90"/>
        <v/>
      </c>
    </row>
    <row r="5756" spans="3:7" ht="15" x14ac:dyDescent="0.2">
      <c r="C5756" s="829"/>
      <c r="G5756" s="831" t="str">
        <f t="shared" si="90"/>
        <v/>
      </c>
    </row>
    <row r="5757" spans="3:7" ht="15" x14ac:dyDescent="0.2">
      <c r="C5757" s="829"/>
      <c r="G5757" s="831" t="str">
        <f t="shared" si="90"/>
        <v/>
      </c>
    </row>
    <row r="5758" spans="3:7" ht="15" x14ac:dyDescent="0.2">
      <c r="C5758" s="829"/>
      <c r="G5758" s="831" t="str">
        <f t="shared" si="90"/>
        <v/>
      </c>
    </row>
    <row r="5759" spans="3:7" ht="15" x14ac:dyDescent="0.2">
      <c r="C5759" s="829"/>
      <c r="G5759" s="831" t="str">
        <f t="shared" si="90"/>
        <v/>
      </c>
    </row>
    <row r="5760" spans="3:7" ht="15" x14ac:dyDescent="0.2">
      <c r="C5760" s="829"/>
      <c r="G5760" s="831" t="str">
        <f t="shared" si="90"/>
        <v/>
      </c>
    </row>
    <row r="5761" spans="3:7" ht="15" x14ac:dyDescent="0.2">
      <c r="C5761" s="829"/>
      <c r="G5761" s="831" t="str">
        <f t="shared" si="90"/>
        <v/>
      </c>
    </row>
    <row r="5762" spans="3:7" ht="15" x14ac:dyDescent="0.2">
      <c r="C5762" s="829"/>
      <c r="G5762" s="831" t="str">
        <f t="shared" si="90"/>
        <v/>
      </c>
    </row>
    <row r="5763" spans="3:7" ht="15" x14ac:dyDescent="0.2">
      <c r="C5763" s="829"/>
      <c r="G5763" s="831" t="str">
        <f t="shared" si="90"/>
        <v/>
      </c>
    </row>
    <row r="5764" spans="3:7" ht="15" x14ac:dyDescent="0.2">
      <c r="C5764" s="829"/>
      <c r="G5764" s="831" t="str">
        <f t="shared" si="90"/>
        <v/>
      </c>
    </row>
    <row r="5765" spans="3:7" ht="15" x14ac:dyDescent="0.2">
      <c r="C5765" s="829"/>
      <c r="G5765" s="831" t="str">
        <f t="shared" si="90"/>
        <v/>
      </c>
    </row>
    <row r="5766" spans="3:7" ht="15" x14ac:dyDescent="0.2">
      <c r="C5766" s="829"/>
      <c r="G5766" s="831" t="str">
        <f t="shared" si="90"/>
        <v/>
      </c>
    </row>
    <row r="5767" spans="3:7" ht="15" x14ac:dyDescent="0.2">
      <c r="C5767" s="829"/>
      <c r="G5767" s="831" t="str">
        <f t="shared" si="90"/>
        <v/>
      </c>
    </row>
    <row r="5768" spans="3:7" ht="15" x14ac:dyDescent="0.2">
      <c r="C5768" s="829"/>
      <c r="G5768" s="831" t="str">
        <f t="shared" si="90"/>
        <v/>
      </c>
    </row>
    <row r="5769" spans="3:7" ht="15" x14ac:dyDescent="0.2">
      <c r="C5769" s="829"/>
      <c r="G5769" s="831" t="str">
        <f t="shared" si="90"/>
        <v/>
      </c>
    </row>
    <row r="5770" spans="3:7" ht="15" x14ac:dyDescent="0.2">
      <c r="C5770" s="829"/>
      <c r="G5770" s="831" t="str">
        <f t="shared" si="90"/>
        <v/>
      </c>
    </row>
    <row r="5771" spans="3:7" ht="15" x14ac:dyDescent="0.2">
      <c r="C5771" s="829"/>
      <c r="G5771" s="831" t="str">
        <f t="shared" si="90"/>
        <v/>
      </c>
    </row>
    <row r="5772" spans="3:7" ht="15" x14ac:dyDescent="0.2">
      <c r="C5772" s="829"/>
      <c r="G5772" s="831" t="str">
        <f t="shared" ref="G5772:G5835" si="91">IF(D5772="","",YEAR(D5772))</f>
        <v/>
      </c>
    </row>
    <row r="5773" spans="3:7" ht="15" x14ac:dyDescent="0.2">
      <c r="C5773" s="829"/>
      <c r="G5773" s="831" t="str">
        <f t="shared" si="91"/>
        <v/>
      </c>
    </row>
    <row r="5774" spans="3:7" ht="15" x14ac:dyDescent="0.2">
      <c r="C5774" s="829"/>
      <c r="G5774" s="831" t="str">
        <f t="shared" si="91"/>
        <v/>
      </c>
    </row>
    <row r="5775" spans="3:7" ht="15" x14ac:dyDescent="0.2">
      <c r="C5775" s="829"/>
      <c r="G5775" s="831" t="str">
        <f t="shared" si="91"/>
        <v/>
      </c>
    </row>
    <row r="5776" spans="3:7" ht="15" x14ac:dyDescent="0.2">
      <c r="C5776" s="829"/>
      <c r="G5776" s="831" t="str">
        <f t="shared" si="91"/>
        <v/>
      </c>
    </row>
    <row r="5777" spans="3:7" ht="15" x14ac:dyDescent="0.2">
      <c r="C5777" s="829"/>
      <c r="G5777" s="831" t="str">
        <f t="shared" si="91"/>
        <v/>
      </c>
    </row>
    <row r="5778" spans="3:7" ht="15" x14ac:dyDescent="0.2">
      <c r="C5778" s="829"/>
      <c r="G5778" s="831" t="str">
        <f t="shared" si="91"/>
        <v/>
      </c>
    </row>
    <row r="5779" spans="3:7" ht="15" x14ac:dyDescent="0.2">
      <c r="C5779" s="829"/>
      <c r="G5779" s="831" t="str">
        <f t="shared" si="91"/>
        <v/>
      </c>
    </row>
    <row r="5780" spans="3:7" ht="15" x14ac:dyDescent="0.2">
      <c r="C5780" s="829"/>
      <c r="G5780" s="831" t="str">
        <f t="shared" si="91"/>
        <v/>
      </c>
    </row>
    <row r="5781" spans="3:7" ht="15" x14ac:dyDescent="0.2">
      <c r="C5781" s="829"/>
      <c r="G5781" s="831" t="str">
        <f t="shared" si="91"/>
        <v/>
      </c>
    </row>
    <row r="5782" spans="3:7" ht="15" x14ac:dyDescent="0.2">
      <c r="C5782" s="829"/>
      <c r="G5782" s="831" t="str">
        <f t="shared" si="91"/>
        <v/>
      </c>
    </row>
    <row r="5783" spans="3:7" ht="15" x14ac:dyDescent="0.2">
      <c r="C5783" s="829"/>
      <c r="G5783" s="831" t="str">
        <f t="shared" si="91"/>
        <v/>
      </c>
    </row>
    <row r="5784" spans="3:7" ht="15" x14ac:dyDescent="0.2">
      <c r="C5784" s="829"/>
      <c r="G5784" s="831" t="str">
        <f t="shared" si="91"/>
        <v/>
      </c>
    </row>
    <row r="5785" spans="3:7" ht="15" x14ac:dyDescent="0.2">
      <c r="C5785" s="829"/>
      <c r="G5785" s="831" t="str">
        <f t="shared" si="91"/>
        <v/>
      </c>
    </row>
    <row r="5786" spans="3:7" ht="15" x14ac:dyDescent="0.2">
      <c r="C5786" s="829"/>
      <c r="G5786" s="831" t="str">
        <f t="shared" si="91"/>
        <v/>
      </c>
    </row>
    <row r="5787" spans="3:7" ht="15" x14ac:dyDescent="0.2">
      <c r="C5787" s="829"/>
      <c r="G5787" s="831" t="str">
        <f t="shared" si="91"/>
        <v/>
      </c>
    </row>
    <row r="5788" spans="3:7" ht="15" x14ac:dyDescent="0.2">
      <c r="C5788" s="829"/>
      <c r="G5788" s="831" t="str">
        <f t="shared" si="91"/>
        <v/>
      </c>
    </row>
    <row r="5789" spans="3:7" ht="15" x14ac:dyDescent="0.2">
      <c r="C5789" s="829"/>
      <c r="G5789" s="831" t="str">
        <f t="shared" si="91"/>
        <v/>
      </c>
    </row>
    <row r="5790" spans="3:7" ht="15" x14ac:dyDescent="0.2">
      <c r="C5790" s="829"/>
      <c r="G5790" s="831" t="str">
        <f t="shared" si="91"/>
        <v/>
      </c>
    </row>
    <row r="5791" spans="3:7" ht="15" x14ac:dyDescent="0.2">
      <c r="C5791" s="829"/>
      <c r="G5791" s="831" t="str">
        <f t="shared" si="91"/>
        <v/>
      </c>
    </row>
    <row r="5792" spans="3:7" ht="15" x14ac:dyDescent="0.2">
      <c r="C5792" s="829"/>
      <c r="G5792" s="831" t="str">
        <f t="shared" si="91"/>
        <v/>
      </c>
    </row>
    <row r="5793" spans="3:7" ht="15" x14ac:dyDescent="0.2">
      <c r="C5793" s="829"/>
      <c r="G5793" s="831" t="str">
        <f t="shared" si="91"/>
        <v/>
      </c>
    </row>
    <row r="5794" spans="3:7" ht="15" x14ac:dyDescent="0.2">
      <c r="C5794" s="829"/>
      <c r="G5794" s="831" t="str">
        <f t="shared" si="91"/>
        <v/>
      </c>
    </row>
    <row r="5795" spans="3:7" ht="15" x14ac:dyDescent="0.2">
      <c r="C5795" s="829"/>
      <c r="G5795" s="831" t="str">
        <f t="shared" si="91"/>
        <v/>
      </c>
    </row>
    <row r="5796" spans="3:7" ht="15" x14ac:dyDescent="0.2">
      <c r="C5796" s="829"/>
      <c r="G5796" s="831" t="str">
        <f t="shared" si="91"/>
        <v/>
      </c>
    </row>
    <row r="5797" spans="3:7" ht="15" x14ac:dyDescent="0.2">
      <c r="C5797" s="829"/>
      <c r="G5797" s="831" t="str">
        <f t="shared" si="91"/>
        <v/>
      </c>
    </row>
    <row r="5798" spans="3:7" ht="15" x14ac:dyDescent="0.2">
      <c r="C5798" s="829"/>
      <c r="G5798" s="831" t="str">
        <f t="shared" si="91"/>
        <v/>
      </c>
    </row>
    <row r="5799" spans="3:7" ht="15" x14ac:dyDescent="0.2">
      <c r="C5799" s="829"/>
      <c r="G5799" s="831" t="str">
        <f t="shared" si="91"/>
        <v/>
      </c>
    </row>
    <row r="5800" spans="3:7" ht="15" x14ac:dyDescent="0.2">
      <c r="C5800" s="829"/>
      <c r="G5800" s="831" t="str">
        <f t="shared" si="91"/>
        <v/>
      </c>
    </row>
    <row r="5801" spans="3:7" ht="15" x14ac:dyDescent="0.2">
      <c r="C5801" s="829"/>
      <c r="G5801" s="831" t="str">
        <f t="shared" si="91"/>
        <v/>
      </c>
    </row>
    <row r="5802" spans="3:7" ht="15" x14ac:dyDescent="0.2">
      <c r="C5802" s="829"/>
      <c r="G5802" s="831" t="str">
        <f t="shared" si="91"/>
        <v/>
      </c>
    </row>
    <row r="5803" spans="3:7" ht="15" x14ac:dyDescent="0.2">
      <c r="C5803" s="829"/>
      <c r="G5803" s="831" t="str">
        <f t="shared" si="91"/>
        <v/>
      </c>
    </row>
    <row r="5804" spans="3:7" ht="15" x14ac:dyDescent="0.2">
      <c r="C5804" s="829"/>
      <c r="G5804" s="831" t="str">
        <f t="shared" si="91"/>
        <v/>
      </c>
    </row>
    <row r="5805" spans="3:7" ht="15" x14ac:dyDescent="0.2">
      <c r="C5805" s="829"/>
      <c r="G5805" s="831" t="str">
        <f t="shared" si="91"/>
        <v/>
      </c>
    </row>
    <row r="5806" spans="3:7" ht="15" x14ac:dyDescent="0.2">
      <c r="C5806" s="829"/>
      <c r="G5806" s="831" t="str">
        <f t="shared" si="91"/>
        <v/>
      </c>
    </row>
    <row r="5807" spans="3:7" ht="15" x14ac:dyDescent="0.2">
      <c r="C5807" s="829"/>
      <c r="G5807" s="831" t="str">
        <f t="shared" si="91"/>
        <v/>
      </c>
    </row>
    <row r="5808" spans="3:7" ht="15" x14ac:dyDescent="0.2">
      <c r="C5808" s="829"/>
      <c r="G5808" s="831" t="str">
        <f t="shared" si="91"/>
        <v/>
      </c>
    </row>
    <row r="5809" spans="3:7" ht="15" x14ac:dyDescent="0.2">
      <c r="C5809" s="829"/>
      <c r="G5809" s="831" t="str">
        <f t="shared" si="91"/>
        <v/>
      </c>
    </row>
    <row r="5810" spans="3:7" ht="15" x14ac:dyDescent="0.2">
      <c r="C5810" s="829"/>
      <c r="G5810" s="831" t="str">
        <f t="shared" si="91"/>
        <v/>
      </c>
    </row>
    <row r="5811" spans="3:7" ht="15" x14ac:dyDescent="0.2">
      <c r="C5811" s="829"/>
      <c r="G5811" s="831" t="str">
        <f t="shared" si="91"/>
        <v/>
      </c>
    </row>
    <row r="5812" spans="3:7" ht="15" x14ac:dyDescent="0.2">
      <c r="C5812" s="829"/>
      <c r="G5812" s="831" t="str">
        <f t="shared" si="91"/>
        <v/>
      </c>
    </row>
    <row r="5813" spans="3:7" ht="15" x14ac:dyDescent="0.2">
      <c r="C5813" s="829"/>
      <c r="G5813" s="831" t="str">
        <f t="shared" si="91"/>
        <v/>
      </c>
    </row>
    <row r="5814" spans="3:7" ht="15" x14ac:dyDescent="0.2">
      <c r="C5814" s="829"/>
      <c r="G5814" s="831" t="str">
        <f t="shared" si="91"/>
        <v/>
      </c>
    </row>
    <row r="5815" spans="3:7" ht="15" x14ac:dyDescent="0.2">
      <c r="C5815" s="829"/>
      <c r="G5815" s="831" t="str">
        <f t="shared" si="91"/>
        <v/>
      </c>
    </row>
    <row r="5816" spans="3:7" ht="15" x14ac:dyDescent="0.2">
      <c r="C5816" s="829"/>
      <c r="G5816" s="831" t="str">
        <f t="shared" si="91"/>
        <v/>
      </c>
    </row>
    <row r="5817" spans="3:7" ht="15" x14ac:dyDescent="0.2">
      <c r="C5817" s="829"/>
      <c r="G5817" s="831" t="str">
        <f t="shared" si="91"/>
        <v/>
      </c>
    </row>
    <row r="5818" spans="3:7" ht="15" x14ac:dyDescent="0.2">
      <c r="C5818" s="829"/>
      <c r="G5818" s="831" t="str">
        <f t="shared" si="91"/>
        <v/>
      </c>
    </row>
    <row r="5819" spans="3:7" ht="15" x14ac:dyDescent="0.2">
      <c r="C5819" s="829"/>
      <c r="G5819" s="831" t="str">
        <f t="shared" si="91"/>
        <v/>
      </c>
    </row>
    <row r="5820" spans="3:7" ht="15" x14ac:dyDescent="0.2">
      <c r="C5820" s="829"/>
      <c r="G5820" s="831" t="str">
        <f t="shared" si="91"/>
        <v/>
      </c>
    </row>
    <row r="5821" spans="3:7" ht="15" x14ac:dyDescent="0.2">
      <c r="C5821" s="829"/>
      <c r="G5821" s="831" t="str">
        <f t="shared" si="91"/>
        <v/>
      </c>
    </row>
    <row r="5822" spans="3:7" ht="15" x14ac:dyDescent="0.2">
      <c r="C5822" s="829"/>
      <c r="G5822" s="831" t="str">
        <f t="shared" si="91"/>
        <v/>
      </c>
    </row>
    <row r="5823" spans="3:7" ht="15" x14ac:dyDescent="0.2">
      <c r="C5823" s="829"/>
      <c r="G5823" s="831" t="str">
        <f t="shared" si="91"/>
        <v/>
      </c>
    </row>
    <row r="5824" spans="3:7" ht="15" x14ac:dyDescent="0.2">
      <c r="C5824" s="829"/>
      <c r="G5824" s="831" t="str">
        <f t="shared" si="91"/>
        <v/>
      </c>
    </row>
    <row r="5825" spans="3:7" ht="15" x14ac:dyDescent="0.2">
      <c r="C5825" s="829"/>
      <c r="G5825" s="831" t="str">
        <f t="shared" si="91"/>
        <v/>
      </c>
    </row>
    <row r="5826" spans="3:7" ht="15" x14ac:dyDescent="0.2">
      <c r="C5826" s="829"/>
      <c r="G5826" s="831" t="str">
        <f t="shared" si="91"/>
        <v/>
      </c>
    </row>
    <row r="5827" spans="3:7" ht="15" x14ac:dyDescent="0.2">
      <c r="C5827" s="829"/>
      <c r="G5827" s="831" t="str">
        <f t="shared" si="91"/>
        <v/>
      </c>
    </row>
    <row r="5828" spans="3:7" ht="15" x14ac:dyDescent="0.2">
      <c r="C5828" s="829"/>
      <c r="G5828" s="831" t="str">
        <f t="shared" si="91"/>
        <v/>
      </c>
    </row>
    <row r="5829" spans="3:7" ht="15" x14ac:dyDescent="0.2">
      <c r="C5829" s="829"/>
      <c r="G5829" s="831" t="str">
        <f t="shared" si="91"/>
        <v/>
      </c>
    </row>
    <row r="5830" spans="3:7" ht="15" x14ac:dyDescent="0.2">
      <c r="C5830" s="829"/>
      <c r="G5830" s="831" t="str">
        <f t="shared" si="91"/>
        <v/>
      </c>
    </row>
    <row r="5831" spans="3:7" ht="15" x14ac:dyDescent="0.2">
      <c r="C5831" s="829"/>
      <c r="G5831" s="831" t="str">
        <f t="shared" si="91"/>
        <v/>
      </c>
    </row>
    <row r="5832" spans="3:7" ht="15" x14ac:dyDescent="0.2">
      <c r="C5832" s="829"/>
      <c r="G5832" s="831" t="str">
        <f t="shared" si="91"/>
        <v/>
      </c>
    </row>
    <row r="5833" spans="3:7" ht="15" x14ac:dyDescent="0.2">
      <c r="C5833" s="829"/>
      <c r="G5833" s="831" t="str">
        <f t="shared" si="91"/>
        <v/>
      </c>
    </row>
    <row r="5834" spans="3:7" ht="15" x14ac:dyDescent="0.2">
      <c r="C5834" s="829"/>
      <c r="G5834" s="831" t="str">
        <f t="shared" si="91"/>
        <v/>
      </c>
    </row>
    <row r="5835" spans="3:7" ht="15" x14ac:dyDescent="0.2">
      <c r="C5835" s="829"/>
      <c r="G5835" s="831" t="str">
        <f t="shared" si="91"/>
        <v/>
      </c>
    </row>
    <row r="5836" spans="3:7" ht="15" x14ac:dyDescent="0.2">
      <c r="C5836" s="829"/>
      <c r="G5836" s="831" t="str">
        <f t="shared" ref="G5836:G5899" si="92">IF(D5836="","",YEAR(D5836))</f>
        <v/>
      </c>
    </row>
    <row r="5837" spans="3:7" ht="15" x14ac:dyDescent="0.2">
      <c r="C5837" s="829"/>
      <c r="G5837" s="831" t="str">
        <f t="shared" si="92"/>
        <v/>
      </c>
    </row>
    <row r="5838" spans="3:7" ht="15" x14ac:dyDescent="0.2">
      <c r="C5838" s="829"/>
      <c r="G5838" s="831" t="str">
        <f t="shared" si="92"/>
        <v/>
      </c>
    </row>
    <row r="5839" spans="3:7" ht="15" x14ac:dyDescent="0.2">
      <c r="C5839" s="829"/>
      <c r="G5839" s="831" t="str">
        <f t="shared" si="92"/>
        <v/>
      </c>
    </row>
    <row r="5840" spans="3:7" ht="15" x14ac:dyDescent="0.2">
      <c r="C5840" s="829"/>
      <c r="G5840" s="831" t="str">
        <f t="shared" si="92"/>
        <v/>
      </c>
    </row>
    <row r="5841" spans="3:7" ht="15" x14ac:dyDescent="0.2">
      <c r="C5841" s="829"/>
      <c r="G5841" s="831" t="str">
        <f t="shared" si="92"/>
        <v/>
      </c>
    </row>
    <row r="5842" spans="3:7" ht="15" x14ac:dyDescent="0.2">
      <c r="C5842" s="829"/>
      <c r="G5842" s="831" t="str">
        <f t="shared" si="92"/>
        <v/>
      </c>
    </row>
    <row r="5843" spans="3:7" ht="15" x14ac:dyDescent="0.2">
      <c r="C5843" s="829"/>
      <c r="G5843" s="831" t="str">
        <f t="shared" si="92"/>
        <v/>
      </c>
    </row>
    <row r="5844" spans="3:7" ht="15" x14ac:dyDescent="0.2">
      <c r="C5844" s="829"/>
      <c r="G5844" s="831" t="str">
        <f t="shared" si="92"/>
        <v/>
      </c>
    </row>
    <row r="5845" spans="3:7" ht="15" x14ac:dyDescent="0.2">
      <c r="C5845" s="829"/>
      <c r="G5845" s="831" t="str">
        <f t="shared" si="92"/>
        <v/>
      </c>
    </row>
    <row r="5846" spans="3:7" ht="15" x14ac:dyDescent="0.2">
      <c r="C5846" s="829"/>
      <c r="G5846" s="831" t="str">
        <f t="shared" si="92"/>
        <v/>
      </c>
    </row>
    <row r="5847" spans="3:7" ht="15" x14ac:dyDescent="0.2">
      <c r="C5847" s="829"/>
      <c r="G5847" s="831" t="str">
        <f t="shared" si="92"/>
        <v/>
      </c>
    </row>
    <row r="5848" spans="3:7" ht="15" x14ac:dyDescent="0.2">
      <c r="C5848" s="829"/>
      <c r="G5848" s="831" t="str">
        <f t="shared" si="92"/>
        <v/>
      </c>
    </row>
    <row r="5849" spans="3:7" ht="15" x14ac:dyDescent="0.2">
      <c r="C5849" s="829"/>
      <c r="G5849" s="831" t="str">
        <f t="shared" si="92"/>
        <v/>
      </c>
    </row>
    <row r="5850" spans="3:7" ht="15" x14ac:dyDescent="0.2">
      <c r="C5850" s="829"/>
      <c r="G5850" s="831" t="str">
        <f t="shared" si="92"/>
        <v/>
      </c>
    </row>
    <row r="5851" spans="3:7" ht="15" x14ac:dyDescent="0.2">
      <c r="C5851" s="829"/>
      <c r="G5851" s="831" t="str">
        <f t="shared" si="92"/>
        <v/>
      </c>
    </row>
    <row r="5852" spans="3:7" ht="15" x14ac:dyDescent="0.2">
      <c r="C5852" s="829"/>
      <c r="G5852" s="831" t="str">
        <f t="shared" si="92"/>
        <v/>
      </c>
    </row>
    <row r="5853" spans="3:7" ht="15" x14ac:dyDescent="0.2">
      <c r="C5853" s="829"/>
      <c r="G5853" s="831" t="str">
        <f t="shared" si="92"/>
        <v/>
      </c>
    </row>
    <row r="5854" spans="3:7" ht="15" x14ac:dyDescent="0.2">
      <c r="C5854" s="829"/>
      <c r="G5854" s="831" t="str">
        <f t="shared" si="92"/>
        <v/>
      </c>
    </row>
    <row r="5855" spans="3:7" ht="15" x14ac:dyDescent="0.2">
      <c r="C5855" s="829"/>
      <c r="G5855" s="831" t="str">
        <f t="shared" si="92"/>
        <v/>
      </c>
    </row>
    <row r="5856" spans="3:7" ht="15" x14ac:dyDescent="0.2">
      <c r="C5856" s="829"/>
      <c r="G5856" s="831" t="str">
        <f t="shared" si="92"/>
        <v/>
      </c>
    </row>
    <row r="5857" spans="3:7" ht="15" x14ac:dyDescent="0.2">
      <c r="C5857" s="829"/>
      <c r="G5857" s="831" t="str">
        <f t="shared" si="92"/>
        <v/>
      </c>
    </row>
    <row r="5858" spans="3:7" ht="15" x14ac:dyDescent="0.2">
      <c r="C5858" s="829"/>
      <c r="G5858" s="831" t="str">
        <f t="shared" si="92"/>
        <v/>
      </c>
    </row>
    <row r="5859" spans="3:7" ht="15" x14ac:dyDescent="0.2">
      <c r="C5859" s="829"/>
      <c r="G5859" s="831" t="str">
        <f t="shared" si="92"/>
        <v/>
      </c>
    </row>
    <row r="5860" spans="3:7" ht="15" x14ac:dyDescent="0.2">
      <c r="C5860" s="829"/>
      <c r="G5860" s="831" t="str">
        <f t="shared" si="92"/>
        <v/>
      </c>
    </row>
    <row r="5861" spans="3:7" ht="15" x14ac:dyDescent="0.2">
      <c r="C5861" s="829"/>
      <c r="G5861" s="831" t="str">
        <f t="shared" si="92"/>
        <v/>
      </c>
    </row>
    <row r="5862" spans="3:7" ht="15" x14ac:dyDescent="0.2">
      <c r="C5862" s="829"/>
      <c r="G5862" s="831" t="str">
        <f t="shared" si="92"/>
        <v/>
      </c>
    </row>
    <row r="5863" spans="3:7" ht="15" x14ac:dyDescent="0.2">
      <c r="C5863" s="829"/>
      <c r="G5863" s="831" t="str">
        <f t="shared" si="92"/>
        <v/>
      </c>
    </row>
    <row r="5864" spans="3:7" ht="15" x14ac:dyDescent="0.2">
      <c r="C5864" s="829"/>
      <c r="G5864" s="831" t="str">
        <f t="shared" si="92"/>
        <v/>
      </c>
    </row>
    <row r="5865" spans="3:7" ht="15" x14ac:dyDescent="0.2">
      <c r="C5865" s="829"/>
      <c r="G5865" s="831" t="str">
        <f t="shared" si="92"/>
        <v/>
      </c>
    </row>
    <row r="5866" spans="3:7" ht="15" x14ac:dyDescent="0.2">
      <c r="C5866" s="829"/>
      <c r="G5866" s="831" t="str">
        <f t="shared" si="92"/>
        <v/>
      </c>
    </row>
    <row r="5867" spans="3:7" ht="15" x14ac:dyDescent="0.2">
      <c r="C5867" s="829"/>
      <c r="G5867" s="831" t="str">
        <f t="shared" si="92"/>
        <v/>
      </c>
    </row>
    <row r="5868" spans="3:7" ht="15" x14ac:dyDescent="0.2">
      <c r="C5868" s="829"/>
      <c r="G5868" s="831" t="str">
        <f t="shared" si="92"/>
        <v/>
      </c>
    </row>
    <row r="5869" spans="3:7" ht="15" x14ac:dyDescent="0.2">
      <c r="C5869" s="829"/>
      <c r="G5869" s="831" t="str">
        <f t="shared" si="92"/>
        <v/>
      </c>
    </row>
    <row r="5870" spans="3:7" ht="15" x14ac:dyDescent="0.2">
      <c r="C5870" s="829"/>
      <c r="G5870" s="831" t="str">
        <f t="shared" si="92"/>
        <v/>
      </c>
    </row>
    <row r="5871" spans="3:7" ht="15" x14ac:dyDescent="0.2">
      <c r="C5871" s="829"/>
      <c r="G5871" s="831" t="str">
        <f t="shared" si="92"/>
        <v/>
      </c>
    </row>
    <row r="5872" spans="3:7" ht="15" x14ac:dyDescent="0.2">
      <c r="C5872" s="829"/>
      <c r="G5872" s="831" t="str">
        <f t="shared" si="92"/>
        <v/>
      </c>
    </row>
    <row r="5873" spans="3:7" ht="15" x14ac:dyDescent="0.2">
      <c r="C5873" s="829"/>
      <c r="G5873" s="831" t="str">
        <f t="shared" si="92"/>
        <v/>
      </c>
    </row>
    <row r="5874" spans="3:7" ht="15" x14ac:dyDescent="0.2">
      <c r="C5874" s="829"/>
      <c r="G5874" s="831" t="str">
        <f t="shared" si="92"/>
        <v/>
      </c>
    </row>
    <row r="5875" spans="3:7" ht="15" x14ac:dyDescent="0.2">
      <c r="C5875" s="829"/>
      <c r="G5875" s="831" t="str">
        <f t="shared" si="92"/>
        <v/>
      </c>
    </row>
    <row r="5876" spans="3:7" ht="15" x14ac:dyDescent="0.2">
      <c r="C5876" s="829"/>
      <c r="G5876" s="831" t="str">
        <f t="shared" si="92"/>
        <v/>
      </c>
    </row>
    <row r="5877" spans="3:7" ht="15" x14ac:dyDescent="0.2">
      <c r="C5877" s="829"/>
      <c r="G5877" s="831" t="str">
        <f t="shared" si="92"/>
        <v/>
      </c>
    </row>
    <row r="5878" spans="3:7" ht="15" x14ac:dyDescent="0.2">
      <c r="C5878" s="829"/>
      <c r="G5878" s="831" t="str">
        <f t="shared" si="92"/>
        <v/>
      </c>
    </row>
    <row r="5879" spans="3:7" ht="15" x14ac:dyDescent="0.2">
      <c r="C5879" s="829"/>
      <c r="G5879" s="831" t="str">
        <f t="shared" si="92"/>
        <v/>
      </c>
    </row>
    <row r="5880" spans="3:7" ht="15" x14ac:dyDescent="0.2">
      <c r="C5880" s="829"/>
      <c r="G5880" s="831" t="str">
        <f t="shared" si="92"/>
        <v/>
      </c>
    </row>
    <row r="5881" spans="3:7" ht="15" x14ac:dyDescent="0.2">
      <c r="C5881" s="829"/>
      <c r="G5881" s="831" t="str">
        <f t="shared" si="92"/>
        <v/>
      </c>
    </row>
    <row r="5882" spans="3:7" ht="15" x14ac:dyDescent="0.2">
      <c r="C5882" s="829"/>
      <c r="G5882" s="831" t="str">
        <f t="shared" si="92"/>
        <v/>
      </c>
    </row>
    <row r="5883" spans="3:7" ht="15" x14ac:dyDescent="0.2">
      <c r="C5883" s="829"/>
      <c r="G5883" s="831" t="str">
        <f t="shared" si="92"/>
        <v/>
      </c>
    </row>
    <row r="5884" spans="3:7" ht="15" x14ac:dyDescent="0.2">
      <c r="C5884" s="829"/>
      <c r="G5884" s="831" t="str">
        <f t="shared" si="92"/>
        <v/>
      </c>
    </row>
    <row r="5885" spans="3:7" ht="15" x14ac:dyDescent="0.2">
      <c r="C5885" s="829"/>
      <c r="G5885" s="831" t="str">
        <f t="shared" si="92"/>
        <v/>
      </c>
    </row>
    <row r="5886" spans="3:7" ht="15" x14ac:dyDescent="0.2">
      <c r="C5886" s="829"/>
      <c r="G5886" s="831" t="str">
        <f t="shared" si="92"/>
        <v/>
      </c>
    </row>
    <row r="5887" spans="3:7" ht="15" x14ac:dyDescent="0.2">
      <c r="C5887" s="829"/>
      <c r="G5887" s="831" t="str">
        <f t="shared" si="92"/>
        <v/>
      </c>
    </row>
    <row r="5888" spans="3:7" ht="15" x14ac:dyDescent="0.2">
      <c r="C5888" s="829"/>
      <c r="G5888" s="831" t="str">
        <f t="shared" si="92"/>
        <v/>
      </c>
    </row>
    <row r="5889" spans="3:7" ht="15" x14ac:dyDescent="0.2">
      <c r="C5889" s="829"/>
      <c r="G5889" s="831" t="str">
        <f t="shared" si="92"/>
        <v/>
      </c>
    </row>
    <row r="5890" spans="3:7" ht="15" x14ac:dyDescent="0.2">
      <c r="C5890" s="829"/>
      <c r="G5890" s="831" t="str">
        <f t="shared" si="92"/>
        <v/>
      </c>
    </row>
    <row r="5891" spans="3:7" ht="15" x14ac:dyDescent="0.2">
      <c r="C5891" s="829"/>
      <c r="G5891" s="831" t="str">
        <f t="shared" si="92"/>
        <v/>
      </c>
    </row>
    <row r="5892" spans="3:7" ht="15" x14ac:dyDescent="0.2">
      <c r="C5892" s="829"/>
      <c r="G5892" s="831" t="str">
        <f t="shared" si="92"/>
        <v/>
      </c>
    </row>
    <row r="5893" spans="3:7" ht="15" x14ac:dyDescent="0.2">
      <c r="C5893" s="829"/>
      <c r="G5893" s="831" t="str">
        <f t="shared" si="92"/>
        <v/>
      </c>
    </row>
    <row r="5894" spans="3:7" ht="15" x14ac:dyDescent="0.2">
      <c r="C5894" s="829"/>
      <c r="G5894" s="831" t="str">
        <f t="shared" si="92"/>
        <v/>
      </c>
    </row>
    <row r="5895" spans="3:7" ht="15" x14ac:dyDescent="0.2">
      <c r="C5895" s="829"/>
      <c r="G5895" s="831" t="str">
        <f t="shared" si="92"/>
        <v/>
      </c>
    </row>
    <row r="5896" spans="3:7" ht="15" x14ac:dyDescent="0.2">
      <c r="C5896" s="829"/>
      <c r="G5896" s="831" t="str">
        <f t="shared" si="92"/>
        <v/>
      </c>
    </row>
    <row r="5897" spans="3:7" ht="15" x14ac:dyDescent="0.2">
      <c r="C5897" s="829"/>
      <c r="G5897" s="831" t="str">
        <f t="shared" si="92"/>
        <v/>
      </c>
    </row>
    <row r="5898" spans="3:7" ht="15" x14ac:dyDescent="0.2">
      <c r="C5898" s="829"/>
      <c r="G5898" s="831" t="str">
        <f t="shared" si="92"/>
        <v/>
      </c>
    </row>
    <row r="5899" spans="3:7" ht="15" x14ac:dyDescent="0.2">
      <c r="C5899" s="829"/>
      <c r="G5899" s="831" t="str">
        <f t="shared" si="92"/>
        <v/>
      </c>
    </row>
    <row r="5900" spans="3:7" ht="15" x14ac:dyDescent="0.2">
      <c r="C5900" s="829"/>
      <c r="G5900" s="831" t="str">
        <f t="shared" ref="G5900:G5963" si="93">IF(D5900="","",YEAR(D5900))</f>
        <v/>
      </c>
    </row>
    <row r="5901" spans="3:7" ht="15" x14ac:dyDescent="0.2">
      <c r="C5901" s="829"/>
      <c r="G5901" s="831" t="str">
        <f t="shared" si="93"/>
        <v/>
      </c>
    </row>
    <row r="5902" spans="3:7" ht="15" x14ac:dyDescent="0.2">
      <c r="C5902" s="829"/>
      <c r="G5902" s="831" t="str">
        <f t="shared" si="93"/>
        <v/>
      </c>
    </row>
    <row r="5903" spans="3:7" ht="15" x14ac:dyDescent="0.2">
      <c r="C5903" s="829"/>
      <c r="G5903" s="831" t="str">
        <f t="shared" si="93"/>
        <v/>
      </c>
    </row>
    <row r="5904" spans="3:7" ht="15" x14ac:dyDescent="0.2">
      <c r="C5904" s="829"/>
      <c r="G5904" s="831" t="str">
        <f t="shared" si="93"/>
        <v/>
      </c>
    </row>
    <row r="5905" spans="3:7" ht="15" x14ac:dyDescent="0.2">
      <c r="C5905" s="829"/>
      <c r="G5905" s="831" t="str">
        <f t="shared" si="93"/>
        <v/>
      </c>
    </row>
    <row r="5906" spans="3:7" ht="15" x14ac:dyDescent="0.2">
      <c r="C5906" s="829"/>
      <c r="G5906" s="831" t="str">
        <f t="shared" si="93"/>
        <v/>
      </c>
    </row>
    <row r="5907" spans="3:7" ht="15" x14ac:dyDescent="0.2">
      <c r="C5907" s="829"/>
      <c r="G5907" s="831" t="str">
        <f t="shared" si="93"/>
        <v/>
      </c>
    </row>
    <row r="5908" spans="3:7" ht="15" x14ac:dyDescent="0.2">
      <c r="C5908" s="829"/>
      <c r="G5908" s="831" t="str">
        <f t="shared" si="93"/>
        <v/>
      </c>
    </row>
    <row r="5909" spans="3:7" ht="15" x14ac:dyDescent="0.2">
      <c r="C5909" s="829"/>
      <c r="G5909" s="831" t="str">
        <f t="shared" si="93"/>
        <v/>
      </c>
    </row>
    <row r="5910" spans="3:7" ht="15" x14ac:dyDescent="0.2">
      <c r="C5910" s="829"/>
      <c r="G5910" s="831" t="str">
        <f t="shared" si="93"/>
        <v/>
      </c>
    </row>
    <row r="5911" spans="3:7" ht="15" x14ac:dyDescent="0.2">
      <c r="C5911" s="829"/>
      <c r="G5911" s="831" t="str">
        <f t="shared" si="93"/>
        <v/>
      </c>
    </row>
    <row r="5912" spans="3:7" ht="15" x14ac:dyDescent="0.2">
      <c r="C5912" s="829"/>
      <c r="G5912" s="831" t="str">
        <f t="shared" si="93"/>
        <v/>
      </c>
    </row>
    <row r="5913" spans="3:7" ht="15" x14ac:dyDescent="0.2">
      <c r="C5913" s="829"/>
      <c r="G5913" s="831" t="str">
        <f t="shared" si="93"/>
        <v/>
      </c>
    </row>
    <row r="5914" spans="3:7" ht="15" x14ac:dyDescent="0.2">
      <c r="C5914" s="829"/>
      <c r="G5914" s="831" t="str">
        <f t="shared" si="93"/>
        <v/>
      </c>
    </row>
    <row r="5915" spans="3:7" ht="15" x14ac:dyDescent="0.2">
      <c r="C5915" s="829"/>
      <c r="G5915" s="831" t="str">
        <f t="shared" si="93"/>
        <v/>
      </c>
    </row>
    <row r="5916" spans="3:7" ht="15" x14ac:dyDescent="0.2">
      <c r="C5916" s="829"/>
      <c r="G5916" s="831" t="str">
        <f t="shared" si="93"/>
        <v/>
      </c>
    </row>
    <row r="5917" spans="3:7" ht="15" x14ac:dyDescent="0.2">
      <c r="C5917" s="829"/>
      <c r="G5917" s="831" t="str">
        <f t="shared" si="93"/>
        <v/>
      </c>
    </row>
    <row r="5918" spans="3:7" ht="15" x14ac:dyDescent="0.2">
      <c r="C5918" s="829"/>
      <c r="G5918" s="831" t="str">
        <f t="shared" si="93"/>
        <v/>
      </c>
    </row>
    <row r="5919" spans="3:7" ht="15" x14ac:dyDescent="0.2">
      <c r="C5919" s="829"/>
      <c r="G5919" s="831" t="str">
        <f t="shared" si="93"/>
        <v/>
      </c>
    </row>
    <row r="5920" spans="3:7" ht="15" x14ac:dyDescent="0.2">
      <c r="C5920" s="829"/>
      <c r="G5920" s="831" t="str">
        <f t="shared" si="93"/>
        <v/>
      </c>
    </row>
    <row r="5921" spans="3:7" ht="15" x14ac:dyDescent="0.2">
      <c r="C5921" s="829"/>
      <c r="G5921" s="831" t="str">
        <f t="shared" si="93"/>
        <v/>
      </c>
    </row>
    <row r="5922" spans="3:7" ht="15" x14ac:dyDescent="0.2">
      <c r="C5922" s="829"/>
      <c r="G5922" s="831" t="str">
        <f t="shared" si="93"/>
        <v/>
      </c>
    </row>
    <row r="5923" spans="3:7" ht="15" x14ac:dyDescent="0.2">
      <c r="C5923" s="829"/>
      <c r="G5923" s="831" t="str">
        <f t="shared" si="93"/>
        <v/>
      </c>
    </row>
    <row r="5924" spans="3:7" ht="15" x14ac:dyDescent="0.2">
      <c r="C5924" s="829"/>
      <c r="G5924" s="831" t="str">
        <f t="shared" si="93"/>
        <v/>
      </c>
    </row>
    <row r="5925" spans="3:7" ht="15" x14ac:dyDescent="0.2">
      <c r="C5925" s="829"/>
      <c r="G5925" s="831" t="str">
        <f t="shared" si="93"/>
        <v/>
      </c>
    </row>
    <row r="5926" spans="3:7" ht="15" x14ac:dyDescent="0.2">
      <c r="C5926" s="829"/>
      <c r="G5926" s="831" t="str">
        <f t="shared" si="93"/>
        <v/>
      </c>
    </row>
    <row r="5927" spans="3:7" ht="15" x14ac:dyDescent="0.2">
      <c r="C5927" s="829"/>
      <c r="G5927" s="831" t="str">
        <f t="shared" si="93"/>
        <v/>
      </c>
    </row>
    <row r="5928" spans="3:7" ht="15" x14ac:dyDescent="0.2">
      <c r="C5928" s="829"/>
      <c r="G5928" s="831" t="str">
        <f t="shared" si="93"/>
        <v/>
      </c>
    </row>
    <row r="5929" spans="3:7" ht="15" x14ac:dyDescent="0.2">
      <c r="C5929" s="829"/>
      <c r="G5929" s="831" t="str">
        <f t="shared" si="93"/>
        <v/>
      </c>
    </row>
    <row r="5930" spans="3:7" ht="15" x14ac:dyDescent="0.2">
      <c r="C5930" s="829"/>
      <c r="G5930" s="831" t="str">
        <f t="shared" si="93"/>
        <v/>
      </c>
    </row>
    <row r="5931" spans="3:7" ht="15" x14ac:dyDescent="0.2">
      <c r="C5931" s="829"/>
      <c r="G5931" s="831" t="str">
        <f t="shared" si="93"/>
        <v/>
      </c>
    </row>
    <row r="5932" spans="3:7" ht="15" x14ac:dyDescent="0.2">
      <c r="C5932" s="829"/>
      <c r="G5932" s="831" t="str">
        <f t="shared" si="93"/>
        <v/>
      </c>
    </row>
    <row r="5933" spans="3:7" ht="15" x14ac:dyDescent="0.2">
      <c r="C5933" s="829"/>
      <c r="G5933" s="831" t="str">
        <f t="shared" si="93"/>
        <v/>
      </c>
    </row>
    <row r="5934" spans="3:7" ht="15" x14ac:dyDescent="0.2">
      <c r="C5934" s="829"/>
      <c r="G5934" s="831" t="str">
        <f t="shared" si="93"/>
        <v/>
      </c>
    </row>
    <row r="5935" spans="3:7" ht="15" x14ac:dyDescent="0.2">
      <c r="C5935" s="829"/>
      <c r="G5935" s="831" t="str">
        <f t="shared" si="93"/>
        <v/>
      </c>
    </row>
    <row r="5936" spans="3:7" ht="15" x14ac:dyDescent="0.2">
      <c r="C5936" s="829"/>
      <c r="G5936" s="831" t="str">
        <f t="shared" si="93"/>
        <v/>
      </c>
    </row>
    <row r="5937" spans="3:7" ht="15" x14ac:dyDescent="0.2">
      <c r="C5937" s="829"/>
      <c r="G5937" s="831" t="str">
        <f t="shared" si="93"/>
        <v/>
      </c>
    </row>
    <row r="5938" spans="3:7" ht="15" x14ac:dyDescent="0.2">
      <c r="C5938" s="829"/>
      <c r="G5938" s="831" t="str">
        <f t="shared" si="93"/>
        <v/>
      </c>
    </row>
    <row r="5939" spans="3:7" ht="15" x14ac:dyDescent="0.2">
      <c r="C5939" s="829"/>
      <c r="G5939" s="831" t="str">
        <f t="shared" si="93"/>
        <v/>
      </c>
    </row>
    <row r="5940" spans="3:7" ht="15" x14ac:dyDescent="0.2">
      <c r="C5940" s="829"/>
      <c r="G5940" s="831" t="str">
        <f t="shared" si="93"/>
        <v/>
      </c>
    </row>
    <row r="5941" spans="3:7" ht="15" x14ac:dyDescent="0.2">
      <c r="C5941" s="829"/>
      <c r="G5941" s="831" t="str">
        <f t="shared" si="93"/>
        <v/>
      </c>
    </row>
    <row r="5942" spans="3:7" ht="15" x14ac:dyDescent="0.2">
      <c r="C5942" s="829"/>
      <c r="G5942" s="831" t="str">
        <f t="shared" si="93"/>
        <v/>
      </c>
    </row>
    <row r="5943" spans="3:7" ht="15" x14ac:dyDescent="0.2">
      <c r="C5943" s="829"/>
      <c r="G5943" s="831" t="str">
        <f t="shared" si="93"/>
        <v/>
      </c>
    </row>
    <row r="5944" spans="3:7" ht="15" x14ac:dyDescent="0.2">
      <c r="C5944" s="829"/>
      <c r="G5944" s="831" t="str">
        <f t="shared" si="93"/>
        <v/>
      </c>
    </row>
    <row r="5945" spans="3:7" ht="15" x14ac:dyDescent="0.2">
      <c r="C5945" s="829"/>
      <c r="G5945" s="831" t="str">
        <f t="shared" si="93"/>
        <v/>
      </c>
    </row>
    <row r="5946" spans="3:7" ht="15" x14ac:dyDescent="0.2">
      <c r="C5946" s="829"/>
      <c r="G5946" s="831" t="str">
        <f t="shared" si="93"/>
        <v/>
      </c>
    </row>
    <row r="5947" spans="3:7" ht="15" x14ac:dyDescent="0.2">
      <c r="C5947" s="829"/>
      <c r="G5947" s="831" t="str">
        <f t="shared" si="93"/>
        <v/>
      </c>
    </row>
    <row r="5948" spans="3:7" ht="15" x14ac:dyDescent="0.2">
      <c r="C5948" s="829"/>
      <c r="G5948" s="831" t="str">
        <f t="shared" si="93"/>
        <v/>
      </c>
    </row>
    <row r="5949" spans="3:7" ht="15" x14ac:dyDescent="0.2">
      <c r="C5949" s="829"/>
      <c r="G5949" s="831" t="str">
        <f t="shared" si="93"/>
        <v/>
      </c>
    </row>
    <row r="5950" spans="3:7" ht="15" x14ac:dyDescent="0.2">
      <c r="C5950" s="829"/>
      <c r="G5950" s="831" t="str">
        <f t="shared" si="93"/>
        <v/>
      </c>
    </row>
    <row r="5951" spans="3:7" ht="15" x14ac:dyDescent="0.2">
      <c r="C5951" s="829"/>
      <c r="G5951" s="831" t="str">
        <f t="shared" si="93"/>
        <v/>
      </c>
    </row>
    <row r="5952" spans="3:7" ht="15" x14ac:dyDescent="0.2">
      <c r="C5952" s="829"/>
      <c r="G5952" s="831" t="str">
        <f t="shared" si="93"/>
        <v/>
      </c>
    </row>
    <row r="5953" spans="3:7" ht="15" x14ac:dyDescent="0.2">
      <c r="C5953" s="829"/>
      <c r="G5953" s="831" t="str">
        <f t="shared" si="93"/>
        <v/>
      </c>
    </row>
    <row r="5954" spans="3:7" ht="15" x14ac:dyDescent="0.2">
      <c r="C5954" s="829"/>
      <c r="G5954" s="831" t="str">
        <f t="shared" si="93"/>
        <v/>
      </c>
    </row>
    <row r="5955" spans="3:7" ht="15" x14ac:dyDescent="0.2">
      <c r="C5955" s="829"/>
      <c r="G5955" s="831" t="str">
        <f t="shared" si="93"/>
        <v/>
      </c>
    </row>
    <row r="5956" spans="3:7" ht="15" x14ac:dyDescent="0.2">
      <c r="C5956" s="829"/>
      <c r="G5956" s="831" t="str">
        <f t="shared" si="93"/>
        <v/>
      </c>
    </row>
    <row r="5957" spans="3:7" ht="15" x14ac:dyDescent="0.2">
      <c r="C5957" s="829"/>
      <c r="G5957" s="831" t="str">
        <f t="shared" si="93"/>
        <v/>
      </c>
    </row>
    <row r="5958" spans="3:7" ht="15" x14ac:dyDescent="0.2">
      <c r="C5958" s="829"/>
      <c r="G5958" s="831" t="str">
        <f t="shared" si="93"/>
        <v/>
      </c>
    </row>
    <row r="5959" spans="3:7" ht="15" x14ac:dyDescent="0.2">
      <c r="C5959" s="829"/>
      <c r="G5959" s="831" t="str">
        <f t="shared" si="93"/>
        <v/>
      </c>
    </row>
    <row r="5960" spans="3:7" ht="15" x14ac:dyDescent="0.2">
      <c r="C5960" s="829"/>
      <c r="G5960" s="831" t="str">
        <f t="shared" si="93"/>
        <v/>
      </c>
    </row>
    <row r="5961" spans="3:7" ht="15" x14ac:dyDescent="0.2">
      <c r="C5961" s="829"/>
      <c r="G5961" s="831" t="str">
        <f t="shared" si="93"/>
        <v/>
      </c>
    </row>
    <row r="5962" spans="3:7" ht="15" x14ac:dyDescent="0.2">
      <c r="C5962" s="829"/>
      <c r="G5962" s="831" t="str">
        <f t="shared" si="93"/>
        <v/>
      </c>
    </row>
    <row r="5963" spans="3:7" ht="15" x14ac:dyDescent="0.2">
      <c r="C5963" s="829"/>
      <c r="G5963" s="831" t="str">
        <f t="shared" si="93"/>
        <v/>
      </c>
    </row>
    <row r="5964" spans="3:7" ht="15" x14ac:dyDescent="0.2">
      <c r="C5964" s="829"/>
      <c r="G5964" s="831" t="str">
        <f t="shared" ref="G5964:G6027" si="94">IF(D5964="","",YEAR(D5964))</f>
        <v/>
      </c>
    </row>
    <row r="5965" spans="3:7" ht="15" x14ac:dyDescent="0.2">
      <c r="C5965" s="829"/>
      <c r="G5965" s="831" t="str">
        <f t="shared" si="94"/>
        <v/>
      </c>
    </row>
    <row r="5966" spans="3:7" ht="15" x14ac:dyDescent="0.2">
      <c r="C5966" s="829"/>
      <c r="G5966" s="831" t="str">
        <f t="shared" si="94"/>
        <v/>
      </c>
    </row>
    <row r="5967" spans="3:7" ht="15" x14ac:dyDescent="0.2">
      <c r="C5967" s="829"/>
      <c r="G5967" s="831" t="str">
        <f t="shared" si="94"/>
        <v/>
      </c>
    </row>
    <row r="5968" spans="3:7" ht="15" x14ac:dyDescent="0.2">
      <c r="C5968" s="829"/>
      <c r="G5968" s="831" t="str">
        <f t="shared" si="94"/>
        <v/>
      </c>
    </row>
    <row r="5969" spans="3:7" ht="15" x14ac:dyDescent="0.2">
      <c r="C5969" s="829"/>
      <c r="G5969" s="831" t="str">
        <f t="shared" si="94"/>
        <v/>
      </c>
    </row>
    <row r="5970" spans="3:7" ht="15" x14ac:dyDescent="0.2">
      <c r="C5970" s="829"/>
      <c r="G5970" s="831" t="str">
        <f t="shared" si="94"/>
        <v/>
      </c>
    </row>
    <row r="5971" spans="3:7" ht="15" x14ac:dyDescent="0.2">
      <c r="C5971" s="829"/>
      <c r="G5971" s="831" t="str">
        <f t="shared" si="94"/>
        <v/>
      </c>
    </row>
    <row r="5972" spans="3:7" ht="15" x14ac:dyDescent="0.2">
      <c r="C5972" s="829"/>
      <c r="G5972" s="831" t="str">
        <f t="shared" si="94"/>
        <v/>
      </c>
    </row>
    <row r="5973" spans="3:7" ht="15" x14ac:dyDescent="0.2">
      <c r="C5973" s="829"/>
      <c r="G5973" s="831" t="str">
        <f t="shared" si="94"/>
        <v/>
      </c>
    </row>
    <row r="5974" spans="3:7" ht="15" x14ac:dyDescent="0.2">
      <c r="C5974" s="829"/>
      <c r="G5974" s="831" t="str">
        <f t="shared" si="94"/>
        <v/>
      </c>
    </row>
    <row r="5975" spans="3:7" ht="15" x14ac:dyDescent="0.2">
      <c r="C5975" s="829"/>
      <c r="G5975" s="831" t="str">
        <f t="shared" si="94"/>
        <v/>
      </c>
    </row>
    <row r="5976" spans="3:7" ht="15" x14ac:dyDescent="0.2">
      <c r="C5976" s="829"/>
      <c r="G5976" s="831" t="str">
        <f t="shared" si="94"/>
        <v/>
      </c>
    </row>
    <row r="5977" spans="3:7" ht="15" x14ac:dyDescent="0.2">
      <c r="C5977" s="829"/>
      <c r="G5977" s="831" t="str">
        <f t="shared" si="94"/>
        <v/>
      </c>
    </row>
    <row r="5978" spans="3:7" ht="15" x14ac:dyDescent="0.2">
      <c r="C5978" s="829"/>
      <c r="G5978" s="831" t="str">
        <f t="shared" si="94"/>
        <v/>
      </c>
    </row>
    <row r="5979" spans="3:7" ht="15" x14ac:dyDescent="0.2">
      <c r="C5979" s="829"/>
      <c r="G5979" s="831" t="str">
        <f t="shared" si="94"/>
        <v/>
      </c>
    </row>
    <row r="5980" spans="3:7" ht="15" x14ac:dyDescent="0.2">
      <c r="C5980" s="829"/>
      <c r="G5980" s="831" t="str">
        <f t="shared" si="94"/>
        <v/>
      </c>
    </row>
    <row r="5981" spans="3:7" ht="15" x14ac:dyDescent="0.2">
      <c r="C5981" s="829"/>
      <c r="G5981" s="831" t="str">
        <f t="shared" si="94"/>
        <v/>
      </c>
    </row>
    <row r="5982" spans="3:7" ht="15" x14ac:dyDescent="0.2">
      <c r="C5982" s="829"/>
      <c r="G5982" s="831" t="str">
        <f t="shared" si="94"/>
        <v/>
      </c>
    </row>
    <row r="5983" spans="3:7" ht="15" x14ac:dyDescent="0.2">
      <c r="C5983" s="829"/>
      <c r="G5983" s="831" t="str">
        <f t="shared" si="94"/>
        <v/>
      </c>
    </row>
    <row r="5984" spans="3:7" ht="15" x14ac:dyDescent="0.2">
      <c r="C5984" s="829"/>
      <c r="G5984" s="831" t="str">
        <f t="shared" si="94"/>
        <v/>
      </c>
    </row>
    <row r="5985" spans="3:7" ht="15" x14ac:dyDescent="0.2">
      <c r="C5985" s="829"/>
      <c r="G5985" s="831" t="str">
        <f t="shared" si="94"/>
        <v/>
      </c>
    </row>
    <row r="5986" spans="3:7" ht="15" x14ac:dyDescent="0.2">
      <c r="C5986" s="829"/>
      <c r="G5986" s="831" t="str">
        <f t="shared" si="94"/>
        <v/>
      </c>
    </row>
    <row r="5987" spans="3:7" ht="15" x14ac:dyDescent="0.2">
      <c r="C5987" s="829"/>
      <c r="G5987" s="831" t="str">
        <f t="shared" si="94"/>
        <v/>
      </c>
    </row>
    <row r="5988" spans="3:7" ht="15" x14ac:dyDescent="0.2">
      <c r="C5988" s="829"/>
      <c r="G5988" s="831" t="str">
        <f t="shared" si="94"/>
        <v/>
      </c>
    </row>
    <row r="5989" spans="3:7" ht="15" x14ac:dyDescent="0.2">
      <c r="C5989" s="829"/>
      <c r="G5989" s="831" t="str">
        <f t="shared" si="94"/>
        <v/>
      </c>
    </row>
    <row r="5990" spans="3:7" ht="15" x14ac:dyDescent="0.2">
      <c r="C5990" s="829"/>
      <c r="G5990" s="831" t="str">
        <f t="shared" si="94"/>
        <v/>
      </c>
    </row>
    <row r="5991" spans="3:7" ht="15" x14ac:dyDescent="0.2">
      <c r="C5991" s="829"/>
      <c r="G5991" s="831" t="str">
        <f t="shared" si="94"/>
        <v/>
      </c>
    </row>
    <row r="5992" spans="3:7" ht="15" x14ac:dyDescent="0.2">
      <c r="C5992" s="829"/>
      <c r="G5992" s="831" t="str">
        <f t="shared" si="94"/>
        <v/>
      </c>
    </row>
    <row r="5993" spans="3:7" ht="15" x14ac:dyDescent="0.2">
      <c r="C5993" s="829"/>
      <c r="G5993" s="831" t="str">
        <f t="shared" si="94"/>
        <v/>
      </c>
    </row>
    <row r="5994" spans="3:7" ht="15" x14ac:dyDescent="0.2">
      <c r="C5994" s="829"/>
      <c r="G5994" s="831" t="str">
        <f t="shared" si="94"/>
        <v/>
      </c>
    </row>
    <row r="5995" spans="3:7" ht="15" x14ac:dyDescent="0.2">
      <c r="C5995" s="829"/>
      <c r="G5995" s="831" t="str">
        <f t="shared" si="94"/>
        <v/>
      </c>
    </row>
    <row r="5996" spans="3:7" ht="15" x14ac:dyDescent="0.2">
      <c r="C5996" s="829"/>
      <c r="G5996" s="831" t="str">
        <f t="shared" si="94"/>
        <v/>
      </c>
    </row>
    <row r="5997" spans="3:7" ht="15" x14ac:dyDescent="0.2">
      <c r="C5997" s="829"/>
      <c r="G5997" s="831" t="str">
        <f t="shared" si="94"/>
        <v/>
      </c>
    </row>
    <row r="5998" spans="3:7" ht="15" x14ac:dyDescent="0.2">
      <c r="C5998" s="829"/>
      <c r="G5998" s="831" t="str">
        <f t="shared" si="94"/>
        <v/>
      </c>
    </row>
    <row r="5999" spans="3:7" ht="15" x14ac:dyDescent="0.2">
      <c r="C5999" s="829"/>
      <c r="G5999" s="831" t="str">
        <f t="shared" si="94"/>
        <v/>
      </c>
    </row>
    <row r="6000" spans="3:7" ht="15" x14ac:dyDescent="0.2">
      <c r="C6000" s="829"/>
      <c r="G6000" s="831" t="str">
        <f t="shared" si="94"/>
        <v/>
      </c>
    </row>
    <row r="6001" spans="3:7" ht="15" x14ac:dyDescent="0.2">
      <c r="C6001" s="829"/>
      <c r="G6001" s="831" t="str">
        <f t="shared" si="94"/>
        <v/>
      </c>
    </row>
    <row r="6002" spans="3:7" ht="15" x14ac:dyDescent="0.2">
      <c r="C6002" s="829"/>
      <c r="G6002" s="831" t="str">
        <f t="shared" si="94"/>
        <v/>
      </c>
    </row>
    <row r="6003" spans="3:7" ht="15" x14ac:dyDescent="0.2">
      <c r="C6003" s="829"/>
      <c r="G6003" s="831" t="str">
        <f t="shared" si="94"/>
        <v/>
      </c>
    </row>
    <row r="6004" spans="3:7" ht="15" x14ac:dyDescent="0.2">
      <c r="C6004" s="829"/>
      <c r="G6004" s="831" t="str">
        <f t="shared" si="94"/>
        <v/>
      </c>
    </row>
    <row r="6005" spans="3:7" ht="15" x14ac:dyDescent="0.2">
      <c r="C6005" s="829"/>
      <c r="G6005" s="831" t="str">
        <f t="shared" si="94"/>
        <v/>
      </c>
    </row>
    <row r="6006" spans="3:7" ht="15" x14ac:dyDescent="0.2">
      <c r="C6006" s="829"/>
      <c r="G6006" s="831" t="str">
        <f t="shared" si="94"/>
        <v/>
      </c>
    </row>
    <row r="6007" spans="3:7" ht="15" x14ac:dyDescent="0.2">
      <c r="C6007" s="829"/>
      <c r="G6007" s="831" t="str">
        <f t="shared" si="94"/>
        <v/>
      </c>
    </row>
    <row r="6008" spans="3:7" ht="15" x14ac:dyDescent="0.2">
      <c r="C6008" s="829"/>
      <c r="G6008" s="831" t="str">
        <f t="shared" si="94"/>
        <v/>
      </c>
    </row>
    <row r="6009" spans="3:7" ht="15" x14ac:dyDescent="0.2">
      <c r="C6009" s="829"/>
      <c r="G6009" s="831" t="str">
        <f t="shared" si="94"/>
        <v/>
      </c>
    </row>
    <row r="6010" spans="3:7" ht="15" x14ac:dyDescent="0.2">
      <c r="C6010" s="829"/>
      <c r="G6010" s="831" t="str">
        <f t="shared" si="94"/>
        <v/>
      </c>
    </row>
    <row r="6011" spans="3:7" ht="15" x14ac:dyDescent="0.2">
      <c r="C6011" s="829"/>
      <c r="G6011" s="831" t="str">
        <f t="shared" si="94"/>
        <v/>
      </c>
    </row>
    <row r="6012" spans="3:7" ht="15" x14ac:dyDescent="0.2">
      <c r="C6012" s="829"/>
      <c r="G6012" s="831" t="str">
        <f t="shared" si="94"/>
        <v/>
      </c>
    </row>
    <row r="6013" spans="3:7" ht="15" x14ac:dyDescent="0.2">
      <c r="C6013" s="829"/>
      <c r="G6013" s="831" t="str">
        <f t="shared" si="94"/>
        <v/>
      </c>
    </row>
    <row r="6014" spans="3:7" ht="15" x14ac:dyDescent="0.2">
      <c r="C6014" s="829"/>
      <c r="G6014" s="831" t="str">
        <f t="shared" si="94"/>
        <v/>
      </c>
    </row>
    <row r="6015" spans="3:7" ht="15" x14ac:dyDescent="0.2">
      <c r="C6015" s="829"/>
      <c r="G6015" s="831" t="str">
        <f t="shared" si="94"/>
        <v/>
      </c>
    </row>
    <row r="6016" spans="3:7" ht="15" x14ac:dyDescent="0.2">
      <c r="C6016" s="829"/>
      <c r="G6016" s="831" t="str">
        <f t="shared" si="94"/>
        <v/>
      </c>
    </row>
    <row r="6017" spans="3:7" ht="15" x14ac:dyDescent="0.2">
      <c r="C6017" s="829"/>
      <c r="G6017" s="831" t="str">
        <f t="shared" si="94"/>
        <v/>
      </c>
    </row>
    <row r="6018" spans="3:7" ht="15" x14ac:dyDescent="0.2">
      <c r="C6018" s="829"/>
      <c r="G6018" s="831" t="str">
        <f t="shared" si="94"/>
        <v/>
      </c>
    </row>
    <row r="6019" spans="3:7" ht="15" x14ac:dyDescent="0.2">
      <c r="C6019" s="829"/>
      <c r="G6019" s="831" t="str">
        <f t="shared" si="94"/>
        <v/>
      </c>
    </row>
    <row r="6020" spans="3:7" ht="15" x14ac:dyDescent="0.2">
      <c r="C6020" s="829"/>
      <c r="G6020" s="831" t="str">
        <f t="shared" si="94"/>
        <v/>
      </c>
    </row>
    <row r="6021" spans="3:7" ht="15" x14ac:dyDescent="0.2">
      <c r="C6021" s="829"/>
      <c r="G6021" s="831" t="str">
        <f t="shared" si="94"/>
        <v/>
      </c>
    </row>
    <row r="6022" spans="3:7" ht="15" x14ac:dyDescent="0.2">
      <c r="C6022" s="829"/>
      <c r="G6022" s="831" t="str">
        <f t="shared" si="94"/>
        <v/>
      </c>
    </row>
    <row r="6023" spans="3:7" ht="15" x14ac:dyDescent="0.2">
      <c r="C6023" s="829"/>
      <c r="G6023" s="831" t="str">
        <f t="shared" si="94"/>
        <v/>
      </c>
    </row>
    <row r="6024" spans="3:7" ht="15" x14ac:dyDescent="0.2">
      <c r="C6024" s="829"/>
      <c r="G6024" s="831" t="str">
        <f t="shared" si="94"/>
        <v/>
      </c>
    </row>
    <row r="6025" spans="3:7" ht="15" x14ac:dyDescent="0.2">
      <c r="C6025" s="829"/>
      <c r="G6025" s="831" t="str">
        <f t="shared" si="94"/>
        <v/>
      </c>
    </row>
    <row r="6026" spans="3:7" ht="15" x14ac:dyDescent="0.2">
      <c r="C6026" s="829"/>
      <c r="G6026" s="831" t="str">
        <f t="shared" si="94"/>
        <v/>
      </c>
    </row>
    <row r="6027" spans="3:7" ht="15" x14ac:dyDescent="0.2">
      <c r="C6027" s="829"/>
      <c r="G6027" s="831" t="str">
        <f t="shared" si="94"/>
        <v/>
      </c>
    </row>
    <row r="6028" spans="3:7" ht="15" x14ac:dyDescent="0.2">
      <c r="C6028" s="829"/>
      <c r="G6028" s="831" t="str">
        <f t="shared" ref="G6028:G6091" si="95">IF(D6028="","",YEAR(D6028))</f>
        <v/>
      </c>
    </row>
    <row r="6029" spans="3:7" ht="15" x14ac:dyDescent="0.2">
      <c r="C6029" s="829"/>
      <c r="G6029" s="831" t="str">
        <f t="shared" si="95"/>
        <v/>
      </c>
    </row>
    <row r="6030" spans="3:7" ht="15" x14ac:dyDescent="0.2">
      <c r="C6030" s="829"/>
      <c r="G6030" s="831" t="str">
        <f t="shared" si="95"/>
        <v/>
      </c>
    </row>
    <row r="6031" spans="3:7" ht="15" x14ac:dyDescent="0.2">
      <c r="C6031" s="829"/>
      <c r="G6031" s="831" t="str">
        <f t="shared" si="95"/>
        <v/>
      </c>
    </row>
    <row r="6032" spans="3:7" ht="15" x14ac:dyDescent="0.2">
      <c r="C6032" s="829"/>
      <c r="G6032" s="831" t="str">
        <f t="shared" si="95"/>
        <v/>
      </c>
    </row>
    <row r="6033" spans="3:7" ht="15" x14ac:dyDescent="0.2">
      <c r="C6033" s="829"/>
      <c r="G6033" s="831" t="str">
        <f t="shared" si="95"/>
        <v/>
      </c>
    </row>
    <row r="6034" spans="3:7" ht="15" x14ac:dyDescent="0.2">
      <c r="C6034" s="829"/>
      <c r="G6034" s="831" t="str">
        <f t="shared" si="95"/>
        <v/>
      </c>
    </row>
    <row r="6035" spans="3:7" ht="15" x14ac:dyDescent="0.2">
      <c r="C6035" s="829"/>
      <c r="G6035" s="831" t="str">
        <f t="shared" si="95"/>
        <v/>
      </c>
    </row>
    <row r="6036" spans="3:7" ht="15" x14ac:dyDescent="0.2">
      <c r="C6036" s="829"/>
      <c r="G6036" s="831" t="str">
        <f t="shared" si="95"/>
        <v/>
      </c>
    </row>
    <row r="6037" spans="3:7" ht="15" x14ac:dyDescent="0.2">
      <c r="C6037" s="829"/>
      <c r="G6037" s="831" t="str">
        <f t="shared" si="95"/>
        <v/>
      </c>
    </row>
    <row r="6038" spans="3:7" ht="15" x14ac:dyDescent="0.2">
      <c r="C6038" s="829"/>
      <c r="G6038" s="831" t="str">
        <f t="shared" si="95"/>
        <v/>
      </c>
    </row>
    <row r="6039" spans="3:7" ht="15" x14ac:dyDescent="0.2">
      <c r="C6039" s="829"/>
      <c r="G6039" s="831" t="str">
        <f t="shared" si="95"/>
        <v/>
      </c>
    </row>
    <row r="6040" spans="3:7" ht="15" x14ac:dyDescent="0.2">
      <c r="C6040" s="829"/>
      <c r="G6040" s="831" t="str">
        <f t="shared" si="95"/>
        <v/>
      </c>
    </row>
    <row r="6041" spans="3:7" ht="15" x14ac:dyDescent="0.2">
      <c r="C6041" s="829"/>
      <c r="G6041" s="831" t="str">
        <f t="shared" si="95"/>
        <v/>
      </c>
    </row>
    <row r="6042" spans="3:7" ht="15" x14ac:dyDescent="0.2">
      <c r="C6042" s="829"/>
      <c r="G6042" s="831" t="str">
        <f t="shared" si="95"/>
        <v/>
      </c>
    </row>
    <row r="6043" spans="3:7" ht="15" x14ac:dyDescent="0.2">
      <c r="C6043" s="829"/>
      <c r="G6043" s="831" t="str">
        <f t="shared" si="95"/>
        <v/>
      </c>
    </row>
    <row r="6044" spans="3:7" ht="15" x14ac:dyDescent="0.2">
      <c r="C6044" s="829"/>
      <c r="G6044" s="831" t="str">
        <f t="shared" si="95"/>
        <v/>
      </c>
    </row>
    <row r="6045" spans="3:7" ht="15" x14ac:dyDescent="0.2">
      <c r="C6045" s="829"/>
      <c r="G6045" s="831" t="str">
        <f t="shared" si="95"/>
        <v/>
      </c>
    </row>
    <row r="6046" spans="3:7" ht="15" x14ac:dyDescent="0.2">
      <c r="C6046" s="829"/>
      <c r="G6046" s="831" t="str">
        <f t="shared" si="95"/>
        <v/>
      </c>
    </row>
    <row r="6047" spans="3:7" ht="15" x14ac:dyDescent="0.2">
      <c r="C6047" s="829"/>
      <c r="G6047" s="831" t="str">
        <f t="shared" si="95"/>
        <v/>
      </c>
    </row>
    <row r="6048" spans="3:7" ht="15" x14ac:dyDescent="0.2">
      <c r="C6048" s="829"/>
      <c r="G6048" s="831" t="str">
        <f t="shared" si="95"/>
        <v/>
      </c>
    </row>
    <row r="6049" spans="3:7" ht="15" x14ac:dyDescent="0.2">
      <c r="C6049" s="829"/>
      <c r="G6049" s="831" t="str">
        <f t="shared" si="95"/>
        <v/>
      </c>
    </row>
    <row r="6050" spans="3:7" ht="15" x14ac:dyDescent="0.2">
      <c r="C6050" s="829"/>
      <c r="G6050" s="831" t="str">
        <f t="shared" si="95"/>
        <v/>
      </c>
    </row>
    <row r="6051" spans="3:7" ht="15" x14ac:dyDescent="0.2">
      <c r="C6051" s="829"/>
      <c r="G6051" s="831" t="str">
        <f t="shared" si="95"/>
        <v/>
      </c>
    </row>
    <row r="6052" spans="3:7" ht="15" x14ac:dyDescent="0.2">
      <c r="C6052" s="829"/>
      <c r="G6052" s="831" t="str">
        <f t="shared" si="95"/>
        <v/>
      </c>
    </row>
    <row r="6053" spans="3:7" ht="15" x14ac:dyDescent="0.2">
      <c r="C6053" s="829"/>
      <c r="G6053" s="831" t="str">
        <f t="shared" si="95"/>
        <v/>
      </c>
    </row>
    <row r="6054" spans="3:7" ht="15" x14ac:dyDescent="0.2">
      <c r="C6054" s="829"/>
      <c r="G6054" s="831" t="str">
        <f t="shared" si="95"/>
        <v/>
      </c>
    </row>
    <row r="6055" spans="3:7" ht="15" x14ac:dyDescent="0.2">
      <c r="C6055" s="829"/>
      <c r="G6055" s="831" t="str">
        <f t="shared" si="95"/>
        <v/>
      </c>
    </row>
    <row r="6056" spans="3:7" ht="15" x14ac:dyDescent="0.2">
      <c r="C6056" s="829"/>
      <c r="G6056" s="831" t="str">
        <f t="shared" si="95"/>
        <v/>
      </c>
    </row>
    <row r="6057" spans="3:7" ht="15" x14ac:dyDescent="0.2">
      <c r="C6057" s="829"/>
      <c r="G6057" s="831" t="str">
        <f t="shared" si="95"/>
        <v/>
      </c>
    </row>
    <row r="6058" spans="3:7" ht="15" x14ac:dyDescent="0.2">
      <c r="C6058" s="829"/>
      <c r="G6058" s="831" t="str">
        <f t="shared" si="95"/>
        <v/>
      </c>
    </row>
    <row r="6059" spans="3:7" ht="15" x14ac:dyDescent="0.2">
      <c r="C6059" s="829"/>
      <c r="G6059" s="831" t="str">
        <f t="shared" si="95"/>
        <v/>
      </c>
    </row>
    <row r="6060" spans="3:7" ht="15" x14ac:dyDescent="0.2">
      <c r="C6060" s="829"/>
      <c r="G6060" s="831" t="str">
        <f t="shared" si="95"/>
        <v/>
      </c>
    </row>
    <row r="6061" spans="3:7" ht="15" x14ac:dyDescent="0.2">
      <c r="C6061" s="829"/>
      <c r="G6061" s="831" t="str">
        <f t="shared" si="95"/>
        <v/>
      </c>
    </row>
    <row r="6062" spans="3:7" ht="15" x14ac:dyDescent="0.2">
      <c r="C6062" s="829"/>
      <c r="G6062" s="831" t="str">
        <f t="shared" si="95"/>
        <v/>
      </c>
    </row>
    <row r="6063" spans="3:7" ht="15" x14ac:dyDescent="0.2">
      <c r="C6063" s="829"/>
      <c r="G6063" s="831" t="str">
        <f t="shared" si="95"/>
        <v/>
      </c>
    </row>
    <row r="6064" spans="3:7" ht="15" x14ac:dyDescent="0.2">
      <c r="C6064" s="829"/>
      <c r="G6064" s="831" t="str">
        <f t="shared" si="95"/>
        <v/>
      </c>
    </row>
    <row r="6065" spans="3:7" ht="15" x14ac:dyDescent="0.2">
      <c r="C6065" s="829"/>
      <c r="G6065" s="831" t="str">
        <f t="shared" si="95"/>
        <v/>
      </c>
    </row>
    <row r="6066" spans="3:7" ht="15" x14ac:dyDescent="0.2">
      <c r="C6066" s="829"/>
      <c r="G6066" s="831" t="str">
        <f t="shared" si="95"/>
        <v/>
      </c>
    </row>
    <row r="6067" spans="3:7" ht="15" x14ac:dyDescent="0.2">
      <c r="C6067" s="829"/>
      <c r="G6067" s="831" t="str">
        <f t="shared" si="95"/>
        <v/>
      </c>
    </row>
    <row r="6068" spans="3:7" ht="15" x14ac:dyDescent="0.2">
      <c r="C6068" s="829"/>
      <c r="G6068" s="831" t="str">
        <f t="shared" si="95"/>
        <v/>
      </c>
    </row>
    <row r="6069" spans="3:7" ht="15" x14ac:dyDescent="0.2">
      <c r="C6069" s="829"/>
      <c r="G6069" s="831" t="str">
        <f t="shared" si="95"/>
        <v/>
      </c>
    </row>
    <row r="6070" spans="3:7" ht="15" x14ac:dyDescent="0.2">
      <c r="C6070" s="829"/>
      <c r="G6070" s="831" t="str">
        <f t="shared" si="95"/>
        <v/>
      </c>
    </row>
    <row r="6071" spans="3:7" ht="15" x14ac:dyDescent="0.2">
      <c r="C6071" s="829"/>
      <c r="G6071" s="831" t="str">
        <f t="shared" si="95"/>
        <v/>
      </c>
    </row>
    <row r="6072" spans="3:7" ht="15" x14ac:dyDescent="0.2">
      <c r="C6072" s="829"/>
      <c r="G6072" s="831" t="str">
        <f t="shared" si="95"/>
        <v/>
      </c>
    </row>
    <row r="6073" spans="3:7" ht="15" x14ac:dyDescent="0.2">
      <c r="C6073" s="829"/>
      <c r="G6073" s="831" t="str">
        <f t="shared" si="95"/>
        <v/>
      </c>
    </row>
    <row r="6074" spans="3:7" ht="15" x14ac:dyDescent="0.2">
      <c r="C6074" s="829"/>
      <c r="G6074" s="831" t="str">
        <f t="shared" si="95"/>
        <v/>
      </c>
    </row>
    <row r="6075" spans="3:7" ht="15" x14ac:dyDescent="0.2">
      <c r="C6075" s="829"/>
      <c r="G6075" s="831" t="str">
        <f t="shared" si="95"/>
        <v/>
      </c>
    </row>
    <row r="6076" spans="3:7" ht="15" x14ac:dyDescent="0.2">
      <c r="C6076" s="829"/>
      <c r="G6076" s="831" t="str">
        <f t="shared" si="95"/>
        <v/>
      </c>
    </row>
    <row r="6077" spans="3:7" ht="15" x14ac:dyDescent="0.2">
      <c r="C6077" s="829"/>
      <c r="G6077" s="831" t="str">
        <f t="shared" si="95"/>
        <v/>
      </c>
    </row>
    <row r="6078" spans="3:7" ht="15" x14ac:dyDescent="0.2">
      <c r="C6078" s="829"/>
      <c r="G6078" s="831" t="str">
        <f t="shared" si="95"/>
        <v/>
      </c>
    </row>
    <row r="6079" spans="3:7" ht="15" x14ac:dyDescent="0.2">
      <c r="C6079" s="829"/>
      <c r="G6079" s="831" t="str">
        <f t="shared" si="95"/>
        <v/>
      </c>
    </row>
    <row r="6080" spans="3:7" ht="15" x14ac:dyDescent="0.2">
      <c r="C6080" s="829"/>
      <c r="G6080" s="831" t="str">
        <f t="shared" si="95"/>
        <v/>
      </c>
    </row>
    <row r="6081" spans="3:7" ht="15" x14ac:dyDescent="0.2">
      <c r="C6081" s="829"/>
      <c r="G6081" s="831" t="str">
        <f t="shared" si="95"/>
        <v/>
      </c>
    </row>
    <row r="6082" spans="3:7" ht="15" x14ac:dyDescent="0.2">
      <c r="C6082" s="829"/>
      <c r="G6082" s="831" t="str">
        <f t="shared" si="95"/>
        <v/>
      </c>
    </row>
    <row r="6083" spans="3:7" ht="15" x14ac:dyDescent="0.2">
      <c r="C6083" s="829"/>
      <c r="G6083" s="831" t="str">
        <f t="shared" si="95"/>
        <v/>
      </c>
    </row>
    <row r="6084" spans="3:7" ht="15" x14ac:dyDescent="0.2">
      <c r="C6084" s="829"/>
      <c r="G6084" s="831" t="str">
        <f t="shared" si="95"/>
        <v/>
      </c>
    </row>
    <row r="6085" spans="3:7" ht="15" x14ac:dyDescent="0.2">
      <c r="C6085" s="829"/>
      <c r="G6085" s="831" t="str">
        <f t="shared" si="95"/>
        <v/>
      </c>
    </row>
    <row r="6086" spans="3:7" ht="15" x14ac:dyDescent="0.2">
      <c r="C6086" s="829"/>
      <c r="G6086" s="831" t="str">
        <f t="shared" si="95"/>
        <v/>
      </c>
    </row>
    <row r="6087" spans="3:7" ht="15" x14ac:dyDescent="0.2">
      <c r="C6087" s="829"/>
      <c r="G6087" s="831" t="str">
        <f t="shared" si="95"/>
        <v/>
      </c>
    </row>
    <row r="6088" spans="3:7" ht="15" x14ac:dyDescent="0.2">
      <c r="C6088" s="829"/>
      <c r="G6088" s="831" t="str">
        <f t="shared" si="95"/>
        <v/>
      </c>
    </row>
    <row r="6089" spans="3:7" ht="15" x14ac:dyDescent="0.2">
      <c r="C6089" s="829"/>
      <c r="G6089" s="831" t="str">
        <f t="shared" si="95"/>
        <v/>
      </c>
    </row>
    <row r="6090" spans="3:7" ht="15" x14ac:dyDescent="0.2">
      <c r="C6090" s="829"/>
      <c r="G6090" s="831" t="str">
        <f t="shared" si="95"/>
        <v/>
      </c>
    </row>
    <row r="6091" spans="3:7" ht="15" x14ac:dyDescent="0.2">
      <c r="C6091" s="829"/>
      <c r="G6091" s="831" t="str">
        <f t="shared" si="95"/>
        <v/>
      </c>
    </row>
    <row r="6092" spans="3:7" ht="15" x14ac:dyDescent="0.2">
      <c r="C6092" s="829"/>
      <c r="G6092" s="831" t="str">
        <f t="shared" ref="G6092:G6155" si="96">IF(D6092="","",YEAR(D6092))</f>
        <v/>
      </c>
    </row>
    <row r="6093" spans="3:7" ht="15" x14ac:dyDescent="0.2">
      <c r="C6093" s="829"/>
      <c r="G6093" s="831" t="str">
        <f t="shared" si="96"/>
        <v/>
      </c>
    </row>
    <row r="6094" spans="3:7" ht="15" x14ac:dyDescent="0.2">
      <c r="C6094" s="829"/>
      <c r="G6094" s="831" t="str">
        <f t="shared" si="96"/>
        <v/>
      </c>
    </row>
    <row r="6095" spans="3:7" ht="15" x14ac:dyDescent="0.2">
      <c r="C6095" s="829"/>
      <c r="G6095" s="831" t="str">
        <f t="shared" si="96"/>
        <v/>
      </c>
    </row>
    <row r="6096" spans="3:7" ht="15" x14ac:dyDescent="0.2">
      <c r="C6096" s="829"/>
      <c r="G6096" s="831" t="str">
        <f t="shared" si="96"/>
        <v/>
      </c>
    </row>
    <row r="6097" spans="3:7" ht="15" x14ac:dyDescent="0.2">
      <c r="C6097" s="829"/>
      <c r="G6097" s="831" t="str">
        <f t="shared" si="96"/>
        <v/>
      </c>
    </row>
    <row r="6098" spans="3:7" ht="15" x14ac:dyDescent="0.2">
      <c r="C6098" s="829"/>
      <c r="G6098" s="831" t="str">
        <f t="shared" si="96"/>
        <v/>
      </c>
    </row>
    <row r="6099" spans="3:7" ht="15" x14ac:dyDescent="0.2">
      <c r="C6099" s="829"/>
      <c r="G6099" s="831" t="str">
        <f t="shared" si="96"/>
        <v/>
      </c>
    </row>
    <row r="6100" spans="3:7" ht="15" x14ac:dyDescent="0.2">
      <c r="C6100" s="829"/>
      <c r="G6100" s="831" t="str">
        <f t="shared" si="96"/>
        <v/>
      </c>
    </row>
    <row r="6101" spans="3:7" ht="15" x14ac:dyDescent="0.2">
      <c r="C6101" s="829"/>
      <c r="G6101" s="831" t="str">
        <f t="shared" si="96"/>
        <v/>
      </c>
    </row>
    <row r="6102" spans="3:7" ht="15" x14ac:dyDescent="0.2">
      <c r="C6102" s="829"/>
      <c r="G6102" s="831" t="str">
        <f t="shared" si="96"/>
        <v/>
      </c>
    </row>
    <row r="6103" spans="3:7" ht="15" x14ac:dyDescent="0.2">
      <c r="C6103" s="829"/>
      <c r="G6103" s="831" t="str">
        <f t="shared" si="96"/>
        <v/>
      </c>
    </row>
    <row r="6104" spans="3:7" ht="15" x14ac:dyDescent="0.2">
      <c r="C6104" s="829"/>
      <c r="G6104" s="831" t="str">
        <f t="shared" si="96"/>
        <v/>
      </c>
    </row>
    <row r="6105" spans="3:7" ht="15" x14ac:dyDescent="0.2">
      <c r="C6105" s="829"/>
      <c r="G6105" s="831" t="str">
        <f t="shared" si="96"/>
        <v/>
      </c>
    </row>
    <row r="6106" spans="3:7" ht="15" x14ac:dyDescent="0.2">
      <c r="C6106" s="829"/>
      <c r="G6106" s="831" t="str">
        <f t="shared" si="96"/>
        <v/>
      </c>
    </row>
    <row r="6107" spans="3:7" ht="15" x14ac:dyDescent="0.2">
      <c r="C6107" s="829"/>
      <c r="G6107" s="831" t="str">
        <f t="shared" si="96"/>
        <v/>
      </c>
    </row>
    <row r="6108" spans="3:7" ht="15" x14ac:dyDescent="0.2">
      <c r="C6108" s="829"/>
      <c r="G6108" s="831" t="str">
        <f t="shared" si="96"/>
        <v/>
      </c>
    </row>
    <row r="6109" spans="3:7" ht="15" x14ac:dyDescent="0.2">
      <c r="C6109" s="829"/>
      <c r="G6109" s="831" t="str">
        <f t="shared" si="96"/>
        <v/>
      </c>
    </row>
    <row r="6110" spans="3:7" ht="15" x14ac:dyDescent="0.2">
      <c r="C6110" s="829"/>
      <c r="G6110" s="831" t="str">
        <f t="shared" si="96"/>
        <v/>
      </c>
    </row>
    <row r="6111" spans="3:7" ht="15" x14ac:dyDescent="0.2">
      <c r="C6111" s="829"/>
      <c r="G6111" s="831" t="str">
        <f t="shared" si="96"/>
        <v/>
      </c>
    </row>
    <row r="6112" spans="3:7" ht="15" x14ac:dyDescent="0.2">
      <c r="C6112" s="829"/>
      <c r="G6112" s="831" t="str">
        <f t="shared" si="96"/>
        <v/>
      </c>
    </row>
    <row r="6113" spans="3:7" ht="15" x14ac:dyDescent="0.2">
      <c r="C6113" s="829"/>
      <c r="G6113" s="831" t="str">
        <f t="shared" si="96"/>
        <v/>
      </c>
    </row>
    <row r="6114" spans="3:7" ht="15" x14ac:dyDescent="0.2">
      <c r="C6114" s="829"/>
      <c r="G6114" s="831" t="str">
        <f t="shared" si="96"/>
        <v/>
      </c>
    </row>
    <row r="6115" spans="3:7" ht="15" x14ac:dyDescent="0.2">
      <c r="C6115" s="829"/>
      <c r="G6115" s="831" t="str">
        <f t="shared" si="96"/>
        <v/>
      </c>
    </row>
    <row r="6116" spans="3:7" ht="15" x14ac:dyDescent="0.2">
      <c r="C6116" s="829"/>
      <c r="G6116" s="831" t="str">
        <f t="shared" si="96"/>
        <v/>
      </c>
    </row>
    <row r="6117" spans="3:7" ht="15" x14ac:dyDescent="0.2">
      <c r="C6117" s="829"/>
      <c r="G6117" s="831" t="str">
        <f t="shared" si="96"/>
        <v/>
      </c>
    </row>
    <row r="6118" spans="3:7" ht="15" x14ac:dyDescent="0.2">
      <c r="C6118" s="829"/>
      <c r="G6118" s="831" t="str">
        <f t="shared" si="96"/>
        <v/>
      </c>
    </row>
    <row r="6119" spans="3:7" ht="15" x14ac:dyDescent="0.2">
      <c r="C6119" s="829"/>
      <c r="G6119" s="831" t="str">
        <f t="shared" si="96"/>
        <v/>
      </c>
    </row>
    <row r="6120" spans="3:7" ht="15" x14ac:dyDescent="0.2">
      <c r="C6120" s="829"/>
      <c r="G6120" s="831" t="str">
        <f t="shared" si="96"/>
        <v/>
      </c>
    </row>
    <row r="6121" spans="3:7" ht="15" x14ac:dyDescent="0.2">
      <c r="C6121" s="829"/>
      <c r="G6121" s="831" t="str">
        <f t="shared" si="96"/>
        <v/>
      </c>
    </row>
    <row r="6122" spans="3:7" ht="15" x14ac:dyDescent="0.2">
      <c r="C6122" s="829"/>
      <c r="G6122" s="831" t="str">
        <f t="shared" si="96"/>
        <v/>
      </c>
    </row>
    <row r="6123" spans="3:7" ht="15" x14ac:dyDescent="0.2">
      <c r="C6123" s="829"/>
      <c r="G6123" s="831" t="str">
        <f t="shared" si="96"/>
        <v/>
      </c>
    </row>
    <row r="6124" spans="3:7" ht="15" x14ac:dyDescent="0.2">
      <c r="C6124" s="829"/>
      <c r="G6124" s="831" t="str">
        <f t="shared" si="96"/>
        <v/>
      </c>
    </row>
    <row r="6125" spans="3:7" ht="15" x14ac:dyDescent="0.2">
      <c r="C6125" s="829"/>
      <c r="G6125" s="831" t="str">
        <f t="shared" si="96"/>
        <v/>
      </c>
    </row>
    <row r="6126" spans="3:7" ht="15" x14ac:dyDescent="0.2">
      <c r="C6126" s="829"/>
      <c r="G6126" s="831" t="str">
        <f t="shared" si="96"/>
        <v/>
      </c>
    </row>
    <row r="6127" spans="3:7" ht="15" x14ac:dyDescent="0.2">
      <c r="C6127" s="829"/>
      <c r="G6127" s="831" t="str">
        <f t="shared" si="96"/>
        <v/>
      </c>
    </row>
    <row r="6128" spans="3:7" ht="15" x14ac:dyDescent="0.2">
      <c r="C6128" s="829"/>
      <c r="G6128" s="831" t="str">
        <f t="shared" si="96"/>
        <v/>
      </c>
    </row>
    <row r="6129" spans="3:7" ht="15" x14ac:dyDescent="0.2">
      <c r="C6129" s="829"/>
      <c r="G6129" s="831" t="str">
        <f t="shared" si="96"/>
        <v/>
      </c>
    </row>
    <row r="6130" spans="3:7" ht="15" x14ac:dyDescent="0.2">
      <c r="C6130" s="829"/>
      <c r="G6130" s="831" t="str">
        <f t="shared" si="96"/>
        <v/>
      </c>
    </row>
    <row r="6131" spans="3:7" ht="15" x14ac:dyDescent="0.2">
      <c r="C6131" s="829"/>
      <c r="G6131" s="831" t="str">
        <f t="shared" si="96"/>
        <v/>
      </c>
    </row>
    <row r="6132" spans="3:7" ht="15" x14ac:dyDescent="0.2">
      <c r="C6132" s="829"/>
      <c r="G6132" s="831" t="str">
        <f t="shared" si="96"/>
        <v/>
      </c>
    </row>
    <row r="6133" spans="3:7" ht="15" x14ac:dyDescent="0.2">
      <c r="C6133" s="829"/>
      <c r="G6133" s="831" t="str">
        <f t="shared" si="96"/>
        <v/>
      </c>
    </row>
    <row r="6134" spans="3:7" ht="15" x14ac:dyDescent="0.2">
      <c r="C6134" s="829"/>
      <c r="G6134" s="831" t="str">
        <f t="shared" si="96"/>
        <v/>
      </c>
    </row>
    <row r="6135" spans="3:7" ht="15" x14ac:dyDescent="0.2">
      <c r="C6135" s="829"/>
      <c r="G6135" s="831" t="str">
        <f t="shared" si="96"/>
        <v/>
      </c>
    </row>
    <row r="6136" spans="3:7" ht="15" x14ac:dyDescent="0.2">
      <c r="C6136" s="829"/>
      <c r="G6136" s="831" t="str">
        <f t="shared" si="96"/>
        <v/>
      </c>
    </row>
    <row r="6137" spans="3:7" ht="15" x14ac:dyDescent="0.2">
      <c r="C6137" s="829"/>
      <c r="G6137" s="831" t="str">
        <f t="shared" si="96"/>
        <v/>
      </c>
    </row>
    <row r="6138" spans="3:7" ht="15" x14ac:dyDescent="0.2">
      <c r="C6138" s="829"/>
      <c r="G6138" s="831" t="str">
        <f t="shared" si="96"/>
        <v/>
      </c>
    </row>
    <row r="6139" spans="3:7" ht="15" x14ac:dyDescent="0.2">
      <c r="C6139" s="829"/>
      <c r="G6139" s="831" t="str">
        <f t="shared" si="96"/>
        <v/>
      </c>
    </row>
    <row r="6140" spans="3:7" ht="15" x14ac:dyDescent="0.2">
      <c r="C6140" s="829"/>
      <c r="G6140" s="831" t="str">
        <f t="shared" si="96"/>
        <v/>
      </c>
    </row>
    <row r="6141" spans="3:7" ht="15" x14ac:dyDescent="0.2">
      <c r="C6141" s="829"/>
      <c r="G6141" s="831" t="str">
        <f t="shared" si="96"/>
        <v/>
      </c>
    </row>
    <row r="6142" spans="3:7" ht="15" x14ac:dyDescent="0.2">
      <c r="C6142" s="829"/>
      <c r="G6142" s="831" t="str">
        <f t="shared" si="96"/>
        <v/>
      </c>
    </row>
    <row r="6143" spans="3:7" ht="15" x14ac:dyDescent="0.2">
      <c r="C6143" s="829"/>
      <c r="G6143" s="831" t="str">
        <f t="shared" si="96"/>
        <v/>
      </c>
    </row>
    <row r="6144" spans="3:7" ht="15" x14ac:dyDescent="0.2">
      <c r="C6144" s="829"/>
      <c r="G6144" s="831" t="str">
        <f t="shared" si="96"/>
        <v/>
      </c>
    </row>
    <row r="6145" spans="3:7" ht="15" x14ac:dyDescent="0.2">
      <c r="C6145" s="829"/>
      <c r="G6145" s="831" t="str">
        <f t="shared" si="96"/>
        <v/>
      </c>
    </row>
    <row r="6146" spans="3:7" ht="15" x14ac:dyDescent="0.2">
      <c r="C6146" s="829"/>
      <c r="G6146" s="831" t="str">
        <f t="shared" si="96"/>
        <v/>
      </c>
    </row>
    <row r="6147" spans="3:7" ht="15" x14ac:dyDescent="0.2">
      <c r="C6147" s="829"/>
      <c r="G6147" s="831" t="str">
        <f t="shared" si="96"/>
        <v/>
      </c>
    </row>
    <row r="6148" spans="3:7" ht="15" x14ac:dyDescent="0.2">
      <c r="C6148" s="829"/>
      <c r="G6148" s="831" t="str">
        <f t="shared" si="96"/>
        <v/>
      </c>
    </row>
    <row r="6149" spans="3:7" ht="15" x14ac:dyDescent="0.2">
      <c r="C6149" s="829"/>
      <c r="G6149" s="831" t="str">
        <f t="shared" si="96"/>
        <v/>
      </c>
    </row>
    <row r="6150" spans="3:7" ht="15" x14ac:dyDescent="0.2">
      <c r="C6150" s="829"/>
      <c r="G6150" s="831" t="str">
        <f t="shared" si="96"/>
        <v/>
      </c>
    </row>
    <row r="6151" spans="3:7" ht="15" x14ac:dyDescent="0.2">
      <c r="C6151" s="829"/>
      <c r="G6151" s="831" t="str">
        <f t="shared" si="96"/>
        <v/>
      </c>
    </row>
    <row r="6152" spans="3:7" ht="15" x14ac:dyDescent="0.2">
      <c r="C6152" s="829"/>
      <c r="G6152" s="831" t="str">
        <f t="shared" si="96"/>
        <v/>
      </c>
    </row>
    <row r="6153" spans="3:7" ht="15" x14ac:dyDescent="0.2">
      <c r="C6153" s="829"/>
      <c r="G6153" s="831" t="str">
        <f t="shared" si="96"/>
        <v/>
      </c>
    </row>
    <row r="6154" spans="3:7" ht="15" x14ac:dyDescent="0.2">
      <c r="C6154" s="829"/>
      <c r="G6154" s="831" t="str">
        <f t="shared" si="96"/>
        <v/>
      </c>
    </row>
    <row r="6155" spans="3:7" ht="15" x14ac:dyDescent="0.2">
      <c r="C6155" s="829"/>
      <c r="G6155" s="831" t="str">
        <f t="shared" si="96"/>
        <v/>
      </c>
    </row>
    <row r="6156" spans="3:7" ht="15" x14ac:dyDescent="0.2">
      <c r="C6156" s="829"/>
      <c r="G6156" s="831" t="str">
        <f t="shared" ref="G6156:G6219" si="97">IF(D6156="","",YEAR(D6156))</f>
        <v/>
      </c>
    </row>
    <row r="6157" spans="3:7" ht="15" x14ac:dyDescent="0.2">
      <c r="C6157" s="829"/>
      <c r="G6157" s="831" t="str">
        <f t="shared" si="97"/>
        <v/>
      </c>
    </row>
    <row r="6158" spans="3:7" ht="15" x14ac:dyDescent="0.2">
      <c r="C6158" s="829"/>
      <c r="G6158" s="831" t="str">
        <f t="shared" si="97"/>
        <v/>
      </c>
    </row>
    <row r="6159" spans="3:7" ht="15" x14ac:dyDescent="0.2">
      <c r="C6159" s="829"/>
      <c r="G6159" s="831" t="str">
        <f t="shared" si="97"/>
        <v/>
      </c>
    </row>
    <row r="6160" spans="3:7" ht="15" x14ac:dyDescent="0.2">
      <c r="C6160" s="829"/>
      <c r="G6160" s="831" t="str">
        <f t="shared" si="97"/>
        <v/>
      </c>
    </row>
    <row r="6161" spans="3:7" ht="15" x14ac:dyDescent="0.2">
      <c r="C6161" s="829"/>
      <c r="G6161" s="831" t="str">
        <f t="shared" si="97"/>
        <v/>
      </c>
    </row>
    <row r="6162" spans="3:7" ht="15" x14ac:dyDescent="0.2">
      <c r="C6162" s="829"/>
      <c r="G6162" s="831" t="str">
        <f t="shared" si="97"/>
        <v/>
      </c>
    </row>
    <row r="6163" spans="3:7" ht="15" x14ac:dyDescent="0.2">
      <c r="C6163" s="829"/>
      <c r="G6163" s="831" t="str">
        <f t="shared" si="97"/>
        <v/>
      </c>
    </row>
    <row r="6164" spans="3:7" ht="15" x14ac:dyDescent="0.2">
      <c r="C6164" s="829"/>
      <c r="G6164" s="831" t="str">
        <f t="shared" si="97"/>
        <v/>
      </c>
    </row>
    <row r="6165" spans="3:7" ht="15" x14ac:dyDescent="0.2">
      <c r="C6165" s="829"/>
      <c r="G6165" s="831" t="str">
        <f t="shared" si="97"/>
        <v/>
      </c>
    </row>
    <row r="6166" spans="3:7" ht="15" x14ac:dyDescent="0.2">
      <c r="C6166" s="829"/>
      <c r="G6166" s="831" t="str">
        <f t="shared" si="97"/>
        <v/>
      </c>
    </row>
    <row r="6167" spans="3:7" ht="15" x14ac:dyDescent="0.2">
      <c r="C6167" s="829"/>
      <c r="G6167" s="831" t="str">
        <f t="shared" si="97"/>
        <v/>
      </c>
    </row>
    <row r="6168" spans="3:7" ht="15" x14ac:dyDescent="0.2">
      <c r="C6168" s="829"/>
      <c r="G6168" s="831" t="str">
        <f t="shared" si="97"/>
        <v/>
      </c>
    </row>
    <row r="6169" spans="3:7" ht="15" x14ac:dyDescent="0.2">
      <c r="C6169" s="829"/>
      <c r="G6169" s="831" t="str">
        <f t="shared" si="97"/>
        <v/>
      </c>
    </row>
    <row r="6170" spans="3:7" ht="15" x14ac:dyDescent="0.2">
      <c r="C6170" s="829"/>
      <c r="G6170" s="831" t="str">
        <f t="shared" si="97"/>
        <v/>
      </c>
    </row>
    <row r="6171" spans="3:7" ht="15" x14ac:dyDescent="0.2">
      <c r="C6171" s="829"/>
      <c r="G6171" s="831" t="str">
        <f t="shared" si="97"/>
        <v/>
      </c>
    </row>
    <row r="6172" spans="3:7" ht="15" x14ac:dyDescent="0.2">
      <c r="C6172" s="829"/>
      <c r="G6172" s="831" t="str">
        <f t="shared" si="97"/>
        <v/>
      </c>
    </row>
    <row r="6173" spans="3:7" ht="15" x14ac:dyDescent="0.2">
      <c r="C6173" s="829"/>
      <c r="G6173" s="831" t="str">
        <f t="shared" si="97"/>
        <v/>
      </c>
    </row>
    <row r="6174" spans="3:7" ht="15" x14ac:dyDescent="0.2">
      <c r="C6174" s="829"/>
      <c r="G6174" s="831" t="str">
        <f t="shared" si="97"/>
        <v/>
      </c>
    </row>
    <row r="6175" spans="3:7" ht="15" x14ac:dyDescent="0.2">
      <c r="C6175" s="829"/>
      <c r="G6175" s="831" t="str">
        <f t="shared" si="97"/>
        <v/>
      </c>
    </row>
    <row r="6176" spans="3:7" ht="15" x14ac:dyDescent="0.2">
      <c r="C6176" s="829"/>
      <c r="G6176" s="831" t="str">
        <f t="shared" si="97"/>
        <v/>
      </c>
    </row>
    <row r="6177" spans="3:7" ht="15" x14ac:dyDescent="0.2">
      <c r="C6177" s="829"/>
      <c r="G6177" s="831" t="str">
        <f t="shared" si="97"/>
        <v/>
      </c>
    </row>
    <row r="6178" spans="3:7" ht="15" x14ac:dyDescent="0.2">
      <c r="C6178" s="829"/>
      <c r="G6178" s="831" t="str">
        <f t="shared" si="97"/>
        <v/>
      </c>
    </row>
    <row r="6179" spans="3:7" ht="15" x14ac:dyDescent="0.2">
      <c r="C6179" s="829"/>
      <c r="G6179" s="831" t="str">
        <f t="shared" si="97"/>
        <v/>
      </c>
    </row>
    <row r="6180" spans="3:7" ht="15" x14ac:dyDescent="0.2">
      <c r="C6180" s="829"/>
      <c r="G6180" s="831" t="str">
        <f t="shared" si="97"/>
        <v/>
      </c>
    </row>
    <row r="6181" spans="3:7" ht="15" x14ac:dyDescent="0.2">
      <c r="C6181" s="829"/>
      <c r="G6181" s="831" t="str">
        <f t="shared" si="97"/>
        <v/>
      </c>
    </row>
    <row r="6182" spans="3:7" ht="15" x14ac:dyDescent="0.2">
      <c r="C6182" s="829"/>
      <c r="G6182" s="831" t="str">
        <f t="shared" si="97"/>
        <v/>
      </c>
    </row>
    <row r="6183" spans="3:7" ht="15" x14ac:dyDescent="0.2">
      <c r="C6183" s="829"/>
      <c r="G6183" s="831" t="str">
        <f t="shared" si="97"/>
        <v/>
      </c>
    </row>
    <row r="6184" spans="3:7" ht="15" x14ac:dyDescent="0.2">
      <c r="C6184" s="829"/>
      <c r="G6184" s="831" t="str">
        <f t="shared" si="97"/>
        <v/>
      </c>
    </row>
    <row r="6185" spans="3:7" ht="15" x14ac:dyDescent="0.2">
      <c r="C6185" s="829"/>
      <c r="G6185" s="831" t="str">
        <f t="shared" si="97"/>
        <v/>
      </c>
    </row>
    <row r="6186" spans="3:7" ht="15" x14ac:dyDescent="0.2">
      <c r="C6186" s="829"/>
      <c r="G6186" s="831" t="str">
        <f t="shared" si="97"/>
        <v/>
      </c>
    </row>
    <row r="6187" spans="3:7" ht="15" x14ac:dyDescent="0.2">
      <c r="C6187" s="829"/>
      <c r="G6187" s="831" t="str">
        <f t="shared" si="97"/>
        <v/>
      </c>
    </row>
    <row r="6188" spans="3:7" ht="15" x14ac:dyDescent="0.2">
      <c r="C6188" s="829"/>
      <c r="G6188" s="831" t="str">
        <f t="shared" si="97"/>
        <v/>
      </c>
    </row>
    <row r="6189" spans="3:7" ht="15" x14ac:dyDescent="0.2">
      <c r="C6189" s="829"/>
      <c r="G6189" s="831" t="str">
        <f t="shared" si="97"/>
        <v/>
      </c>
    </row>
    <row r="6190" spans="3:7" ht="15" x14ac:dyDescent="0.2">
      <c r="C6190" s="829"/>
      <c r="G6190" s="831" t="str">
        <f t="shared" si="97"/>
        <v/>
      </c>
    </row>
    <row r="6191" spans="3:7" ht="15" x14ac:dyDescent="0.2">
      <c r="C6191" s="829"/>
      <c r="G6191" s="831" t="str">
        <f t="shared" si="97"/>
        <v/>
      </c>
    </row>
    <row r="6192" spans="3:7" ht="15" x14ac:dyDescent="0.2">
      <c r="C6192" s="829"/>
      <c r="G6192" s="831" t="str">
        <f t="shared" si="97"/>
        <v/>
      </c>
    </row>
    <row r="6193" spans="3:7" ht="15" x14ac:dyDescent="0.2">
      <c r="C6193" s="829"/>
      <c r="G6193" s="831" t="str">
        <f t="shared" si="97"/>
        <v/>
      </c>
    </row>
    <row r="6194" spans="3:7" ht="15" x14ac:dyDescent="0.2">
      <c r="C6194" s="829"/>
      <c r="G6194" s="831" t="str">
        <f t="shared" si="97"/>
        <v/>
      </c>
    </row>
    <row r="6195" spans="3:7" ht="15" x14ac:dyDescent="0.2">
      <c r="C6195" s="829"/>
      <c r="G6195" s="831" t="str">
        <f t="shared" si="97"/>
        <v/>
      </c>
    </row>
    <row r="6196" spans="3:7" ht="15" x14ac:dyDescent="0.2">
      <c r="C6196" s="829"/>
      <c r="G6196" s="831" t="str">
        <f t="shared" si="97"/>
        <v/>
      </c>
    </row>
    <row r="6197" spans="3:7" ht="15" x14ac:dyDescent="0.2">
      <c r="C6197" s="829"/>
      <c r="G6197" s="831" t="str">
        <f t="shared" si="97"/>
        <v/>
      </c>
    </row>
    <row r="6198" spans="3:7" ht="15" x14ac:dyDescent="0.2">
      <c r="C6198" s="829"/>
      <c r="G6198" s="831" t="str">
        <f t="shared" si="97"/>
        <v/>
      </c>
    </row>
    <row r="6199" spans="3:7" ht="15" x14ac:dyDescent="0.2">
      <c r="C6199" s="829"/>
      <c r="G6199" s="831" t="str">
        <f t="shared" si="97"/>
        <v/>
      </c>
    </row>
    <row r="6200" spans="3:7" ht="15" x14ac:dyDescent="0.2">
      <c r="C6200" s="829"/>
      <c r="G6200" s="831" t="str">
        <f t="shared" si="97"/>
        <v/>
      </c>
    </row>
    <row r="6201" spans="3:7" ht="15" x14ac:dyDescent="0.2">
      <c r="C6201" s="829"/>
      <c r="G6201" s="831" t="str">
        <f t="shared" si="97"/>
        <v/>
      </c>
    </row>
    <row r="6202" spans="3:7" ht="15" x14ac:dyDescent="0.2">
      <c r="C6202" s="829"/>
      <c r="G6202" s="831" t="str">
        <f t="shared" si="97"/>
        <v/>
      </c>
    </row>
    <row r="6203" spans="3:7" ht="15" x14ac:dyDescent="0.2">
      <c r="C6203" s="829"/>
      <c r="G6203" s="831" t="str">
        <f t="shared" si="97"/>
        <v/>
      </c>
    </row>
    <row r="6204" spans="3:7" ht="15" x14ac:dyDescent="0.2">
      <c r="C6204" s="829"/>
      <c r="G6204" s="831" t="str">
        <f t="shared" si="97"/>
        <v/>
      </c>
    </row>
    <row r="6205" spans="3:7" ht="15" x14ac:dyDescent="0.2">
      <c r="C6205" s="829"/>
      <c r="G6205" s="831" t="str">
        <f t="shared" si="97"/>
        <v/>
      </c>
    </row>
    <row r="6206" spans="3:7" ht="15" x14ac:dyDescent="0.2">
      <c r="C6206" s="829"/>
      <c r="G6206" s="831" t="str">
        <f t="shared" si="97"/>
        <v/>
      </c>
    </row>
    <row r="6207" spans="3:7" ht="15" x14ac:dyDescent="0.2">
      <c r="C6207" s="829"/>
      <c r="G6207" s="831" t="str">
        <f t="shared" si="97"/>
        <v/>
      </c>
    </row>
    <row r="6208" spans="3:7" ht="15" x14ac:dyDescent="0.2">
      <c r="C6208" s="829"/>
      <c r="G6208" s="831" t="str">
        <f t="shared" si="97"/>
        <v/>
      </c>
    </row>
    <row r="6209" spans="3:7" ht="15" x14ac:dyDescent="0.2">
      <c r="C6209" s="829"/>
      <c r="G6209" s="831" t="str">
        <f t="shared" si="97"/>
        <v/>
      </c>
    </row>
    <row r="6210" spans="3:7" ht="15" x14ac:dyDescent="0.2">
      <c r="C6210" s="829"/>
      <c r="G6210" s="831" t="str">
        <f t="shared" si="97"/>
        <v/>
      </c>
    </row>
    <row r="6211" spans="3:7" ht="15" x14ac:dyDescent="0.2">
      <c r="C6211" s="829"/>
      <c r="G6211" s="831" t="str">
        <f t="shared" si="97"/>
        <v/>
      </c>
    </row>
    <row r="6212" spans="3:7" ht="15" x14ac:dyDescent="0.2">
      <c r="C6212" s="829"/>
      <c r="G6212" s="831" t="str">
        <f t="shared" si="97"/>
        <v/>
      </c>
    </row>
    <row r="6213" spans="3:7" ht="15" x14ac:dyDescent="0.2">
      <c r="C6213" s="829"/>
      <c r="G6213" s="831" t="str">
        <f t="shared" si="97"/>
        <v/>
      </c>
    </row>
    <row r="6214" spans="3:7" ht="15" x14ac:dyDescent="0.2">
      <c r="C6214" s="829"/>
      <c r="G6214" s="831" t="str">
        <f t="shared" si="97"/>
        <v/>
      </c>
    </row>
    <row r="6215" spans="3:7" ht="15" x14ac:dyDescent="0.2">
      <c r="C6215" s="829"/>
      <c r="G6215" s="831" t="str">
        <f t="shared" si="97"/>
        <v/>
      </c>
    </row>
    <row r="6216" spans="3:7" ht="15" x14ac:dyDescent="0.2">
      <c r="C6216" s="829"/>
      <c r="G6216" s="831" t="str">
        <f t="shared" si="97"/>
        <v/>
      </c>
    </row>
    <row r="6217" spans="3:7" ht="15" x14ac:dyDescent="0.2">
      <c r="C6217" s="829"/>
      <c r="G6217" s="831" t="str">
        <f t="shared" si="97"/>
        <v/>
      </c>
    </row>
    <row r="6218" spans="3:7" ht="15" x14ac:dyDescent="0.2">
      <c r="C6218" s="829"/>
      <c r="G6218" s="831" t="str">
        <f t="shared" si="97"/>
        <v/>
      </c>
    </row>
    <row r="6219" spans="3:7" ht="15" x14ac:dyDescent="0.2">
      <c r="C6219" s="829"/>
      <c r="G6219" s="831" t="str">
        <f t="shared" si="97"/>
        <v/>
      </c>
    </row>
    <row r="6220" spans="3:7" ht="15" x14ac:dyDescent="0.2">
      <c r="C6220" s="829"/>
      <c r="G6220" s="831" t="str">
        <f t="shared" ref="G6220:G6283" si="98">IF(D6220="","",YEAR(D6220))</f>
        <v/>
      </c>
    </row>
    <row r="6221" spans="3:7" ht="15" x14ac:dyDescent="0.2">
      <c r="C6221" s="829"/>
      <c r="G6221" s="831" t="str">
        <f t="shared" si="98"/>
        <v/>
      </c>
    </row>
    <row r="6222" spans="3:7" ht="15" x14ac:dyDescent="0.2">
      <c r="C6222" s="829"/>
      <c r="G6222" s="831" t="str">
        <f t="shared" si="98"/>
        <v/>
      </c>
    </row>
    <row r="6223" spans="3:7" ht="15" x14ac:dyDescent="0.2">
      <c r="C6223" s="829"/>
      <c r="G6223" s="831" t="str">
        <f t="shared" si="98"/>
        <v/>
      </c>
    </row>
    <row r="6224" spans="3:7" ht="15" x14ac:dyDescent="0.2">
      <c r="C6224" s="829"/>
      <c r="G6224" s="831" t="str">
        <f t="shared" si="98"/>
        <v/>
      </c>
    </row>
    <row r="6225" spans="3:7" ht="15" x14ac:dyDescent="0.2">
      <c r="C6225" s="829"/>
      <c r="G6225" s="831" t="str">
        <f t="shared" si="98"/>
        <v/>
      </c>
    </row>
    <row r="6226" spans="3:7" ht="15" x14ac:dyDescent="0.2">
      <c r="C6226" s="829"/>
      <c r="G6226" s="831" t="str">
        <f t="shared" si="98"/>
        <v/>
      </c>
    </row>
    <row r="6227" spans="3:7" ht="15" x14ac:dyDescent="0.2">
      <c r="C6227" s="829"/>
      <c r="G6227" s="831" t="str">
        <f t="shared" si="98"/>
        <v/>
      </c>
    </row>
    <row r="6228" spans="3:7" ht="15" x14ac:dyDescent="0.2">
      <c r="C6228" s="829"/>
      <c r="G6228" s="831" t="str">
        <f t="shared" si="98"/>
        <v/>
      </c>
    </row>
    <row r="6229" spans="3:7" ht="15" x14ac:dyDescent="0.2">
      <c r="C6229" s="829"/>
      <c r="G6229" s="831" t="str">
        <f t="shared" si="98"/>
        <v/>
      </c>
    </row>
    <row r="6230" spans="3:7" ht="15" x14ac:dyDescent="0.2">
      <c r="C6230" s="829"/>
      <c r="G6230" s="831" t="str">
        <f t="shared" si="98"/>
        <v/>
      </c>
    </row>
    <row r="6231" spans="3:7" ht="15" x14ac:dyDescent="0.2">
      <c r="C6231" s="829"/>
      <c r="G6231" s="831" t="str">
        <f t="shared" si="98"/>
        <v/>
      </c>
    </row>
    <row r="6232" spans="3:7" ht="15" x14ac:dyDescent="0.2">
      <c r="C6232" s="829"/>
      <c r="G6232" s="831" t="str">
        <f t="shared" si="98"/>
        <v/>
      </c>
    </row>
    <row r="6233" spans="3:7" ht="15" x14ac:dyDescent="0.2">
      <c r="C6233" s="829"/>
      <c r="G6233" s="831" t="str">
        <f t="shared" si="98"/>
        <v/>
      </c>
    </row>
    <row r="6234" spans="3:7" ht="15" x14ac:dyDescent="0.2">
      <c r="C6234" s="829"/>
      <c r="G6234" s="831" t="str">
        <f t="shared" si="98"/>
        <v/>
      </c>
    </row>
    <row r="6235" spans="3:7" ht="15" x14ac:dyDescent="0.2">
      <c r="C6235" s="829"/>
      <c r="G6235" s="831" t="str">
        <f t="shared" si="98"/>
        <v/>
      </c>
    </row>
    <row r="6236" spans="3:7" ht="15" x14ac:dyDescent="0.2">
      <c r="C6236" s="829"/>
      <c r="G6236" s="831" t="str">
        <f t="shared" si="98"/>
        <v/>
      </c>
    </row>
    <row r="6237" spans="3:7" ht="15" x14ac:dyDescent="0.2">
      <c r="C6237" s="829"/>
      <c r="G6237" s="831" t="str">
        <f t="shared" si="98"/>
        <v/>
      </c>
    </row>
    <row r="6238" spans="3:7" ht="15" x14ac:dyDescent="0.2">
      <c r="C6238" s="829"/>
      <c r="G6238" s="831" t="str">
        <f t="shared" si="98"/>
        <v/>
      </c>
    </row>
    <row r="6239" spans="3:7" ht="15" x14ac:dyDescent="0.2">
      <c r="C6239" s="829"/>
      <c r="G6239" s="831" t="str">
        <f t="shared" si="98"/>
        <v/>
      </c>
    </row>
    <row r="6240" spans="3:7" ht="15" x14ac:dyDescent="0.2">
      <c r="C6240" s="829"/>
      <c r="G6240" s="831" t="str">
        <f t="shared" si="98"/>
        <v/>
      </c>
    </row>
    <row r="6241" spans="3:7" ht="15" x14ac:dyDescent="0.2">
      <c r="C6241" s="829"/>
      <c r="G6241" s="831" t="str">
        <f t="shared" si="98"/>
        <v/>
      </c>
    </row>
    <row r="6242" spans="3:7" ht="15" x14ac:dyDescent="0.2">
      <c r="C6242" s="829"/>
      <c r="G6242" s="831" t="str">
        <f t="shared" si="98"/>
        <v/>
      </c>
    </row>
    <row r="6243" spans="3:7" ht="15" x14ac:dyDescent="0.2">
      <c r="C6243" s="829"/>
      <c r="G6243" s="831" t="str">
        <f t="shared" si="98"/>
        <v/>
      </c>
    </row>
    <row r="6244" spans="3:7" ht="15" x14ac:dyDescent="0.2">
      <c r="C6244" s="829"/>
      <c r="G6244" s="831" t="str">
        <f t="shared" si="98"/>
        <v/>
      </c>
    </row>
    <row r="6245" spans="3:7" ht="15" x14ac:dyDescent="0.2">
      <c r="C6245" s="829"/>
      <c r="G6245" s="831" t="str">
        <f t="shared" si="98"/>
        <v/>
      </c>
    </row>
    <row r="6246" spans="3:7" ht="15" x14ac:dyDescent="0.2">
      <c r="C6246" s="829"/>
      <c r="G6246" s="831" t="str">
        <f t="shared" si="98"/>
        <v/>
      </c>
    </row>
    <row r="6247" spans="3:7" ht="15" x14ac:dyDescent="0.2">
      <c r="C6247" s="829"/>
      <c r="G6247" s="831" t="str">
        <f t="shared" si="98"/>
        <v/>
      </c>
    </row>
    <row r="6248" spans="3:7" ht="15" x14ac:dyDescent="0.2">
      <c r="C6248" s="829"/>
      <c r="G6248" s="831" t="str">
        <f t="shared" si="98"/>
        <v/>
      </c>
    </row>
    <row r="6249" spans="3:7" ht="15" x14ac:dyDescent="0.2">
      <c r="C6249" s="829"/>
      <c r="G6249" s="831" t="str">
        <f t="shared" si="98"/>
        <v/>
      </c>
    </row>
    <row r="6250" spans="3:7" ht="15" x14ac:dyDescent="0.2">
      <c r="C6250" s="829"/>
      <c r="G6250" s="831" t="str">
        <f t="shared" si="98"/>
        <v/>
      </c>
    </row>
    <row r="6251" spans="3:7" ht="15" x14ac:dyDescent="0.2">
      <c r="C6251" s="829"/>
      <c r="G6251" s="831" t="str">
        <f t="shared" si="98"/>
        <v/>
      </c>
    </row>
    <row r="6252" spans="3:7" ht="15" x14ac:dyDescent="0.2">
      <c r="C6252" s="829"/>
      <c r="G6252" s="831" t="str">
        <f t="shared" si="98"/>
        <v/>
      </c>
    </row>
    <row r="6253" spans="3:7" ht="15" x14ac:dyDescent="0.2">
      <c r="C6253" s="829"/>
      <c r="G6253" s="831" t="str">
        <f t="shared" si="98"/>
        <v/>
      </c>
    </row>
    <row r="6254" spans="3:7" ht="15" x14ac:dyDescent="0.2">
      <c r="C6254" s="829"/>
      <c r="G6254" s="831" t="str">
        <f t="shared" si="98"/>
        <v/>
      </c>
    </row>
    <row r="6255" spans="3:7" ht="15" x14ac:dyDescent="0.2">
      <c r="C6255" s="829"/>
      <c r="G6255" s="831" t="str">
        <f t="shared" si="98"/>
        <v/>
      </c>
    </row>
    <row r="6256" spans="3:7" ht="15" x14ac:dyDescent="0.2">
      <c r="C6256" s="829"/>
      <c r="G6256" s="831" t="str">
        <f t="shared" si="98"/>
        <v/>
      </c>
    </row>
    <row r="6257" spans="3:7" ht="15" x14ac:dyDescent="0.2">
      <c r="C6257" s="829"/>
      <c r="G6257" s="831" t="str">
        <f t="shared" si="98"/>
        <v/>
      </c>
    </row>
    <row r="6258" spans="3:7" ht="15" x14ac:dyDescent="0.2">
      <c r="C6258" s="829"/>
      <c r="G6258" s="831" t="str">
        <f t="shared" si="98"/>
        <v/>
      </c>
    </row>
    <row r="6259" spans="3:7" ht="15" x14ac:dyDescent="0.2">
      <c r="C6259" s="829"/>
      <c r="G6259" s="831" t="str">
        <f t="shared" si="98"/>
        <v/>
      </c>
    </row>
    <row r="6260" spans="3:7" ht="15" x14ac:dyDescent="0.2">
      <c r="C6260" s="829"/>
      <c r="G6260" s="831" t="str">
        <f t="shared" si="98"/>
        <v/>
      </c>
    </row>
    <row r="6261" spans="3:7" ht="15" x14ac:dyDescent="0.2">
      <c r="C6261" s="829"/>
      <c r="G6261" s="831" t="str">
        <f t="shared" si="98"/>
        <v/>
      </c>
    </row>
    <row r="6262" spans="3:7" ht="15" x14ac:dyDescent="0.2">
      <c r="C6262" s="829"/>
      <c r="G6262" s="831" t="str">
        <f t="shared" si="98"/>
        <v/>
      </c>
    </row>
    <row r="6263" spans="3:7" ht="15" x14ac:dyDescent="0.2">
      <c r="C6263" s="829"/>
      <c r="G6263" s="831" t="str">
        <f t="shared" si="98"/>
        <v/>
      </c>
    </row>
    <row r="6264" spans="3:7" ht="15" x14ac:dyDescent="0.2">
      <c r="C6264" s="829"/>
      <c r="G6264" s="831" t="str">
        <f t="shared" si="98"/>
        <v/>
      </c>
    </row>
    <row r="6265" spans="3:7" ht="15" x14ac:dyDescent="0.2">
      <c r="C6265" s="829"/>
      <c r="G6265" s="831" t="str">
        <f t="shared" si="98"/>
        <v/>
      </c>
    </row>
    <row r="6266" spans="3:7" ht="15" x14ac:dyDescent="0.2">
      <c r="C6266" s="829"/>
      <c r="G6266" s="831" t="str">
        <f t="shared" si="98"/>
        <v/>
      </c>
    </row>
    <row r="6267" spans="3:7" ht="15" x14ac:dyDescent="0.2">
      <c r="C6267" s="829"/>
      <c r="G6267" s="831" t="str">
        <f t="shared" si="98"/>
        <v/>
      </c>
    </row>
    <row r="6268" spans="3:7" ht="15" x14ac:dyDescent="0.2">
      <c r="C6268" s="829"/>
      <c r="G6268" s="831" t="str">
        <f t="shared" si="98"/>
        <v/>
      </c>
    </row>
    <row r="6269" spans="3:7" ht="15" x14ac:dyDescent="0.2">
      <c r="C6269" s="829"/>
      <c r="G6269" s="831" t="str">
        <f t="shared" si="98"/>
        <v/>
      </c>
    </row>
    <row r="6270" spans="3:7" ht="15" x14ac:dyDescent="0.2">
      <c r="C6270" s="829"/>
      <c r="G6270" s="831" t="str">
        <f t="shared" si="98"/>
        <v/>
      </c>
    </row>
    <row r="6271" spans="3:7" ht="15" x14ac:dyDescent="0.2">
      <c r="C6271" s="829"/>
      <c r="G6271" s="831" t="str">
        <f t="shared" si="98"/>
        <v/>
      </c>
    </row>
    <row r="6272" spans="3:7" ht="15" x14ac:dyDescent="0.2">
      <c r="C6272" s="829"/>
      <c r="G6272" s="831" t="str">
        <f t="shared" si="98"/>
        <v/>
      </c>
    </row>
    <row r="6273" spans="3:7" ht="15" x14ac:dyDescent="0.2">
      <c r="C6273" s="829"/>
      <c r="G6273" s="831" t="str">
        <f t="shared" si="98"/>
        <v/>
      </c>
    </row>
    <row r="6274" spans="3:7" ht="15" x14ac:dyDescent="0.2">
      <c r="C6274" s="829"/>
      <c r="G6274" s="831" t="str">
        <f t="shared" si="98"/>
        <v/>
      </c>
    </row>
    <row r="6275" spans="3:7" ht="15" x14ac:dyDescent="0.2">
      <c r="C6275" s="829"/>
      <c r="G6275" s="831" t="str">
        <f t="shared" si="98"/>
        <v/>
      </c>
    </row>
    <row r="6276" spans="3:7" ht="15" x14ac:dyDescent="0.2">
      <c r="C6276" s="829"/>
      <c r="G6276" s="831" t="str">
        <f t="shared" si="98"/>
        <v/>
      </c>
    </row>
    <row r="6277" spans="3:7" ht="15" x14ac:dyDescent="0.2">
      <c r="C6277" s="829"/>
      <c r="G6277" s="831" t="str">
        <f t="shared" si="98"/>
        <v/>
      </c>
    </row>
    <row r="6278" spans="3:7" ht="15" x14ac:dyDescent="0.2">
      <c r="C6278" s="829"/>
      <c r="G6278" s="831" t="str">
        <f t="shared" si="98"/>
        <v/>
      </c>
    </row>
    <row r="6279" spans="3:7" ht="15" x14ac:dyDescent="0.2">
      <c r="C6279" s="829"/>
      <c r="G6279" s="831" t="str">
        <f t="shared" si="98"/>
        <v/>
      </c>
    </row>
    <row r="6280" spans="3:7" ht="15" x14ac:dyDescent="0.2">
      <c r="C6280" s="829"/>
      <c r="G6280" s="831" t="str">
        <f t="shared" si="98"/>
        <v/>
      </c>
    </row>
    <row r="6281" spans="3:7" ht="15" x14ac:dyDescent="0.2">
      <c r="C6281" s="829"/>
      <c r="G6281" s="831" t="str">
        <f t="shared" si="98"/>
        <v/>
      </c>
    </row>
    <row r="6282" spans="3:7" ht="15" x14ac:dyDescent="0.2">
      <c r="C6282" s="829"/>
      <c r="G6282" s="831" t="str">
        <f t="shared" si="98"/>
        <v/>
      </c>
    </row>
    <row r="6283" spans="3:7" ht="15" x14ac:dyDescent="0.2">
      <c r="C6283" s="829"/>
      <c r="G6283" s="831" t="str">
        <f t="shared" si="98"/>
        <v/>
      </c>
    </row>
    <row r="6284" spans="3:7" ht="15" x14ac:dyDescent="0.2">
      <c r="C6284" s="829"/>
      <c r="G6284" s="831" t="str">
        <f t="shared" ref="G6284:G6347" si="99">IF(D6284="","",YEAR(D6284))</f>
        <v/>
      </c>
    </row>
    <row r="6285" spans="3:7" ht="15" x14ac:dyDescent="0.2">
      <c r="C6285" s="829"/>
      <c r="G6285" s="831" t="str">
        <f t="shared" si="99"/>
        <v/>
      </c>
    </row>
    <row r="6286" spans="3:7" ht="15" x14ac:dyDescent="0.2">
      <c r="C6286" s="829"/>
      <c r="G6286" s="831" t="str">
        <f t="shared" si="99"/>
        <v/>
      </c>
    </row>
    <row r="6287" spans="3:7" ht="15" x14ac:dyDescent="0.2">
      <c r="C6287" s="829"/>
      <c r="G6287" s="831" t="str">
        <f t="shared" si="99"/>
        <v/>
      </c>
    </row>
    <row r="6288" spans="3:7" ht="15" x14ac:dyDescent="0.2">
      <c r="C6288" s="829"/>
      <c r="G6288" s="831" t="str">
        <f t="shared" si="99"/>
        <v/>
      </c>
    </row>
    <row r="6289" spans="3:7" ht="15" x14ac:dyDescent="0.2">
      <c r="C6289" s="829"/>
      <c r="G6289" s="831" t="str">
        <f t="shared" si="99"/>
        <v/>
      </c>
    </row>
    <row r="6290" spans="3:7" ht="15" x14ac:dyDescent="0.2">
      <c r="C6290" s="829"/>
      <c r="G6290" s="831" t="str">
        <f t="shared" si="99"/>
        <v/>
      </c>
    </row>
    <row r="6291" spans="3:7" ht="15" x14ac:dyDescent="0.2">
      <c r="C6291" s="829"/>
      <c r="G6291" s="831" t="str">
        <f t="shared" si="99"/>
        <v/>
      </c>
    </row>
    <row r="6292" spans="3:7" ht="15" x14ac:dyDescent="0.2">
      <c r="C6292" s="829"/>
      <c r="G6292" s="831" t="str">
        <f t="shared" si="99"/>
        <v/>
      </c>
    </row>
    <row r="6293" spans="3:7" ht="15" x14ac:dyDescent="0.2">
      <c r="C6293" s="829"/>
      <c r="G6293" s="831" t="str">
        <f t="shared" si="99"/>
        <v/>
      </c>
    </row>
    <row r="6294" spans="3:7" ht="15" x14ac:dyDescent="0.2">
      <c r="C6294" s="829"/>
      <c r="G6294" s="831" t="str">
        <f t="shared" si="99"/>
        <v/>
      </c>
    </row>
    <row r="6295" spans="3:7" ht="15" x14ac:dyDescent="0.2">
      <c r="C6295" s="829"/>
      <c r="G6295" s="831" t="str">
        <f t="shared" si="99"/>
        <v/>
      </c>
    </row>
    <row r="6296" spans="3:7" ht="15" x14ac:dyDescent="0.2">
      <c r="C6296" s="829"/>
      <c r="G6296" s="831" t="str">
        <f t="shared" si="99"/>
        <v/>
      </c>
    </row>
    <row r="6297" spans="3:7" ht="15" x14ac:dyDescent="0.2">
      <c r="C6297" s="829"/>
      <c r="G6297" s="831" t="str">
        <f t="shared" si="99"/>
        <v/>
      </c>
    </row>
    <row r="6298" spans="3:7" ht="15" x14ac:dyDescent="0.2">
      <c r="C6298" s="829"/>
      <c r="G6298" s="831" t="str">
        <f t="shared" si="99"/>
        <v/>
      </c>
    </row>
    <row r="6299" spans="3:7" ht="15" x14ac:dyDescent="0.2">
      <c r="C6299" s="829"/>
      <c r="G6299" s="831" t="str">
        <f t="shared" si="99"/>
        <v/>
      </c>
    </row>
    <row r="6300" spans="3:7" ht="15" x14ac:dyDescent="0.2">
      <c r="C6300" s="829"/>
      <c r="G6300" s="831" t="str">
        <f t="shared" si="99"/>
        <v/>
      </c>
    </row>
    <row r="6301" spans="3:7" ht="15" x14ac:dyDescent="0.2">
      <c r="C6301" s="829"/>
      <c r="G6301" s="831" t="str">
        <f t="shared" si="99"/>
        <v/>
      </c>
    </row>
    <row r="6302" spans="3:7" ht="15" x14ac:dyDescent="0.2">
      <c r="C6302" s="829"/>
      <c r="G6302" s="831" t="str">
        <f t="shared" si="99"/>
        <v/>
      </c>
    </row>
    <row r="6303" spans="3:7" ht="15" x14ac:dyDescent="0.2">
      <c r="C6303" s="829"/>
      <c r="G6303" s="831" t="str">
        <f t="shared" si="99"/>
        <v/>
      </c>
    </row>
    <row r="6304" spans="3:7" ht="15" x14ac:dyDescent="0.2">
      <c r="C6304" s="829"/>
      <c r="G6304" s="831" t="str">
        <f t="shared" si="99"/>
        <v/>
      </c>
    </row>
    <row r="6305" spans="3:7" ht="15" x14ac:dyDescent="0.2">
      <c r="C6305" s="829"/>
      <c r="G6305" s="831" t="str">
        <f t="shared" si="99"/>
        <v/>
      </c>
    </row>
    <row r="6306" spans="3:7" ht="15" x14ac:dyDescent="0.2">
      <c r="C6306" s="829"/>
      <c r="G6306" s="831" t="str">
        <f t="shared" si="99"/>
        <v/>
      </c>
    </row>
    <row r="6307" spans="3:7" ht="15" x14ac:dyDescent="0.2">
      <c r="C6307" s="829"/>
      <c r="G6307" s="831" t="str">
        <f t="shared" si="99"/>
        <v/>
      </c>
    </row>
    <row r="6308" spans="3:7" ht="15" x14ac:dyDescent="0.2">
      <c r="C6308" s="829"/>
      <c r="G6308" s="831" t="str">
        <f t="shared" si="99"/>
        <v/>
      </c>
    </row>
    <row r="6309" spans="3:7" ht="15" x14ac:dyDescent="0.2">
      <c r="C6309" s="829"/>
      <c r="G6309" s="831" t="str">
        <f t="shared" si="99"/>
        <v/>
      </c>
    </row>
    <row r="6310" spans="3:7" ht="15" x14ac:dyDescent="0.2">
      <c r="C6310" s="829"/>
      <c r="G6310" s="831" t="str">
        <f t="shared" si="99"/>
        <v/>
      </c>
    </row>
    <row r="6311" spans="3:7" ht="15" x14ac:dyDescent="0.2">
      <c r="C6311" s="829"/>
      <c r="G6311" s="831" t="str">
        <f t="shared" si="99"/>
        <v/>
      </c>
    </row>
    <row r="6312" spans="3:7" ht="15" x14ac:dyDescent="0.2">
      <c r="C6312" s="829"/>
      <c r="G6312" s="831" t="str">
        <f t="shared" si="99"/>
        <v/>
      </c>
    </row>
    <row r="6313" spans="3:7" ht="15" x14ac:dyDescent="0.2">
      <c r="C6313" s="829"/>
      <c r="G6313" s="831" t="str">
        <f t="shared" si="99"/>
        <v/>
      </c>
    </row>
    <row r="6314" spans="3:7" ht="15" x14ac:dyDescent="0.2">
      <c r="C6314" s="829"/>
      <c r="G6314" s="831" t="str">
        <f t="shared" si="99"/>
        <v/>
      </c>
    </row>
    <row r="6315" spans="3:7" ht="15" x14ac:dyDescent="0.2">
      <c r="C6315" s="829"/>
      <c r="G6315" s="831" t="str">
        <f t="shared" si="99"/>
        <v/>
      </c>
    </row>
    <row r="6316" spans="3:7" ht="15" x14ac:dyDescent="0.2">
      <c r="C6316" s="829"/>
      <c r="G6316" s="831" t="str">
        <f t="shared" si="99"/>
        <v/>
      </c>
    </row>
    <row r="6317" spans="3:7" ht="15" x14ac:dyDescent="0.2">
      <c r="C6317" s="829"/>
      <c r="G6317" s="831" t="str">
        <f t="shared" si="99"/>
        <v/>
      </c>
    </row>
    <row r="6318" spans="3:7" ht="15" x14ac:dyDescent="0.2">
      <c r="C6318" s="829"/>
      <c r="G6318" s="831" t="str">
        <f t="shared" si="99"/>
        <v/>
      </c>
    </row>
    <row r="6319" spans="3:7" ht="15" x14ac:dyDescent="0.2">
      <c r="C6319" s="829"/>
      <c r="G6319" s="831" t="str">
        <f t="shared" si="99"/>
        <v/>
      </c>
    </row>
    <row r="6320" spans="3:7" ht="15" x14ac:dyDescent="0.2">
      <c r="C6320" s="829"/>
      <c r="G6320" s="831" t="str">
        <f t="shared" si="99"/>
        <v/>
      </c>
    </row>
    <row r="6321" spans="3:7" ht="15" x14ac:dyDescent="0.2">
      <c r="C6321" s="829"/>
      <c r="G6321" s="831" t="str">
        <f t="shared" si="99"/>
        <v/>
      </c>
    </row>
    <row r="6322" spans="3:7" ht="15" x14ac:dyDescent="0.2">
      <c r="C6322" s="829"/>
      <c r="G6322" s="831" t="str">
        <f t="shared" si="99"/>
        <v/>
      </c>
    </row>
    <row r="6323" spans="3:7" ht="15" x14ac:dyDescent="0.2">
      <c r="C6323" s="829"/>
      <c r="G6323" s="831" t="str">
        <f t="shared" si="99"/>
        <v/>
      </c>
    </row>
    <row r="6324" spans="3:7" ht="15" x14ac:dyDescent="0.2">
      <c r="C6324" s="829"/>
      <c r="G6324" s="831" t="str">
        <f t="shared" si="99"/>
        <v/>
      </c>
    </row>
    <row r="6325" spans="3:7" ht="15" x14ac:dyDescent="0.2">
      <c r="C6325" s="829"/>
      <c r="G6325" s="831" t="str">
        <f t="shared" si="99"/>
        <v/>
      </c>
    </row>
    <row r="6326" spans="3:7" ht="15" x14ac:dyDescent="0.2">
      <c r="C6326" s="829"/>
      <c r="G6326" s="831" t="str">
        <f t="shared" si="99"/>
        <v/>
      </c>
    </row>
    <row r="6327" spans="3:7" ht="15" x14ac:dyDescent="0.2">
      <c r="C6327" s="829"/>
      <c r="G6327" s="831" t="str">
        <f t="shared" si="99"/>
        <v/>
      </c>
    </row>
    <row r="6328" spans="3:7" ht="15" x14ac:dyDescent="0.2">
      <c r="C6328" s="829"/>
      <c r="G6328" s="831" t="str">
        <f t="shared" si="99"/>
        <v/>
      </c>
    </row>
    <row r="6329" spans="3:7" ht="15" x14ac:dyDescent="0.2">
      <c r="C6329" s="829"/>
      <c r="G6329" s="831" t="str">
        <f t="shared" si="99"/>
        <v/>
      </c>
    </row>
    <row r="6330" spans="3:7" ht="15" x14ac:dyDescent="0.2">
      <c r="C6330" s="829"/>
      <c r="G6330" s="831" t="str">
        <f t="shared" si="99"/>
        <v/>
      </c>
    </row>
    <row r="6331" spans="3:7" ht="15" x14ac:dyDescent="0.2">
      <c r="C6331" s="829"/>
      <c r="G6331" s="831" t="str">
        <f t="shared" si="99"/>
        <v/>
      </c>
    </row>
    <row r="6332" spans="3:7" ht="15" x14ac:dyDescent="0.2">
      <c r="C6332" s="829"/>
      <c r="G6332" s="831" t="str">
        <f t="shared" si="99"/>
        <v/>
      </c>
    </row>
    <row r="6333" spans="3:7" ht="15" x14ac:dyDescent="0.2">
      <c r="C6333" s="829"/>
      <c r="G6333" s="831" t="str">
        <f t="shared" si="99"/>
        <v/>
      </c>
    </row>
    <row r="6334" spans="3:7" ht="15" x14ac:dyDescent="0.2">
      <c r="C6334" s="829"/>
      <c r="G6334" s="831" t="str">
        <f t="shared" si="99"/>
        <v/>
      </c>
    </row>
    <row r="6335" spans="3:7" ht="15" x14ac:dyDescent="0.2">
      <c r="C6335" s="829"/>
      <c r="G6335" s="831" t="str">
        <f t="shared" si="99"/>
        <v/>
      </c>
    </row>
    <row r="6336" spans="3:7" ht="15" x14ac:dyDescent="0.2">
      <c r="C6336" s="829"/>
      <c r="G6336" s="831" t="str">
        <f t="shared" si="99"/>
        <v/>
      </c>
    </row>
    <row r="6337" spans="3:7" ht="15" x14ac:dyDescent="0.2">
      <c r="C6337" s="829"/>
      <c r="G6337" s="831" t="str">
        <f t="shared" si="99"/>
        <v/>
      </c>
    </row>
    <row r="6338" spans="3:7" ht="15" x14ac:dyDescent="0.2">
      <c r="C6338" s="829"/>
      <c r="G6338" s="831" t="str">
        <f t="shared" si="99"/>
        <v/>
      </c>
    </row>
    <row r="6339" spans="3:7" ht="15" x14ac:dyDescent="0.2">
      <c r="C6339" s="829"/>
      <c r="G6339" s="831" t="str">
        <f t="shared" si="99"/>
        <v/>
      </c>
    </row>
    <row r="6340" spans="3:7" ht="15" x14ac:dyDescent="0.2">
      <c r="C6340" s="829"/>
      <c r="G6340" s="831" t="str">
        <f t="shared" si="99"/>
        <v/>
      </c>
    </row>
    <row r="6341" spans="3:7" ht="15" x14ac:dyDescent="0.2">
      <c r="C6341" s="829"/>
      <c r="G6341" s="831" t="str">
        <f t="shared" si="99"/>
        <v/>
      </c>
    </row>
    <row r="6342" spans="3:7" ht="15" x14ac:dyDescent="0.2">
      <c r="C6342" s="829"/>
      <c r="G6342" s="831" t="str">
        <f t="shared" si="99"/>
        <v/>
      </c>
    </row>
    <row r="6343" spans="3:7" ht="15" x14ac:dyDescent="0.2">
      <c r="C6343" s="829"/>
      <c r="G6343" s="831" t="str">
        <f t="shared" si="99"/>
        <v/>
      </c>
    </row>
    <row r="6344" spans="3:7" ht="15" x14ac:dyDescent="0.2">
      <c r="C6344" s="829"/>
      <c r="G6344" s="831" t="str">
        <f t="shared" si="99"/>
        <v/>
      </c>
    </row>
    <row r="6345" spans="3:7" ht="15" x14ac:dyDescent="0.2">
      <c r="C6345" s="829"/>
      <c r="G6345" s="831" t="str">
        <f t="shared" si="99"/>
        <v/>
      </c>
    </row>
    <row r="6346" spans="3:7" ht="15" x14ac:dyDescent="0.2">
      <c r="C6346" s="829"/>
      <c r="G6346" s="831" t="str">
        <f t="shared" si="99"/>
        <v/>
      </c>
    </row>
    <row r="6347" spans="3:7" ht="15" x14ac:dyDescent="0.2">
      <c r="C6347" s="829"/>
      <c r="G6347" s="831" t="str">
        <f t="shared" si="99"/>
        <v/>
      </c>
    </row>
    <row r="6348" spans="3:7" ht="15" x14ac:dyDescent="0.2">
      <c r="C6348" s="829"/>
      <c r="G6348" s="831" t="str">
        <f t="shared" ref="G6348:G6411" si="100">IF(D6348="","",YEAR(D6348))</f>
        <v/>
      </c>
    </row>
    <row r="6349" spans="3:7" ht="15" x14ac:dyDescent="0.2">
      <c r="C6349" s="829"/>
      <c r="G6349" s="831" t="str">
        <f t="shared" si="100"/>
        <v/>
      </c>
    </row>
    <row r="6350" spans="3:7" ht="15" x14ac:dyDescent="0.2">
      <c r="C6350" s="829"/>
      <c r="G6350" s="831" t="str">
        <f t="shared" si="100"/>
        <v/>
      </c>
    </row>
    <row r="6351" spans="3:7" ht="15" x14ac:dyDescent="0.2">
      <c r="C6351" s="829"/>
      <c r="G6351" s="831" t="str">
        <f t="shared" si="100"/>
        <v/>
      </c>
    </row>
    <row r="6352" spans="3:7" ht="15" x14ac:dyDescent="0.2">
      <c r="C6352" s="829"/>
      <c r="G6352" s="831" t="str">
        <f t="shared" si="100"/>
        <v/>
      </c>
    </row>
    <row r="6353" spans="3:7" ht="15" x14ac:dyDescent="0.2">
      <c r="C6353" s="829"/>
      <c r="G6353" s="831" t="str">
        <f t="shared" si="100"/>
        <v/>
      </c>
    </row>
    <row r="6354" spans="3:7" ht="15" x14ac:dyDescent="0.2">
      <c r="C6354" s="829"/>
      <c r="G6354" s="831" t="str">
        <f t="shared" si="100"/>
        <v/>
      </c>
    </row>
    <row r="6355" spans="3:7" ht="15" x14ac:dyDescent="0.2">
      <c r="C6355" s="829"/>
      <c r="G6355" s="831" t="str">
        <f t="shared" si="100"/>
        <v/>
      </c>
    </row>
    <row r="6356" spans="3:7" ht="15" x14ac:dyDescent="0.2">
      <c r="C6356" s="829"/>
      <c r="G6356" s="831" t="str">
        <f t="shared" si="100"/>
        <v/>
      </c>
    </row>
    <row r="6357" spans="3:7" ht="15" x14ac:dyDescent="0.2">
      <c r="C6357" s="829"/>
      <c r="G6357" s="831" t="str">
        <f t="shared" si="100"/>
        <v/>
      </c>
    </row>
    <row r="6358" spans="3:7" ht="15" x14ac:dyDescent="0.2">
      <c r="C6358" s="829"/>
      <c r="G6358" s="831" t="str">
        <f t="shared" si="100"/>
        <v/>
      </c>
    </row>
    <row r="6359" spans="3:7" ht="15" x14ac:dyDescent="0.2">
      <c r="C6359" s="829"/>
      <c r="G6359" s="831" t="str">
        <f t="shared" si="100"/>
        <v/>
      </c>
    </row>
    <row r="6360" spans="3:7" ht="15" x14ac:dyDescent="0.2">
      <c r="C6360" s="829"/>
      <c r="G6360" s="831" t="str">
        <f t="shared" si="100"/>
        <v/>
      </c>
    </row>
    <row r="6361" spans="3:7" ht="15" x14ac:dyDescent="0.2">
      <c r="C6361" s="829"/>
      <c r="G6361" s="831" t="str">
        <f t="shared" si="100"/>
        <v/>
      </c>
    </row>
    <row r="6362" spans="3:7" ht="15" x14ac:dyDescent="0.2">
      <c r="C6362" s="829"/>
      <c r="G6362" s="831" t="str">
        <f t="shared" si="100"/>
        <v/>
      </c>
    </row>
    <row r="6363" spans="3:7" ht="15" x14ac:dyDescent="0.2">
      <c r="C6363" s="829"/>
      <c r="G6363" s="831" t="str">
        <f t="shared" si="100"/>
        <v/>
      </c>
    </row>
    <row r="6364" spans="3:7" ht="15" x14ac:dyDescent="0.2">
      <c r="C6364" s="829"/>
      <c r="G6364" s="831" t="str">
        <f t="shared" si="100"/>
        <v/>
      </c>
    </row>
    <row r="6365" spans="3:7" ht="15" x14ac:dyDescent="0.2">
      <c r="C6365" s="829"/>
      <c r="G6365" s="831" t="str">
        <f t="shared" si="100"/>
        <v/>
      </c>
    </row>
    <row r="6366" spans="3:7" ht="15" x14ac:dyDescent="0.2">
      <c r="C6366" s="829"/>
      <c r="G6366" s="831" t="str">
        <f t="shared" si="100"/>
        <v/>
      </c>
    </row>
    <row r="6367" spans="3:7" ht="15" x14ac:dyDescent="0.2">
      <c r="C6367" s="829"/>
      <c r="G6367" s="831" t="str">
        <f t="shared" si="100"/>
        <v/>
      </c>
    </row>
    <row r="6368" spans="3:7" ht="15" x14ac:dyDescent="0.2">
      <c r="C6368" s="829"/>
      <c r="G6368" s="831" t="str">
        <f t="shared" si="100"/>
        <v/>
      </c>
    </row>
    <row r="6369" spans="3:7" ht="15" x14ac:dyDescent="0.2">
      <c r="C6369" s="829"/>
      <c r="G6369" s="831" t="str">
        <f t="shared" si="100"/>
        <v/>
      </c>
    </row>
    <row r="6370" spans="3:7" ht="15" x14ac:dyDescent="0.2">
      <c r="C6370" s="829"/>
      <c r="G6370" s="831" t="str">
        <f t="shared" si="100"/>
        <v/>
      </c>
    </row>
    <row r="6371" spans="3:7" ht="15" x14ac:dyDescent="0.2">
      <c r="C6371" s="829"/>
      <c r="G6371" s="831" t="str">
        <f t="shared" si="100"/>
        <v/>
      </c>
    </row>
    <row r="6372" spans="3:7" ht="15" x14ac:dyDescent="0.2">
      <c r="C6372" s="829"/>
      <c r="G6372" s="831" t="str">
        <f t="shared" si="100"/>
        <v/>
      </c>
    </row>
    <row r="6373" spans="3:7" ht="15" x14ac:dyDescent="0.2">
      <c r="C6373" s="829"/>
      <c r="G6373" s="831" t="str">
        <f t="shared" si="100"/>
        <v/>
      </c>
    </row>
    <row r="6374" spans="3:7" ht="15" x14ac:dyDescent="0.2">
      <c r="C6374" s="829"/>
      <c r="G6374" s="831" t="str">
        <f t="shared" si="100"/>
        <v/>
      </c>
    </row>
    <row r="6375" spans="3:7" ht="15" x14ac:dyDescent="0.2">
      <c r="C6375" s="829"/>
      <c r="G6375" s="831" t="str">
        <f t="shared" si="100"/>
        <v/>
      </c>
    </row>
    <row r="6376" spans="3:7" ht="15" x14ac:dyDescent="0.2">
      <c r="C6376" s="829"/>
      <c r="G6376" s="831" t="str">
        <f t="shared" si="100"/>
        <v/>
      </c>
    </row>
    <row r="6377" spans="3:7" ht="15" x14ac:dyDescent="0.2">
      <c r="C6377" s="829"/>
      <c r="G6377" s="831" t="str">
        <f t="shared" si="100"/>
        <v/>
      </c>
    </row>
    <row r="6378" spans="3:7" ht="15" x14ac:dyDescent="0.2">
      <c r="C6378" s="829"/>
      <c r="G6378" s="831" t="str">
        <f t="shared" si="100"/>
        <v/>
      </c>
    </row>
    <row r="6379" spans="3:7" ht="15" x14ac:dyDescent="0.2">
      <c r="C6379" s="829"/>
      <c r="G6379" s="831" t="str">
        <f t="shared" si="100"/>
        <v/>
      </c>
    </row>
    <row r="6380" spans="3:7" ht="15" x14ac:dyDescent="0.2">
      <c r="C6380" s="829"/>
      <c r="G6380" s="831" t="str">
        <f t="shared" si="100"/>
        <v/>
      </c>
    </row>
    <row r="6381" spans="3:7" ht="15" x14ac:dyDescent="0.2">
      <c r="C6381" s="829"/>
      <c r="G6381" s="831" t="str">
        <f t="shared" si="100"/>
        <v/>
      </c>
    </row>
    <row r="6382" spans="3:7" ht="15" x14ac:dyDescent="0.2">
      <c r="C6382" s="829"/>
      <c r="G6382" s="831" t="str">
        <f t="shared" si="100"/>
        <v/>
      </c>
    </row>
    <row r="6383" spans="3:7" ht="15" x14ac:dyDescent="0.2">
      <c r="C6383" s="829"/>
      <c r="G6383" s="831" t="str">
        <f t="shared" si="100"/>
        <v/>
      </c>
    </row>
    <row r="6384" spans="3:7" ht="15" x14ac:dyDescent="0.2">
      <c r="C6384" s="829"/>
      <c r="G6384" s="831" t="str">
        <f t="shared" si="100"/>
        <v/>
      </c>
    </row>
    <row r="6385" spans="3:7" ht="15" x14ac:dyDescent="0.2">
      <c r="C6385" s="829"/>
      <c r="G6385" s="831" t="str">
        <f t="shared" si="100"/>
        <v/>
      </c>
    </row>
    <row r="6386" spans="3:7" ht="15" x14ac:dyDescent="0.2">
      <c r="C6386" s="829"/>
      <c r="G6386" s="831" t="str">
        <f t="shared" si="100"/>
        <v/>
      </c>
    </row>
    <row r="6387" spans="3:7" ht="15" x14ac:dyDescent="0.2">
      <c r="C6387" s="829"/>
      <c r="G6387" s="831" t="str">
        <f t="shared" si="100"/>
        <v/>
      </c>
    </row>
    <row r="6388" spans="3:7" ht="15" x14ac:dyDescent="0.2">
      <c r="C6388" s="829"/>
      <c r="G6388" s="831" t="str">
        <f t="shared" si="100"/>
        <v/>
      </c>
    </row>
    <row r="6389" spans="3:7" ht="15" x14ac:dyDescent="0.2">
      <c r="C6389" s="829"/>
      <c r="G6389" s="831" t="str">
        <f t="shared" si="100"/>
        <v/>
      </c>
    </row>
    <row r="6390" spans="3:7" ht="15" x14ac:dyDescent="0.2">
      <c r="C6390" s="829"/>
      <c r="G6390" s="831" t="str">
        <f t="shared" si="100"/>
        <v/>
      </c>
    </row>
    <row r="6391" spans="3:7" ht="15" x14ac:dyDescent="0.2">
      <c r="C6391" s="829"/>
      <c r="G6391" s="831" t="str">
        <f t="shared" si="100"/>
        <v/>
      </c>
    </row>
    <row r="6392" spans="3:7" ht="15" x14ac:dyDescent="0.2">
      <c r="C6392" s="829"/>
      <c r="G6392" s="831" t="str">
        <f t="shared" si="100"/>
        <v/>
      </c>
    </row>
    <row r="6393" spans="3:7" ht="15" x14ac:dyDescent="0.2">
      <c r="C6393" s="829"/>
      <c r="G6393" s="831" t="str">
        <f t="shared" si="100"/>
        <v/>
      </c>
    </row>
    <row r="6394" spans="3:7" ht="15" x14ac:dyDescent="0.2">
      <c r="C6394" s="829"/>
      <c r="G6394" s="831" t="str">
        <f t="shared" si="100"/>
        <v/>
      </c>
    </row>
    <row r="6395" spans="3:7" ht="15" x14ac:dyDescent="0.2">
      <c r="C6395" s="829"/>
      <c r="G6395" s="831" t="str">
        <f t="shared" si="100"/>
        <v/>
      </c>
    </row>
    <row r="6396" spans="3:7" ht="15" x14ac:dyDescent="0.2">
      <c r="C6396" s="829"/>
      <c r="G6396" s="831" t="str">
        <f t="shared" si="100"/>
        <v/>
      </c>
    </row>
    <row r="6397" spans="3:7" ht="15" x14ac:dyDescent="0.2">
      <c r="C6397" s="829"/>
      <c r="G6397" s="831" t="str">
        <f t="shared" si="100"/>
        <v/>
      </c>
    </row>
    <row r="6398" spans="3:7" ht="15" x14ac:dyDescent="0.2">
      <c r="C6398" s="829"/>
      <c r="G6398" s="831" t="str">
        <f t="shared" si="100"/>
        <v/>
      </c>
    </row>
    <row r="6399" spans="3:7" ht="15" x14ac:dyDescent="0.2">
      <c r="C6399" s="829"/>
      <c r="G6399" s="831" t="str">
        <f t="shared" si="100"/>
        <v/>
      </c>
    </row>
    <row r="6400" spans="3:7" ht="15" x14ac:dyDescent="0.2">
      <c r="C6400" s="829"/>
      <c r="G6400" s="831" t="str">
        <f t="shared" si="100"/>
        <v/>
      </c>
    </row>
    <row r="6401" spans="3:7" ht="15" x14ac:dyDescent="0.2">
      <c r="C6401" s="829"/>
      <c r="G6401" s="831" t="str">
        <f t="shared" si="100"/>
        <v/>
      </c>
    </row>
    <row r="6402" spans="3:7" ht="15" x14ac:dyDescent="0.2">
      <c r="C6402" s="829"/>
      <c r="G6402" s="831" t="str">
        <f t="shared" si="100"/>
        <v/>
      </c>
    </row>
    <row r="6403" spans="3:7" ht="15" x14ac:dyDescent="0.2">
      <c r="C6403" s="829"/>
      <c r="G6403" s="831" t="str">
        <f t="shared" si="100"/>
        <v/>
      </c>
    </row>
    <row r="6404" spans="3:7" ht="15" x14ac:dyDescent="0.2">
      <c r="C6404" s="829"/>
      <c r="G6404" s="831" t="str">
        <f t="shared" si="100"/>
        <v/>
      </c>
    </row>
    <row r="6405" spans="3:7" ht="15" x14ac:dyDescent="0.2">
      <c r="C6405" s="829"/>
      <c r="G6405" s="831" t="str">
        <f t="shared" si="100"/>
        <v/>
      </c>
    </row>
    <row r="6406" spans="3:7" ht="15" x14ac:dyDescent="0.2">
      <c r="C6406" s="829"/>
      <c r="G6406" s="831" t="str">
        <f t="shared" si="100"/>
        <v/>
      </c>
    </row>
    <row r="6407" spans="3:7" ht="15" x14ac:dyDescent="0.2">
      <c r="C6407" s="829"/>
      <c r="G6407" s="831" t="str">
        <f t="shared" si="100"/>
        <v/>
      </c>
    </row>
    <row r="6408" spans="3:7" ht="15" x14ac:dyDescent="0.2">
      <c r="C6408" s="829"/>
      <c r="G6408" s="831" t="str">
        <f t="shared" si="100"/>
        <v/>
      </c>
    </row>
    <row r="6409" spans="3:7" ht="15" x14ac:dyDescent="0.2">
      <c r="C6409" s="829"/>
      <c r="G6409" s="831" t="str">
        <f t="shared" si="100"/>
        <v/>
      </c>
    </row>
    <row r="6410" spans="3:7" ht="15" x14ac:dyDescent="0.2">
      <c r="C6410" s="829"/>
      <c r="G6410" s="831" t="str">
        <f t="shared" si="100"/>
        <v/>
      </c>
    </row>
    <row r="6411" spans="3:7" ht="15" x14ac:dyDescent="0.2">
      <c r="C6411" s="829"/>
      <c r="G6411" s="831" t="str">
        <f t="shared" si="100"/>
        <v/>
      </c>
    </row>
    <row r="6412" spans="3:7" ht="15" x14ac:dyDescent="0.2">
      <c r="C6412" s="829"/>
      <c r="G6412" s="831" t="str">
        <f t="shared" ref="G6412:G6475" si="101">IF(D6412="","",YEAR(D6412))</f>
        <v/>
      </c>
    </row>
    <row r="6413" spans="3:7" ht="15" x14ac:dyDescent="0.2">
      <c r="C6413" s="829"/>
      <c r="G6413" s="831" t="str">
        <f t="shared" si="101"/>
        <v/>
      </c>
    </row>
    <row r="6414" spans="3:7" ht="15" x14ac:dyDescent="0.2">
      <c r="C6414" s="829"/>
      <c r="G6414" s="831" t="str">
        <f t="shared" si="101"/>
        <v/>
      </c>
    </row>
    <row r="6415" spans="3:7" ht="15" x14ac:dyDescent="0.2">
      <c r="C6415" s="829"/>
      <c r="G6415" s="831" t="str">
        <f t="shared" si="101"/>
        <v/>
      </c>
    </row>
    <row r="6416" spans="3:7" ht="15" x14ac:dyDescent="0.2">
      <c r="C6416" s="829"/>
      <c r="G6416" s="831" t="str">
        <f t="shared" si="101"/>
        <v/>
      </c>
    </row>
    <row r="6417" spans="3:7" ht="15" x14ac:dyDescent="0.2">
      <c r="C6417" s="829"/>
      <c r="G6417" s="831" t="str">
        <f t="shared" si="101"/>
        <v/>
      </c>
    </row>
    <row r="6418" spans="3:7" ht="15" x14ac:dyDescent="0.2">
      <c r="C6418" s="829"/>
      <c r="G6418" s="831" t="str">
        <f t="shared" si="101"/>
        <v/>
      </c>
    </row>
    <row r="6419" spans="3:7" ht="15" x14ac:dyDescent="0.2">
      <c r="C6419" s="829"/>
      <c r="G6419" s="831" t="str">
        <f t="shared" si="101"/>
        <v/>
      </c>
    </row>
    <row r="6420" spans="3:7" ht="15" x14ac:dyDescent="0.2">
      <c r="C6420" s="829"/>
      <c r="G6420" s="831" t="str">
        <f t="shared" si="101"/>
        <v/>
      </c>
    </row>
    <row r="6421" spans="3:7" ht="15" x14ac:dyDescent="0.2">
      <c r="C6421" s="829"/>
      <c r="G6421" s="831" t="str">
        <f t="shared" si="101"/>
        <v/>
      </c>
    </row>
    <row r="6422" spans="3:7" ht="15" x14ac:dyDescent="0.2">
      <c r="C6422" s="829"/>
      <c r="G6422" s="831" t="str">
        <f t="shared" si="101"/>
        <v/>
      </c>
    </row>
    <row r="6423" spans="3:7" ht="15" x14ac:dyDescent="0.2">
      <c r="C6423" s="829"/>
      <c r="G6423" s="831" t="str">
        <f t="shared" si="101"/>
        <v/>
      </c>
    </row>
    <row r="6424" spans="3:7" ht="15" x14ac:dyDescent="0.2">
      <c r="C6424" s="829"/>
      <c r="G6424" s="831" t="str">
        <f t="shared" si="101"/>
        <v/>
      </c>
    </row>
    <row r="6425" spans="3:7" ht="15" x14ac:dyDescent="0.2">
      <c r="C6425" s="829"/>
      <c r="G6425" s="831" t="str">
        <f t="shared" si="101"/>
        <v/>
      </c>
    </row>
    <row r="6426" spans="3:7" ht="15" x14ac:dyDescent="0.2">
      <c r="C6426" s="829"/>
      <c r="G6426" s="831" t="str">
        <f t="shared" si="101"/>
        <v/>
      </c>
    </row>
    <row r="6427" spans="3:7" ht="15" x14ac:dyDescent="0.2">
      <c r="C6427" s="829"/>
      <c r="G6427" s="831" t="str">
        <f t="shared" si="101"/>
        <v/>
      </c>
    </row>
    <row r="6428" spans="3:7" ht="15" x14ac:dyDescent="0.2">
      <c r="C6428" s="829"/>
      <c r="G6428" s="831" t="str">
        <f t="shared" si="101"/>
        <v/>
      </c>
    </row>
    <row r="6429" spans="3:7" ht="15" x14ac:dyDescent="0.2">
      <c r="C6429" s="829"/>
      <c r="G6429" s="831" t="str">
        <f t="shared" si="101"/>
        <v/>
      </c>
    </row>
    <row r="6430" spans="3:7" ht="15" x14ac:dyDescent="0.2">
      <c r="C6430" s="829"/>
      <c r="G6430" s="831" t="str">
        <f t="shared" si="101"/>
        <v/>
      </c>
    </row>
    <row r="6431" spans="3:7" ht="15" x14ac:dyDescent="0.2">
      <c r="C6431" s="829"/>
      <c r="G6431" s="831" t="str">
        <f t="shared" si="101"/>
        <v/>
      </c>
    </row>
    <row r="6432" spans="3:7" ht="15" x14ac:dyDescent="0.2">
      <c r="C6432" s="829"/>
      <c r="G6432" s="831" t="str">
        <f t="shared" si="101"/>
        <v/>
      </c>
    </row>
    <row r="6433" spans="3:7" ht="15" x14ac:dyDescent="0.2">
      <c r="C6433" s="829"/>
      <c r="G6433" s="831" t="str">
        <f t="shared" si="101"/>
        <v/>
      </c>
    </row>
    <row r="6434" spans="3:7" ht="15" x14ac:dyDescent="0.2">
      <c r="C6434" s="829"/>
      <c r="G6434" s="831" t="str">
        <f t="shared" si="101"/>
        <v/>
      </c>
    </row>
    <row r="6435" spans="3:7" ht="15" x14ac:dyDescent="0.2">
      <c r="C6435" s="829"/>
      <c r="G6435" s="831" t="str">
        <f t="shared" si="101"/>
        <v/>
      </c>
    </row>
    <row r="6436" spans="3:7" ht="15" x14ac:dyDescent="0.2">
      <c r="C6436" s="829"/>
      <c r="G6436" s="831" t="str">
        <f t="shared" si="101"/>
        <v/>
      </c>
    </row>
    <row r="6437" spans="3:7" ht="15" x14ac:dyDescent="0.2">
      <c r="C6437" s="829"/>
      <c r="G6437" s="831" t="str">
        <f t="shared" si="101"/>
        <v/>
      </c>
    </row>
    <row r="6438" spans="3:7" ht="15" x14ac:dyDescent="0.2">
      <c r="C6438" s="829"/>
      <c r="G6438" s="831" t="str">
        <f t="shared" si="101"/>
        <v/>
      </c>
    </row>
    <row r="6439" spans="3:7" ht="15" x14ac:dyDescent="0.2">
      <c r="C6439" s="829"/>
      <c r="G6439" s="831" t="str">
        <f t="shared" si="101"/>
        <v/>
      </c>
    </row>
    <row r="6440" spans="3:7" ht="15" x14ac:dyDescent="0.2">
      <c r="C6440" s="829"/>
      <c r="G6440" s="831" t="str">
        <f t="shared" si="101"/>
        <v/>
      </c>
    </row>
    <row r="6441" spans="3:7" ht="15" x14ac:dyDescent="0.2">
      <c r="C6441" s="829"/>
      <c r="G6441" s="831" t="str">
        <f t="shared" si="101"/>
        <v/>
      </c>
    </row>
    <row r="6442" spans="3:7" ht="15" x14ac:dyDescent="0.2">
      <c r="C6442" s="829"/>
      <c r="G6442" s="831" t="str">
        <f t="shared" si="101"/>
        <v/>
      </c>
    </row>
    <row r="6443" spans="3:7" ht="15" x14ac:dyDescent="0.2">
      <c r="C6443" s="829"/>
      <c r="G6443" s="831" t="str">
        <f t="shared" si="101"/>
        <v/>
      </c>
    </row>
    <row r="6444" spans="3:7" ht="15" x14ac:dyDescent="0.2">
      <c r="C6444" s="829"/>
      <c r="G6444" s="831" t="str">
        <f t="shared" si="101"/>
        <v/>
      </c>
    </row>
    <row r="6445" spans="3:7" ht="15" x14ac:dyDescent="0.2">
      <c r="C6445" s="829"/>
      <c r="G6445" s="831" t="str">
        <f t="shared" si="101"/>
        <v/>
      </c>
    </row>
    <row r="6446" spans="3:7" ht="15" x14ac:dyDescent="0.2">
      <c r="C6446" s="829"/>
      <c r="G6446" s="831" t="str">
        <f t="shared" si="101"/>
        <v/>
      </c>
    </row>
    <row r="6447" spans="3:7" ht="15" x14ac:dyDescent="0.2">
      <c r="C6447" s="829"/>
      <c r="G6447" s="831" t="str">
        <f t="shared" si="101"/>
        <v/>
      </c>
    </row>
    <row r="6448" spans="3:7" ht="15" x14ac:dyDescent="0.2">
      <c r="C6448" s="829"/>
      <c r="G6448" s="831" t="str">
        <f t="shared" si="101"/>
        <v/>
      </c>
    </row>
    <row r="6449" spans="3:7" ht="15" x14ac:dyDescent="0.2">
      <c r="C6449" s="829"/>
      <c r="G6449" s="831" t="str">
        <f t="shared" si="101"/>
        <v/>
      </c>
    </row>
    <row r="6450" spans="3:7" ht="15" x14ac:dyDescent="0.2">
      <c r="C6450" s="829"/>
      <c r="G6450" s="831" t="str">
        <f t="shared" si="101"/>
        <v/>
      </c>
    </row>
    <row r="6451" spans="3:7" ht="15" x14ac:dyDescent="0.2">
      <c r="C6451" s="829"/>
      <c r="G6451" s="831" t="str">
        <f t="shared" si="101"/>
        <v/>
      </c>
    </row>
    <row r="6452" spans="3:7" ht="15" x14ac:dyDescent="0.2">
      <c r="C6452" s="829"/>
      <c r="G6452" s="831" t="str">
        <f t="shared" si="101"/>
        <v/>
      </c>
    </row>
    <row r="6453" spans="3:7" ht="15" x14ac:dyDescent="0.2">
      <c r="C6453" s="829"/>
      <c r="G6453" s="831" t="str">
        <f t="shared" si="101"/>
        <v/>
      </c>
    </row>
    <row r="6454" spans="3:7" ht="15" x14ac:dyDescent="0.2">
      <c r="C6454" s="829"/>
      <c r="G6454" s="831" t="str">
        <f t="shared" si="101"/>
        <v/>
      </c>
    </row>
    <row r="6455" spans="3:7" ht="15" x14ac:dyDescent="0.2">
      <c r="C6455" s="829"/>
      <c r="G6455" s="831" t="str">
        <f t="shared" si="101"/>
        <v/>
      </c>
    </row>
    <row r="6456" spans="3:7" ht="15" x14ac:dyDescent="0.2">
      <c r="C6456" s="829"/>
      <c r="G6456" s="831" t="str">
        <f t="shared" si="101"/>
        <v/>
      </c>
    </row>
    <row r="6457" spans="3:7" ht="15" x14ac:dyDescent="0.2">
      <c r="C6457" s="829"/>
      <c r="G6457" s="831" t="str">
        <f t="shared" si="101"/>
        <v/>
      </c>
    </row>
    <row r="6458" spans="3:7" ht="15" x14ac:dyDescent="0.2">
      <c r="C6458" s="829"/>
      <c r="G6458" s="831" t="str">
        <f t="shared" si="101"/>
        <v/>
      </c>
    </row>
    <row r="6459" spans="3:7" ht="15" x14ac:dyDescent="0.2">
      <c r="C6459" s="829"/>
      <c r="G6459" s="831" t="str">
        <f t="shared" si="101"/>
        <v/>
      </c>
    </row>
    <row r="6460" spans="3:7" ht="15" x14ac:dyDescent="0.2">
      <c r="C6460" s="829"/>
      <c r="G6460" s="831" t="str">
        <f t="shared" si="101"/>
        <v/>
      </c>
    </row>
    <row r="6461" spans="3:7" ht="15" x14ac:dyDescent="0.2">
      <c r="C6461" s="829"/>
      <c r="G6461" s="831" t="str">
        <f t="shared" si="101"/>
        <v/>
      </c>
    </row>
    <row r="6462" spans="3:7" ht="15" x14ac:dyDescent="0.2">
      <c r="C6462" s="829"/>
      <c r="G6462" s="831" t="str">
        <f t="shared" si="101"/>
        <v/>
      </c>
    </row>
    <row r="6463" spans="3:7" ht="15" x14ac:dyDescent="0.2">
      <c r="C6463" s="829"/>
      <c r="G6463" s="831" t="str">
        <f t="shared" si="101"/>
        <v/>
      </c>
    </row>
    <row r="6464" spans="3:7" ht="15" x14ac:dyDescent="0.2">
      <c r="C6464" s="829"/>
      <c r="G6464" s="831" t="str">
        <f t="shared" si="101"/>
        <v/>
      </c>
    </row>
    <row r="6465" spans="3:7" ht="15" x14ac:dyDescent="0.2">
      <c r="C6465" s="829"/>
      <c r="G6465" s="831" t="str">
        <f t="shared" si="101"/>
        <v/>
      </c>
    </row>
    <row r="6466" spans="3:7" ht="15" x14ac:dyDescent="0.2">
      <c r="C6466" s="829"/>
      <c r="G6466" s="831" t="str">
        <f t="shared" si="101"/>
        <v/>
      </c>
    </row>
    <row r="6467" spans="3:7" ht="15" x14ac:dyDescent="0.2">
      <c r="C6467" s="829"/>
      <c r="G6467" s="831" t="str">
        <f t="shared" si="101"/>
        <v/>
      </c>
    </row>
    <row r="6468" spans="3:7" ht="15" x14ac:dyDescent="0.2">
      <c r="C6468" s="829"/>
      <c r="G6468" s="831" t="str">
        <f t="shared" si="101"/>
        <v/>
      </c>
    </row>
    <row r="6469" spans="3:7" ht="15" x14ac:dyDescent="0.2">
      <c r="C6469" s="829"/>
      <c r="G6469" s="831" t="str">
        <f t="shared" si="101"/>
        <v/>
      </c>
    </row>
    <row r="6470" spans="3:7" ht="15" x14ac:dyDescent="0.2">
      <c r="C6470" s="829"/>
      <c r="G6470" s="831" t="str">
        <f t="shared" si="101"/>
        <v/>
      </c>
    </row>
    <row r="6471" spans="3:7" ht="15" x14ac:dyDescent="0.2">
      <c r="C6471" s="829"/>
      <c r="G6471" s="831" t="str">
        <f t="shared" si="101"/>
        <v/>
      </c>
    </row>
    <row r="6472" spans="3:7" ht="15" x14ac:dyDescent="0.2">
      <c r="C6472" s="829"/>
      <c r="G6472" s="831" t="str">
        <f t="shared" si="101"/>
        <v/>
      </c>
    </row>
    <row r="6473" spans="3:7" ht="15" x14ac:dyDescent="0.2">
      <c r="C6473" s="829"/>
      <c r="G6473" s="831" t="str">
        <f t="shared" si="101"/>
        <v/>
      </c>
    </row>
    <row r="6474" spans="3:7" ht="15" x14ac:dyDescent="0.2">
      <c r="C6474" s="829"/>
      <c r="G6474" s="831" t="str">
        <f t="shared" si="101"/>
        <v/>
      </c>
    </row>
    <row r="6475" spans="3:7" ht="15" x14ac:dyDescent="0.2">
      <c r="C6475" s="829"/>
      <c r="G6475" s="831" t="str">
        <f t="shared" si="101"/>
        <v/>
      </c>
    </row>
    <row r="6476" spans="3:7" ht="15" x14ac:dyDescent="0.2">
      <c r="C6476" s="829"/>
      <c r="G6476" s="831" t="str">
        <f t="shared" ref="G6476:G6539" si="102">IF(D6476="","",YEAR(D6476))</f>
        <v/>
      </c>
    </row>
    <row r="6477" spans="3:7" ht="15" x14ac:dyDescent="0.2">
      <c r="C6477" s="829"/>
      <c r="G6477" s="831" t="str">
        <f t="shared" si="102"/>
        <v/>
      </c>
    </row>
    <row r="6478" spans="3:7" ht="15" x14ac:dyDescent="0.2">
      <c r="C6478" s="829"/>
      <c r="G6478" s="831" t="str">
        <f t="shared" si="102"/>
        <v/>
      </c>
    </row>
    <row r="6479" spans="3:7" ht="15" x14ac:dyDescent="0.2">
      <c r="C6479" s="829"/>
      <c r="G6479" s="831" t="str">
        <f t="shared" si="102"/>
        <v/>
      </c>
    </row>
    <row r="6480" spans="3:7" ht="15" x14ac:dyDescent="0.2">
      <c r="C6480" s="829"/>
      <c r="G6480" s="831" t="str">
        <f t="shared" si="102"/>
        <v/>
      </c>
    </row>
    <row r="6481" spans="3:7" ht="15" x14ac:dyDescent="0.2">
      <c r="C6481" s="829"/>
      <c r="G6481" s="831" t="str">
        <f t="shared" si="102"/>
        <v/>
      </c>
    </row>
    <row r="6482" spans="3:7" ht="15" x14ac:dyDescent="0.2">
      <c r="C6482" s="829"/>
      <c r="G6482" s="831" t="str">
        <f t="shared" si="102"/>
        <v/>
      </c>
    </row>
    <row r="6483" spans="3:7" ht="15" x14ac:dyDescent="0.2">
      <c r="C6483" s="829"/>
      <c r="G6483" s="831" t="str">
        <f t="shared" si="102"/>
        <v/>
      </c>
    </row>
    <row r="6484" spans="3:7" ht="15" x14ac:dyDescent="0.2">
      <c r="C6484" s="829"/>
      <c r="G6484" s="831" t="str">
        <f t="shared" si="102"/>
        <v/>
      </c>
    </row>
    <row r="6485" spans="3:7" ht="15" x14ac:dyDescent="0.2">
      <c r="C6485" s="829"/>
      <c r="G6485" s="831" t="str">
        <f t="shared" si="102"/>
        <v/>
      </c>
    </row>
    <row r="6486" spans="3:7" ht="15" x14ac:dyDescent="0.2">
      <c r="C6486" s="829"/>
      <c r="G6486" s="831" t="str">
        <f t="shared" si="102"/>
        <v/>
      </c>
    </row>
    <row r="6487" spans="3:7" ht="15" x14ac:dyDescent="0.2">
      <c r="C6487" s="829"/>
      <c r="G6487" s="831" t="str">
        <f t="shared" si="102"/>
        <v/>
      </c>
    </row>
    <row r="6488" spans="3:7" ht="15" x14ac:dyDescent="0.2">
      <c r="C6488" s="829"/>
      <c r="G6488" s="831" t="str">
        <f t="shared" si="102"/>
        <v/>
      </c>
    </row>
    <row r="6489" spans="3:7" ht="15" x14ac:dyDescent="0.2">
      <c r="C6489" s="829"/>
      <c r="G6489" s="831" t="str">
        <f t="shared" si="102"/>
        <v/>
      </c>
    </row>
    <row r="6490" spans="3:7" ht="15" x14ac:dyDescent="0.2">
      <c r="C6490" s="829"/>
      <c r="G6490" s="831" t="str">
        <f t="shared" si="102"/>
        <v/>
      </c>
    </row>
    <row r="6491" spans="3:7" ht="15" x14ac:dyDescent="0.2">
      <c r="C6491" s="829"/>
      <c r="G6491" s="831" t="str">
        <f t="shared" si="102"/>
        <v/>
      </c>
    </row>
    <row r="6492" spans="3:7" ht="15" x14ac:dyDescent="0.2">
      <c r="C6492" s="829"/>
      <c r="G6492" s="831" t="str">
        <f t="shared" si="102"/>
        <v/>
      </c>
    </row>
    <row r="6493" spans="3:7" ht="15" x14ac:dyDescent="0.2">
      <c r="C6493" s="829"/>
      <c r="G6493" s="831" t="str">
        <f t="shared" si="102"/>
        <v/>
      </c>
    </row>
    <row r="6494" spans="3:7" ht="15" x14ac:dyDescent="0.2">
      <c r="C6494" s="829"/>
      <c r="G6494" s="831" t="str">
        <f t="shared" si="102"/>
        <v/>
      </c>
    </row>
    <row r="6495" spans="3:7" ht="15" x14ac:dyDescent="0.2">
      <c r="C6495" s="829"/>
      <c r="G6495" s="831" t="str">
        <f t="shared" si="102"/>
        <v/>
      </c>
    </row>
    <row r="6496" spans="3:7" ht="15" x14ac:dyDescent="0.2">
      <c r="C6496" s="829"/>
      <c r="G6496" s="831" t="str">
        <f t="shared" si="102"/>
        <v/>
      </c>
    </row>
    <row r="6497" spans="3:7" ht="15" x14ac:dyDescent="0.2">
      <c r="C6497" s="829"/>
      <c r="G6497" s="831" t="str">
        <f t="shared" si="102"/>
        <v/>
      </c>
    </row>
    <row r="6498" spans="3:7" ht="15" x14ac:dyDescent="0.2">
      <c r="C6498" s="829"/>
      <c r="G6498" s="831" t="str">
        <f t="shared" si="102"/>
        <v/>
      </c>
    </row>
    <row r="6499" spans="3:7" ht="15" x14ac:dyDescent="0.2">
      <c r="C6499" s="829"/>
      <c r="G6499" s="831" t="str">
        <f t="shared" si="102"/>
        <v/>
      </c>
    </row>
    <row r="6500" spans="3:7" ht="15" x14ac:dyDescent="0.2">
      <c r="C6500" s="829"/>
      <c r="G6500" s="831" t="str">
        <f t="shared" si="102"/>
        <v/>
      </c>
    </row>
    <row r="6501" spans="3:7" ht="15" x14ac:dyDescent="0.2">
      <c r="C6501" s="829"/>
      <c r="G6501" s="831" t="str">
        <f t="shared" si="102"/>
        <v/>
      </c>
    </row>
    <row r="6502" spans="3:7" ht="15" x14ac:dyDescent="0.2">
      <c r="C6502" s="829"/>
      <c r="G6502" s="831" t="str">
        <f t="shared" si="102"/>
        <v/>
      </c>
    </row>
    <row r="6503" spans="3:7" ht="15" x14ac:dyDescent="0.2">
      <c r="C6503" s="829"/>
      <c r="G6503" s="831" t="str">
        <f t="shared" si="102"/>
        <v/>
      </c>
    </row>
    <row r="6504" spans="3:7" ht="15" x14ac:dyDescent="0.2">
      <c r="C6504" s="829"/>
      <c r="G6504" s="831" t="str">
        <f t="shared" si="102"/>
        <v/>
      </c>
    </row>
    <row r="6505" spans="3:7" ht="15" x14ac:dyDescent="0.2">
      <c r="C6505" s="829"/>
      <c r="G6505" s="831" t="str">
        <f t="shared" si="102"/>
        <v/>
      </c>
    </row>
    <row r="6506" spans="3:7" ht="15" x14ac:dyDescent="0.2">
      <c r="C6506" s="829"/>
      <c r="G6506" s="831" t="str">
        <f t="shared" si="102"/>
        <v/>
      </c>
    </row>
    <row r="6507" spans="3:7" ht="15" x14ac:dyDescent="0.2">
      <c r="C6507" s="829"/>
      <c r="G6507" s="831" t="str">
        <f t="shared" si="102"/>
        <v/>
      </c>
    </row>
    <row r="6508" spans="3:7" ht="15" x14ac:dyDescent="0.2">
      <c r="C6508" s="829"/>
      <c r="G6508" s="831" t="str">
        <f t="shared" si="102"/>
        <v/>
      </c>
    </row>
    <row r="6509" spans="3:7" ht="15" x14ac:dyDescent="0.2">
      <c r="C6509" s="829"/>
      <c r="G6509" s="831" t="str">
        <f t="shared" si="102"/>
        <v/>
      </c>
    </row>
    <row r="6510" spans="3:7" ht="15" x14ac:dyDescent="0.2">
      <c r="C6510" s="829"/>
      <c r="G6510" s="831" t="str">
        <f t="shared" si="102"/>
        <v/>
      </c>
    </row>
    <row r="6511" spans="3:7" ht="15" x14ac:dyDescent="0.2">
      <c r="C6511" s="829"/>
      <c r="G6511" s="831" t="str">
        <f t="shared" si="102"/>
        <v/>
      </c>
    </row>
    <row r="6512" spans="3:7" ht="15" x14ac:dyDescent="0.2">
      <c r="C6512" s="829"/>
      <c r="G6512" s="831" t="str">
        <f t="shared" si="102"/>
        <v/>
      </c>
    </row>
    <row r="6513" spans="3:7" ht="15" x14ac:dyDescent="0.2">
      <c r="C6513" s="829"/>
      <c r="G6513" s="831" t="str">
        <f t="shared" si="102"/>
        <v/>
      </c>
    </row>
    <row r="6514" spans="3:7" ht="15" x14ac:dyDescent="0.2">
      <c r="C6514" s="829"/>
      <c r="G6514" s="831" t="str">
        <f t="shared" si="102"/>
        <v/>
      </c>
    </row>
    <row r="6515" spans="3:7" ht="15" x14ac:dyDescent="0.2">
      <c r="C6515" s="829"/>
      <c r="G6515" s="831" t="str">
        <f t="shared" si="102"/>
        <v/>
      </c>
    </row>
    <row r="6516" spans="3:7" ht="15" x14ac:dyDescent="0.2">
      <c r="C6516" s="829"/>
      <c r="G6516" s="831" t="str">
        <f t="shared" si="102"/>
        <v/>
      </c>
    </row>
    <row r="6517" spans="3:7" ht="15" x14ac:dyDescent="0.2">
      <c r="C6517" s="829"/>
      <c r="G6517" s="831" t="str">
        <f t="shared" si="102"/>
        <v/>
      </c>
    </row>
    <row r="6518" spans="3:7" ht="15" x14ac:dyDescent="0.2">
      <c r="C6518" s="829"/>
      <c r="G6518" s="831" t="str">
        <f t="shared" si="102"/>
        <v/>
      </c>
    </row>
    <row r="6519" spans="3:7" ht="15" x14ac:dyDescent="0.2">
      <c r="C6519" s="829"/>
      <c r="G6519" s="831" t="str">
        <f t="shared" si="102"/>
        <v/>
      </c>
    </row>
    <row r="6520" spans="3:7" ht="15" x14ac:dyDescent="0.2">
      <c r="C6520" s="829"/>
      <c r="G6520" s="831" t="str">
        <f t="shared" si="102"/>
        <v/>
      </c>
    </row>
    <row r="6521" spans="3:7" ht="15" x14ac:dyDescent="0.2">
      <c r="C6521" s="829"/>
      <c r="G6521" s="831" t="str">
        <f t="shared" si="102"/>
        <v/>
      </c>
    </row>
    <row r="6522" spans="3:7" ht="15" x14ac:dyDescent="0.2">
      <c r="C6522" s="829"/>
      <c r="G6522" s="831" t="str">
        <f t="shared" si="102"/>
        <v/>
      </c>
    </row>
    <row r="6523" spans="3:7" ht="15" x14ac:dyDescent="0.2">
      <c r="C6523" s="829"/>
      <c r="G6523" s="831" t="str">
        <f t="shared" si="102"/>
        <v/>
      </c>
    </row>
    <row r="6524" spans="3:7" ht="15" x14ac:dyDescent="0.2">
      <c r="C6524" s="829"/>
      <c r="G6524" s="831" t="str">
        <f t="shared" si="102"/>
        <v/>
      </c>
    </row>
    <row r="6525" spans="3:7" ht="15" x14ac:dyDescent="0.2">
      <c r="C6525" s="829"/>
      <c r="G6525" s="831" t="str">
        <f t="shared" si="102"/>
        <v/>
      </c>
    </row>
    <row r="6526" spans="3:7" ht="15" x14ac:dyDescent="0.2">
      <c r="C6526" s="829"/>
      <c r="G6526" s="831" t="str">
        <f t="shared" si="102"/>
        <v/>
      </c>
    </row>
    <row r="6527" spans="3:7" ht="15" x14ac:dyDescent="0.2">
      <c r="C6527" s="829"/>
      <c r="G6527" s="831" t="str">
        <f t="shared" si="102"/>
        <v/>
      </c>
    </row>
    <row r="6528" spans="3:7" ht="15" x14ac:dyDescent="0.2">
      <c r="C6528" s="829"/>
      <c r="G6528" s="831" t="str">
        <f t="shared" si="102"/>
        <v/>
      </c>
    </row>
    <row r="6529" spans="3:7" ht="15" x14ac:dyDescent="0.2">
      <c r="C6529" s="829"/>
      <c r="G6529" s="831" t="str">
        <f t="shared" si="102"/>
        <v/>
      </c>
    </row>
    <row r="6530" spans="3:7" ht="15" x14ac:dyDescent="0.2">
      <c r="C6530" s="829"/>
      <c r="G6530" s="831" t="str">
        <f t="shared" si="102"/>
        <v/>
      </c>
    </row>
    <row r="6531" spans="3:7" ht="15" x14ac:dyDescent="0.2">
      <c r="C6531" s="829"/>
      <c r="G6531" s="831" t="str">
        <f t="shared" si="102"/>
        <v/>
      </c>
    </row>
    <row r="6532" spans="3:7" ht="15" x14ac:dyDescent="0.2">
      <c r="C6532" s="829"/>
      <c r="G6532" s="831" t="str">
        <f t="shared" si="102"/>
        <v/>
      </c>
    </row>
    <row r="6533" spans="3:7" ht="15" x14ac:dyDescent="0.2">
      <c r="C6533" s="829"/>
      <c r="G6533" s="831" t="str">
        <f t="shared" si="102"/>
        <v/>
      </c>
    </row>
    <row r="6534" spans="3:7" ht="15" x14ac:dyDescent="0.2">
      <c r="C6534" s="829"/>
      <c r="G6534" s="831" t="str">
        <f t="shared" si="102"/>
        <v/>
      </c>
    </row>
    <row r="6535" spans="3:7" ht="15" x14ac:dyDescent="0.2">
      <c r="C6535" s="829"/>
      <c r="G6535" s="831" t="str">
        <f t="shared" si="102"/>
        <v/>
      </c>
    </row>
    <row r="6536" spans="3:7" ht="15" x14ac:dyDescent="0.2">
      <c r="C6536" s="829"/>
      <c r="G6536" s="831" t="str">
        <f t="shared" si="102"/>
        <v/>
      </c>
    </row>
    <row r="6537" spans="3:7" ht="15" x14ac:dyDescent="0.2">
      <c r="C6537" s="829"/>
      <c r="G6537" s="831" t="str">
        <f t="shared" si="102"/>
        <v/>
      </c>
    </row>
    <row r="6538" spans="3:7" ht="15" x14ac:dyDescent="0.2">
      <c r="C6538" s="829"/>
      <c r="G6538" s="831" t="str">
        <f t="shared" si="102"/>
        <v/>
      </c>
    </row>
    <row r="6539" spans="3:7" ht="15" x14ac:dyDescent="0.2">
      <c r="C6539" s="829"/>
      <c r="G6539" s="831" t="str">
        <f t="shared" si="102"/>
        <v/>
      </c>
    </row>
    <row r="6540" spans="3:7" ht="15" x14ac:dyDescent="0.2">
      <c r="C6540" s="829"/>
      <c r="G6540" s="831" t="str">
        <f t="shared" ref="G6540:G6603" si="103">IF(D6540="","",YEAR(D6540))</f>
        <v/>
      </c>
    </row>
    <row r="6541" spans="3:7" ht="15" x14ac:dyDescent="0.2">
      <c r="C6541" s="829"/>
      <c r="G6541" s="831" t="str">
        <f t="shared" si="103"/>
        <v/>
      </c>
    </row>
    <row r="6542" spans="3:7" ht="15" x14ac:dyDescent="0.2">
      <c r="C6542" s="829"/>
      <c r="G6542" s="831" t="str">
        <f t="shared" si="103"/>
        <v/>
      </c>
    </row>
    <row r="6543" spans="3:7" ht="15" x14ac:dyDescent="0.2">
      <c r="C6543" s="829"/>
      <c r="G6543" s="831" t="str">
        <f t="shared" si="103"/>
        <v/>
      </c>
    </row>
    <row r="6544" spans="3:7" ht="15" x14ac:dyDescent="0.2">
      <c r="C6544" s="829"/>
      <c r="G6544" s="831" t="str">
        <f t="shared" si="103"/>
        <v/>
      </c>
    </row>
    <row r="6545" spans="3:7" ht="15" x14ac:dyDescent="0.2">
      <c r="C6545" s="829"/>
      <c r="G6545" s="831" t="str">
        <f t="shared" si="103"/>
        <v/>
      </c>
    </row>
    <row r="6546" spans="3:7" ht="15" x14ac:dyDescent="0.2">
      <c r="C6546" s="829"/>
      <c r="G6546" s="831" t="str">
        <f t="shared" si="103"/>
        <v/>
      </c>
    </row>
    <row r="6547" spans="3:7" ht="15" x14ac:dyDescent="0.2">
      <c r="C6547" s="829"/>
      <c r="G6547" s="831" t="str">
        <f t="shared" si="103"/>
        <v/>
      </c>
    </row>
    <row r="6548" spans="3:7" ht="15" x14ac:dyDescent="0.2">
      <c r="C6548" s="829"/>
      <c r="G6548" s="831" t="str">
        <f t="shared" si="103"/>
        <v/>
      </c>
    </row>
    <row r="6549" spans="3:7" ht="15" x14ac:dyDescent="0.2">
      <c r="C6549" s="829"/>
      <c r="G6549" s="831" t="str">
        <f t="shared" si="103"/>
        <v/>
      </c>
    </row>
    <row r="6550" spans="3:7" ht="15" x14ac:dyDescent="0.2">
      <c r="C6550" s="829"/>
      <c r="G6550" s="831" t="str">
        <f t="shared" si="103"/>
        <v/>
      </c>
    </row>
    <row r="6551" spans="3:7" ht="15" x14ac:dyDescent="0.2">
      <c r="C6551" s="829"/>
      <c r="G6551" s="831" t="str">
        <f t="shared" si="103"/>
        <v/>
      </c>
    </row>
    <row r="6552" spans="3:7" ht="15" x14ac:dyDescent="0.2">
      <c r="C6552" s="829"/>
      <c r="G6552" s="831" t="str">
        <f t="shared" si="103"/>
        <v/>
      </c>
    </row>
    <row r="6553" spans="3:7" ht="15" x14ac:dyDescent="0.2">
      <c r="C6553" s="829"/>
      <c r="G6553" s="831" t="str">
        <f t="shared" si="103"/>
        <v/>
      </c>
    </row>
    <row r="6554" spans="3:7" ht="15" x14ac:dyDescent="0.2">
      <c r="C6554" s="829"/>
      <c r="G6554" s="831" t="str">
        <f t="shared" si="103"/>
        <v/>
      </c>
    </row>
    <row r="6555" spans="3:7" ht="15" x14ac:dyDescent="0.2">
      <c r="C6555" s="829"/>
      <c r="G6555" s="831" t="str">
        <f t="shared" si="103"/>
        <v/>
      </c>
    </row>
    <row r="6556" spans="3:7" ht="15" x14ac:dyDescent="0.2">
      <c r="C6556" s="829"/>
      <c r="G6556" s="831" t="str">
        <f t="shared" si="103"/>
        <v/>
      </c>
    </row>
    <row r="6557" spans="3:7" ht="15" x14ac:dyDescent="0.2">
      <c r="C6557" s="829"/>
      <c r="G6557" s="831" t="str">
        <f t="shared" si="103"/>
        <v/>
      </c>
    </row>
    <row r="6558" spans="3:7" ht="15" x14ac:dyDescent="0.2">
      <c r="C6558" s="829"/>
      <c r="G6558" s="831" t="str">
        <f t="shared" si="103"/>
        <v/>
      </c>
    </row>
    <row r="6559" spans="3:7" ht="15" x14ac:dyDescent="0.2">
      <c r="C6559" s="829"/>
      <c r="G6559" s="831" t="str">
        <f t="shared" si="103"/>
        <v/>
      </c>
    </row>
    <row r="6560" spans="3:7" ht="15" x14ac:dyDescent="0.2">
      <c r="C6560" s="829"/>
      <c r="G6560" s="831" t="str">
        <f t="shared" si="103"/>
        <v/>
      </c>
    </row>
    <row r="6561" spans="3:7" ht="15" x14ac:dyDescent="0.2">
      <c r="C6561" s="829"/>
      <c r="G6561" s="831" t="str">
        <f t="shared" si="103"/>
        <v/>
      </c>
    </row>
    <row r="6562" spans="3:7" ht="15" x14ac:dyDescent="0.2">
      <c r="C6562" s="829"/>
      <c r="G6562" s="831" t="str">
        <f t="shared" si="103"/>
        <v/>
      </c>
    </row>
    <row r="6563" spans="3:7" ht="15" x14ac:dyDescent="0.2">
      <c r="C6563" s="829"/>
      <c r="G6563" s="831" t="str">
        <f t="shared" si="103"/>
        <v/>
      </c>
    </row>
    <row r="6564" spans="3:7" ht="15" x14ac:dyDescent="0.2">
      <c r="C6564" s="829"/>
      <c r="G6564" s="831" t="str">
        <f t="shared" si="103"/>
        <v/>
      </c>
    </row>
    <row r="6565" spans="3:7" ht="15" x14ac:dyDescent="0.2">
      <c r="C6565" s="829"/>
      <c r="G6565" s="831" t="str">
        <f t="shared" si="103"/>
        <v/>
      </c>
    </row>
    <row r="6566" spans="3:7" ht="15" x14ac:dyDescent="0.2">
      <c r="C6566" s="829"/>
      <c r="G6566" s="831" t="str">
        <f t="shared" si="103"/>
        <v/>
      </c>
    </row>
    <row r="6567" spans="3:7" ht="15" x14ac:dyDescent="0.2">
      <c r="C6567" s="829"/>
      <c r="G6567" s="831" t="str">
        <f t="shared" si="103"/>
        <v/>
      </c>
    </row>
    <row r="6568" spans="3:7" ht="15" x14ac:dyDescent="0.2">
      <c r="C6568" s="829"/>
      <c r="G6568" s="831" t="str">
        <f t="shared" si="103"/>
        <v/>
      </c>
    </row>
    <row r="6569" spans="3:7" ht="15" x14ac:dyDescent="0.2">
      <c r="C6569" s="829"/>
      <c r="G6569" s="831" t="str">
        <f t="shared" si="103"/>
        <v/>
      </c>
    </row>
    <row r="6570" spans="3:7" ht="15" x14ac:dyDescent="0.2">
      <c r="C6570" s="829"/>
      <c r="G6570" s="831" t="str">
        <f t="shared" si="103"/>
        <v/>
      </c>
    </row>
    <row r="6571" spans="3:7" ht="15" x14ac:dyDescent="0.2">
      <c r="C6571" s="829"/>
      <c r="G6571" s="831" t="str">
        <f t="shared" si="103"/>
        <v/>
      </c>
    </row>
    <row r="6572" spans="3:7" ht="15" x14ac:dyDescent="0.2">
      <c r="C6572" s="829"/>
      <c r="G6572" s="831" t="str">
        <f t="shared" si="103"/>
        <v/>
      </c>
    </row>
    <row r="6573" spans="3:7" ht="15" x14ac:dyDescent="0.2">
      <c r="C6573" s="829"/>
      <c r="G6573" s="831" t="str">
        <f t="shared" si="103"/>
        <v/>
      </c>
    </row>
    <row r="6574" spans="3:7" ht="15" x14ac:dyDescent="0.2">
      <c r="C6574" s="829"/>
      <c r="G6574" s="831" t="str">
        <f t="shared" si="103"/>
        <v/>
      </c>
    </row>
    <row r="6575" spans="3:7" ht="15" x14ac:dyDescent="0.2">
      <c r="C6575" s="829"/>
      <c r="G6575" s="831" t="str">
        <f t="shared" si="103"/>
        <v/>
      </c>
    </row>
    <row r="6576" spans="3:7" ht="15" x14ac:dyDescent="0.2">
      <c r="C6576" s="829"/>
      <c r="G6576" s="831" t="str">
        <f t="shared" si="103"/>
        <v/>
      </c>
    </row>
    <row r="6577" spans="3:7" ht="15" x14ac:dyDescent="0.2">
      <c r="C6577" s="829"/>
      <c r="G6577" s="831" t="str">
        <f t="shared" si="103"/>
        <v/>
      </c>
    </row>
    <row r="6578" spans="3:7" ht="15" x14ac:dyDescent="0.2">
      <c r="C6578" s="829"/>
      <c r="G6578" s="831" t="str">
        <f t="shared" si="103"/>
        <v/>
      </c>
    </row>
    <row r="6579" spans="3:7" ht="15" x14ac:dyDescent="0.2">
      <c r="C6579" s="829"/>
      <c r="G6579" s="831" t="str">
        <f t="shared" si="103"/>
        <v/>
      </c>
    </row>
    <row r="6580" spans="3:7" ht="15" x14ac:dyDescent="0.2">
      <c r="C6580" s="829"/>
      <c r="G6580" s="831" t="str">
        <f t="shared" si="103"/>
        <v/>
      </c>
    </row>
    <row r="6581" spans="3:7" ht="15" x14ac:dyDescent="0.2">
      <c r="C6581" s="829"/>
      <c r="G6581" s="831" t="str">
        <f t="shared" si="103"/>
        <v/>
      </c>
    </row>
    <row r="6582" spans="3:7" ht="15" x14ac:dyDescent="0.2">
      <c r="C6582" s="829"/>
      <c r="G6582" s="831" t="str">
        <f t="shared" si="103"/>
        <v/>
      </c>
    </row>
    <row r="6583" spans="3:7" ht="15" x14ac:dyDescent="0.2">
      <c r="C6583" s="829"/>
      <c r="G6583" s="831" t="str">
        <f t="shared" si="103"/>
        <v/>
      </c>
    </row>
    <row r="6584" spans="3:7" ht="15" x14ac:dyDescent="0.2">
      <c r="C6584" s="829"/>
      <c r="G6584" s="831" t="str">
        <f t="shared" si="103"/>
        <v/>
      </c>
    </row>
    <row r="6585" spans="3:7" ht="15" x14ac:dyDescent="0.2">
      <c r="C6585" s="829"/>
      <c r="G6585" s="831" t="str">
        <f t="shared" si="103"/>
        <v/>
      </c>
    </row>
    <row r="6586" spans="3:7" ht="15" x14ac:dyDescent="0.2">
      <c r="C6586" s="829"/>
      <c r="G6586" s="831" t="str">
        <f t="shared" si="103"/>
        <v/>
      </c>
    </row>
    <row r="6587" spans="3:7" ht="15" x14ac:dyDescent="0.2">
      <c r="C6587" s="829"/>
      <c r="G6587" s="831" t="str">
        <f t="shared" si="103"/>
        <v/>
      </c>
    </row>
    <row r="6588" spans="3:7" ht="15" x14ac:dyDescent="0.2">
      <c r="C6588" s="829"/>
      <c r="G6588" s="831" t="str">
        <f t="shared" si="103"/>
        <v/>
      </c>
    </row>
    <row r="6589" spans="3:7" ht="15" x14ac:dyDescent="0.2">
      <c r="C6589" s="829"/>
      <c r="G6589" s="831" t="str">
        <f t="shared" si="103"/>
        <v/>
      </c>
    </row>
    <row r="6590" spans="3:7" ht="15" x14ac:dyDescent="0.2">
      <c r="C6590" s="829"/>
      <c r="G6590" s="831" t="str">
        <f t="shared" si="103"/>
        <v/>
      </c>
    </row>
    <row r="6591" spans="3:7" ht="15" x14ac:dyDescent="0.2">
      <c r="C6591" s="829"/>
      <c r="G6591" s="831" t="str">
        <f t="shared" si="103"/>
        <v/>
      </c>
    </row>
    <row r="6592" spans="3:7" ht="15" x14ac:dyDescent="0.2">
      <c r="C6592" s="829"/>
      <c r="G6592" s="831" t="str">
        <f t="shared" si="103"/>
        <v/>
      </c>
    </row>
    <row r="6593" spans="3:7" ht="15" x14ac:dyDescent="0.2">
      <c r="C6593" s="829"/>
      <c r="G6593" s="831" t="str">
        <f t="shared" si="103"/>
        <v/>
      </c>
    </row>
    <row r="6594" spans="3:7" ht="15" x14ac:dyDescent="0.2">
      <c r="C6594" s="829"/>
      <c r="G6594" s="831" t="str">
        <f t="shared" si="103"/>
        <v/>
      </c>
    </row>
    <row r="6595" spans="3:7" ht="15" x14ac:dyDescent="0.2">
      <c r="C6595" s="829"/>
      <c r="G6595" s="831" t="str">
        <f t="shared" si="103"/>
        <v/>
      </c>
    </row>
    <row r="6596" spans="3:7" ht="15" x14ac:dyDescent="0.2">
      <c r="C6596" s="829"/>
      <c r="G6596" s="831" t="str">
        <f t="shared" si="103"/>
        <v/>
      </c>
    </row>
    <row r="6597" spans="3:7" ht="15" x14ac:dyDescent="0.2">
      <c r="C6597" s="829"/>
      <c r="G6597" s="831" t="str">
        <f t="shared" si="103"/>
        <v/>
      </c>
    </row>
    <row r="6598" spans="3:7" ht="15" x14ac:dyDescent="0.2">
      <c r="C6598" s="829"/>
      <c r="G6598" s="831" t="str">
        <f t="shared" si="103"/>
        <v/>
      </c>
    </row>
    <row r="6599" spans="3:7" ht="15" x14ac:dyDescent="0.2">
      <c r="C6599" s="829"/>
      <c r="G6599" s="831" t="str">
        <f t="shared" si="103"/>
        <v/>
      </c>
    </row>
    <row r="6600" spans="3:7" ht="15" x14ac:dyDescent="0.2">
      <c r="C6600" s="829"/>
      <c r="G6600" s="831" t="str">
        <f t="shared" si="103"/>
        <v/>
      </c>
    </row>
    <row r="6601" spans="3:7" ht="15" x14ac:dyDescent="0.2">
      <c r="C6601" s="829"/>
      <c r="G6601" s="831" t="str">
        <f t="shared" si="103"/>
        <v/>
      </c>
    </row>
    <row r="6602" spans="3:7" ht="15" x14ac:dyDescent="0.2">
      <c r="C6602" s="829"/>
      <c r="G6602" s="831" t="str">
        <f t="shared" si="103"/>
        <v/>
      </c>
    </row>
    <row r="6603" spans="3:7" ht="15" x14ac:dyDescent="0.2">
      <c r="C6603" s="829"/>
      <c r="G6603" s="831" t="str">
        <f t="shared" si="103"/>
        <v/>
      </c>
    </row>
    <row r="6604" spans="3:7" ht="15" x14ac:dyDescent="0.2">
      <c r="C6604" s="829"/>
      <c r="G6604" s="831" t="str">
        <f t="shared" ref="G6604:G6667" si="104">IF(D6604="","",YEAR(D6604))</f>
        <v/>
      </c>
    </row>
    <row r="6605" spans="3:7" ht="15" x14ac:dyDescent="0.2">
      <c r="C6605" s="829"/>
      <c r="G6605" s="831" t="str">
        <f t="shared" si="104"/>
        <v/>
      </c>
    </row>
    <row r="6606" spans="3:7" ht="15" x14ac:dyDescent="0.2">
      <c r="C6606" s="829"/>
      <c r="G6606" s="831" t="str">
        <f t="shared" si="104"/>
        <v/>
      </c>
    </row>
    <row r="6607" spans="3:7" ht="15" x14ac:dyDescent="0.2">
      <c r="C6607" s="829"/>
      <c r="G6607" s="831" t="str">
        <f t="shared" si="104"/>
        <v/>
      </c>
    </row>
    <row r="6608" spans="3:7" ht="15" x14ac:dyDescent="0.2">
      <c r="C6608" s="829"/>
      <c r="G6608" s="831" t="str">
        <f t="shared" si="104"/>
        <v/>
      </c>
    </row>
    <row r="6609" spans="3:7" ht="15" x14ac:dyDescent="0.2">
      <c r="C6609" s="829"/>
      <c r="G6609" s="831" t="str">
        <f t="shared" si="104"/>
        <v/>
      </c>
    </row>
    <row r="6610" spans="3:7" ht="15" x14ac:dyDescent="0.2">
      <c r="C6610" s="829"/>
      <c r="G6610" s="831" t="str">
        <f t="shared" si="104"/>
        <v/>
      </c>
    </row>
    <row r="6611" spans="3:7" ht="15" x14ac:dyDescent="0.2">
      <c r="C6611" s="829"/>
      <c r="G6611" s="831" t="str">
        <f t="shared" si="104"/>
        <v/>
      </c>
    </row>
    <row r="6612" spans="3:7" ht="15" x14ac:dyDescent="0.2">
      <c r="C6612" s="829"/>
      <c r="G6612" s="831" t="str">
        <f t="shared" si="104"/>
        <v/>
      </c>
    </row>
    <row r="6613" spans="3:7" ht="15" x14ac:dyDescent="0.2">
      <c r="C6613" s="829"/>
      <c r="G6613" s="831" t="str">
        <f t="shared" si="104"/>
        <v/>
      </c>
    </row>
    <row r="6614" spans="3:7" ht="15" x14ac:dyDescent="0.2">
      <c r="C6614" s="829"/>
      <c r="G6614" s="831" t="str">
        <f t="shared" si="104"/>
        <v/>
      </c>
    </row>
    <row r="6615" spans="3:7" ht="15" x14ac:dyDescent="0.2">
      <c r="C6615" s="829"/>
      <c r="G6615" s="831" t="str">
        <f t="shared" si="104"/>
        <v/>
      </c>
    </row>
    <row r="6616" spans="3:7" ht="15" x14ac:dyDescent="0.2">
      <c r="C6616" s="829"/>
      <c r="G6616" s="831" t="str">
        <f t="shared" si="104"/>
        <v/>
      </c>
    </row>
    <row r="6617" spans="3:7" ht="15" x14ac:dyDescent="0.2">
      <c r="C6617" s="829"/>
      <c r="G6617" s="831" t="str">
        <f t="shared" si="104"/>
        <v/>
      </c>
    </row>
    <row r="6618" spans="3:7" ht="15" x14ac:dyDescent="0.2">
      <c r="C6618" s="829"/>
      <c r="G6618" s="831" t="str">
        <f t="shared" si="104"/>
        <v/>
      </c>
    </row>
    <row r="6619" spans="3:7" ht="15" x14ac:dyDescent="0.2">
      <c r="C6619" s="829"/>
      <c r="G6619" s="831" t="str">
        <f t="shared" si="104"/>
        <v/>
      </c>
    </row>
    <row r="6620" spans="3:7" ht="15" x14ac:dyDescent="0.2">
      <c r="C6620" s="829"/>
      <c r="G6620" s="831" t="str">
        <f t="shared" si="104"/>
        <v/>
      </c>
    </row>
    <row r="6621" spans="3:7" ht="15" x14ac:dyDescent="0.2">
      <c r="C6621" s="829"/>
      <c r="G6621" s="831" t="str">
        <f t="shared" si="104"/>
        <v/>
      </c>
    </row>
    <row r="6622" spans="3:7" ht="15" x14ac:dyDescent="0.2">
      <c r="C6622" s="829"/>
      <c r="G6622" s="831" t="str">
        <f t="shared" si="104"/>
        <v/>
      </c>
    </row>
    <row r="6623" spans="3:7" ht="15" x14ac:dyDescent="0.2">
      <c r="C6623" s="829"/>
      <c r="G6623" s="831" t="str">
        <f t="shared" si="104"/>
        <v/>
      </c>
    </row>
    <row r="6624" spans="3:7" ht="15" x14ac:dyDescent="0.2">
      <c r="C6624" s="829"/>
      <c r="G6624" s="831" t="str">
        <f t="shared" si="104"/>
        <v/>
      </c>
    </row>
    <row r="6625" spans="3:7" ht="15" x14ac:dyDescent="0.2">
      <c r="C6625" s="829"/>
      <c r="G6625" s="831" t="str">
        <f t="shared" si="104"/>
        <v/>
      </c>
    </row>
    <row r="6626" spans="3:7" ht="15" x14ac:dyDescent="0.2">
      <c r="C6626" s="829"/>
      <c r="G6626" s="831" t="str">
        <f t="shared" si="104"/>
        <v/>
      </c>
    </row>
    <row r="6627" spans="3:7" ht="15" x14ac:dyDescent="0.2">
      <c r="C6627" s="829"/>
      <c r="G6627" s="831" t="str">
        <f t="shared" si="104"/>
        <v/>
      </c>
    </row>
    <row r="6628" spans="3:7" ht="15" x14ac:dyDescent="0.2">
      <c r="C6628" s="829"/>
      <c r="G6628" s="831" t="str">
        <f t="shared" si="104"/>
        <v/>
      </c>
    </row>
    <row r="6629" spans="3:7" ht="15" x14ac:dyDescent="0.2">
      <c r="C6629" s="829"/>
      <c r="G6629" s="831" t="str">
        <f t="shared" si="104"/>
        <v/>
      </c>
    </row>
    <row r="6630" spans="3:7" ht="15" x14ac:dyDescent="0.2">
      <c r="C6630" s="829"/>
      <c r="G6630" s="831" t="str">
        <f t="shared" si="104"/>
        <v/>
      </c>
    </row>
    <row r="6631" spans="3:7" ht="15" x14ac:dyDescent="0.2">
      <c r="C6631" s="829"/>
      <c r="G6631" s="831" t="str">
        <f t="shared" si="104"/>
        <v/>
      </c>
    </row>
    <row r="6632" spans="3:7" ht="15" x14ac:dyDescent="0.2">
      <c r="C6632" s="829"/>
      <c r="G6632" s="831" t="str">
        <f t="shared" si="104"/>
        <v/>
      </c>
    </row>
    <row r="6633" spans="3:7" ht="15" x14ac:dyDescent="0.2">
      <c r="C6633" s="829"/>
      <c r="G6633" s="831" t="str">
        <f t="shared" si="104"/>
        <v/>
      </c>
    </row>
    <row r="6634" spans="3:7" ht="15" x14ac:dyDescent="0.2">
      <c r="C6634" s="829"/>
      <c r="G6634" s="831" t="str">
        <f t="shared" si="104"/>
        <v/>
      </c>
    </row>
    <row r="6635" spans="3:7" ht="15" x14ac:dyDescent="0.2">
      <c r="C6635" s="829"/>
      <c r="G6635" s="831" t="str">
        <f t="shared" si="104"/>
        <v/>
      </c>
    </row>
    <row r="6636" spans="3:7" ht="15" x14ac:dyDescent="0.2">
      <c r="C6636" s="829"/>
      <c r="G6636" s="831" t="str">
        <f t="shared" si="104"/>
        <v/>
      </c>
    </row>
    <row r="6637" spans="3:7" ht="15" x14ac:dyDescent="0.2">
      <c r="C6637" s="829"/>
      <c r="G6637" s="831" t="str">
        <f t="shared" si="104"/>
        <v/>
      </c>
    </row>
    <row r="6638" spans="3:7" ht="15" x14ac:dyDescent="0.2">
      <c r="C6638" s="829"/>
      <c r="G6638" s="831" t="str">
        <f t="shared" si="104"/>
        <v/>
      </c>
    </row>
    <row r="6639" spans="3:7" ht="15" x14ac:dyDescent="0.2">
      <c r="C6639" s="829"/>
      <c r="G6639" s="831" t="str">
        <f t="shared" si="104"/>
        <v/>
      </c>
    </row>
    <row r="6640" spans="3:7" ht="15" x14ac:dyDescent="0.2">
      <c r="C6640" s="829"/>
      <c r="G6640" s="831" t="str">
        <f t="shared" si="104"/>
        <v/>
      </c>
    </row>
    <row r="6641" spans="3:7" ht="15" x14ac:dyDescent="0.2">
      <c r="C6641" s="829"/>
      <c r="G6641" s="831" t="str">
        <f t="shared" si="104"/>
        <v/>
      </c>
    </row>
    <row r="6642" spans="3:7" ht="15" x14ac:dyDescent="0.2">
      <c r="C6642" s="829"/>
      <c r="G6642" s="831" t="str">
        <f t="shared" si="104"/>
        <v/>
      </c>
    </row>
    <row r="6643" spans="3:7" ht="15" x14ac:dyDescent="0.2">
      <c r="C6643" s="829"/>
      <c r="G6643" s="831" t="str">
        <f t="shared" si="104"/>
        <v/>
      </c>
    </row>
    <row r="6644" spans="3:7" ht="15" x14ac:dyDescent="0.2">
      <c r="C6644" s="829"/>
      <c r="G6644" s="831" t="str">
        <f t="shared" si="104"/>
        <v/>
      </c>
    </row>
    <row r="6645" spans="3:7" ht="15" x14ac:dyDescent="0.2">
      <c r="C6645" s="829"/>
      <c r="G6645" s="831" t="str">
        <f t="shared" si="104"/>
        <v/>
      </c>
    </row>
    <row r="6646" spans="3:7" ht="15" x14ac:dyDescent="0.2">
      <c r="C6646" s="829"/>
      <c r="G6646" s="831" t="str">
        <f t="shared" si="104"/>
        <v/>
      </c>
    </row>
    <row r="6647" spans="3:7" ht="15" x14ac:dyDescent="0.2">
      <c r="C6647" s="829"/>
      <c r="G6647" s="831" t="str">
        <f t="shared" si="104"/>
        <v/>
      </c>
    </row>
    <row r="6648" spans="3:7" ht="15" x14ac:dyDescent="0.2">
      <c r="C6648" s="829"/>
      <c r="G6648" s="831" t="str">
        <f t="shared" si="104"/>
        <v/>
      </c>
    </row>
    <row r="6649" spans="3:7" ht="15" x14ac:dyDescent="0.2">
      <c r="C6649" s="829"/>
      <c r="G6649" s="831" t="str">
        <f t="shared" si="104"/>
        <v/>
      </c>
    </row>
    <row r="6650" spans="3:7" ht="15" x14ac:dyDescent="0.2">
      <c r="C6650" s="829"/>
      <c r="G6650" s="831" t="str">
        <f t="shared" si="104"/>
        <v/>
      </c>
    </row>
    <row r="6651" spans="3:7" ht="15" x14ac:dyDescent="0.2">
      <c r="C6651" s="829"/>
      <c r="G6651" s="831" t="str">
        <f t="shared" si="104"/>
        <v/>
      </c>
    </row>
    <row r="6652" spans="3:7" ht="15" x14ac:dyDescent="0.2">
      <c r="C6652" s="829"/>
      <c r="G6652" s="831" t="str">
        <f t="shared" si="104"/>
        <v/>
      </c>
    </row>
    <row r="6653" spans="3:7" ht="15" x14ac:dyDescent="0.2">
      <c r="C6653" s="829"/>
      <c r="G6653" s="831" t="str">
        <f t="shared" si="104"/>
        <v/>
      </c>
    </row>
    <row r="6654" spans="3:7" ht="15" x14ac:dyDescent="0.2">
      <c r="C6654" s="829"/>
      <c r="G6654" s="831" t="str">
        <f t="shared" si="104"/>
        <v/>
      </c>
    </row>
    <row r="6655" spans="3:7" ht="15" x14ac:dyDescent="0.2">
      <c r="C6655" s="829"/>
      <c r="G6655" s="831" t="str">
        <f t="shared" si="104"/>
        <v/>
      </c>
    </row>
    <row r="6656" spans="3:7" ht="15" x14ac:dyDescent="0.2">
      <c r="C6656" s="829"/>
      <c r="G6656" s="831" t="str">
        <f t="shared" si="104"/>
        <v/>
      </c>
    </row>
    <row r="6657" spans="3:7" ht="15" x14ac:dyDescent="0.2">
      <c r="C6657" s="829"/>
      <c r="G6657" s="831" t="str">
        <f t="shared" si="104"/>
        <v/>
      </c>
    </row>
    <row r="6658" spans="3:7" ht="15" x14ac:dyDescent="0.2">
      <c r="C6658" s="829"/>
      <c r="G6658" s="831" t="str">
        <f t="shared" si="104"/>
        <v/>
      </c>
    </row>
    <row r="6659" spans="3:7" ht="15" x14ac:dyDescent="0.2">
      <c r="C6659" s="829"/>
      <c r="G6659" s="831" t="str">
        <f t="shared" si="104"/>
        <v/>
      </c>
    </row>
    <row r="6660" spans="3:7" ht="15" x14ac:dyDescent="0.2">
      <c r="C6660" s="829"/>
      <c r="G6660" s="831" t="str">
        <f t="shared" si="104"/>
        <v/>
      </c>
    </row>
    <row r="6661" spans="3:7" ht="15" x14ac:dyDescent="0.2">
      <c r="C6661" s="829"/>
      <c r="G6661" s="831" t="str">
        <f t="shared" si="104"/>
        <v/>
      </c>
    </row>
    <row r="6662" spans="3:7" ht="15" x14ac:dyDescent="0.2">
      <c r="C6662" s="829"/>
      <c r="G6662" s="831" t="str">
        <f t="shared" si="104"/>
        <v/>
      </c>
    </row>
    <row r="6663" spans="3:7" ht="15" x14ac:dyDescent="0.2">
      <c r="C6663" s="829"/>
      <c r="G6663" s="831" t="str">
        <f t="shared" si="104"/>
        <v/>
      </c>
    </row>
    <row r="6664" spans="3:7" ht="15" x14ac:dyDescent="0.2">
      <c r="C6664" s="829"/>
      <c r="G6664" s="831" t="str">
        <f t="shared" si="104"/>
        <v/>
      </c>
    </row>
    <row r="6665" spans="3:7" ht="15" x14ac:dyDescent="0.2">
      <c r="C6665" s="829"/>
      <c r="G6665" s="831" t="str">
        <f t="shared" si="104"/>
        <v/>
      </c>
    </row>
    <row r="6666" spans="3:7" ht="15" x14ac:dyDescent="0.2">
      <c r="C6666" s="829"/>
      <c r="G6666" s="831" t="str">
        <f t="shared" si="104"/>
        <v/>
      </c>
    </row>
    <row r="6667" spans="3:7" ht="15" x14ac:dyDescent="0.2">
      <c r="C6667" s="829"/>
      <c r="G6667" s="831" t="str">
        <f t="shared" si="104"/>
        <v/>
      </c>
    </row>
    <row r="6668" spans="3:7" ht="15" x14ac:dyDescent="0.2">
      <c r="C6668" s="829"/>
      <c r="G6668" s="831" t="str">
        <f t="shared" ref="G6668:G6731" si="105">IF(D6668="","",YEAR(D6668))</f>
        <v/>
      </c>
    </row>
    <row r="6669" spans="3:7" ht="15" x14ac:dyDescent="0.2">
      <c r="C6669" s="829"/>
      <c r="G6669" s="831" t="str">
        <f t="shared" si="105"/>
        <v/>
      </c>
    </row>
    <row r="6670" spans="3:7" ht="15" x14ac:dyDescent="0.2">
      <c r="C6670" s="829"/>
      <c r="G6670" s="831" t="str">
        <f t="shared" si="105"/>
        <v/>
      </c>
    </row>
    <row r="6671" spans="3:7" ht="15" x14ac:dyDescent="0.2">
      <c r="C6671" s="829"/>
      <c r="G6671" s="831" t="str">
        <f t="shared" si="105"/>
        <v/>
      </c>
    </row>
    <row r="6672" spans="3:7" ht="15" x14ac:dyDescent="0.2">
      <c r="C6672" s="829"/>
      <c r="G6672" s="831" t="str">
        <f t="shared" si="105"/>
        <v/>
      </c>
    </row>
    <row r="6673" spans="3:7" ht="15" x14ac:dyDescent="0.2">
      <c r="C6673" s="829"/>
      <c r="G6673" s="831" t="str">
        <f t="shared" si="105"/>
        <v/>
      </c>
    </row>
    <row r="6674" spans="3:7" ht="15" x14ac:dyDescent="0.2">
      <c r="C6674" s="829"/>
      <c r="G6674" s="831" t="str">
        <f t="shared" si="105"/>
        <v/>
      </c>
    </row>
    <row r="6675" spans="3:7" ht="15" x14ac:dyDescent="0.2">
      <c r="C6675" s="829"/>
      <c r="G6675" s="831" t="str">
        <f t="shared" si="105"/>
        <v/>
      </c>
    </row>
    <row r="6676" spans="3:7" ht="15" x14ac:dyDescent="0.2">
      <c r="C6676" s="829"/>
      <c r="G6676" s="831" t="str">
        <f t="shared" si="105"/>
        <v/>
      </c>
    </row>
    <row r="6677" spans="3:7" ht="15" x14ac:dyDescent="0.2">
      <c r="C6677" s="829"/>
      <c r="G6677" s="831" t="str">
        <f t="shared" si="105"/>
        <v/>
      </c>
    </row>
    <row r="6678" spans="3:7" ht="15" x14ac:dyDescent="0.2">
      <c r="C6678" s="829"/>
      <c r="G6678" s="831" t="str">
        <f t="shared" si="105"/>
        <v/>
      </c>
    </row>
    <row r="6679" spans="3:7" ht="15" x14ac:dyDescent="0.2">
      <c r="C6679" s="829"/>
      <c r="G6679" s="831" t="str">
        <f t="shared" si="105"/>
        <v/>
      </c>
    </row>
    <row r="6680" spans="3:7" ht="15" x14ac:dyDescent="0.2">
      <c r="C6680" s="829"/>
      <c r="G6680" s="831" t="str">
        <f t="shared" si="105"/>
        <v/>
      </c>
    </row>
    <row r="6681" spans="3:7" ht="15" x14ac:dyDescent="0.2">
      <c r="C6681" s="829"/>
      <c r="G6681" s="831" t="str">
        <f t="shared" si="105"/>
        <v/>
      </c>
    </row>
    <row r="6682" spans="3:7" ht="15" x14ac:dyDescent="0.2">
      <c r="C6682" s="829"/>
      <c r="G6682" s="831" t="str">
        <f t="shared" si="105"/>
        <v/>
      </c>
    </row>
    <row r="6683" spans="3:7" ht="15" x14ac:dyDescent="0.2">
      <c r="C6683" s="829"/>
      <c r="G6683" s="831" t="str">
        <f t="shared" si="105"/>
        <v/>
      </c>
    </row>
    <row r="6684" spans="3:7" ht="15" x14ac:dyDescent="0.2">
      <c r="C6684" s="829"/>
      <c r="G6684" s="831" t="str">
        <f t="shared" si="105"/>
        <v/>
      </c>
    </row>
    <row r="6685" spans="3:7" ht="15" x14ac:dyDescent="0.2">
      <c r="C6685" s="829"/>
      <c r="G6685" s="831" t="str">
        <f t="shared" si="105"/>
        <v/>
      </c>
    </row>
    <row r="6686" spans="3:7" ht="15" x14ac:dyDescent="0.2">
      <c r="C6686" s="829"/>
      <c r="G6686" s="831" t="str">
        <f t="shared" si="105"/>
        <v/>
      </c>
    </row>
    <row r="6687" spans="3:7" ht="15" x14ac:dyDescent="0.2">
      <c r="C6687" s="829"/>
      <c r="G6687" s="831" t="str">
        <f t="shared" si="105"/>
        <v/>
      </c>
    </row>
    <row r="6688" spans="3:7" ht="15" x14ac:dyDescent="0.2">
      <c r="C6688" s="829"/>
      <c r="G6688" s="831" t="str">
        <f t="shared" si="105"/>
        <v/>
      </c>
    </row>
    <row r="6689" spans="3:7" ht="15" x14ac:dyDescent="0.2">
      <c r="C6689" s="829"/>
      <c r="G6689" s="831" t="str">
        <f t="shared" si="105"/>
        <v/>
      </c>
    </row>
    <row r="6690" spans="3:7" ht="15" x14ac:dyDescent="0.2">
      <c r="C6690" s="829"/>
      <c r="G6690" s="831" t="str">
        <f t="shared" si="105"/>
        <v/>
      </c>
    </row>
    <row r="6691" spans="3:7" ht="15" x14ac:dyDescent="0.2">
      <c r="C6691" s="829"/>
      <c r="G6691" s="831" t="str">
        <f t="shared" si="105"/>
        <v/>
      </c>
    </row>
    <row r="6692" spans="3:7" ht="15" x14ac:dyDescent="0.2">
      <c r="C6692" s="829"/>
      <c r="G6692" s="831" t="str">
        <f t="shared" si="105"/>
        <v/>
      </c>
    </row>
    <row r="6693" spans="3:7" ht="15" x14ac:dyDescent="0.2">
      <c r="C6693" s="829"/>
      <c r="G6693" s="831" t="str">
        <f t="shared" si="105"/>
        <v/>
      </c>
    </row>
    <row r="6694" spans="3:7" ht="15" x14ac:dyDescent="0.2">
      <c r="C6694" s="829"/>
      <c r="G6694" s="831" t="str">
        <f t="shared" si="105"/>
        <v/>
      </c>
    </row>
    <row r="6695" spans="3:7" ht="15" x14ac:dyDescent="0.2">
      <c r="C6695" s="829"/>
      <c r="G6695" s="831" t="str">
        <f t="shared" si="105"/>
        <v/>
      </c>
    </row>
    <row r="6696" spans="3:7" ht="15" x14ac:dyDescent="0.2">
      <c r="C6696" s="829"/>
      <c r="G6696" s="831" t="str">
        <f t="shared" si="105"/>
        <v/>
      </c>
    </row>
    <row r="6697" spans="3:7" ht="15" x14ac:dyDescent="0.2">
      <c r="C6697" s="829"/>
      <c r="G6697" s="831" t="str">
        <f t="shared" si="105"/>
        <v/>
      </c>
    </row>
    <row r="6698" spans="3:7" ht="15" x14ac:dyDescent="0.2">
      <c r="C6698" s="829"/>
      <c r="G6698" s="831" t="str">
        <f t="shared" si="105"/>
        <v/>
      </c>
    </row>
    <row r="6699" spans="3:7" ht="15" x14ac:dyDescent="0.2">
      <c r="C6699" s="829"/>
      <c r="G6699" s="831" t="str">
        <f t="shared" si="105"/>
        <v/>
      </c>
    </row>
    <row r="6700" spans="3:7" ht="15" x14ac:dyDescent="0.2">
      <c r="C6700" s="829"/>
      <c r="G6700" s="831" t="str">
        <f t="shared" si="105"/>
        <v/>
      </c>
    </row>
    <row r="6701" spans="3:7" ht="15" x14ac:dyDescent="0.2">
      <c r="C6701" s="829"/>
      <c r="G6701" s="831" t="str">
        <f t="shared" si="105"/>
        <v/>
      </c>
    </row>
    <row r="6702" spans="3:7" ht="15" x14ac:dyDescent="0.2">
      <c r="C6702" s="829"/>
      <c r="G6702" s="831" t="str">
        <f t="shared" si="105"/>
        <v/>
      </c>
    </row>
    <row r="6703" spans="3:7" ht="15" x14ac:dyDescent="0.2">
      <c r="C6703" s="829"/>
      <c r="G6703" s="831" t="str">
        <f t="shared" si="105"/>
        <v/>
      </c>
    </row>
    <row r="6704" spans="3:7" ht="15" x14ac:dyDescent="0.2">
      <c r="C6704" s="829"/>
      <c r="G6704" s="831" t="str">
        <f t="shared" si="105"/>
        <v/>
      </c>
    </row>
    <row r="6705" spans="3:7" ht="15" x14ac:dyDescent="0.2">
      <c r="C6705" s="829"/>
      <c r="G6705" s="831" t="str">
        <f t="shared" si="105"/>
        <v/>
      </c>
    </row>
    <row r="6706" spans="3:7" ht="15" x14ac:dyDescent="0.2">
      <c r="C6706" s="829"/>
      <c r="G6706" s="831" t="str">
        <f t="shared" si="105"/>
        <v/>
      </c>
    </row>
    <row r="6707" spans="3:7" ht="15" x14ac:dyDescent="0.2">
      <c r="C6707" s="829"/>
      <c r="G6707" s="831" t="str">
        <f t="shared" si="105"/>
        <v/>
      </c>
    </row>
    <row r="6708" spans="3:7" ht="15" x14ac:dyDescent="0.2">
      <c r="C6708" s="829"/>
      <c r="G6708" s="831" t="str">
        <f t="shared" si="105"/>
        <v/>
      </c>
    </row>
    <row r="6709" spans="3:7" ht="15" x14ac:dyDescent="0.2">
      <c r="C6709" s="829"/>
      <c r="G6709" s="831" t="str">
        <f t="shared" si="105"/>
        <v/>
      </c>
    </row>
    <row r="6710" spans="3:7" ht="15" x14ac:dyDescent="0.2">
      <c r="C6710" s="829"/>
      <c r="G6710" s="831" t="str">
        <f t="shared" si="105"/>
        <v/>
      </c>
    </row>
    <row r="6711" spans="3:7" ht="15" x14ac:dyDescent="0.2">
      <c r="C6711" s="829"/>
      <c r="G6711" s="831" t="str">
        <f t="shared" si="105"/>
        <v/>
      </c>
    </row>
    <row r="6712" spans="3:7" ht="15" x14ac:dyDescent="0.2">
      <c r="C6712" s="829"/>
      <c r="G6712" s="831" t="str">
        <f t="shared" si="105"/>
        <v/>
      </c>
    </row>
    <row r="6713" spans="3:7" ht="15" x14ac:dyDescent="0.2">
      <c r="C6713" s="829"/>
      <c r="G6713" s="831" t="str">
        <f t="shared" si="105"/>
        <v/>
      </c>
    </row>
    <row r="6714" spans="3:7" ht="15" x14ac:dyDescent="0.2">
      <c r="C6714" s="829"/>
      <c r="G6714" s="831" t="str">
        <f t="shared" si="105"/>
        <v/>
      </c>
    </row>
    <row r="6715" spans="3:7" ht="15" x14ac:dyDescent="0.2">
      <c r="C6715" s="829"/>
      <c r="G6715" s="831" t="str">
        <f t="shared" si="105"/>
        <v/>
      </c>
    </row>
    <row r="6716" spans="3:7" ht="15" x14ac:dyDescent="0.2">
      <c r="C6716" s="829"/>
      <c r="G6716" s="831" t="str">
        <f t="shared" si="105"/>
        <v/>
      </c>
    </row>
    <row r="6717" spans="3:7" ht="15" x14ac:dyDescent="0.2">
      <c r="C6717" s="829"/>
      <c r="G6717" s="831" t="str">
        <f t="shared" si="105"/>
        <v/>
      </c>
    </row>
    <row r="6718" spans="3:7" ht="15" x14ac:dyDescent="0.2">
      <c r="C6718" s="829"/>
      <c r="G6718" s="831" t="str">
        <f t="shared" si="105"/>
        <v/>
      </c>
    </row>
    <row r="6719" spans="3:7" ht="15" x14ac:dyDescent="0.2">
      <c r="C6719" s="829"/>
      <c r="G6719" s="831" t="str">
        <f t="shared" si="105"/>
        <v/>
      </c>
    </row>
    <row r="6720" spans="3:7" ht="15" x14ac:dyDescent="0.2">
      <c r="C6720" s="829"/>
      <c r="G6720" s="831" t="str">
        <f t="shared" si="105"/>
        <v/>
      </c>
    </row>
    <row r="6721" spans="3:7" ht="15" x14ac:dyDescent="0.2">
      <c r="C6721" s="829"/>
      <c r="G6721" s="831" t="str">
        <f t="shared" si="105"/>
        <v/>
      </c>
    </row>
    <row r="6722" spans="3:7" ht="15" x14ac:dyDescent="0.2">
      <c r="C6722" s="829"/>
      <c r="G6722" s="831" t="str">
        <f t="shared" si="105"/>
        <v/>
      </c>
    </row>
    <row r="6723" spans="3:7" ht="15" x14ac:dyDescent="0.2">
      <c r="C6723" s="829"/>
      <c r="G6723" s="831" t="str">
        <f t="shared" si="105"/>
        <v/>
      </c>
    </row>
    <row r="6724" spans="3:7" ht="15" x14ac:dyDescent="0.2">
      <c r="C6724" s="829"/>
      <c r="G6724" s="831" t="str">
        <f t="shared" si="105"/>
        <v/>
      </c>
    </row>
    <row r="6725" spans="3:7" ht="15" x14ac:dyDescent="0.2">
      <c r="C6725" s="829"/>
      <c r="G6725" s="831" t="str">
        <f t="shared" si="105"/>
        <v/>
      </c>
    </row>
    <row r="6726" spans="3:7" ht="15" x14ac:dyDescent="0.2">
      <c r="C6726" s="829"/>
      <c r="G6726" s="831" t="str">
        <f t="shared" si="105"/>
        <v/>
      </c>
    </row>
    <row r="6727" spans="3:7" ht="15" x14ac:dyDescent="0.2">
      <c r="C6727" s="829"/>
      <c r="G6727" s="831" t="str">
        <f t="shared" si="105"/>
        <v/>
      </c>
    </row>
    <row r="6728" spans="3:7" ht="15" x14ac:dyDescent="0.2">
      <c r="C6728" s="829"/>
      <c r="G6728" s="831" t="str">
        <f t="shared" si="105"/>
        <v/>
      </c>
    </row>
    <row r="6729" spans="3:7" ht="15" x14ac:dyDescent="0.2">
      <c r="C6729" s="829"/>
      <c r="G6729" s="831" t="str">
        <f t="shared" si="105"/>
        <v/>
      </c>
    </row>
    <row r="6730" spans="3:7" ht="15" x14ac:dyDescent="0.2">
      <c r="C6730" s="829"/>
      <c r="G6730" s="831" t="str">
        <f t="shared" si="105"/>
        <v/>
      </c>
    </row>
    <row r="6731" spans="3:7" ht="15" x14ac:dyDescent="0.2">
      <c r="C6731" s="829"/>
      <c r="G6731" s="831" t="str">
        <f t="shared" si="105"/>
        <v/>
      </c>
    </row>
    <row r="6732" spans="3:7" ht="15" x14ac:dyDescent="0.2">
      <c r="C6732" s="829"/>
      <c r="G6732" s="831" t="str">
        <f t="shared" ref="G6732:G6795" si="106">IF(D6732="","",YEAR(D6732))</f>
        <v/>
      </c>
    </row>
    <row r="6733" spans="3:7" ht="15" x14ac:dyDescent="0.2">
      <c r="C6733" s="829"/>
      <c r="G6733" s="831" t="str">
        <f t="shared" si="106"/>
        <v/>
      </c>
    </row>
    <row r="6734" spans="3:7" ht="15" x14ac:dyDescent="0.2">
      <c r="C6734" s="829"/>
      <c r="G6734" s="831" t="str">
        <f t="shared" si="106"/>
        <v/>
      </c>
    </row>
    <row r="6735" spans="3:7" ht="15" x14ac:dyDescent="0.2">
      <c r="C6735" s="829"/>
      <c r="G6735" s="831" t="str">
        <f t="shared" si="106"/>
        <v/>
      </c>
    </row>
    <row r="6736" spans="3:7" ht="15" x14ac:dyDescent="0.2">
      <c r="C6736" s="829"/>
      <c r="G6736" s="831" t="str">
        <f t="shared" si="106"/>
        <v/>
      </c>
    </row>
    <row r="6737" spans="3:7" ht="15" x14ac:dyDescent="0.2">
      <c r="C6737" s="829"/>
      <c r="G6737" s="831" t="str">
        <f t="shared" si="106"/>
        <v/>
      </c>
    </row>
    <row r="6738" spans="3:7" ht="15" x14ac:dyDescent="0.2">
      <c r="C6738" s="829"/>
      <c r="G6738" s="831" t="str">
        <f t="shared" si="106"/>
        <v/>
      </c>
    </row>
    <row r="6739" spans="3:7" ht="15" x14ac:dyDescent="0.2">
      <c r="C6739" s="829"/>
      <c r="G6739" s="831" t="str">
        <f t="shared" si="106"/>
        <v/>
      </c>
    </row>
    <row r="6740" spans="3:7" ht="15" x14ac:dyDescent="0.2">
      <c r="C6740" s="829"/>
      <c r="G6740" s="831" t="str">
        <f t="shared" si="106"/>
        <v/>
      </c>
    </row>
    <row r="6741" spans="3:7" ht="15" x14ac:dyDescent="0.2">
      <c r="C6741" s="829"/>
      <c r="G6741" s="831" t="str">
        <f t="shared" si="106"/>
        <v/>
      </c>
    </row>
    <row r="6742" spans="3:7" ht="15" x14ac:dyDescent="0.2">
      <c r="C6742" s="829"/>
      <c r="G6742" s="831" t="str">
        <f t="shared" si="106"/>
        <v/>
      </c>
    </row>
    <row r="6743" spans="3:7" ht="15" x14ac:dyDescent="0.2">
      <c r="C6743" s="829"/>
      <c r="G6743" s="831" t="str">
        <f t="shared" si="106"/>
        <v/>
      </c>
    </row>
    <row r="6744" spans="3:7" ht="15" x14ac:dyDescent="0.2">
      <c r="C6744" s="829"/>
      <c r="G6744" s="831" t="str">
        <f t="shared" si="106"/>
        <v/>
      </c>
    </row>
    <row r="6745" spans="3:7" ht="15" x14ac:dyDescent="0.2">
      <c r="C6745" s="829"/>
      <c r="G6745" s="831" t="str">
        <f t="shared" si="106"/>
        <v/>
      </c>
    </row>
    <row r="6746" spans="3:7" ht="15" x14ac:dyDescent="0.2">
      <c r="C6746" s="829"/>
      <c r="G6746" s="831" t="str">
        <f t="shared" si="106"/>
        <v/>
      </c>
    </row>
    <row r="6747" spans="3:7" ht="15" x14ac:dyDescent="0.2">
      <c r="C6747" s="829"/>
      <c r="G6747" s="831" t="str">
        <f t="shared" si="106"/>
        <v/>
      </c>
    </row>
    <row r="6748" spans="3:7" ht="15" x14ac:dyDescent="0.2">
      <c r="C6748" s="829"/>
      <c r="G6748" s="831" t="str">
        <f t="shared" si="106"/>
        <v/>
      </c>
    </row>
    <row r="6749" spans="3:7" ht="15" x14ac:dyDescent="0.2">
      <c r="C6749" s="829"/>
      <c r="G6749" s="831" t="str">
        <f t="shared" si="106"/>
        <v/>
      </c>
    </row>
    <row r="6750" spans="3:7" ht="15" x14ac:dyDescent="0.2">
      <c r="C6750" s="829"/>
      <c r="G6750" s="831" t="str">
        <f t="shared" si="106"/>
        <v/>
      </c>
    </row>
    <row r="6751" spans="3:7" ht="15" x14ac:dyDescent="0.2">
      <c r="C6751" s="829"/>
      <c r="G6751" s="831" t="str">
        <f t="shared" si="106"/>
        <v/>
      </c>
    </row>
    <row r="6752" spans="3:7" ht="15" x14ac:dyDescent="0.2">
      <c r="C6752" s="829"/>
      <c r="G6752" s="831" t="str">
        <f t="shared" si="106"/>
        <v/>
      </c>
    </row>
    <row r="6753" spans="3:7" ht="15" x14ac:dyDescent="0.2">
      <c r="C6753" s="829"/>
      <c r="G6753" s="831" t="str">
        <f t="shared" si="106"/>
        <v/>
      </c>
    </row>
    <row r="6754" spans="3:7" ht="15" x14ac:dyDescent="0.2">
      <c r="C6754" s="829"/>
      <c r="G6754" s="831" t="str">
        <f t="shared" si="106"/>
        <v/>
      </c>
    </row>
    <row r="6755" spans="3:7" ht="15" x14ac:dyDescent="0.2">
      <c r="C6755" s="829"/>
      <c r="G6755" s="831" t="str">
        <f t="shared" si="106"/>
        <v/>
      </c>
    </row>
    <row r="6756" spans="3:7" ht="15" x14ac:dyDescent="0.2">
      <c r="C6756" s="829"/>
      <c r="G6756" s="831" t="str">
        <f t="shared" si="106"/>
        <v/>
      </c>
    </row>
    <row r="6757" spans="3:7" ht="15" x14ac:dyDescent="0.2">
      <c r="C6757" s="829"/>
      <c r="G6757" s="831" t="str">
        <f t="shared" si="106"/>
        <v/>
      </c>
    </row>
    <row r="6758" spans="3:7" ht="15" x14ac:dyDescent="0.2">
      <c r="C6758" s="829"/>
      <c r="G6758" s="831" t="str">
        <f t="shared" si="106"/>
        <v/>
      </c>
    </row>
    <row r="6759" spans="3:7" ht="15" x14ac:dyDescent="0.2">
      <c r="C6759" s="829"/>
      <c r="G6759" s="831" t="str">
        <f t="shared" si="106"/>
        <v/>
      </c>
    </row>
    <row r="6760" spans="3:7" ht="15" x14ac:dyDescent="0.2">
      <c r="C6760" s="829"/>
      <c r="G6760" s="831" t="str">
        <f t="shared" si="106"/>
        <v/>
      </c>
    </row>
    <row r="6761" spans="3:7" ht="15" x14ac:dyDescent="0.2">
      <c r="C6761" s="829"/>
      <c r="G6761" s="831" t="str">
        <f t="shared" si="106"/>
        <v/>
      </c>
    </row>
    <row r="6762" spans="3:7" ht="15" x14ac:dyDescent="0.2">
      <c r="C6762" s="829"/>
      <c r="G6762" s="831" t="str">
        <f t="shared" si="106"/>
        <v/>
      </c>
    </row>
    <row r="6763" spans="3:7" ht="15" x14ac:dyDescent="0.2">
      <c r="C6763" s="829"/>
      <c r="G6763" s="831" t="str">
        <f t="shared" si="106"/>
        <v/>
      </c>
    </row>
    <row r="6764" spans="3:7" ht="15" x14ac:dyDescent="0.2">
      <c r="C6764" s="829"/>
      <c r="G6764" s="831" t="str">
        <f t="shared" si="106"/>
        <v/>
      </c>
    </row>
    <row r="6765" spans="3:7" ht="15" x14ac:dyDescent="0.2">
      <c r="C6765" s="829"/>
      <c r="G6765" s="831" t="str">
        <f t="shared" si="106"/>
        <v/>
      </c>
    </row>
    <row r="6766" spans="3:7" ht="15" x14ac:dyDescent="0.2">
      <c r="C6766" s="829"/>
      <c r="G6766" s="831" t="str">
        <f t="shared" si="106"/>
        <v/>
      </c>
    </row>
    <row r="6767" spans="3:7" ht="15" x14ac:dyDescent="0.2">
      <c r="C6767" s="829"/>
      <c r="G6767" s="831" t="str">
        <f t="shared" si="106"/>
        <v/>
      </c>
    </row>
    <row r="6768" spans="3:7" ht="15" x14ac:dyDescent="0.2">
      <c r="C6768" s="829"/>
      <c r="G6768" s="831" t="str">
        <f t="shared" si="106"/>
        <v/>
      </c>
    </row>
    <row r="6769" spans="3:7" ht="15" x14ac:dyDescent="0.2">
      <c r="C6769" s="829"/>
      <c r="G6769" s="831" t="str">
        <f t="shared" si="106"/>
        <v/>
      </c>
    </row>
    <row r="6770" spans="3:7" ht="15" x14ac:dyDescent="0.2">
      <c r="C6770" s="829"/>
      <c r="G6770" s="831" t="str">
        <f t="shared" si="106"/>
        <v/>
      </c>
    </row>
    <row r="6771" spans="3:7" ht="15" x14ac:dyDescent="0.2">
      <c r="C6771" s="829"/>
      <c r="G6771" s="831" t="str">
        <f t="shared" si="106"/>
        <v/>
      </c>
    </row>
    <row r="6772" spans="3:7" ht="15" x14ac:dyDescent="0.2">
      <c r="C6772" s="829"/>
      <c r="G6772" s="831" t="str">
        <f t="shared" si="106"/>
        <v/>
      </c>
    </row>
    <row r="6773" spans="3:7" ht="15" x14ac:dyDescent="0.2">
      <c r="C6773" s="829"/>
      <c r="G6773" s="831" t="str">
        <f t="shared" si="106"/>
        <v/>
      </c>
    </row>
    <row r="6774" spans="3:7" ht="15" x14ac:dyDescent="0.2">
      <c r="C6774" s="829"/>
      <c r="G6774" s="831" t="str">
        <f t="shared" si="106"/>
        <v/>
      </c>
    </row>
    <row r="6775" spans="3:7" ht="15" x14ac:dyDescent="0.2">
      <c r="C6775" s="829"/>
      <c r="G6775" s="831" t="str">
        <f t="shared" si="106"/>
        <v/>
      </c>
    </row>
    <row r="6776" spans="3:7" ht="15" x14ac:dyDescent="0.2">
      <c r="C6776" s="829"/>
      <c r="G6776" s="831" t="str">
        <f t="shared" si="106"/>
        <v/>
      </c>
    </row>
    <row r="6777" spans="3:7" ht="15" x14ac:dyDescent="0.2">
      <c r="C6777" s="829"/>
      <c r="G6777" s="831" t="str">
        <f t="shared" si="106"/>
        <v/>
      </c>
    </row>
    <row r="6778" spans="3:7" ht="15" x14ac:dyDescent="0.2">
      <c r="C6778" s="829"/>
      <c r="G6778" s="831" t="str">
        <f t="shared" si="106"/>
        <v/>
      </c>
    </row>
    <row r="6779" spans="3:7" ht="15" x14ac:dyDescent="0.2">
      <c r="C6779" s="829"/>
      <c r="G6779" s="831" t="str">
        <f t="shared" si="106"/>
        <v/>
      </c>
    </row>
    <row r="6780" spans="3:7" ht="15" x14ac:dyDescent="0.2">
      <c r="C6780" s="829"/>
      <c r="G6780" s="831" t="str">
        <f t="shared" si="106"/>
        <v/>
      </c>
    </row>
    <row r="6781" spans="3:7" ht="15" x14ac:dyDescent="0.2">
      <c r="C6781" s="829"/>
      <c r="G6781" s="831" t="str">
        <f t="shared" si="106"/>
        <v/>
      </c>
    </row>
    <row r="6782" spans="3:7" ht="15" x14ac:dyDescent="0.2">
      <c r="C6782" s="829"/>
      <c r="G6782" s="831" t="str">
        <f t="shared" si="106"/>
        <v/>
      </c>
    </row>
    <row r="6783" spans="3:7" ht="15" x14ac:dyDescent="0.2">
      <c r="C6783" s="829"/>
      <c r="G6783" s="831" t="str">
        <f t="shared" si="106"/>
        <v/>
      </c>
    </row>
    <row r="6784" spans="3:7" ht="15" x14ac:dyDescent="0.2">
      <c r="C6784" s="829"/>
      <c r="G6784" s="831" t="str">
        <f t="shared" si="106"/>
        <v/>
      </c>
    </row>
    <row r="6785" spans="3:7" ht="15" x14ac:dyDescent="0.2">
      <c r="C6785" s="829"/>
      <c r="G6785" s="831" t="str">
        <f t="shared" si="106"/>
        <v/>
      </c>
    </row>
    <row r="6786" spans="3:7" ht="15" x14ac:dyDescent="0.2">
      <c r="C6786" s="829"/>
      <c r="G6786" s="831" t="str">
        <f t="shared" si="106"/>
        <v/>
      </c>
    </row>
    <row r="6787" spans="3:7" ht="15" x14ac:dyDescent="0.2">
      <c r="C6787" s="829"/>
      <c r="G6787" s="831" t="str">
        <f t="shared" si="106"/>
        <v/>
      </c>
    </row>
    <row r="6788" spans="3:7" ht="15" x14ac:dyDescent="0.2">
      <c r="C6788" s="829"/>
      <c r="G6788" s="831" t="str">
        <f t="shared" si="106"/>
        <v/>
      </c>
    </row>
    <row r="6789" spans="3:7" ht="15" x14ac:dyDescent="0.2">
      <c r="C6789" s="829"/>
      <c r="G6789" s="831" t="str">
        <f t="shared" si="106"/>
        <v/>
      </c>
    </row>
    <row r="6790" spans="3:7" ht="15" x14ac:dyDescent="0.2">
      <c r="C6790" s="829"/>
      <c r="G6790" s="831" t="str">
        <f t="shared" si="106"/>
        <v/>
      </c>
    </row>
    <row r="6791" spans="3:7" ht="15" x14ac:dyDescent="0.2">
      <c r="C6791" s="829"/>
      <c r="G6791" s="831" t="str">
        <f t="shared" si="106"/>
        <v/>
      </c>
    </row>
    <row r="6792" spans="3:7" ht="15" x14ac:dyDescent="0.2">
      <c r="C6792" s="829"/>
      <c r="G6792" s="831" t="str">
        <f t="shared" si="106"/>
        <v/>
      </c>
    </row>
    <row r="6793" spans="3:7" ht="15" x14ac:dyDescent="0.2">
      <c r="C6793" s="829"/>
      <c r="G6793" s="831" t="str">
        <f t="shared" si="106"/>
        <v/>
      </c>
    </row>
    <row r="6794" spans="3:7" ht="15" x14ac:dyDescent="0.2">
      <c r="C6794" s="829"/>
      <c r="G6794" s="831" t="str">
        <f t="shared" si="106"/>
        <v/>
      </c>
    </row>
    <row r="6795" spans="3:7" ht="15" x14ac:dyDescent="0.2">
      <c r="C6795" s="829"/>
      <c r="G6795" s="831" t="str">
        <f t="shared" si="106"/>
        <v/>
      </c>
    </row>
    <row r="6796" spans="3:7" ht="15" x14ac:dyDescent="0.2">
      <c r="C6796" s="829"/>
      <c r="G6796" s="831" t="str">
        <f t="shared" ref="G6796:G6859" si="107">IF(D6796="","",YEAR(D6796))</f>
        <v/>
      </c>
    </row>
    <row r="6797" spans="3:7" ht="15" x14ac:dyDescent="0.2">
      <c r="C6797" s="829"/>
      <c r="G6797" s="831" t="str">
        <f t="shared" si="107"/>
        <v/>
      </c>
    </row>
    <row r="6798" spans="3:7" ht="15" x14ac:dyDescent="0.2">
      <c r="C6798" s="829"/>
      <c r="G6798" s="831" t="str">
        <f t="shared" si="107"/>
        <v/>
      </c>
    </row>
    <row r="6799" spans="3:7" ht="15" x14ac:dyDescent="0.2">
      <c r="C6799" s="829"/>
      <c r="G6799" s="831" t="str">
        <f t="shared" si="107"/>
        <v/>
      </c>
    </row>
    <row r="6800" spans="3:7" ht="15" x14ac:dyDescent="0.2">
      <c r="C6800" s="829"/>
      <c r="G6800" s="831" t="str">
        <f t="shared" si="107"/>
        <v/>
      </c>
    </row>
    <row r="6801" spans="3:7" ht="15" x14ac:dyDescent="0.2">
      <c r="C6801" s="829"/>
      <c r="G6801" s="831" t="str">
        <f t="shared" si="107"/>
        <v/>
      </c>
    </row>
    <row r="6802" spans="3:7" ht="15" x14ac:dyDescent="0.2">
      <c r="C6802" s="829"/>
      <c r="G6802" s="831" t="str">
        <f t="shared" si="107"/>
        <v/>
      </c>
    </row>
    <row r="6803" spans="3:7" ht="15" x14ac:dyDescent="0.2">
      <c r="C6803" s="829"/>
      <c r="G6803" s="831" t="str">
        <f t="shared" si="107"/>
        <v/>
      </c>
    </row>
    <row r="6804" spans="3:7" ht="15" x14ac:dyDescent="0.2">
      <c r="C6804" s="829"/>
      <c r="G6804" s="831" t="str">
        <f t="shared" si="107"/>
        <v/>
      </c>
    </row>
    <row r="6805" spans="3:7" ht="15" x14ac:dyDescent="0.2">
      <c r="C6805" s="829"/>
      <c r="G6805" s="831" t="str">
        <f t="shared" si="107"/>
        <v/>
      </c>
    </row>
    <row r="6806" spans="3:7" ht="15" x14ac:dyDescent="0.2">
      <c r="C6806" s="829"/>
      <c r="G6806" s="831" t="str">
        <f t="shared" si="107"/>
        <v/>
      </c>
    </row>
    <row r="6807" spans="3:7" ht="15" x14ac:dyDescent="0.2">
      <c r="C6807" s="829"/>
      <c r="G6807" s="831" t="str">
        <f t="shared" si="107"/>
        <v/>
      </c>
    </row>
    <row r="6808" spans="3:7" ht="15" x14ac:dyDescent="0.2">
      <c r="C6808" s="829"/>
      <c r="G6808" s="831" t="str">
        <f t="shared" si="107"/>
        <v/>
      </c>
    </row>
    <row r="6809" spans="3:7" ht="15" x14ac:dyDescent="0.2">
      <c r="C6809" s="829"/>
      <c r="G6809" s="831" t="str">
        <f t="shared" si="107"/>
        <v/>
      </c>
    </row>
    <row r="6810" spans="3:7" ht="15" x14ac:dyDescent="0.2">
      <c r="C6810" s="829"/>
      <c r="G6810" s="831" t="str">
        <f t="shared" si="107"/>
        <v/>
      </c>
    </row>
    <row r="6811" spans="3:7" ht="15" x14ac:dyDescent="0.2">
      <c r="C6811" s="829"/>
      <c r="G6811" s="831" t="str">
        <f t="shared" si="107"/>
        <v/>
      </c>
    </row>
    <row r="6812" spans="3:7" ht="15" x14ac:dyDescent="0.2">
      <c r="C6812" s="829"/>
      <c r="G6812" s="831" t="str">
        <f t="shared" si="107"/>
        <v/>
      </c>
    </row>
    <row r="6813" spans="3:7" ht="15" x14ac:dyDescent="0.2">
      <c r="C6813" s="829"/>
      <c r="G6813" s="831" t="str">
        <f t="shared" si="107"/>
        <v/>
      </c>
    </row>
    <row r="6814" spans="3:7" ht="15" x14ac:dyDescent="0.2">
      <c r="C6814" s="829"/>
      <c r="G6814" s="831" t="str">
        <f t="shared" si="107"/>
        <v/>
      </c>
    </row>
    <row r="6815" spans="3:7" ht="15" x14ac:dyDescent="0.2">
      <c r="C6815" s="829"/>
      <c r="G6815" s="831" t="str">
        <f t="shared" si="107"/>
        <v/>
      </c>
    </row>
    <row r="6816" spans="3:7" ht="15" x14ac:dyDescent="0.2">
      <c r="C6816" s="829"/>
      <c r="G6816" s="831" t="str">
        <f t="shared" si="107"/>
        <v/>
      </c>
    </row>
    <row r="6817" spans="3:7" ht="15" x14ac:dyDescent="0.2">
      <c r="C6817" s="829"/>
      <c r="G6817" s="831" t="str">
        <f t="shared" si="107"/>
        <v/>
      </c>
    </row>
    <row r="6818" spans="3:7" ht="15" x14ac:dyDescent="0.2">
      <c r="C6818" s="829"/>
      <c r="G6818" s="831" t="str">
        <f t="shared" si="107"/>
        <v/>
      </c>
    </row>
    <row r="6819" spans="3:7" ht="15" x14ac:dyDescent="0.2">
      <c r="C6819" s="829"/>
      <c r="G6819" s="831" t="str">
        <f t="shared" si="107"/>
        <v/>
      </c>
    </row>
    <row r="6820" spans="3:7" ht="15" x14ac:dyDescent="0.2">
      <c r="C6820" s="829"/>
      <c r="G6820" s="831" t="str">
        <f t="shared" si="107"/>
        <v/>
      </c>
    </row>
    <row r="6821" spans="3:7" ht="15" x14ac:dyDescent="0.2">
      <c r="C6821" s="829"/>
      <c r="G6821" s="831" t="str">
        <f t="shared" si="107"/>
        <v/>
      </c>
    </row>
    <row r="6822" spans="3:7" ht="15" x14ac:dyDescent="0.2">
      <c r="C6822" s="829"/>
      <c r="G6822" s="831" t="str">
        <f t="shared" si="107"/>
        <v/>
      </c>
    </row>
    <row r="6823" spans="3:7" ht="15" x14ac:dyDescent="0.2">
      <c r="C6823" s="829"/>
      <c r="G6823" s="831" t="str">
        <f t="shared" si="107"/>
        <v/>
      </c>
    </row>
    <row r="6824" spans="3:7" ht="15" x14ac:dyDescent="0.2">
      <c r="C6824" s="829"/>
      <c r="G6824" s="831" t="str">
        <f t="shared" si="107"/>
        <v/>
      </c>
    </row>
    <row r="6825" spans="3:7" ht="15" x14ac:dyDescent="0.2">
      <c r="C6825" s="829"/>
      <c r="G6825" s="831" t="str">
        <f t="shared" si="107"/>
        <v/>
      </c>
    </row>
    <row r="6826" spans="3:7" ht="15" x14ac:dyDescent="0.2">
      <c r="C6826" s="829"/>
      <c r="G6826" s="831" t="str">
        <f t="shared" si="107"/>
        <v/>
      </c>
    </row>
    <row r="6827" spans="3:7" ht="15" x14ac:dyDescent="0.2">
      <c r="C6827" s="829"/>
      <c r="G6827" s="831" t="str">
        <f t="shared" si="107"/>
        <v/>
      </c>
    </row>
    <row r="6828" spans="3:7" ht="15" x14ac:dyDescent="0.2">
      <c r="C6828" s="829"/>
      <c r="G6828" s="831" t="str">
        <f t="shared" si="107"/>
        <v/>
      </c>
    </row>
    <row r="6829" spans="3:7" ht="15" x14ac:dyDescent="0.2">
      <c r="C6829" s="829"/>
      <c r="G6829" s="831" t="str">
        <f t="shared" si="107"/>
        <v/>
      </c>
    </row>
    <row r="6830" spans="3:7" ht="15" x14ac:dyDescent="0.2">
      <c r="C6830" s="829"/>
      <c r="G6830" s="831" t="str">
        <f t="shared" si="107"/>
        <v/>
      </c>
    </row>
    <row r="6831" spans="3:7" ht="15" x14ac:dyDescent="0.2">
      <c r="C6831" s="829"/>
      <c r="G6831" s="831" t="str">
        <f t="shared" si="107"/>
        <v/>
      </c>
    </row>
    <row r="6832" spans="3:7" ht="15" x14ac:dyDescent="0.2">
      <c r="C6832" s="829"/>
      <c r="G6832" s="831" t="str">
        <f t="shared" si="107"/>
        <v/>
      </c>
    </row>
    <row r="6833" spans="3:7" ht="15" x14ac:dyDescent="0.2">
      <c r="C6833" s="829"/>
      <c r="G6833" s="831" t="str">
        <f t="shared" si="107"/>
        <v/>
      </c>
    </row>
    <row r="6834" spans="3:7" ht="15" x14ac:dyDescent="0.2">
      <c r="C6834" s="829"/>
      <c r="G6834" s="831" t="str">
        <f t="shared" si="107"/>
        <v/>
      </c>
    </row>
    <row r="6835" spans="3:7" ht="15" x14ac:dyDescent="0.2">
      <c r="C6835" s="829"/>
      <c r="G6835" s="831" t="str">
        <f t="shared" si="107"/>
        <v/>
      </c>
    </row>
    <row r="6836" spans="3:7" ht="15" x14ac:dyDescent="0.2">
      <c r="C6836" s="829"/>
      <c r="G6836" s="831" t="str">
        <f t="shared" si="107"/>
        <v/>
      </c>
    </row>
    <row r="6837" spans="3:7" ht="15" x14ac:dyDescent="0.2">
      <c r="C6837" s="829"/>
      <c r="G6837" s="831" t="str">
        <f t="shared" si="107"/>
        <v/>
      </c>
    </row>
    <row r="6838" spans="3:7" ht="15" x14ac:dyDescent="0.2">
      <c r="C6838" s="829"/>
      <c r="G6838" s="831" t="str">
        <f t="shared" si="107"/>
        <v/>
      </c>
    </row>
    <row r="6839" spans="3:7" ht="15" x14ac:dyDescent="0.2">
      <c r="C6839" s="829"/>
      <c r="G6839" s="831" t="str">
        <f t="shared" si="107"/>
        <v/>
      </c>
    </row>
    <row r="6840" spans="3:7" ht="15" x14ac:dyDescent="0.2">
      <c r="C6840" s="829"/>
      <c r="G6840" s="831" t="str">
        <f t="shared" si="107"/>
        <v/>
      </c>
    </row>
    <row r="6841" spans="3:7" ht="15" x14ac:dyDescent="0.2">
      <c r="C6841" s="829"/>
      <c r="G6841" s="831" t="str">
        <f t="shared" si="107"/>
        <v/>
      </c>
    </row>
    <row r="6842" spans="3:7" ht="15" x14ac:dyDescent="0.2">
      <c r="C6842" s="829"/>
      <c r="G6842" s="831" t="str">
        <f t="shared" si="107"/>
        <v/>
      </c>
    </row>
    <row r="6843" spans="3:7" ht="15" x14ac:dyDescent="0.2">
      <c r="C6843" s="829"/>
      <c r="G6843" s="831" t="str">
        <f t="shared" si="107"/>
        <v/>
      </c>
    </row>
    <row r="6844" spans="3:7" ht="15" x14ac:dyDescent="0.2">
      <c r="C6844" s="829"/>
      <c r="G6844" s="831" t="str">
        <f t="shared" si="107"/>
        <v/>
      </c>
    </row>
    <row r="6845" spans="3:7" ht="15" x14ac:dyDescent="0.2">
      <c r="C6845" s="829"/>
      <c r="G6845" s="831" t="str">
        <f t="shared" si="107"/>
        <v/>
      </c>
    </row>
    <row r="6846" spans="3:7" ht="15" x14ac:dyDescent="0.2">
      <c r="C6846" s="829"/>
      <c r="G6846" s="831" t="str">
        <f t="shared" si="107"/>
        <v/>
      </c>
    </row>
    <row r="6847" spans="3:7" ht="15" x14ac:dyDescent="0.2">
      <c r="C6847" s="829"/>
      <c r="G6847" s="831" t="str">
        <f t="shared" si="107"/>
        <v/>
      </c>
    </row>
    <row r="6848" spans="3:7" ht="15" x14ac:dyDescent="0.2">
      <c r="C6848" s="829"/>
      <c r="G6848" s="831" t="str">
        <f t="shared" si="107"/>
        <v/>
      </c>
    </row>
    <row r="6849" spans="3:7" ht="15" x14ac:dyDescent="0.2">
      <c r="C6849" s="829"/>
      <c r="G6849" s="831" t="str">
        <f t="shared" si="107"/>
        <v/>
      </c>
    </row>
    <row r="6850" spans="3:7" ht="15" x14ac:dyDescent="0.2">
      <c r="C6850" s="829"/>
      <c r="G6850" s="831" t="str">
        <f t="shared" si="107"/>
        <v/>
      </c>
    </row>
    <row r="6851" spans="3:7" ht="15" x14ac:dyDescent="0.2">
      <c r="C6851" s="829"/>
      <c r="G6851" s="831" t="str">
        <f t="shared" si="107"/>
        <v/>
      </c>
    </row>
    <row r="6852" spans="3:7" ht="15" x14ac:dyDescent="0.2">
      <c r="C6852" s="829"/>
      <c r="G6852" s="831" t="str">
        <f t="shared" si="107"/>
        <v/>
      </c>
    </row>
    <row r="6853" spans="3:7" ht="15" x14ac:dyDescent="0.2">
      <c r="C6853" s="829"/>
      <c r="G6853" s="831" t="str">
        <f t="shared" si="107"/>
        <v/>
      </c>
    </row>
    <row r="6854" spans="3:7" ht="15" x14ac:dyDescent="0.2">
      <c r="C6854" s="829"/>
      <c r="G6854" s="831" t="str">
        <f t="shared" si="107"/>
        <v/>
      </c>
    </row>
    <row r="6855" spans="3:7" ht="15" x14ac:dyDescent="0.2">
      <c r="C6855" s="829"/>
      <c r="G6855" s="831" t="str">
        <f t="shared" si="107"/>
        <v/>
      </c>
    </row>
    <row r="6856" spans="3:7" ht="15" x14ac:dyDescent="0.2">
      <c r="C6856" s="829"/>
      <c r="G6856" s="831" t="str">
        <f t="shared" si="107"/>
        <v/>
      </c>
    </row>
    <row r="6857" spans="3:7" ht="15" x14ac:dyDescent="0.2">
      <c r="C6857" s="829"/>
      <c r="G6857" s="831" t="str">
        <f t="shared" si="107"/>
        <v/>
      </c>
    </row>
    <row r="6858" spans="3:7" ht="15" x14ac:dyDescent="0.2">
      <c r="C6858" s="829"/>
      <c r="G6858" s="831" t="str">
        <f t="shared" si="107"/>
        <v/>
      </c>
    </row>
    <row r="6859" spans="3:7" ht="15" x14ac:dyDescent="0.2">
      <c r="C6859" s="829"/>
      <c r="G6859" s="831" t="str">
        <f t="shared" si="107"/>
        <v/>
      </c>
    </row>
    <row r="6860" spans="3:7" ht="15" x14ac:dyDescent="0.2">
      <c r="C6860" s="829"/>
      <c r="G6860" s="831" t="str">
        <f t="shared" ref="G6860:G6923" si="108">IF(D6860="","",YEAR(D6860))</f>
        <v/>
      </c>
    </row>
    <row r="6861" spans="3:7" ht="15" x14ac:dyDescent="0.2">
      <c r="C6861" s="829"/>
      <c r="G6861" s="831" t="str">
        <f t="shared" si="108"/>
        <v/>
      </c>
    </row>
    <row r="6862" spans="3:7" ht="15" x14ac:dyDescent="0.2">
      <c r="C6862" s="829"/>
      <c r="G6862" s="831" t="str">
        <f t="shared" si="108"/>
        <v/>
      </c>
    </row>
    <row r="6863" spans="3:7" ht="15" x14ac:dyDescent="0.2">
      <c r="C6863" s="829"/>
      <c r="G6863" s="831" t="str">
        <f t="shared" si="108"/>
        <v/>
      </c>
    </row>
    <row r="6864" spans="3:7" ht="15" x14ac:dyDescent="0.2">
      <c r="C6864" s="829"/>
      <c r="G6864" s="831" t="str">
        <f t="shared" si="108"/>
        <v/>
      </c>
    </row>
    <row r="6865" spans="3:7" ht="15" x14ac:dyDescent="0.2">
      <c r="C6865" s="829"/>
      <c r="G6865" s="831" t="str">
        <f t="shared" si="108"/>
        <v/>
      </c>
    </row>
    <row r="6866" spans="3:7" ht="15" x14ac:dyDescent="0.2">
      <c r="C6866" s="829"/>
      <c r="G6866" s="831" t="str">
        <f t="shared" si="108"/>
        <v/>
      </c>
    </row>
    <row r="6867" spans="3:7" ht="15" x14ac:dyDescent="0.2">
      <c r="C6867" s="829"/>
      <c r="G6867" s="831" t="str">
        <f t="shared" si="108"/>
        <v/>
      </c>
    </row>
    <row r="6868" spans="3:7" ht="15" x14ac:dyDescent="0.2">
      <c r="C6868" s="829"/>
      <c r="G6868" s="831" t="str">
        <f t="shared" si="108"/>
        <v/>
      </c>
    </row>
    <row r="6869" spans="3:7" ht="15" x14ac:dyDescent="0.2">
      <c r="C6869" s="829"/>
      <c r="G6869" s="831" t="str">
        <f t="shared" si="108"/>
        <v/>
      </c>
    </row>
    <row r="6870" spans="3:7" ht="15" x14ac:dyDescent="0.2">
      <c r="C6870" s="829"/>
      <c r="G6870" s="831" t="str">
        <f t="shared" si="108"/>
        <v/>
      </c>
    </row>
    <row r="6871" spans="3:7" ht="15" x14ac:dyDescent="0.2">
      <c r="C6871" s="829"/>
      <c r="G6871" s="831" t="str">
        <f t="shared" si="108"/>
        <v/>
      </c>
    </row>
    <row r="6872" spans="3:7" ht="15" x14ac:dyDescent="0.2">
      <c r="C6872" s="829"/>
      <c r="G6872" s="831" t="str">
        <f t="shared" si="108"/>
        <v/>
      </c>
    </row>
    <row r="6873" spans="3:7" ht="15" x14ac:dyDescent="0.2">
      <c r="C6873" s="829"/>
      <c r="G6873" s="831" t="str">
        <f t="shared" si="108"/>
        <v/>
      </c>
    </row>
    <row r="6874" spans="3:7" ht="15" x14ac:dyDescent="0.2">
      <c r="C6874" s="829"/>
      <c r="G6874" s="831" t="str">
        <f t="shared" si="108"/>
        <v/>
      </c>
    </row>
    <row r="6875" spans="3:7" ht="15" x14ac:dyDescent="0.2">
      <c r="C6875" s="829"/>
      <c r="G6875" s="831" t="str">
        <f t="shared" si="108"/>
        <v/>
      </c>
    </row>
    <row r="6876" spans="3:7" ht="15" x14ac:dyDescent="0.2">
      <c r="C6876" s="829"/>
      <c r="G6876" s="831" t="str">
        <f t="shared" si="108"/>
        <v/>
      </c>
    </row>
    <row r="6877" spans="3:7" ht="15" x14ac:dyDescent="0.2">
      <c r="C6877" s="829"/>
      <c r="G6877" s="831" t="str">
        <f t="shared" si="108"/>
        <v/>
      </c>
    </row>
    <row r="6878" spans="3:7" ht="15" x14ac:dyDescent="0.2">
      <c r="C6878" s="829"/>
      <c r="G6878" s="831" t="str">
        <f t="shared" si="108"/>
        <v/>
      </c>
    </row>
    <row r="6879" spans="3:7" ht="15" x14ac:dyDescent="0.2">
      <c r="C6879" s="829"/>
      <c r="G6879" s="831" t="str">
        <f t="shared" si="108"/>
        <v/>
      </c>
    </row>
    <row r="6880" spans="3:7" ht="15" x14ac:dyDescent="0.2">
      <c r="C6880" s="829"/>
      <c r="G6880" s="831" t="str">
        <f t="shared" si="108"/>
        <v/>
      </c>
    </row>
    <row r="6881" spans="3:7" ht="15" x14ac:dyDescent="0.2">
      <c r="C6881" s="829"/>
      <c r="G6881" s="831" t="str">
        <f t="shared" si="108"/>
        <v/>
      </c>
    </row>
    <row r="6882" spans="3:7" ht="15" x14ac:dyDescent="0.2">
      <c r="C6882" s="829"/>
      <c r="G6882" s="831" t="str">
        <f t="shared" si="108"/>
        <v/>
      </c>
    </row>
    <row r="6883" spans="3:7" ht="15" x14ac:dyDescent="0.2">
      <c r="C6883" s="829"/>
      <c r="G6883" s="831" t="str">
        <f t="shared" si="108"/>
        <v/>
      </c>
    </row>
    <row r="6884" spans="3:7" ht="15" x14ac:dyDescent="0.2">
      <c r="C6884" s="829"/>
      <c r="G6884" s="831" t="str">
        <f t="shared" si="108"/>
        <v/>
      </c>
    </row>
    <row r="6885" spans="3:7" ht="15" x14ac:dyDescent="0.2">
      <c r="C6885" s="829"/>
      <c r="G6885" s="831" t="str">
        <f t="shared" si="108"/>
        <v/>
      </c>
    </row>
    <row r="6886" spans="3:7" ht="15" x14ac:dyDescent="0.2">
      <c r="C6886" s="829"/>
      <c r="G6886" s="831" t="str">
        <f t="shared" si="108"/>
        <v/>
      </c>
    </row>
    <row r="6887" spans="3:7" ht="15" x14ac:dyDescent="0.2">
      <c r="C6887" s="829"/>
      <c r="G6887" s="831" t="str">
        <f t="shared" si="108"/>
        <v/>
      </c>
    </row>
    <row r="6888" spans="3:7" ht="15" x14ac:dyDescent="0.2">
      <c r="C6888" s="829"/>
      <c r="G6888" s="831" t="str">
        <f t="shared" si="108"/>
        <v/>
      </c>
    </row>
    <row r="6889" spans="3:7" ht="15" x14ac:dyDescent="0.2">
      <c r="C6889" s="829"/>
      <c r="G6889" s="831" t="str">
        <f t="shared" si="108"/>
        <v/>
      </c>
    </row>
    <row r="6890" spans="3:7" ht="15" x14ac:dyDescent="0.2">
      <c r="C6890" s="829"/>
      <c r="G6890" s="831" t="str">
        <f t="shared" si="108"/>
        <v/>
      </c>
    </row>
    <row r="6891" spans="3:7" ht="15" x14ac:dyDescent="0.2">
      <c r="C6891" s="829"/>
      <c r="G6891" s="831" t="str">
        <f t="shared" si="108"/>
        <v/>
      </c>
    </row>
    <row r="6892" spans="3:7" ht="15" x14ac:dyDescent="0.2">
      <c r="C6892" s="829"/>
      <c r="G6892" s="831" t="str">
        <f t="shared" si="108"/>
        <v/>
      </c>
    </row>
    <row r="6893" spans="3:7" ht="15" x14ac:dyDescent="0.2">
      <c r="C6893" s="829"/>
      <c r="G6893" s="831" t="str">
        <f t="shared" si="108"/>
        <v/>
      </c>
    </row>
    <row r="6894" spans="3:7" ht="15" x14ac:dyDescent="0.2">
      <c r="C6894" s="829"/>
      <c r="G6894" s="831" t="str">
        <f t="shared" si="108"/>
        <v/>
      </c>
    </row>
    <row r="6895" spans="3:7" ht="15" x14ac:dyDescent="0.2">
      <c r="C6895" s="829"/>
      <c r="G6895" s="831" t="str">
        <f t="shared" si="108"/>
        <v/>
      </c>
    </row>
    <row r="6896" spans="3:7" ht="15" x14ac:dyDescent="0.2">
      <c r="C6896" s="829"/>
      <c r="G6896" s="831" t="str">
        <f t="shared" si="108"/>
        <v/>
      </c>
    </row>
    <row r="6897" spans="3:7" ht="15" x14ac:dyDescent="0.2">
      <c r="C6897" s="829"/>
      <c r="G6897" s="831" t="str">
        <f t="shared" si="108"/>
        <v/>
      </c>
    </row>
    <row r="6898" spans="3:7" ht="15" x14ac:dyDescent="0.2">
      <c r="C6898" s="829"/>
      <c r="G6898" s="831" t="str">
        <f t="shared" si="108"/>
        <v/>
      </c>
    </row>
    <row r="6899" spans="3:7" ht="15" x14ac:dyDescent="0.2">
      <c r="C6899" s="829"/>
      <c r="G6899" s="831" t="str">
        <f t="shared" si="108"/>
        <v/>
      </c>
    </row>
    <row r="6900" spans="3:7" ht="15" x14ac:dyDescent="0.2">
      <c r="C6900" s="829"/>
      <c r="G6900" s="831" t="str">
        <f t="shared" si="108"/>
        <v/>
      </c>
    </row>
    <row r="6901" spans="3:7" ht="15" x14ac:dyDescent="0.2">
      <c r="C6901" s="829"/>
      <c r="G6901" s="831" t="str">
        <f t="shared" si="108"/>
        <v/>
      </c>
    </row>
    <row r="6902" spans="3:7" ht="15" x14ac:dyDescent="0.2">
      <c r="C6902" s="829"/>
      <c r="G6902" s="831" t="str">
        <f t="shared" si="108"/>
        <v/>
      </c>
    </row>
    <row r="6903" spans="3:7" ht="15" x14ac:dyDescent="0.2">
      <c r="C6903" s="829"/>
      <c r="G6903" s="831" t="str">
        <f t="shared" si="108"/>
        <v/>
      </c>
    </row>
    <row r="6904" spans="3:7" ht="15" x14ac:dyDescent="0.2">
      <c r="C6904" s="829"/>
      <c r="G6904" s="831" t="str">
        <f t="shared" si="108"/>
        <v/>
      </c>
    </row>
    <row r="6905" spans="3:7" ht="15" x14ac:dyDescent="0.2">
      <c r="C6905" s="829"/>
      <c r="G6905" s="831" t="str">
        <f t="shared" si="108"/>
        <v/>
      </c>
    </row>
    <row r="6906" spans="3:7" ht="15" x14ac:dyDescent="0.2">
      <c r="C6906" s="829"/>
      <c r="G6906" s="831" t="str">
        <f t="shared" si="108"/>
        <v/>
      </c>
    </row>
    <row r="6907" spans="3:7" ht="15" x14ac:dyDescent="0.2">
      <c r="C6907" s="829"/>
      <c r="G6907" s="831" t="str">
        <f t="shared" si="108"/>
        <v/>
      </c>
    </row>
    <row r="6908" spans="3:7" ht="15" x14ac:dyDescent="0.2">
      <c r="C6908" s="829"/>
      <c r="G6908" s="831" t="str">
        <f t="shared" si="108"/>
        <v/>
      </c>
    </row>
    <row r="6909" spans="3:7" ht="15" x14ac:dyDescent="0.2">
      <c r="C6909" s="829"/>
      <c r="G6909" s="831" t="str">
        <f t="shared" si="108"/>
        <v/>
      </c>
    </row>
    <row r="6910" spans="3:7" ht="15" x14ac:dyDescent="0.2">
      <c r="C6910" s="829"/>
      <c r="G6910" s="831" t="str">
        <f t="shared" si="108"/>
        <v/>
      </c>
    </row>
    <row r="6911" spans="3:7" ht="15" x14ac:dyDescent="0.2">
      <c r="C6911" s="829"/>
      <c r="G6911" s="831" t="str">
        <f t="shared" si="108"/>
        <v/>
      </c>
    </row>
    <row r="6912" spans="3:7" ht="15" x14ac:dyDescent="0.2">
      <c r="C6912" s="829"/>
      <c r="G6912" s="831" t="str">
        <f t="shared" si="108"/>
        <v/>
      </c>
    </row>
    <row r="6913" spans="3:7" ht="15" x14ac:dyDescent="0.2">
      <c r="C6913" s="829"/>
      <c r="G6913" s="831" t="str">
        <f t="shared" si="108"/>
        <v/>
      </c>
    </row>
    <row r="6914" spans="3:7" ht="15" x14ac:dyDescent="0.2">
      <c r="C6914" s="829"/>
      <c r="G6914" s="831" t="str">
        <f t="shared" si="108"/>
        <v/>
      </c>
    </row>
    <row r="6915" spans="3:7" ht="15" x14ac:dyDescent="0.2">
      <c r="C6915" s="829"/>
      <c r="G6915" s="831" t="str">
        <f t="shared" si="108"/>
        <v/>
      </c>
    </row>
    <row r="6916" spans="3:7" ht="15" x14ac:dyDescent="0.2">
      <c r="C6916" s="829"/>
      <c r="G6916" s="831" t="str">
        <f t="shared" si="108"/>
        <v/>
      </c>
    </row>
    <row r="6917" spans="3:7" ht="15" x14ac:dyDescent="0.2">
      <c r="C6917" s="829"/>
      <c r="G6917" s="831" t="str">
        <f t="shared" si="108"/>
        <v/>
      </c>
    </row>
    <row r="6918" spans="3:7" ht="15" x14ac:dyDescent="0.2">
      <c r="C6918" s="829"/>
      <c r="G6918" s="831" t="str">
        <f t="shared" si="108"/>
        <v/>
      </c>
    </row>
    <row r="6919" spans="3:7" ht="15" x14ac:dyDescent="0.2">
      <c r="C6919" s="829"/>
      <c r="G6919" s="831" t="str">
        <f t="shared" si="108"/>
        <v/>
      </c>
    </row>
    <row r="6920" spans="3:7" ht="15" x14ac:dyDescent="0.2">
      <c r="C6920" s="829"/>
      <c r="G6920" s="831" t="str">
        <f t="shared" si="108"/>
        <v/>
      </c>
    </row>
    <row r="6921" spans="3:7" ht="15" x14ac:dyDescent="0.2">
      <c r="C6921" s="829"/>
      <c r="G6921" s="831" t="str">
        <f t="shared" si="108"/>
        <v/>
      </c>
    </row>
    <row r="6922" spans="3:7" ht="15" x14ac:dyDescent="0.2">
      <c r="C6922" s="829"/>
      <c r="G6922" s="831" t="str">
        <f t="shared" si="108"/>
        <v/>
      </c>
    </row>
    <row r="6923" spans="3:7" ht="15" x14ac:dyDescent="0.2">
      <c r="C6923" s="829"/>
      <c r="G6923" s="831" t="str">
        <f t="shared" si="108"/>
        <v/>
      </c>
    </row>
    <row r="6924" spans="3:7" ht="15" x14ac:dyDescent="0.2">
      <c r="C6924" s="829"/>
      <c r="G6924" s="831" t="str">
        <f t="shared" ref="G6924:G6987" si="109">IF(D6924="","",YEAR(D6924))</f>
        <v/>
      </c>
    </row>
    <row r="6925" spans="3:7" ht="15" x14ac:dyDescent="0.2">
      <c r="C6925" s="829"/>
      <c r="G6925" s="831" t="str">
        <f t="shared" si="109"/>
        <v/>
      </c>
    </row>
    <row r="6926" spans="3:7" ht="15" x14ac:dyDescent="0.2">
      <c r="C6926" s="829"/>
      <c r="G6926" s="831" t="str">
        <f t="shared" si="109"/>
        <v/>
      </c>
    </row>
    <row r="6927" spans="3:7" ht="15" x14ac:dyDescent="0.2">
      <c r="C6927" s="829"/>
      <c r="G6927" s="831" t="str">
        <f t="shared" si="109"/>
        <v/>
      </c>
    </row>
    <row r="6928" spans="3:7" ht="15" x14ac:dyDescent="0.2">
      <c r="C6928" s="829"/>
      <c r="G6928" s="831" t="str">
        <f t="shared" si="109"/>
        <v/>
      </c>
    </row>
    <row r="6929" spans="3:7" ht="15" x14ac:dyDescent="0.2">
      <c r="C6929" s="829"/>
      <c r="G6929" s="831" t="str">
        <f t="shared" si="109"/>
        <v/>
      </c>
    </row>
    <row r="6930" spans="3:7" ht="15" x14ac:dyDescent="0.2">
      <c r="C6930" s="829"/>
      <c r="G6930" s="831" t="str">
        <f t="shared" si="109"/>
        <v/>
      </c>
    </row>
    <row r="6931" spans="3:7" ht="15" x14ac:dyDescent="0.2">
      <c r="C6931" s="829"/>
      <c r="G6931" s="831" t="str">
        <f t="shared" si="109"/>
        <v/>
      </c>
    </row>
    <row r="6932" spans="3:7" ht="15" x14ac:dyDescent="0.2">
      <c r="C6932" s="829"/>
      <c r="G6932" s="831" t="str">
        <f t="shared" si="109"/>
        <v/>
      </c>
    </row>
    <row r="6933" spans="3:7" ht="15" x14ac:dyDescent="0.2">
      <c r="C6933" s="829"/>
      <c r="G6933" s="831" t="str">
        <f t="shared" si="109"/>
        <v/>
      </c>
    </row>
    <row r="6934" spans="3:7" ht="15" x14ac:dyDescent="0.2">
      <c r="C6934" s="829"/>
      <c r="G6934" s="831" t="str">
        <f t="shared" si="109"/>
        <v/>
      </c>
    </row>
    <row r="6935" spans="3:7" ht="15" x14ac:dyDescent="0.2">
      <c r="C6935" s="829"/>
      <c r="G6935" s="831" t="str">
        <f t="shared" si="109"/>
        <v/>
      </c>
    </row>
    <row r="6936" spans="3:7" ht="15" x14ac:dyDescent="0.2">
      <c r="C6936" s="829"/>
      <c r="G6936" s="831" t="str">
        <f t="shared" si="109"/>
        <v/>
      </c>
    </row>
    <row r="6937" spans="3:7" ht="15" x14ac:dyDescent="0.2">
      <c r="C6937" s="829"/>
      <c r="G6937" s="831" t="str">
        <f t="shared" si="109"/>
        <v/>
      </c>
    </row>
    <row r="6938" spans="3:7" ht="15" x14ac:dyDescent="0.2">
      <c r="C6938" s="829"/>
      <c r="G6938" s="831" t="str">
        <f t="shared" si="109"/>
        <v/>
      </c>
    </row>
    <row r="6939" spans="3:7" ht="15" x14ac:dyDescent="0.2">
      <c r="C6939" s="829"/>
      <c r="G6939" s="831" t="str">
        <f t="shared" si="109"/>
        <v/>
      </c>
    </row>
    <row r="6940" spans="3:7" ht="15" x14ac:dyDescent="0.2">
      <c r="C6940" s="829"/>
      <c r="G6940" s="831" t="str">
        <f t="shared" si="109"/>
        <v/>
      </c>
    </row>
    <row r="6941" spans="3:7" ht="15" x14ac:dyDescent="0.2">
      <c r="C6941" s="829"/>
      <c r="G6941" s="831" t="str">
        <f t="shared" si="109"/>
        <v/>
      </c>
    </row>
    <row r="6942" spans="3:7" ht="15" x14ac:dyDescent="0.2">
      <c r="C6942" s="829"/>
      <c r="G6942" s="831" t="str">
        <f t="shared" si="109"/>
        <v/>
      </c>
    </row>
    <row r="6943" spans="3:7" ht="15" x14ac:dyDescent="0.2">
      <c r="C6943" s="829"/>
      <c r="G6943" s="831" t="str">
        <f t="shared" si="109"/>
        <v/>
      </c>
    </row>
    <row r="6944" spans="3:7" ht="15" x14ac:dyDescent="0.2">
      <c r="C6944" s="829"/>
      <c r="G6944" s="831" t="str">
        <f t="shared" si="109"/>
        <v/>
      </c>
    </row>
    <row r="6945" spans="3:7" ht="15" x14ac:dyDescent="0.2">
      <c r="C6945" s="829"/>
      <c r="G6945" s="831" t="str">
        <f t="shared" si="109"/>
        <v/>
      </c>
    </row>
    <row r="6946" spans="3:7" ht="15" x14ac:dyDescent="0.2">
      <c r="C6946" s="829"/>
      <c r="G6946" s="831" t="str">
        <f t="shared" si="109"/>
        <v/>
      </c>
    </row>
    <row r="6947" spans="3:7" ht="15" x14ac:dyDescent="0.2">
      <c r="C6947" s="829"/>
      <c r="G6947" s="831" t="str">
        <f t="shared" si="109"/>
        <v/>
      </c>
    </row>
    <row r="6948" spans="3:7" ht="15" x14ac:dyDescent="0.2">
      <c r="C6948" s="829"/>
      <c r="G6948" s="831" t="str">
        <f t="shared" si="109"/>
        <v/>
      </c>
    </row>
    <row r="6949" spans="3:7" ht="15" x14ac:dyDescent="0.2">
      <c r="C6949" s="829"/>
      <c r="G6949" s="831" t="str">
        <f t="shared" si="109"/>
        <v/>
      </c>
    </row>
    <row r="6950" spans="3:7" ht="15" x14ac:dyDescent="0.2">
      <c r="C6950" s="829"/>
      <c r="G6950" s="831" t="str">
        <f t="shared" si="109"/>
        <v/>
      </c>
    </row>
    <row r="6951" spans="3:7" ht="15" x14ac:dyDescent="0.2">
      <c r="C6951" s="829"/>
      <c r="G6951" s="831" t="str">
        <f t="shared" si="109"/>
        <v/>
      </c>
    </row>
    <row r="6952" spans="3:7" ht="15" x14ac:dyDescent="0.2">
      <c r="C6952" s="829"/>
      <c r="G6952" s="831" t="str">
        <f t="shared" si="109"/>
        <v/>
      </c>
    </row>
    <row r="6953" spans="3:7" ht="15" x14ac:dyDescent="0.2">
      <c r="C6953" s="829"/>
      <c r="G6953" s="831" t="str">
        <f t="shared" si="109"/>
        <v/>
      </c>
    </row>
    <row r="6954" spans="3:7" ht="15" x14ac:dyDescent="0.2">
      <c r="C6954" s="829"/>
      <c r="G6954" s="831" t="str">
        <f t="shared" si="109"/>
        <v/>
      </c>
    </row>
    <row r="6955" spans="3:7" ht="15" x14ac:dyDescent="0.2">
      <c r="C6955" s="829"/>
      <c r="G6955" s="831" t="str">
        <f t="shared" si="109"/>
        <v/>
      </c>
    </row>
    <row r="6956" spans="3:7" ht="15" x14ac:dyDescent="0.2">
      <c r="C6956" s="829"/>
      <c r="G6956" s="831" t="str">
        <f t="shared" si="109"/>
        <v/>
      </c>
    </row>
    <row r="6957" spans="3:7" ht="15" x14ac:dyDescent="0.2">
      <c r="C6957" s="829"/>
      <c r="G6957" s="831" t="str">
        <f t="shared" si="109"/>
        <v/>
      </c>
    </row>
    <row r="6958" spans="3:7" ht="15" x14ac:dyDescent="0.2">
      <c r="C6958" s="829"/>
      <c r="G6958" s="831" t="str">
        <f t="shared" si="109"/>
        <v/>
      </c>
    </row>
    <row r="6959" spans="3:7" ht="15" x14ac:dyDescent="0.2">
      <c r="C6959" s="829"/>
      <c r="G6959" s="831" t="str">
        <f t="shared" si="109"/>
        <v/>
      </c>
    </row>
    <row r="6960" spans="3:7" ht="15" x14ac:dyDescent="0.2">
      <c r="C6960" s="829"/>
      <c r="G6960" s="831" t="str">
        <f t="shared" si="109"/>
        <v/>
      </c>
    </row>
    <row r="6961" spans="3:7" ht="15" x14ac:dyDescent="0.2">
      <c r="C6961" s="829"/>
      <c r="G6961" s="831" t="str">
        <f t="shared" si="109"/>
        <v/>
      </c>
    </row>
    <row r="6962" spans="3:7" ht="15" x14ac:dyDescent="0.2">
      <c r="C6962" s="829"/>
      <c r="G6962" s="831" t="str">
        <f t="shared" si="109"/>
        <v/>
      </c>
    </row>
    <row r="6963" spans="3:7" ht="15" x14ac:dyDescent="0.2">
      <c r="C6963" s="829"/>
      <c r="G6963" s="831" t="str">
        <f t="shared" si="109"/>
        <v/>
      </c>
    </row>
    <row r="6964" spans="3:7" ht="15" x14ac:dyDescent="0.2">
      <c r="C6964" s="829"/>
      <c r="G6964" s="831" t="str">
        <f t="shared" si="109"/>
        <v/>
      </c>
    </row>
    <row r="6965" spans="3:7" ht="15" x14ac:dyDescent="0.2">
      <c r="C6965" s="829"/>
      <c r="G6965" s="831" t="str">
        <f t="shared" si="109"/>
        <v/>
      </c>
    </row>
    <row r="6966" spans="3:7" ht="15" x14ac:dyDescent="0.2">
      <c r="C6966" s="829"/>
      <c r="G6966" s="831" t="str">
        <f t="shared" si="109"/>
        <v/>
      </c>
    </row>
    <row r="6967" spans="3:7" ht="15" x14ac:dyDescent="0.2">
      <c r="C6967" s="829"/>
      <c r="G6967" s="831" t="str">
        <f t="shared" si="109"/>
        <v/>
      </c>
    </row>
    <row r="6968" spans="3:7" ht="15" x14ac:dyDescent="0.2">
      <c r="C6968" s="829"/>
      <c r="G6968" s="831" t="str">
        <f t="shared" si="109"/>
        <v/>
      </c>
    </row>
    <row r="6969" spans="3:7" ht="15" x14ac:dyDescent="0.2">
      <c r="C6969" s="829"/>
      <c r="G6969" s="831" t="str">
        <f t="shared" si="109"/>
        <v/>
      </c>
    </row>
    <row r="6970" spans="3:7" ht="15" x14ac:dyDescent="0.2">
      <c r="C6970" s="829"/>
      <c r="G6970" s="831" t="str">
        <f t="shared" si="109"/>
        <v/>
      </c>
    </row>
    <row r="6971" spans="3:7" ht="15" x14ac:dyDescent="0.2">
      <c r="C6971" s="829"/>
      <c r="G6971" s="831" t="str">
        <f t="shared" si="109"/>
        <v/>
      </c>
    </row>
    <row r="6972" spans="3:7" ht="15" x14ac:dyDescent="0.2">
      <c r="C6972" s="829"/>
      <c r="G6972" s="831" t="str">
        <f t="shared" si="109"/>
        <v/>
      </c>
    </row>
    <row r="6973" spans="3:7" ht="15" x14ac:dyDescent="0.2">
      <c r="C6973" s="829"/>
      <c r="G6973" s="831" t="str">
        <f t="shared" si="109"/>
        <v/>
      </c>
    </row>
    <row r="6974" spans="3:7" ht="15" x14ac:dyDescent="0.2">
      <c r="C6974" s="829"/>
      <c r="G6974" s="831" t="str">
        <f t="shared" si="109"/>
        <v/>
      </c>
    </row>
    <row r="6975" spans="3:7" ht="15" x14ac:dyDescent="0.2">
      <c r="C6975" s="829"/>
      <c r="G6975" s="831" t="str">
        <f t="shared" si="109"/>
        <v/>
      </c>
    </row>
    <row r="6976" spans="3:7" ht="15" x14ac:dyDescent="0.2">
      <c r="C6976" s="829"/>
      <c r="G6976" s="831" t="str">
        <f t="shared" si="109"/>
        <v/>
      </c>
    </row>
    <row r="6977" spans="3:7" ht="15" x14ac:dyDescent="0.2">
      <c r="C6977" s="829"/>
      <c r="G6977" s="831" t="str">
        <f t="shared" si="109"/>
        <v/>
      </c>
    </row>
    <row r="6978" spans="3:7" ht="15" x14ac:dyDescent="0.2">
      <c r="C6978" s="829"/>
      <c r="G6978" s="831" t="str">
        <f t="shared" si="109"/>
        <v/>
      </c>
    </row>
    <row r="6979" spans="3:7" ht="15" x14ac:dyDescent="0.2">
      <c r="C6979" s="829"/>
      <c r="G6979" s="831" t="str">
        <f t="shared" si="109"/>
        <v/>
      </c>
    </row>
    <row r="6980" spans="3:7" ht="15" x14ac:dyDescent="0.2">
      <c r="C6980" s="829"/>
      <c r="G6980" s="831" t="str">
        <f t="shared" si="109"/>
        <v/>
      </c>
    </row>
    <row r="6981" spans="3:7" ht="15" x14ac:dyDescent="0.2">
      <c r="C6981" s="829"/>
      <c r="G6981" s="831" t="str">
        <f t="shared" si="109"/>
        <v/>
      </c>
    </row>
    <row r="6982" spans="3:7" ht="15" x14ac:dyDescent="0.2">
      <c r="C6982" s="829"/>
      <c r="G6982" s="831" t="str">
        <f t="shared" si="109"/>
        <v/>
      </c>
    </row>
    <row r="6983" spans="3:7" ht="15" x14ac:dyDescent="0.2">
      <c r="C6983" s="829"/>
      <c r="G6983" s="831" t="str">
        <f t="shared" si="109"/>
        <v/>
      </c>
    </row>
    <row r="6984" spans="3:7" ht="15" x14ac:dyDescent="0.2">
      <c r="C6984" s="829"/>
      <c r="G6984" s="831" t="str">
        <f t="shared" si="109"/>
        <v/>
      </c>
    </row>
    <row r="6985" spans="3:7" ht="15" x14ac:dyDescent="0.2">
      <c r="C6985" s="829"/>
      <c r="G6985" s="831" t="str">
        <f t="shared" si="109"/>
        <v/>
      </c>
    </row>
    <row r="6986" spans="3:7" ht="15" x14ac:dyDescent="0.2">
      <c r="C6986" s="829"/>
      <c r="G6986" s="831" t="str">
        <f t="shared" si="109"/>
        <v/>
      </c>
    </row>
    <row r="6987" spans="3:7" ht="15" x14ac:dyDescent="0.2">
      <c r="C6987" s="829"/>
      <c r="G6987" s="831" t="str">
        <f t="shared" si="109"/>
        <v/>
      </c>
    </row>
    <row r="6988" spans="3:7" ht="15" x14ac:dyDescent="0.2">
      <c r="C6988" s="829"/>
      <c r="G6988" s="831" t="str">
        <f t="shared" ref="G6988:G7051" si="110">IF(D6988="","",YEAR(D6988))</f>
        <v/>
      </c>
    </row>
    <row r="6989" spans="3:7" ht="15" x14ac:dyDescent="0.2">
      <c r="C6989" s="829"/>
      <c r="G6989" s="831" t="str">
        <f t="shared" si="110"/>
        <v/>
      </c>
    </row>
    <row r="6990" spans="3:7" ht="15" x14ac:dyDescent="0.2">
      <c r="C6990" s="829"/>
      <c r="G6990" s="831" t="str">
        <f t="shared" si="110"/>
        <v/>
      </c>
    </row>
    <row r="6991" spans="3:7" ht="15" x14ac:dyDescent="0.2">
      <c r="C6991" s="829"/>
      <c r="G6991" s="831" t="str">
        <f t="shared" si="110"/>
        <v/>
      </c>
    </row>
    <row r="6992" spans="3:7" ht="15" x14ac:dyDescent="0.2">
      <c r="C6992" s="829"/>
      <c r="G6992" s="831" t="str">
        <f t="shared" si="110"/>
        <v/>
      </c>
    </row>
    <row r="6993" spans="3:7" ht="15" x14ac:dyDescent="0.2">
      <c r="C6993" s="829"/>
      <c r="G6993" s="831" t="str">
        <f t="shared" si="110"/>
        <v/>
      </c>
    </row>
    <row r="6994" spans="3:7" ht="15" x14ac:dyDescent="0.2">
      <c r="C6994" s="829"/>
      <c r="G6994" s="831" t="str">
        <f t="shared" si="110"/>
        <v/>
      </c>
    </row>
    <row r="6995" spans="3:7" ht="15" x14ac:dyDescent="0.2">
      <c r="C6995" s="829"/>
      <c r="G6995" s="831" t="str">
        <f t="shared" si="110"/>
        <v/>
      </c>
    </row>
    <row r="6996" spans="3:7" ht="15" x14ac:dyDescent="0.2">
      <c r="C6996" s="829"/>
      <c r="G6996" s="831" t="str">
        <f t="shared" si="110"/>
        <v/>
      </c>
    </row>
    <row r="6997" spans="3:7" ht="15" x14ac:dyDescent="0.2">
      <c r="C6997" s="829"/>
      <c r="G6997" s="831" t="str">
        <f t="shared" si="110"/>
        <v/>
      </c>
    </row>
    <row r="6998" spans="3:7" ht="15" x14ac:dyDescent="0.2">
      <c r="C6998" s="829"/>
      <c r="G6998" s="831" t="str">
        <f t="shared" si="110"/>
        <v/>
      </c>
    </row>
    <row r="6999" spans="3:7" ht="15" x14ac:dyDescent="0.2">
      <c r="C6999" s="829"/>
      <c r="G6999" s="831" t="str">
        <f t="shared" si="110"/>
        <v/>
      </c>
    </row>
    <row r="7000" spans="3:7" ht="15" x14ac:dyDescent="0.2">
      <c r="C7000" s="829"/>
      <c r="G7000" s="831" t="str">
        <f t="shared" si="110"/>
        <v/>
      </c>
    </row>
    <row r="7001" spans="3:7" ht="15" x14ac:dyDescent="0.2">
      <c r="C7001" s="829"/>
      <c r="G7001" s="831" t="str">
        <f t="shared" si="110"/>
        <v/>
      </c>
    </row>
    <row r="7002" spans="3:7" ht="15" x14ac:dyDescent="0.2">
      <c r="C7002" s="829"/>
      <c r="G7002" s="831" t="str">
        <f t="shared" si="110"/>
        <v/>
      </c>
    </row>
    <row r="7003" spans="3:7" ht="15" x14ac:dyDescent="0.2">
      <c r="C7003" s="829"/>
      <c r="G7003" s="831" t="str">
        <f t="shared" si="110"/>
        <v/>
      </c>
    </row>
    <row r="7004" spans="3:7" ht="15" x14ac:dyDescent="0.2">
      <c r="C7004" s="829"/>
      <c r="G7004" s="831" t="str">
        <f t="shared" si="110"/>
        <v/>
      </c>
    </row>
    <row r="7005" spans="3:7" ht="15" x14ac:dyDescent="0.2">
      <c r="C7005" s="829"/>
      <c r="G7005" s="831" t="str">
        <f t="shared" si="110"/>
        <v/>
      </c>
    </row>
    <row r="7006" spans="3:7" ht="15" x14ac:dyDescent="0.2">
      <c r="C7006" s="829"/>
      <c r="G7006" s="831" t="str">
        <f t="shared" si="110"/>
        <v/>
      </c>
    </row>
    <row r="7007" spans="3:7" ht="15" x14ac:dyDescent="0.2">
      <c r="C7007" s="829"/>
      <c r="G7007" s="831" t="str">
        <f t="shared" si="110"/>
        <v/>
      </c>
    </row>
    <row r="7008" spans="3:7" ht="15" x14ac:dyDescent="0.2">
      <c r="C7008" s="829"/>
      <c r="G7008" s="831" t="str">
        <f t="shared" si="110"/>
        <v/>
      </c>
    </row>
    <row r="7009" spans="3:7" ht="15" x14ac:dyDescent="0.2">
      <c r="C7009" s="829"/>
      <c r="G7009" s="831" t="str">
        <f t="shared" si="110"/>
        <v/>
      </c>
    </row>
    <row r="7010" spans="3:7" ht="15" x14ac:dyDescent="0.2">
      <c r="C7010" s="829"/>
      <c r="G7010" s="831" t="str">
        <f t="shared" si="110"/>
        <v/>
      </c>
    </row>
    <row r="7011" spans="3:7" ht="15" x14ac:dyDescent="0.2">
      <c r="C7011" s="829"/>
      <c r="G7011" s="831" t="str">
        <f t="shared" si="110"/>
        <v/>
      </c>
    </row>
    <row r="7012" spans="3:7" ht="15" x14ac:dyDescent="0.2">
      <c r="C7012" s="829"/>
      <c r="G7012" s="831" t="str">
        <f t="shared" si="110"/>
        <v/>
      </c>
    </row>
    <row r="7013" spans="3:7" ht="15" x14ac:dyDescent="0.2">
      <c r="C7013" s="829"/>
      <c r="G7013" s="831" t="str">
        <f t="shared" si="110"/>
        <v/>
      </c>
    </row>
    <row r="7014" spans="3:7" ht="15" x14ac:dyDescent="0.2">
      <c r="C7014" s="829"/>
      <c r="G7014" s="831" t="str">
        <f t="shared" si="110"/>
        <v/>
      </c>
    </row>
    <row r="7015" spans="3:7" ht="15" x14ac:dyDescent="0.2">
      <c r="C7015" s="829"/>
      <c r="G7015" s="831" t="str">
        <f t="shared" si="110"/>
        <v/>
      </c>
    </row>
    <row r="7016" spans="3:7" ht="15" x14ac:dyDescent="0.2">
      <c r="C7016" s="829"/>
      <c r="G7016" s="831" t="str">
        <f t="shared" si="110"/>
        <v/>
      </c>
    </row>
    <row r="7017" spans="3:7" ht="15" x14ac:dyDescent="0.2">
      <c r="C7017" s="829"/>
      <c r="G7017" s="831" t="str">
        <f t="shared" si="110"/>
        <v/>
      </c>
    </row>
    <row r="7018" spans="3:7" ht="15" x14ac:dyDescent="0.2">
      <c r="C7018" s="829"/>
      <c r="G7018" s="831" t="str">
        <f t="shared" si="110"/>
        <v/>
      </c>
    </row>
    <row r="7019" spans="3:7" ht="15" x14ac:dyDescent="0.2">
      <c r="C7019" s="829"/>
      <c r="G7019" s="831" t="str">
        <f t="shared" si="110"/>
        <v/>
      </c>
    </row>
    <row r="7020" spans="3:7" ht="15" x14ac:dyDescent="0.2">
      <c r="C7020" s="829"/>
      <c r="G7020" s="831" t="str">
        <f t="shared" si="110"/>
        <v/>
      </c>
    </row>
    <row r="7021" spans="3:7" ht="15" x14ac:dyDescent="0.2">
      <c r="C7021" s="829"/>
      <c r="G7021" s="831" t="str">
        <f t="shared" si="110"/>
        <v/>
      </c>
    </row>
    <row r="7022" spans="3:7" ht="15" x14ac:dyDescent="0.2">
      <c r="C7022" s="829"/>
      <c r="G7022" s="831" t="str">
        <f t="shared" si="110"/>
        <v/>
      </c>
    </row>
    <row r="7023" spans="3:7" ht="15" x14ac:dyDescent="0.2">
      <c r="C7023" s="829"/>
      <c r="G7023" s="831" t="str">
        <f t="shared" si="110"/>
        <v/>
      </c>
    </row>
    <row r="7024" spans="3:7" ht="15" x14ac:dyDescent="0.2">
      <c r="C7024" s="829"/>
      <c r="G7024" s="831" t="str">
        <f t="shared" si="110"/>
        <v/>
      </c>
    </row>
    <row r="7025" spans="3:7" ht="15" x14ac:dyDescent="0.2">
      <c r="C7025" s="829"/>
      <c r="G7025" s="831" t="str">
        <f t="shared" si="110"/>
        <v/>
      </c>
    </row>
    <row r="7026" spans="3:7" ht="15" x14ac:dyDescent="0.2">
      <c r="C7026" s="829"/>
      <c r="G7026" s="831" t="str">
        <f t="shared" si="110"/>
        <v/>
      </c>
    </row>
    <row r="7027" spans="3:7" ht="15" x14ac:dyDescent="0.2">
      <c r="C7027" s="829"/>
      <c r="G7027" s="831" t="str">
        <f t="shared" si="110"/>
        <v/>
      </c>
    </row>
    <row r="7028" spans="3:7" ht="15" x14ac:dyDescent="0.2">
      <c r="C7028" s="829"/>
      <c r="G7028" s="831" t="str">
        <f t="shared" si="110"/>
        <v/>
      </c>
    </row>
    <row r="7029" spans="3:7" ht="15" x14ac:dyDescent="0.2">
      <c r="C7029" s="829"/>
      <c r="G7029" s="831" t="str">
        <f t="shared" si="110"/>
        <v/>
      </c>
    </row>
    <row r="7030" spans="3:7" ht="15" x14ac:dyDescent="0.2">
      <c r="C7030" s="829"/>
      <c r="G7030" s="831" t="str">
        <f t="shared" si="110"/>
        <v/>
      </c>
    </row>
    <row r="7031" spans="3:7" ht="15" x14ac:dyDescent="0.2">
      <c r="C7031" s="829"/>
      <c r="G7031" s="831" t="str">
        <f t="shared" si="110"/>
        <v/>
      </c>
    </row>
    <row r="7032" spans="3:7" ht="15" x14ac:dyDescent="0.2">
      <c r="C7032" s="829"/>
      <c r="G7032" s="831" t="str">
        <f t="shared" si="110"/>
        <v/>
      </c>
    </row>
    <row r="7033" spans="3:7" ht="15" x14ac:dyDescent="0.2">
      <c r="C7033" s="829"/>
      <c r="G7033" s="831" t="str">
        <f t="shared" si="110"/>
        <v/>
      </c>
    </row>
    <row r="7034" spans="3:7" ht="15" x14ac:dyDescent="0.2">
      <c r="C7034" s="829"/>
      <c r="G7034" s="831" t="str">
        <f t="shared" si="110"/>
        <v/>
      </c>
    </row>
    <row r="7035" spans="3:7" ht="15" x14ac:dyDescent="0.2">
      <c r="C7035" s="829"/>
      <c r="G7035" s="831" t="str">
        <f t="shared" si="110"/>
        <v/>
      </c>
    </row>
    <row r="7036" spans="3:7" ht="15" x14ac:dyDescent="0.2">
      <c r="C7036" s="829"/>
      <c r="G7036" s="831" t="str">
        <f t="shared" si="110"/>
        <v/>
      </c>
    </row>
    <row r="7037" spans="3:7" ht="15" x14ac:dyDescent="0.2">
      <c r="C7037" s="829"/>
      <c r="G7037" s="831" t="str">
        <f t="shared" si="110"/>
        <v/>
      </c>
    </row>
    <row r="7038" spans="3:7" ht="15" x14ac:dyDescent="0.2">
      <c r="C7038" s="829"/>
      <c r="G7038" s="831" t="str">
        <f t="shared" si="110"/>
        <v/>
      </c>
    </row>
    <row r="7039" spans="3:7" ht="15" x14ac:dyDescent="0.2">
      <c r="C7039" s="829"/>
      <c r="G7039" s="831" t="str">
        <f t="shared" si="110"/>
        <v/>
      </c>
    </row>
    <row r="7040" spans="3:7" ht="15" x14ac:dyDescent="0.2">
      <c r="C7040" s="829"/>
      <c r="G7040" s="831" t="str">
        <f t="shared" si="110"/>
        <v/>
      </c>
    </row>
    <row r="7041" spans="3:7" ht="15" x14ac:dyDescent="0.2">
      <c r="C7041" s="829"/>
      <c r="G7041" s="831" t="str">
        <f t="shared" si="110"/>
        <v/>
      </c>
    </row>
    <row r="7042" spans="3:7" ht="15" x14ac:dyDescent="0.2">
      <c r="C7042" s="829"/>
      <c r="G7042" s="831" t="str">
        <f t="shared" si="110"/>
        <v/>
      </c>
    </row>
    <row r="7043" spans="3:7" ht="15" x14ac:dyDescent="0.2">
      <c r="C7043" s="829"/>
      <c r="G7043" s="831" t="str">
        <f t="shared" si="110"/>
        <v/>
      </c>
    </row>
    <row r="7044" spans="3:7" ht="15" x14ac:dyDescent="0.2">
      <c r="C7044" s="829"/>
      <c r="G7044" s="831" t="str">
        <f t="shared" si="110"/>
        <v/>
      </c>
    </row>
    <row r="7045" spans="3:7" ht="15" x14ac:dyDescent="0.2">
      <c r="C7045" s="829"/>
      <c r="G7045" s="831" t="str">
        <f t="shared" si="110"/>
        <v/>
      </c>
    </row>
    <row r="7046" spans="3:7" ht="15" x14ac:dyDescent="0.2">
      <c r="C7046" s="829"/>
      <c r="G7046" s="831" t="str">
        <f t="shared" si="110"/>
        <v/>
      </c>
    </row>
    <row r="7047" spans="3:7" ht="15" x14ac:dyDescent="0.2">
      <c r="C7047" s="829"/>
      <c r="G7047" s="831" t="str">
        <f t="shared" si="110"/>
        <v/>
      </c>
    </row>
    <row r="7048" spans="3:7" ht="15" x14ac:dyDescent="0.2">
      <c r="C7048" s="829"/>
      <c r="G7048" s="831" t="str">
        <f t="shared" si="110"/>
        <v/>
      </c>
    </row>
    <row r="7049" spans="3:7" ht="15" x14ac:dyDescent="0.2">
      <c r="C7049" s="829"/>
      <c r="G7049" s="831" t="str">
        <f t="shared" si="110"/>
        <v/>
      </c>
    </row>
    <row r="7050" spans="3:7" ht="15" x14ac:dyDescent="0.2">
      <c r="C7050" s="829"/>
      <c r="G7050" s="831" t="str">
        <f t="shared" si="110"/>
        <v/>
      </c>
    </row>
    <row r="7051" spans="3:7" ht="15" x14ac:dyDescent="0.2">
      <c r="C7051" s="829"/>
      <c r="G7051" s="831" t="str">
        <f t="shared" si="110"/>
        <v/>
      </c>
    </row>
    <row r="7052" spans="3:7" ht="15" x14ac:dyDescent="0.2">
      <c r="C7052" s="829"/>
      <c r="G7052" s="831" t="str">
        <f t="shared" ref="G7052:G7115" si="111">IF(D7052="","",YEAR(D7052))</f>
        <v/>
      </c>
    </row>
    <row r="7053" spans="3:7" ht="15" x14ac:dyDescent="0.2">
      <c r="C7053" s="829"/>
      <c r="G7053" s="831" t="str">
        <f t="shared" si="111"/>
        <v/>
      </c>
    </row>
    <row r="7054" spans="3:7" ht="15" x14ac:dyDescent="0.2">
      <c r="C7054" s="829"/>
      <c r="G7054" s="831" t="str">
        <f t="shared" si="111"/>
        <v/>
      </c>
    </row>
    <row r="7055" spans="3:7" ht="15" x14ac:dyDescent="0.2">
      <c r="C7055" s="829"/>
      <c r="G7055" s="831" t="str">
        <f t="shared" si="111"/>
        <v/>
      </c>
    </row>
    <row r="7056" spans="3:7" ht="15" x14ac:dyDescent="0.2">
      <c r="C7056" s="829"/>
      <c r="G7056" s="831" t="str">
        <f t="shared" si="111"/>
        <v/>
      </c>
    </row>
    <row r="7057" spans="3:7" ht="15" x14ac:dyDescent="0.2">
      <c r="C7057" s="829"/>
      <c r="G7057" s="831" t="str">
        <f t="shared" si="111"/>
        <v/>
      </c>
    </row>
    <row r="7058" spans="3:7" ht="15" x14ac:dyDescent="0.2">
      <c r="C7058" s="829"/>
      <c r="G7058" s="831" t="str">
        <f t="shared" si="111"/>
        <v/>
      </c>
    </row>
    <row r="7059" spans="3:7" ht="15" x14ac:dyDescent="0.2">
      <c r="C7059" s="829"/>
      <c r="G7059" s="831" t="str">
        <f t="shared" si="111"/>
        <v/>
      </c>
    </row>
    <row r="7060" spans="3:7" ht="15" x14ac:dyDescent="0.2">
      <c r="C7060" s="829"/>
      <c r="G7060" s="831" t="str">
        <f t="shared" si="111"/>
        <v/>
      </c>
    </row>
    <row r="7061" spans="3:7" ht="15" x14ac:dyDescent="0.2">
      <c r="C7061" s="829"/>
      <c r="G7061" s="831" t="str">
        <f t="shared" si="111"/>
        <v/>
      </c>
    </row>
    <row r="7062" spans="3:7" ht="15" x14ac:dyDescent="0.2">
      <c r="C7062" s="829"/>
      <c r="G7062" s="831" t="str">
        <f t="shared" si="111"/>
        <v/>
      </c>
    </row>
    <row r="7063" spans="3:7" ht="15" x14ac:dyDescent="0.2">
      <c r="C7063" s="829"/>
      <c r="G7063" s="831" t="str">
        <f t="shared" si="111"/>
        <v/>
      </c>
    </row>
    <row r="7064" spans="3:7" ht="15" x14ac:dyDescent="0.2">
      <c r="C7064" s="829"/>
      <c r="G7064" s="831" t="str">
        <f t="shared" si="111"/>
        <v/>
      </c>
    </row>
    <row r="7065" spans="3:7" ht="15" x14ac:dyDescent="0.2">
      <c r="C7065" s="829"/>
      <c r="G7065" s="831" t="str">
        <f t="shared" si="111"/>
        <v/>
      </c>
    </row>
    <row r="7066" spans="3:7" ht="15" x14ac:dyDescent="0.2">
      <c r="C7066" s="829"/>
      <c r="G7066" s="831" t="str">
        <f t="shared" si="111"/>
        <v/>
      </c>
    </row>
    <row r="7067" spans="3:7" ht="15" x14ac:dyDescent="0.2">
      <c r="C7067" s="829"/>
      <c r="G7067" s="831" t="str">
        <f t="shared" si="111"/>
        <v/>
      </c>
    </row>
    <row r="7068" spans="3:7" ht="15" x14ac:dyDescent="0.2">
      <c r="C7068" s="829"/>
      <c r="G7068" s="831" t="str">
        <f t="shared" si="111"/>
        <v/>
      </c>
    </row>
    <row r="7069" spans="3:7" ht="15" x14ac:dyDescent="0.2">
      <c r="C7069" s="829"/>
      <c r="G7069" s="831" t="str">
        <f t="shared" si="111"/>
        <v/>
      </c>
    </row>
    <row r="7070" spans="3:7" ht="15" x14ac:dyDescent="0.2">
      <c r="C7070" s="829"/>
      <c r="G7070" s="831" t="str">
        <f t="shared" si="111"/>
        <v/>
      </c>
    </row>
    <row r="7071" spans="3:7" ht="15" x14ac:dyDescent="0.2">
      <c r="C7071" s="829"/>
      <c r="G7071" s="831" t="str">
        <f t="shared" si="111"/>
        <v/>
      </c>
    </row>
    <row r="7072" spans="3:7" ht="15" x14ac:dyDescent="0.2">
      <c r="C7072" s="829"/>
      <c r="G7072" s="831" t="str">
        <f t="shared" si="111"/>
        <v/>
      </c>
    </row>
    <row r="7073" spans="3:7" ht="15" x14ac:dyDescent="0.2">
      <c r="C7073" s="829"/>
      <c r="G7073" s="831" t="str">
        <f t="shared" si="111"/>
        <v/>
      </c>
    </row>
    <row r="7074" spans="3:7" ht="15" x14ac:dyDescent="0.2">
      <c r="C7074" s="829"/>
      <c r="G7074" s="831" t="str">
        <f t="shared" si="111"/>
        <v/>
      </c>
    </row>
    <row r="7075" spans="3:7" ht="15" x14ac:dyDescent="0.2">
      <c r="C7075" s="829"/>
      <c r="G7075" s="831" t="str">
        <f t="shared" si="111"/>
        <v/>
      </c>
    </row>
    <row r="7076" spans="3:7" ht="15" x14ac:dyDescent="0.2">
      <c r="C7076" s="829"/>
      <c r="G7076" s="831" t="str">
        <f t="shared" si="111"/>
        <v/>
      </c>
    </row>
    <row r="7077" spans="3:7" ht="15" x14ac:dyDescent="0.2">
      <c r="C7077" s="829"/>
      <c r="G7077" s="831" t="str">
        <f t="shared" si="111"/>
        <v/>
      </c>
    </row>
    <row r="7078" spans="3:7" ht="15" x14ac:dyDescent="0.2">
      <c r="C7078" s="829"/>
      <c r="G7078" s="831" t="str">
        <f t="shared" si="111"/>
        <v/>
      </c>
    </row>
    <row r="7079" spans="3:7" ht="15" x14ac:dyDescent="0.2">
      <c r="C7079" s="829"/>
      <c r="G7079" s="831" t="str">
        <f t="shared" si="111"/>
        <v/>
      </c>
    </row>
    <row r="7080" spans="3:7" ht="15" x14ac:dyDescent="0.2">
      <c r="C7080" s="829"/>
      <c r="G7080" s="831" t="str">
        <f t="shared" si="111"/>
        <v/>
      </c>
    </row>
    <row r="7081" spans="3:7" ht="15" x14ac:dyDescent="0.2">
      <c r="C7081" s="829"/>
      <c r="G7081" s="831" t="str">
        <f t="shared" si="111"/>
        <v/>
      </c>
    </row>
    <row r="7082" spans="3:7" ht="15" x14ac:dyDescent="0.2">
      <c r="C7082" s="829"/>
      <c r="G7082" s="831" t="str">
        <f t="shared" si="111"/>
        <v/>
      </c>
    </row>
    <row r="7083" spans="3:7" ht="15" x14ac:dyDescent="0.2">
      <c r="C7083" s="829"/>
      <c r="G7083" s="831" t="str">
        <f t="shared" si="111"/>
        <v/>
      </c>
    </row>
    <row r="7084" spans="3:7" ht="15" x14ac:dyDescent="0.2">
      <c r="C7084" s="829"/>
      <c r="G7084" s="831" t="str">
        <f t="shared" si="111"/>
        <v/>
      </c>
    </row>
    <row r="7085" spans="3:7" ht="15" x14ac:dyDescent="0.2">
      <c r="C7085" s="829"/>
      <c r="G7085" s="831" t="str">
        <f t="shared" si="111"/>
        <v/>
      </c>
    </row>
    <row r="7086" spans="3:7" ht="15" x14ac:dyDescent="0.2">
      <c r="C7086" s="829"/>
      <c r="G7086" s="831" t="str">
        <f t="shared" si="111"/>
        <v/>
      </c>
    </row>
    <row r="7087" spans="3:7" ht="15" x14ac:dyDescent="0.2">
      <c r="C7087" s="829"/>
      <c r="G7087" s="831" t="str">
        <f t="shared" si="111"/>
        <v/>
      </c>
    </row>
    <row r="7088" spans="3:7" ht="15" x14ac:dyDescent="0.2">
      <c r="C7088" s="829"/>
      <c r="G7088" s="831" t="str">
        <f t="shared" si="111"/>
        <v/>
      </c>
    </row>
    <row r="7089" spans="3:7" ht="15" x14ac:dyDescent="0.2">
      <c r="C7089" s="829"/>
      <c r="G7089" s="831" t="str">
        <f t="shared" si="111"/>
        <v/>
      </c>
    </row>
    <row r="7090" spans="3:7" ht="15" x14ac:dyDescent="0.2">
      <c r="C7090" s="829"/>
      <c r="G7090" s="831" t="str">
        <f t="shared" si="111"/>
        <v/>
      </c>
    </row>
    <row r="7091" spans="3:7" ht="15" x14ac:dyDescent="0.2">
      <c r="C7091" s="829"/>
      <c r="G7091" s="831" t="str">
        <f t="shared" si="111"/>
        <v/>
      </c>
    </row>
    <row r="7092" spans="3:7" ht="15" x14ac:dyDescent="0.2">
      <c r="C7092" s="829"/>
      <c r="G7092" s="831" t="str">
        <f t="shared" si="111"/>
        <v/>
      </c>
    </row>
    <row r="7093" spans="3:7" ht="15" x14ac:dyDescent="0.2">
      <c r="C7093" s="829"/>
      <c r="G7093" s="831" t="str">
        <f t="shared" si="111"/>
        <v/>
      </c>
    </row>
    <row r="7094" spans="3:7" ht="15" x14ac:dyDescent="0.2">
      <c r="C7094" s="829"/>
      <c r="G7094" s="831" t="str">
        <f t="shared" si="111"/>
        <v/>
      </c>
    </row>
    <row r="7095" spans="3:7" ht="15" x14ac:dyDescent="0.2">
      <c r="C7095" s="829"/>
      <c r="G7095" s="831" t="str">
        <f t="shared" si="111"/>
        <v/>
      </c>
    </row>
    <row r="7096" spans="3:7" ht="15" x14ac:dyDescent="0.2">
      <c r="C7096" s="829"/>
      <c r="G7096" s="831" t="str">
        <f t="shared" si="111"/>
        <v/>
      </c>
    </row>
    <row r="7097" spans="3:7" ht="15" x14ac:dyDescent="0.2">
      <c r="C7097" s="829"/>
      <c r="G7097" s="831" t="str">
        <f t="shared" si="111"/>
        <v/>
      </c>
    </row>
    <row r="7098" spans="3:7" ht="15" x14ac:dyDescent="0.2">
      <c r="C7098" s="829"/>
      <c r="G7098" s="831" t="str">
        <f t="shared" si="111"/>
        <v/>
      </c>
    </row>
    <row r="7099" spans="3:7" ht="15" x14ac:dyDescent="0.2">
      <c r="C7099" s="829"/>
      <c r="G7099" s="831" t="str">
        <f t="shared" si="111"/>
        <v/>
      </c>
    </row>
    <row r="7100" spans="3:7" ht="15" x14ac:dyDescent="0.2">
      <c r="C7100" s="829"/>
      <c r="G7100" s="831" t="str">
        <f t="shared" si="111"/>
        <v/>
      </c>
    </row>
    <row r="7101" spans="3:7" ht="15" x14ac:dyDescent="0.2">
      <c r="C7101" s="829"/>
      <c r="G7101" s="831" t="str">
        <f t="shared" si="111"/>
        <v/>
      </c>
    </row>
    <row r="7102" spans="3:7" ht="15" x14ac:dyDescent="0.2">
      <c r="C7102" s="829"/>
      <c r="G7102" s="831" t="str">
        <f t="shared" si="111"/>
        <v/>
      </c>
    </row>
    <row r="7103" spans="3:7" ht="15" x14ac:dyDescent="0.2">
      <c r="C7103" s="829"/>
      <c r="G7103" s="831" t="str">
        <f t="shared" si="111"/>
        <v/>
      </c>
    </row>
    <row r="7104" spans="3:7" ht="15" x14ac:dyDescent="0.2">
      <c r="C7104" s="829"/>
      <c r="G7104" s="831" t="str">
        <f t="shared" si="111"/>
        <v/>
      </c>
    </row>
    <row r="7105" spans="3:7" ht="15" x14ac:dyDescent="0.2">
      <c r="C7105" s="829"/>
      <c r="G7105" s="831" t="str">
        <f t="shared" si="111"/>
        <v/>
      </c>
    </row>
    <row r="7106" spans="3:7" ht="15" x14ac:dyDescent="0.2">
      <c r="C7106" s="829"/>
      <c r="G7106" s="831" t="str">
        <f t="shared" si="111"/>
        <v/>
      </c>
    </row>
    <row r="7107" spans="3:7" ht="15" x14ac:dyDescent="0.2">
      <c r="C7107" s="829"/>
      <c r="G7107" s="831" t="str">
        <f t="shared" si="111"/>
        <v/>
      </c>
    </row>
    <row r="7108" spans="3:7" ht="15" x14ac:dyDescent="0.2">
      <c r="C7108" s="829"/>
      <c r="G7108" s="831" t="str">
        <f t="shared" si="111"/>
        <v/>
      </c>
    </row>
    <row r="7109" spans="3:7" ht="15" x14ac:dyDescent="0.2">
      <c r="C7109" s="829"/>
      <c r="G7109" s="831" t="str">
        <f t="shared" si="111"/>
        <v/>
      </c>
    </row>
    <row r="7110" spans="3:7" ht="15" x14ac:dyDescent="0.2">
      <c r="C7110" s="829"/>
      <c r="G7110" s="831" t="str">
        <f t="shared" si="111"/>
        <v/>
      </c>
    </row>
    <row r="7111" spans="3:7" ht="15" x14ac:dyDescent="0.2">
      <c r="C7111" s="829"/>
      <c r="G7111" s="831" t="str">
        <f t="shared" si="111"/>
        <v/>
      </c>
    </row>
    <row r="7112" spans="3:7" ht="15" x14ac:dyDescent="0.2">
      <c r="C7112" s="829"/>
      <c r="G7112" s="831" t="str">
        <f t="shared" si="111"/>
        <v/>
      </c>
    </row>
    <row r="7113" spans="3:7" ht="15" x14ac:dyDescent="0.2">
      <c r="C7113" s="829"/>
      <c r="G7113" s="831" t="str">
        <f t="shared" si="111"/>
        <v/>
      </c>
    </row>
    <row r="7114" spans="3:7" ht="15" x14ac:dyDescent="0.2">
      <c r="C7114" s="829"/>
      <c r="G7114" s="831" t="str">
        <f t="shared" si="111"/>
        <v/>
      </c>
    </row>
    <row r="7115" spans="3:7" ht="15" x14ac:dyDescent="0.2">
      <c r="C7115" s="829"/>
      <c r="G7115" s="831" t="str">
        <f t="shared" si="111"/>
        <v/>
      </c>
    </row>
    <row r="7116" spans="3:7" ht="15" x14ac:dyDescent="0.2">
      <c r="C7116" s="829"/>
      <c r="G7116" s="831" t="str">
        <f t="shared" ref="G7116:G7179" si="112">IF(D7116="","",YEAR(D7116))</f>
        <v/>
      </c>
    </row>
    <row r="7117" spans="3:7" ht="15" x14ac:dyDescent="0.2">
      <c r="C7117" s="829"/>
      <c r="G7117" s="831" t="str">
        <f t="shared" si="112"/>
        <v/>
      </c>
    </row>
    <row r="7118" spans="3:7" ht="15" x14ac:dyDescent="0.2">
      <c r="C7118" s="829"/>
      <c r="G7118" s="831" t="str">
        <f t="shared" si="112"/>
        <v/>
      </c>
    </row>
    <row r="7119" spans="3:7" ht="15" x14ac:dyDescent="0.2">
      <c r="C7119" s="829"/>
      <c r="G7119" s="831" t="str">
        <f t="shared" si="112"/>
        <v/>
      </c>
    </row>
    <row r="7120" spans="3:7" ht="15" x14ac:dyDescent="0.2">
      <c r="C7120" s="829"/>
      <c r="G7120" s="831" t="str">
        <f t="shared" si="112"/>
        <v/>
      </c>
    </row>
    <row r="7121" spans="3:7" ht="15" x14ac:dyDescent="0.2">
      <c r="C7121" s="829"/>
      <c r="G7121" s="831" t="str">
        <f t="shared" si="112"/>
        <v/>
      </c>
    </row>
    <row r="7122" spans="3:7" ht="15" x14ac:dyDescent="0.2">
      <c r="C7122" s="829"/>
      <c r="G7122" s="831" t="str">
        <f t="shared" si="112"/>
        <v/>
      </c>
    </row>
    <row r="7123" spans="3:7" ht="15" x14ac:dyDescent="0.2">
      <c r="C7123" s="829"/>
      <c r="G7123" s="831" t="str">
        <f t="shared" si="112"/>
        <v/>
      </c>
    </row>
    <row r="7124" spans="3:7" ht="15" x14ac:dyDescent="0.2">
      <c r="C7124" s="829"/>
      <c r="G7124" s="831" t="str">
        <f t="shared" si="112"/>
        <v/>
      </c>
    </row>
    <row r="7125" spans="3:7" ht="15" x14ac:dyDescent="0.2">
      <c r="C7125" s="829"/>
      <c r="G7125" s="831" t="str">
        <f t="shared" si="112"/>
        <v/>
      </c>
    </row>
    <row r="7126" spans="3:7" ht="15" x14ac:dyDescent="0.2">
      <c r="C7126" s="829"/>
      <c r="G7126" s="831" t="str">
        <f t="shared" si="112"/>
        <v/>
      </c>
    </row>
    <row r="7127" spans="3:7" ht="15" x14ac:dyDescent="0.2">
      <c r="C7127" s="829"/>
      <c r="G7127" s="831" t="str">
        <f t="shared" si="112"/>
        <v/>
      </c>
    </row>
    <row r="7128" spans="3:7" ht="15" x14ac:dyDescent="0.2">
      <c r="C7128" s="829"/>
      <c r="G7128" s="831" t="str">
        <f t="shared" si="112"/>
        <v/>
      </c>
    </row>
    <row r="7129" spans="3:7" ht="15" x14ac:dyDescent="0.2">
      <c r="C7129" s="829"/>
      <c r="G7129" s="831" t="str">
        <f t="shared" si="112"/>
        <v/>
      </c>
    </row>
    <row r="7130" spans="3:7" ht="15" x14ac:dyDescent="0.2">
      <c r="C7130" s="829"/>
      <c r="G7130" s="831" t="str">
        <f t="shared" si="112"/>
        <v/>
      </c>
    </row>
    <row r="7131" spans="3:7" ht="15" x14ac:dyDescent="0.2">
      <c r="C7131" s="829"/>
      <c r="G7131" s="831" t="str">
        <f t="shared" si="112"/>
        <v/>
      </c>
    </row>
    <row r="7132" spans="3:7" ht="15" x14ac:dyDescent="0.2">
      <c r="C7132" s="829"/>
      <c r="G7132" s="831" t="str">
        <f t="shared" si="112"/>
        <v/>
      </c>
    </row>
    <row r="7133" spans="3:7" ht="15" x14ac:dyDescent="0.2">
      <c r="C7133" s="829"/>
      <c r="G7133" s="831" t="str">
        <f t="shared" si="112"/>
        <v/>
      </c>
    </row>
    <row r="7134" spans="3:7" ht="15" x14ac:dyDescent="0.2">
      <c r="C7134" s="829"/>
      <c r="G7134" s="831" t="str">
        <f t="shared" si="112"/>
        <v/>
      </c>
    </row>
    <row r="7135" spans="3:7" ht="15" x14ac:dyDescent="0.2">
      <c r="C7135" s="829"/>
      <c r="G7135" s="831" t="str">
        <f t="shared" si="112"/>
        <v/>
      </c>
    </row>
    <row r="7136" spans="3:7" ht="15" x14ac:dyDescent="0.2">
      <c r="C7136" s="829"/>
      <c r="G7136" s="831" t="str">
        <f t="shared" si="112"/>
        <v/>
      </c>
    </row>
    <row r="7137" spans="3:7" ht="15" x14ac:dyDescent="0.2">
      <c r="C7137" s="829"/>
      <c r="G7137" s="831" t="str">
        <f t="shared" si="112"/>
        <v/>
      </c>
    </row>
    <row r="7138" spans="3:7" ht="15" x14ac:dyDescent="0.2">
      <c r="C7138" s="829"/>
      <c r="G7138" s="831" t="str">
        <f t="shared" si="112"/>
        <v/>
      </c>
    </row>
    <row r="7139" spans="3:7" ht="15" x14ac:dyDescent="0.2">
      <c r="C7139" s="829"/>
      <c r="G7139" s="831" t="str">
        <f t="shared" si="112"/>
        <v/>
      </c>
    </row>
    <row r="7140" spans="3:7" ht="15" x14ac:dyDescent="0.2">
      <c r="C7140" s="829"/>
      <c r="G7140" s="831" t="str">
        <f t="shared" si="112"/>
        <v/>
      </c>
    </row>
    <row r="7141" spans="3:7" ht="15" x14ac:dyDescent="0.2">
      <c r="C7141" s="829"/>
      <c r="G7141" s="831" t="str">
        <f t="shared" si="112"/>
        <v/>
      </c>
    </row>
    <row r="7142" spans="3:7" ht="15" x14ac:dyDescent="0.2">
      <c r="C7142" s="829"/>
      <c r="G7142" s="831" t="str">
        <f t="shared" si="112"/>
        <v/>
      </c>
    </row>
    <row r="7143" spans="3:7" ht="15" x14ac:dyDescent="0.2">
      <c r="C7143" s="829"/>
      <c r="G7143" s="831" t="str">
        <f t="shared" si="112"/>
        <v/>
      </c>
    </row>
    <row r="7144" spans="3:7" ht="15" x14ac:dyDescent="0.2">
      <c r="C7144" s="829"/>
      <c r="G7144" s="831" t="str">
        <f t="shared" si="112"/>
        <v/>
      </c>
    </row>
    <row r="7145" spans="3:7" ht="15" x14ac:dyDescent="0.2">
      <c r="C7145" s="829"/>
      <c r="G7145" s="831" t="str">
        <f t="shared" si="112"/>
        <v/>
      </c>
    </row>
    <row r="7146" spans="3:7" ht="15" x14ac:dyDescent="0.2">
      <c r="C7146" s="829"/>
      <c r="G7146" s="831" t="str">
        <f t="shared" si="112"/>
        <v/>
      </c>
    </row>
    <row r="7147" spans="3:7" ht="15" x14ac:dyDescent="0.2">
      <c r="C7147" s="829"/>
      <c r="G7147" s="831" t="str">
        <f t="shared" si="112"/>
        <v/>
      </c>
    </row>
    <row r="7148" spans="3:7" ht="15" x14ac:dyDescent="0.2">
      <c r="C7148" s="829"/>
      <c r="G7148" s="831" t="str">
        <f t="shared" si="112"/>
        <v/>
      </c>
    </row>
    <row r="7149" spans="3:7" ht="15" x14ac:dyDescent="0.2">
      <c r="C7149" s="829"/>
      <c r="G7149" s="831" t="str">
        <f t="shared" si="112"/>
        <v/>
      </c>
    </row>
    <row r="7150" spans="3:7" ht="15" x14ac:dyDescent="0.2">
      <c r="C7150" s="829"/>
      <c r="G7150" s="831" t="str">
        <f t="shared" si="112"/>
        <v/>
      </c>
    </row>
    <row r="7151" spans="3:7" ht="15" x14ac:dyDescent="0.2">
      <c r="C7151" s="829"/>
      <c r="G7151" s="831" t="str">
        <f t="shared" si="112"/>
        <v/>
      </c>
    </row>
    <row r="7152" spans="3:7" ht="15" x14ac:dyDescent="0.2">
      <c r="C7152" s="829"/>
      <c r="G7152" s="831" t="str">
        <f t="shared" si="112"/>
        <v/>
      </c>
    </row>
    <row r="7153" spans="3:7" ht="15" x14ac:dyDescent="0.2">
      <c r="C7153" s="829"/>
      <c r="G7153" s="831" t="str">
        <f t="shared" si="112"/>
        <v/>
      </c>
    </row>
    <row r="7154" spans="3:7" ht="15" x14ac:dyDescent="0.2">
      <c r="C7154" s="829"/>
      <c r="G7154" s="831" t="str">
        <f t="shared" si="112"/>
        <v/>
      </c>
    </row>
    <row r="7155" spans="3:7" ht="15" x14ac:dyDescent="0.2">
      <c r="C7155" s="829"/>
      <c r="G7155" s="831" t="str">
        <f t="shared" si="112"/>
        <v/>
      </c>
    </row>
    <row r="7156" spans="3:7" ht="15" x14ac:dyDescent="0.2">
      <c r="C7156" s="829"/>
      <c r="G7156" s="831" t="str">
        <f t="shared" si="112"/>
        <v/>
      </c>
    </row>
    <row r="7157" spans="3:7" ht="15" x14ac:dyDescent="0.2">
      <c r="C7157" s="829"/>
      <c r="G7157" s="831" t="str">
        <f t="shared" si="112"/>
        <v/>
      </c>
    </row>
    <row r="7158" spans="3:7" ht="15" x14ac:dyDescent="0.2">
      <c r="C7158" s="829"/>
      <c r="G7158" s="831" t="str">
        <f t="shared" si="112"/>
        <v/>
      </c>
    </row>
    <row r="7159" spans="3:7" ht="15" x14ac:dyDescent="0.2">
      <c r="C7159" s="829"/>
      <c r="G7159" s="831" t="str">
        <f t="shared" si="112"/>
        <v/>
      </c>
    </row>
    <row r="7160" spans="3:7" ht="15" x14ac:dyDescent="0.2">
      <c r="C7160" s="829"/>
      <c r="G7160" s="831" t="str">
        <f t="shared" si="112"/>
        <v/>
      </c>
    </row>
    <row r="7161" spans="3:7" ht="15" x14ac:dyDescent="0.2">
      <c r="C7161" s="829"/>
      <c r="G7161" s="831" t="str">
        <f t="shared" si="112"/>
        <v/>
      </c>
    </row>
    <row r="7162" spans="3:7" ht="15" x14ac:dyDescent="0.2">
      <c r="C7162" s="829"/>
      <c r="G7162" s="831" t="str">
        <f t="shared" si="112"/>
        <v/>
      </c>
    </row>
    <row r="7163" spans="3:7" ht="15" x14ac:dyDescent="0.2">
      <c r="C7163" s="829"/>
      <c r="G7163" s="831" t="str">
        <f t="shared" si="112"/>
        <v/>
      </c>
    </row>
    <row r="7164" spans="3:7" ht="15" x14ac:dyDescent="0.2">
      <c r="C7164" s="829"/>
      <c r="G7164" s="831" t="str">
        <f t="shared" si="112"/>
        <v/>
      </c>
    </row>
    <row r="7165" spans="3:7" ht="15" x14ac:dyDescent="0.2">
      <c r="C7165" s="829"/>
      <c r="G7165" s="831" t="str">
        <f t="shared" si="112"/>
        <v/>
      </c>
    </row>
    <row r="7166" spans="3:7" ht="15" x14ac:dyDescent="0.2">
      <c r="C7166" s="829"/>
      <c r="G7166" s="831" t="str">
        <f t="shared" si="112"/>
        <v/>
      </c>
    </row>
    <row r="7167" spans="3:7" ht="15" x14ac:dyDescent="0.2">
      <c r="C7167" s="829"/>
      <c r="G7167" s="831" t="str">
        <f t="shared" si="112"/>
        <v/>
      </c>
    </row>
    <row r="7168" spans="3:7" ht="15" x14ac:dyDescent="0.2">
      <c r="C7168" s="829"/>
      <c r="G7168" s="831" t="str">
        <f t="shared" si="112"/>
        <v/>
      </c>
    </row>
    <row r="7169" spans="3:7" ht="15" x14ac:dyDescent="0.2">
      <c r="C7169" s="829"/>
      <c r="G7169" s="831" t="str">
        <f t="shared" si="112"/>
        <v/>
      </c>
    </row>
    <row r="7170" spans="3:7" ht="15" x14ac:dyDescent="0.2">
      <c r="C7170" s="829"/>
      <c r="G7170" s="831" t="str">
        <f t="shared" si="112"/>
        <v/>
      </c>
    </row>
    <row r="7171" spans="3:7" ht="15" x14ac:dyDescent="0.2">
      <c r="C7171" s="829"/>
      <c r="G7171" s="831" t="str">
        <f t="shared" si="112"/>
        <v/>
      </c>
    </row>
    <row r="7172" spans="3:7" ht="15" x14ac:dyDescent="0.2">
      <c r="C7172" s="829"/>
      <c r="G7172" s="831" t="str">
        <f t="shared" si="112"/>
        <v/>
      </c>
    </row>
    <row r="7173" spans="3:7" ht="15" x14ac:dyDescent="0.2">
      <c r="C7173" s="829"/>
      <c r="G7173" s="831" t="str">
        <f t="shared" si="112"/>
        <v/>
      </c>
    </row>
    <row r="7174" spans="3:7" ht="15" x14ac:dyDescent="0.2">
      <c r="C7174" s="829"/>
      <c r="G7174" s="831" t="str">
        <f t="shared" si="112"/>
        <v/>
      </c>
    </row>
    <row r="7175" spans="3:7" ht="15" x14ac:dyDescent="0.2">
      <c r="C7175" s="829"/>
      <c r="G7175" s="831" t="str">
        <f t="shared" si="112"/>
        <v/>
      </c>
    </row>
    <row r="7176" spans="3:7" ht="15" x14ac:dyDescent="0.2">
      <c r="C7176" s="829"/>
      <c r="G7176" s="831" t="str">
        <f t="shared" si="112"/>
        <v/>
      </c>
    </row>
    <row r="7177" spans="3:7" ht="15" x14ac:dyDescent="0.2">
      <c r="C7177" s="829"/>
      <c r="G7177" s="831" t="str">
        <f t="shared" si="112"/>
        <v/>
      </c>
    </row>
    <row r="7178" spans="3:7" ht="15" x14ac:dyDescent="0.2">
      <c r="C7178" s="829"/>
      <c r="G7178" s="831" t="str">
        <f t="shared" si="112"/>
        <v/>
      </c>
    </row>
    <row r="7179" spans="3:7" ht="15" x14ac:dyDescent="0.2">
      <c r="C7179" s="829"/>
      <c r="G7179" s="831" t="str">
        <f t="shared" si="112"/>
        <v/>
      </c>
    </row>
    <row r="7180" spans="3:7" ht="15" x14ac:dyDescent="0.2">
      <c r="C7180" s="829"/>
      <c r="G7180" s="831" t="str">
        <f t="shared" ref="G7180:G7243" si="113">IF(D7180="","",YEAR(D7180))</f>
        <v/>
      </c>
    </row>
    <row r="7181" spans="3:7" ht="15" x14ac:dyDescent="0.2">
      <c r="C7181" s="829"/>
      <c r="G7181" s="831" t="str">
        <f t="shared" si="113"/>
        <v/>
      </c>
    </row>
    <row r="7182" spans="3:7" ht="15" x14ac:dyDescent="0.2">
      <c r="C7182" s="829"/>
      <c r="G7182" s="831" t="str">
        <f t="shared" si="113"/>
        <v/>
      </c>
    </row>
    <row r="7183" spans="3:7" ht="15" x14ac:dyDescent="0.2">
      <c r="C7183" s="829"/>
      <c r="G7183" s="831" t="str">
        <f t="shared" si="113"/>
        <v/>
      </c>
    </row>
    <row r="7184" spans="3:7" ht="15" x14ac:dyDescent="0.2">
      <c r="C7184" s="829"/>
      <c r="G7184" s="831" t="str">
        <f t="shared" si="113"/>
        <v/>
      </c>
    </row>
    <row r="7185" spans="3:7" ht="15" x14ac:dyDescent="0.2">
      <c r="C7185" s="829"/>
      <c r="G7185" s="831" t="str">
        <f t="shared" si="113"/>
        <v/>
      </c>
    </row>
    <row r="7186" spans="3:7" ht="15" x14ac:dyDescent="0.2">
      <c r="C7186" s="829"/>
      <c r="G7186" s="831" t="str">
        <f t="shared" si="113"/>
        <v/>
      </c>
    </row>
    <row r="7187" spans="3:7" ht="15" x14ac:dyDescent="0.2">
      <c r="C7187" s="829"/>
      <c r="G7187" s="831" t="str">
        <f t="shared" si="113"/>
        <v/>
      </c>
    </row>
    <row r="7188" spans="3:7" ht="15" x14ac:dyDescent="0.2">
      <c r="C7188" s="829"/>
      <c r="G7188" s="831" t="str">
        <f t="shared" si="113"/>
        <v/>
      </c>
    </row>
    <row r="7189" spans="3:7" ht="15" x14ac:dyDescent="0.2">
      <c r="C7189" s="829"/>
      <c r="G7189" s="831" t="str">
        <f t="shared" si="113"/>
        <v/>
      </c>
    </row>
    <row r="7190" spans="3:7" ht="15" x14ac:dyDescent="0.2">
      <c r="C7190" s="829"/>
      <c r="G7190" s="831" t="str">
        <f t="shared" si="113"/>
        <v/>
      </c>
    </row>
    <row r="7191" spans="3:7" ht="15" x14ac:dyDescent="0.2">
      <c r="C7191" s="829"/>
      <c r="G7191" s="831" t="str">
        <f t="shared" si="113"/>
        <v/>
      </c>
    </row>
    <row r="7192" spans="3:7" ht="15" x14ac:dyDescent="0.2">
      <c r="C7192" s="829"/>
      <c r="G7192" s="831" t="str">
        <f t="shared" si="113"/>
        <v/>
      </c>
    </row>
    <row r="7193" spans="3:7" ht="15" x14ac:dyDescent="0.2">
      <c r="C7193" s="829"/>
      <c r="G7193" s="831" t="str">
        <f t="shared" si="113"/>
        <v/>
      </c>
    </row>
    <row r="7194" spans="3:7" ht="15" x14ac:dyDescent="0.2">
      <c r="C7194" s="829"/>
      <c r="G7194" s="831" t="str">
        <f t="shared" si="113"/>
        <v/>
      </c>
    </row>
    <row r="7195" spans="3:7" ht="15" x14ac:dyDescent="0.2">
      <c r="C7195" s="829"/>
      <c r="G7195" s="831" t="str">
        <f t="shared" si="113"/>
        <v/>
      </c>
    </row>
    <row r="7196" spans="3:7" ht="15" x14ac:dyDescent="0.2">
      <c r="C7196" s="829"/>
      <c r="G7196" s="831" t="str">
        <f t="shared" si="113"/>
        <v/>
      </c>
    </row>
    <row r="7197" spans="3:7" ht="15" x14ac:dyDescent="0.2">
      <c r="C7197" s="829"/>
      <c r="G7197" s="831" t="str">
        <f t="shared" si="113"/>
        <v/>
      </c>
    </row>
    <row r="7198" spans="3:7" ht="15" x14ac:dyDescent="0.2">
      <c r="C7198" s="829"/>
      <c r="G7198" s="831" t="str">
        <f t="shared" si="113"/>
        <v/>
      </c>
    </row>
    <row r="7199" spans="3:7" ht="15" x14ac:dyDescent="0.2">
      <c r="C7199" s="829"/>
      <c r="G7199" s="831" t="str">
        <f t="shared" si="113"/>
        <v/>
      </c>
    </row>
    <row r="7200" spans="3:7" ht="15" x14ac:dyDescent="0.2">
      <c r="C7200" s="829"/>
      <c r="G7200" s="831" t="str">
        <f t="shared" si="113"/>
        <v/>
      </c>
    </row>
    <row r="7201" spans="3:7" ht="15" x14ac:dyDescent="0.2">
      <c r="C7201" s="829"/>
      <c r="G7201" s="831" t="str">
        <f t="shared" si="113"/>
        <v/>
      </c>
    </row>
    <row r="7202" spans="3:7" ht="15" x14ac:dyDescent="0.2">
      <c r="C7202" s="829"/>
      <c r="G7202" s="831" t="str">
        <f t="shared" si="113"/>
        <v/>
      </c>
    </row>
    <row r="7203" spans="3:7" ht="15" x14ac:dyDescent="0.2">
      <c r="C7203" s="829"/>
      <c r="G7203" s="831" t="str">
        <f t="shared" si="113"/>
        <v/>
      </c>
    </row>
    <row r="7204" spans="3:7" ht="15" x14ac:dyDescent="0.2">
      <c r="C7204" s="829"/>
      <c r="G7204" s="831" t="str">
        <f t="shared" si="113"/>
        <v/>
      </c>
    </row>
    <row r="7205" spans="3:7" ht="15" x14ac:dyDescent="0.2">
      <c r="C7205" s="829"/>
      <c r="G7205" s="831" t="str">
        <f t="shared" si="113"/>
        <v/>
      </c>
    </row>
    <row r="7206" spans="3:7" ht="15" x14ac:dyDescent="0.2">
      <c r="C7206" s="829"/>
      <c r="G7206" s="831" t="str">
        <f t="shared" si="113"/>
        <v/>
      </c>
    </row>
    <row r="7207" spans="3:7" ht="15" x14ac:dyDescent="0.2">
      <c r="C7207" s="829"/>
      <c r="G7207" s="831" t="str">
        <f t="shared" si="113"/>
        <v/>
      </c>
    </row>
    <row r="7208" spans="3:7" ht="15" x14ac:dyDescent="0.2">
      <c r="C7208" s="829"/>
      <c r="G7208" s="831" t="str">
        <f t="shared" si="113"/>
        <v/>
      </c>
    </row>
    <row r="7209" spans="3:7" ht="15" x14ac:dyDescent="0.2">
      <c r="C7209" s="829"/>
      <c r="G7209" s="831" t="str">
        <f t="shared" si="113"/>
        <v/>
      </c>
    </row>
    <row r="7210" spans="3:7" ht="15" x14ac:dyDescent="0.2">
      <c r="C7210" s="829"/>
      <c r="G7210" s="831" t="str">
        <f t="shared" si="113"/>
        <v/>
      </c>
    </row>
    <row r="7211" spans="3:7" ht="15" x14ac:dyDescent="0.2">
      <c r="C7211" s="829"/>
      <c r="G7211" s="831" t="str">
        <f t="shared" si="113"/>
        <v/>
      </c>
    </row>
    <row r="7212" spans="3:7" ht="15" x14ac:dyDescent="0.2">
      <c r="C7212" s="829"/>
      <c r="G7212" s="831" t="str">
        <f t="shared" si="113"/>
        <v/>
      </c>
    </row>
    <row r="7213" spans="3:7" ht="15" x14ac:dyDescent="0.2">
      <c r="C7213" s="829"/>
      <c r="G7213" s="831" t="str">
        <f t="shared" si="113"/>
        <v/>
      </c>
    </row>
    <row r="7214" spans="3:7" ht="15" x14ac:dyDescent="0.2">
      <c r="C7214" s="829"/>
      <c r="G7214" s="831" t="str">
        <f t="shared" si="113"/>
        <v/>
      </c>
    </row>
    <row r="7215" spans="3:7" ht="15" x14ac:dyDescent="0.2">
      <c r="C7215" s="829"/>
      <c r="G7215" s="831" t="str">
        <f t="shared" si="113"/>
        <v/>
      </c>
    </row>
    <row r="7216" spans="3:7" ht="15" x14ac:dyDescent="0.2">
      <c r="C7216" s="829"/>
      <c r="G7216" s="831" t="str">
        <f t="shared" si="113"/>
        <v/>
      </c>
    </row>
    <row r="7217" spans="3:7" ht="15" x14ac:dyDescent="0.2">
      <c r="C7217" s="829"/>
      <c r="G7217" s="831" t="str">
        <f t="shared" si="113"/>
        <v/>
      </c>
    </row>
    <row r="7218" spans="3:7" ht="15" x14ac:dyDescent="0.2">
      <c r="C7218" s="829"/>
      <c r="G7218" s="831" t="str">
        <f t="shared" si="113"/>
        <v/>
      </c>
    </row>
    <row r="7219" spans="3:7" ht="15" x14ac:dyDescent="0.2">
      <c r="C7219" s="829"/>
      <c r="G7219" s="831" t="str">
        <f t="shared" si="113"/>
        <v/>
      </c>
    </row>
    <row r="7220" spans="3:7" ht="15" x14ac:dyDescent="0.2">
      <c r="C7220" s="829"/>
      <c r="G7220" s="831" t="str">
        <f t="shared" si="113"/>
        <v/>
      </c>
    </row>
    <row r="7221" spans="3:7" ht="15" x14ac:dyDescent="0.2">
      <c r="C7221" s="829"/>
      <c r="G7221" s="831" t="str">
        <f t="shared" si="113"/>
        <v/>
      </c>
    </row>
    <row r="7222" spans="3:7" ht="15" x14ac:dyDescent="0.2">
      <c r="C7222" s="829"/>
      <c r="G7222" s="831" t="str">
        <f t="shared" si="113"/>
        <v/>
      </c>
    </row>
    <row r="7223" spans="3:7" ht="15" x14ac:dyDescent="0.2">
      <c r="C7223" s="829"/>
      <c r="G7223" s="831" t="str">
        <f t="shared" si="113"/>
        <v/>
      </c>
    </row>
    <row r="7224" spans="3:7" ht="15" x14ac:dyDescent="0.2">
      <c r="C7224" s="829"/>
      <c r="G7224" s="831" t="str">
        <f t="shared" si="113"/>
        <v/>
      </c>
    </row>
    <row r="7225" spans="3:7" ht="15" x14ac:dyDescent="0.2">
      <c r="C7225" s="829"/>
      <c r="G7225" s="831" t="str">
        <f t="shared" si="113"/>
        <v/>
      </c>
    </row>
    <row r="7226" spans="3:7" ht="15" x14ac:dyDescent="0.2">
      <c r="C7226" s="829"/>
      <c r="G7226" s="831" t="str">
        <f t="shared" si="113"/>
        <v/>
      </c>
    </row>
    <row r="7227" spans="3:7" ht="15" x14ac:dyDescent="0.2">
      <c r="C7227" s="829"/>
      <c r="G7227" s="831" t="str">
        <f t="shared" si="113"/>
        <v/>
      </c>
    </row>
    <row r="7228" spans="3:7" ht="15" x14ac:dyDescent="0.2">
      <c r="C7228" s="829"/>
      <c r="G7228" s="831" t="str">
        <f t="shared" si="113"/>
        <v/>
      </c>
    </row>
    <row r="7229" spans="3:7" ht="15" x14ac:dyDescent="0.2">
      <c r="C7229" s="829"/>
      <c r="G7229" s="831" t="str">
        <f t="shared" si="113"/>
        <v/>
      </c>
    </row>
    <row r="7230" spans="3:7" ht="15" x14ac:dyDescent="0.2">
      <c r="C7230" s="829"/>
      <c r="G7230" s="831" t="str">
        <f t="shared" si="113"/>
        <v/>
      </c>
    </row>
    <row r="7231" spans="3:7" ht="15" x14ac:dyDescent="0.2">
      <c r="C7231" s="829"/>
      <c r="G7231" s="831" t="str">
        <f t="shared" si="113"/>
        <v/>
      </c>
    </row>
    <row r="7232" spans="3:7" ht="15" x14ac:dyDescent="0.2">
      <c r="C7232" s="829"/>
      <c r="G7232" s="831" t="str">
        <f t="shared" si="113"/>
        <v/>
      </c>
    </row>
    <row r="7233" spans="3:7" ht="15" x14ac:dyDescent="0.2">
      <c r="C7233" s="829"/>
      <c r="G7233" s="831" t="str">
        <f t="shared" si="113"/>
        <v/>
      </c>
    </row>
    <row r="7234" spans="3:7" ht="15" x14ac:dyDescent="0.2">
      <c r="C7234" s="829"/>
      <c r="G7234" s="831" t="str">
        <f t="shared" si="113"/>
        <v/>
      </c>
    </row>
    <row r="7235" spans="3:7" ht="15" x14ac:dyDescent="0.2">
      <c r="C7235" s="829"/>
      <c r="G7235" s="831" t="str">
        <f t="shared" si="113"/>
        <v/>
      </c>
    </row>
    <row r="7236" spans="3:7" ht="15" x14ac:dyDescent="0.2">
      <c r="C7236" s="829"/>
      <c r="G7236" s="831" t="str">
        <f t="shared" si="113"/>
        <v/>
      </c>
    </row>
    <row r="7237" spans="3:7" ht="15" x14ac:dyDescent="0.2">
      <c r="C7237" s="829"/>
      <c r="G7237" s="831" t="str">
        <f t="shared" si="113"/>
        <v/>
      </c>
    </row>
    <row r="7238" spans="3:7" ht="15" x14ac:dyDescent="0.2">
      <c r="C7238" s="829"/>
      <c r="G7238" s="831" t="str">
        <f t="shared" si="113"/>
        <v/>
      </c>
    </row>
    <row r="7239" spans="3:7" ht="15" x14ac:dyDescent="0.2">
      <c r="C7239" s="829"/>
      <c r="G7239" s="831" t="str">
        <f t="shared" si="113"/>
        <v/>
      </c>
    </row>
    <row r="7240" spans="3:7" ht="15" x14ac:dyDescent="0.2">
      <c r="C7240" s="829"/>
      <c r="G7240" s="831" t="str">
        <f t="shared" si="113"/>
        <v/>
      </c>
    </row>
    <row r="7241" spans="3:7" ht="15" x14ac:dyDescent="0.2">
      <c r="C7241" s="829"/>
      <c r="G7241" s="831" t="str">
        <f t="shared" si="113"/>
        <v/>
      </c>
    </row>
    <row r="7242" spans="3:7" ht="15" x14ac:dyDescent="0.2">
      <c r="C7242" s="829"/>
      <c r="G7242" s="831" t="str">
        <f t="shared" si="113"/>
        <v/>
      </c>
    </row>
    <row r="7243" spans="3:7" ht="15" x14ac:dyDescent="0.2">
      <c r="C7243" s="829"/>
      <c r="G7243" s="831" t="str">
        <f t="shared" si="113"/>
        <v/>
      </c>
    </row>
    <row r="7244" spans="3:7" ht="15" x14ac:dyDescent="0.2">
      <c r="C7244" s="829"/>
      <c r="G7244" s="831" t="str">
        <f t="shared" ref="G7244:G7307" si="114">IF(D7244="","",YEAR(D7244))</f>
        <v/>
      </c>
    </row>
    <row r="7245" spans="3:7" ht="15" x14ac:dyDescent="0.2">
      <c r="C7245" s="829"/>
      <c r="G7245" s="831" t="str">
        <f t="shared" si="114"/>
        <v/>
      </c>
    </row>
    <row r="7246" spans="3:7" ht="15" x14ac:dyDescent="0.2">
      <c r="C7246" s="829"/>
      <c r="G7246" s="831" t="str">
        <f t="shared" si="114"/>
        <v/>
      </c>
    </row>
    <row r="7247" spans="3:7" ht="15" x14ac:dyDescent="0.2">
      <c r="C7247" s="829"/>
      <c r="G7247" s="831" t="str">
        <f t="shared" si="114"/>
        <v/>
      </c>
    </row>
    <row r="7248" spans="3:7" ht="15" x14ac:dyDescent="0.2">
      <c r="C7248" s="829"/>
      <c r="G7248" s="831" t="str">
        <f t="shared" si="114"/>
        <v/>
      </c>
    </row>
    <row r="7249" spans="3:7" ht="15" x14ac:dyDescent="0.2">
      <c r="C7249" s="829"/>
      <c r="G7249" s="831" t="str">
        <f t="shared" si="114"/>
        <v/>
      </c>
    </row>
    <row r="7250" spans="3:7" ht="15" x14ac:dyDescent="0.2">
      <c r="C7250" s="829"/>
      <c r="G7250" s="831" t="str">
        <f t="shared" si="114"/>
        <v/>
      </c>
    </row>
    <row r="7251" spans="3:7" ht="15" x14ac:dyDescent="0.2">
      <c r="C7251" s="829"/>
      <c r="G7251" s="831" t="str">
        <f t="shared" si="114"/>
        <v/>
      </c>
    </row>
    <row r="7252" spans="3:7" ht="15" x14ac:dyDescent="0.2">
      <c r="C7252" s="829"/>
      <c r="G7252" s="831" t="str">
        <f t="shared" si="114"/>
        <v/>
      </c>
    </row>
    <row r="7253" spans="3:7" ht="15" x14ac:dyDescent="0.2">
      <c r="C7253" s="829"/>
      <c r="G7253" s="831" t="str">
        <f t="shared" si="114"/>
        <v/>
      </c>
    </row>
    <row r="7254" spans="3:7" ht="15" x14ac:dyDescent="0.2">
      <c r="C7254" s="829"/>
      <c r="G7254" s="831" t="str">
        <f t="shared" si="114"/>
        <v/>
      </c>
    </row>
    <row r="7255" spans="3:7" ht="15" x14ac:dyDescent="0.2">
      <c r="C7255" s="829"/>
      <c r="G7255" s="831" t="str">
        <f t="shared" si="114"/>
        <v/>
      </c>
    </row>
    <row r="7256" spans="3:7" ht="15" x14ac:dyDescent="0.2">
      <c r="C7256" s="829"/>
      <c r="G7256" s="831" t="str">
        <f t="shared" si="114"/>
        <v/>
      </c>
    </row>
    <row r="7257" spans="3:7" ht="15" x14ac:dyDescent="0.2">
      <c r="C7257" s="829"/>
      <c r="G7257" s="831" t="str">
        <f t="shared" si="114"/>
        <v/>
      </c>
    </row>
    <row r="7258" spans="3:7" ht="15" x14ac:dyDescent="0.2">
      <c r="C7258" s="829"/>
      <c r="G7258" s="831" t="str">
        <f t="shared" si="114"/>
        <v/>
      </c>
    </row>
    <row r="7259" spans="3:7" ht="15" x14ac:dyDescent="0.2">
      <c r="C7259" s="829"/>
      <c r="G7259" s="831" t="str">
        <f t="shared" si="114"/>
        <v/>
      </c>
    </row>
    <row r="7260" spans="3:7" ht="15" x14ac:dyDescent="0.2">
      <c r="C7260" s="829"/>
      <c r="G7260" s="831" t="str">
        <f t="shared" si="114"/>
        <v/>
      </c>
    </row>
    <row r="7261" spans="3:7" ht="15" x14ac:dyDescent="0.2">
      <c r="C7261" s="829"/>
      <c r="G7261" s="831" t="str">
        <f t="shared" si="114"/>
        <v/>
      </c>
    </row>
    <row r="7262" spans="3:7" ht="15" x14ac:dyDescent="0.2">
      <c r="C7262" s="829"/>
      <c r="G7262" s="831" t="str">
        <f t="shared" si="114"/>
        <v/>
      </c>
    </row>
    <row r="7263" spans="3:7" ht="15" x14ac:dyDescent="0.2">
      <c r="C7263" s="829"/>
      <c r="G7263" s="831" t="str">
        <f t="shared" si="114"/>
        <v/>
      </c>
    </row>
    <row r="7264" spans="3:7" ht="15" x14ac:dyDescent="0.2">
      <c r="C7264" s="829"/>
      <c r="G7264" s="831" t="str">
        <f t="shared" si="114"/>
        <v/>
      </c>
    </row>
    <row r="7265" spans="3:7" ht="15" x14ac:dyDescent="0.2">
      <c r="C7265" s="829"/>
      <c r="G7265" s="831" t="str">
        <f t="shared" si="114"/>
        <v/>
      </c>
    </row>
    <row r="7266" spans="3:7" ht="15" x14ac:dyDescent="0.2">
      <c r="C7266" s="829"/>
      <c r="G7266" s="831" t="str">
        <f t="shared" si="114"/>
        <v/>
      </c>
    </row>
    <row r="7267" spans="3:7" ht="15" x14ac:dyDescent="0.2">
      <c r="C7267" s="829"/>
      <c r="G7267" s="831" t="str">
        <f t="shared" si="114"/>
        <v/>
      </c>
    </row>
    <row r="7268" spans="3:7" ht="15" x14ac:dyDescent="0.2">
      <c r="C7268" s="829"/>
      <c r="G7268" s="831" t="str">
        <f t="shared" si="114"/>
        <v/>
      </c>
    </row>
    <row r="7269" spans="3:7" ht="15" x14ac:dyDescent="0.2">
      <c r="C7269" s="829"/>
      <c r="G7269" s="831" t="str">
        <f t="shared" si="114"/>
        <v/>
      </c>
    </row>
    <row r="7270" spans="3:7" ht="15" x14ac:dyDescent="0.2">
      <c r="C7270" s="829"/>
      <c r="G7270" s="831" t="str">
        <f t="shared" si="114"/>
        <v/>
      </c>
    </row>
    <row r="7271" spans="3:7" ht="15" x14ac:dyDescent="0.2">
      <c r="C7271" s="829"/>
      <c r="G7271" s="831" t="str">
        <f t="shared" si="114"/>
        <v/>
      </c>
    </row>
    <row r="7272" spans="3:7" ht="15" x14ac:dyDescent="0.2">
      <c r="C7272" s="829"/>
      <c r="G7272" s="831" t="str">
        <f t="shared" si="114"/>
        <v/>
      </c>
    </row>
    <row r="7273" spans="3:7" ht="15" x14ac:dyDescent="0.2">
      <c r="C7273" s="829"/>
      <c r="G7273" s="831" t="str">
        <f t="shared" si="114"/>
        <v/>
      </c>
    </row>
    <row r="7274" spans="3:7" ht="15" x14ac:dyDescent="0.2">
      <c r="C7274" s="829"/>
      <c r="G7274" s="831" t="str">
        <f t="shared" si="114"/>
        <v/>
      </c>
    </row>
    <row r="7275" spans="3:7" ht="15" x14ac:dyDescent="0.2">
      <c r="C7275" s="829"/>
      <c r="G7275" s="831" t="str">
        <f t="shared" si="114"/>
        <v/>
      </c>
    </row>
    <row r="7276" spans="3:7" ht="15" x14ac:dyDescent="0.2">
      <c r="C7276" s="829"/>
      <c r="G7276" s="831" t="str">
        <f t="shared" si="114"/>
        <v/>
      </c>
    </row>
    <row r="7277" spans="3:7" ht="15" x14ac:dyDescent="0.2">
      <c r="C7277" s="829"/>
      <c r="G7277" s="831" t="str">
        <f t="shared" si="114"/>
        <v/>
      </c>
    </row>
    <row r="7278" spans="3:7" ht="15" x14ac:dyDescent="0.2">
      <c r="C7278" s="829"/>
      <c r="G7278" s="831" t="str">
        <f t="shared" si="114"/>
        <v/>
      </c>
    </row>
    <row r="7279" spans="3:7" ht="15" x14ac:dyDescent="0.2">
      <c r="C7279" s="829"/>
      <c r="G7279" s="831" t="str">
        <f t="shared" si="114"/>
        <v/>
      </c>
    </row>
    <row r="7280" spans="3:7" ht="15" x14ac:dyDescent="0.2">
      <c r="C7280" s="829"/>
      <c r="G7280" s="831" t="str">
        <f t="shared" si="114"/>
        <v/>
      </c>
    </row>
    <row r="7281" spans="3:7" ht="15" x14ac:dyDescent="0.2">
      <c r="C7281" s="829"/>
      <c r="G7281" s="831" t="str">
        <f t="shared" si="114"/>
        <v/>
      </c>
    </row>
    <row r="7282" spans="3:7" ht="15" x14ac:dyDescent="0.2">
      <c r="C7282" s="829"/>
      <c r="G7282" s="831" t="str">
        <f t="shared" si="114"/>
        <v/>
      </c>
    </row>
    <row r="7283" spans="3:7" ht="15" x14ac:dyDescent="0.2">
      <c r="C7283" s="829"/>
      <c r="G7283" s="831" t="str">
        <f t="shared" si="114"/>
        <v/>
      </c>
    </row>
    <row r="7284" spans="3:7" ht="15" x14ac:dyDescent="0.2">
      <c r="C7284" s="829"/>
      <c r="G7284" s="831" t="str">
        <f t="shared" si="114"/>
        <v/>
      </c>
    </row>
    <row r="7285" spans="3:7" ht="15" x14ac:dyDescent="0.2">
      <c r="C7285" s="829"/>
      <c r="G7285" s="831" t="str">
        <f t="shared" si="114"/>
        <v/>
      </c>
    </row>
    <row r="7286" spans="3:7" ht="15" x14ac:dyDescent="0.2">
      <c r="C7286" s="829"/>
      <c r="G7286" s="831" t="str">
        <f t="shared" si="114"/>
        <v/>
      </c>
    </row>
    <row r="7287" spans="3:7" ht="15" x14ac:dyDescent="0.2">
      <c r="C7287" s="829"/>
      <c r="G7287" s="831" t="str">
        <f t="shared" si="114"/>
        <v/>
      </c>
    </row>
    <row r="7288" spans="3:7" ht="15" x14ac:dyDescent="0.2">
      <c r="C7288" s="829"/>
      <c r="G7288" s="831" t="str">
        <f t="shared" si="114"/>
        <v/>
      </c>
    </row>
    <row r="7289" spans="3:7" ht="15" x14ac:dyDescent="0.2">
      <c r="C7289" s="829"/>
      <c r="G7289" s="831" t="str">
        <f t="shared" si="114"/>
        <v/>
      </c>
    </row>
    <row r="7290" spans="3:7" ht="15" x14ac:dyDescent="0.2">
      <c r="C7290" s="829"/>
      <c r="G7290" s="831" t="str">
        <f t="shared" si="114"/>
        <v/>
      </c>
    </row>
    <row r="7291" spans="3:7" ht="15" x14ac:dyDescent="0.2">
      <c r="C7291" s="829"/>
      <c r="G7291" s="831" t="str">
        <f t="shared" si="114"/>
        <v/>
      </c>
    </row>
    <row r="7292" spans="3:7" ht="15" x14ac:dyDescent="0.2">
      <c r="C7292" s="829"/>
      <c r="G7292" s="831" t="str">
        <f t="shared" si="114"/>
        <v/>
      </c>
    </row>
    <row r="7293" spans="3:7" ht="15" x14ac:dyDescent="0.2">
      <c r="C7293" s="829"/>
      <c r="G7293" s="831" t="str">
        <f t="shared" si="114"/>
        <v/>
      </c>
    </row>
    <row r="7294" spans="3:7" ht="15" x14ac:dyDescent="0.2">
      <c r="C7294" s="829"/>
      <c r="G7294" s="831" t="str">
        <f t="shared" si="114"/>
        <v/>
      </c>
    </row>
    <row r="7295" spans="3:7" ht="15" x14ac:dyDescent="0.2">
      <c r="C7295" s="829"/>
      <c r="G7295" s="831" t="str">
        <f t="shared" si="114"/>
        <v/>
      </c>
    </row>
    <row r="7296" spans="3:7" ht="15" x14ac:dyDescent="0.2">
      <c r="C7296" s="829"/>
      <c r="G7296" s="831" t="str">
        <f t="shared" si="114"/>
        <v/>
      </c>
    </row>
    <row r="7297" spans="3:7" ht="15" x14ac:dyDescent="0.2">
      <c r="C7297" s="829"/>
      <c r="G7297" s="831" t="str">
        <f t="shared" si="114"/>
        <v/>
      </c>
    </row>
    <row r="7298" spans="3:7" ht="15" x14ac:dyDescent="0.2">
      <c r="C7298" s="829"/>
      <c r="G7298" s="831" t="str">
        <f t="shared" si="114"/>
        <v/>
      </c>
    </row>
    <row r="7299" spans="3:7" ht="15" x14ac:dyDescent="0.2">
      <c r="C7299" s="829"/>
      <c r="G7299" s="831" t="str">
        <f t="shared" si="114"/>
        <v/>
      </c>
    </row>
    <row r="7300" spans="3:7" ht="15" x14ac:dyDescent="0.2">
      <c r="C7300" s="829"/>
      <c r="G7300" s="831" t="str">
        <f t="shared" si="114"/>
        <v/>
      </c>
    </row>
    <row r="7301" spans="3:7" ht="15" x14ac:dyDescent="0.2">
      <c r="C7301" s="829"/>
      <c r="G7301" s="831" t="str">
        <f t="shared" si="114"/>
        <v/>
      </c>
    </row>
    <row r="7302" spans="3:7" ht="15" x14ac:dyDescent="0.2">
      <c r="C7302" s="829"/>
      <c r="G7302" s="831" t="str">
        <f t="shared" si="114"/>
        <v/>
      </c>
    </row>
    <row r="7303" spans="3:7" ht="15" x14ac:dyDescent="0.2">
      <c r="C7303" s="829"/>
      <c r="G7303" s="831" t="str">
        <f t="shared" si="114"/>
        <v/>
      </c>
    </row>
    <row r="7304" spans="3:7" ht="15" x14ac:dyDescent="0.2">
      <c r="C7304" s="829"/>
      <c r="G7304" s="831" t="str">
        <f t="shared" si="114"/>
        <v/>
      </c>
    </row>
    <row r="7305" spans="3:7" ht="15" x14ac:dyDescent="0.2">
      <c r="C7305" s="829"/>
      <c r="G7305" s="831" t="str">
        <f t="shared" si="114"/>
        <v/>
      </c>
    </row>
    <row r="7306" spans="3:7" ht="15" x14ac:dyDescent="0.2">
      <c r="C7306" s="829"/>
      <c r="G7306" s="831" t="str">
        <f t="shared" si="114"/>
        <v/>
      </c>
    </row>
    <row r="7307" spans="3:7" ht="15" x14ac:dyDescent="0.2">
      <c r="C7307" s="829"/>
      <c r="G7307" s="831" t="str">
        <f t="shared" si="114"/>
        <v/>
      </c>
    </row>
    <row r="7308" spans="3:7" ht="15" x14ac:dyDescent="0.2">
      <c r="C7308" s="829"/>
      <c r="G7308" s="831" t="str">
        <f t="shared" ref="G7308:G7371" si="115">IF(D7308="","",YEAR(D7308))</f>
        <v/>
      </c>
    </row>
    <row r="7309" spans="3:7" ht="15" x14ac:dyDescent="0.2">
      <c r="C7309" s="829"/>
      <c r="G7309" s="831" t="str">
        <f t="shared" si="115"/>
        <v/>
      </c>
    </row>
    <row r="7310" spans="3:7" ht="15" x14ac:dyDescent="0.2">
      <c r="C7310" s="829"/>
      <c r="G7310" s="831" t="str">
        <f t="shared" si="115"/>
        <v/>
      </c>
    </row>
    <row r="7311" spans="3:7" ht="15" x14ac:dyDescent="0.2">
      <c r="C7311" s="829"/>
      <c r="G7311" s="831" t="str">
        <f t="shared" si="115"/>
        <v/>
      </c>
    </row>
    <row r="7312" spans="3:7" ht="15" x14ac:dyDescent="0.2">
      <c r="C7312" s="829"/>
      <c r="G7312" s="831" t="str">
        <f t="shared" si="115"/>
        <v/>
      </c>
    </row>
    <row r="7313" spans="3:7" ht="15" x14ac:dyDescent="0.2">
      <c r="C7313" s="829"/>
      <c r="G7313" s="831" t="str">
        <f t="shared" si="115"/>
        <v/>
      </c>
    </row>
    <row r="7314" spans="3:7" ht="15" x14ac:dyDescent="0.2">
      <c r="C7314" s="829"/>
      <c r="G7314" s="831" t="str">
        <f t="shared" si="115"/>
        <v/>
      </c>
    </row>
    <row r="7315" spans="3:7" ht="15" x14ac:dyDescent="0.2">
      <c r="C7315" s="829"/>
      <c r="G7315" s="831" t="str">
        <f t="shared" si="115"/>
        <v/>
      </c>
    </row>
    <row r="7316" spans="3:7" ht="15" x14ac:dyDescent="0.2">
      <c r="C7316" s="829"/>
      <c r="G7316" s="831" t="str">
        <f t="shared" si="115"/>
        <v/>
      </c>
    </row>
    <row r="7317" spans="3:7" ht="15" x14ac:dyDescent="0.2">
      <c r="C7317" s="829"/>
      <c r="G7317" s="831" t="str">
        <f t="shared" si="115"/>
        <v/>
      </c>
    </row>
    <row r="7318" spans="3:7" ht="15" x14ac:dyDescent="0.2">
      <c r="C7318" s="829"/>
      <c r="G7318" s="831" t="str">
        <f t="shared" si="115"/>
        <v/>
      </c>
    </row>
    <row r="7319" spans="3:7" ht="15" x14ac:dyDescent="0.2">
      <c r="C7319" s="829"/>
      <c r="G7319" s="831" t="str">
        <f t="shared" si="115"/>
        <v/>
      </c>
    </row>
    <row r="7320" spans="3:7" ht="15" x14ac:dyDescent="0.2">
      <c r="C7320" s="829"/>
      <c r="G7320" s="831" t="str">
        <f t="shared" si="115"/>
        <v/>
      </c>
    </row>
    <row r="7321" spans="3:7" ht="15" x14ac:dyDescent="0.2">
      <c r="C7321" s="829"/>
      <c r="G7321" s="831" t="str">
        <f t="shared" si="115"/>
        <v/>
      </c>
    </row>
    <row r="7322" spans="3:7" ht="15" x14ac:dyDescent="0.2">
      <c r="C7322" s="829"/>
      <c r="G7322" s="831" t="str">
        <f t="shared" si="115"/>
        <v/>
      </c>
    </row>
    <row r="7323" spans="3:7" ht="15" x14ac:dyDescent="0.2">
      <c r="C7323" s="829"/>
      <c r="G7323" s="831" t="str">
        <f t="shared" si="115"/>
        <v/>
      </c>
    </row>
    <row r="7324" spans="3:7" ht="15" x14ac:dyDescent="0.2">
      <c r="C7324" s="829"/>
      <c r="G7324" s="831" t="str">
        <f t="shared" si="115"/>
        <v/>
      </c>
    </row>
    <row r="7325" spans="3:7" ht="15" x14ac:dyDescent="0.2">
      <c r="C7325" s="829"/>
      <c r="G7325" s="831" t="str">
        <f t="shared" si="115"/>
        <v/>
      </c>
    </row>
    <row r="7326" spans="3:7" ht="15" x14ac:dyDescent="0.2">
      <c r="C7326" s="829"/>
      <c r="G7326" s="831" t="str">
        <f t="shared" si="115"/>
        <v/>
      </c>
    </row>
    <row r="7327" spans="3:7" ht="15" x14ac:dyDescent="0.2">
      <c r="C7327" s="829"/>
      <c r="G7327" s="831" t="str">
        <f t="shared" si="115"/>
        <v/>
      </c>
    </row>
    <row r="7328" spans="3:7" ht="15" x14ac:dyDescent="0.2">
      <c r="C7328" s="829"/>
      <c r="G7328" s="831" t="str">
        <f t="shared" si="115"/>
        <v/>
      </c>
    </row>
    <row r="7329" spans="3:7" ht="15" x14ac:dyDescent="0.2">
      <c r="C7329" s="829"/>
      <c r="G7329" s="831" t="str">
        <f t="shared" si="115"/>
        <v/>
      </c>
    </row>
    <row r="7330" spans="3:7" ht="15" x14ac:dyDescent="0.2">
      <c r="C7330" s="829"/>
      <c r="G7330" s="831" t="str">
        <f t="shared" si="115"/>
        <v/>
      </c>
    </row>
    <row r="7331" spans="3:7" ht="15" x14ac:dyDescent="0.2">
      <c r="C7331" s="829"/>
      <c r="G7331" s="831" t="str">
        <f t="shared" si="115"/>
        <v/>
      </c>
    </row>
    <row r="7332" spans="3:7" ht="15" x14ac:dyDescent="0.2">
      <c r="C7332" s="829"/>
      <c r="G7332" s="831" t="str">
        <f t="shared" si="115"/>
        <v/>
      </c>
    </row>
    <row r="7333" spans="3:7" ht="15" x14ac:dyDescent="0.2">
      <c r="C7333" s="829"/>
      <c r="G7333" s="831" t="str">
        <f t="shared" si="115"/>
        <v/>
      </c>
    </row>
    <row r="7334" spans="3:7" ht="15" x14ac:dyDescent="0.2">
      <c r="C7334" s="829"/>
      <c r="G7334" s="831" t="str">
        <f t="shared" si="115"/>
        <v/>
      </c>
    </row>
    <row r="7335" spans="3:7" ht="15" x14ac:dyDescent="0.2">
      <c r="C7335" s="829"/>
      <c r="G7335" s="831" t="str">
        <f t="shared" si="115"/>
        <v/>
      </c>
    </row>
    <row r="7336" spans="3:7" ht="15" x14ac:dyDescent="0.2">
      <c r="C7336" s="829"/>
      <c r="G7336" s="831" t="str">
        <f t="shared" si="115"/>
        <v/>
      </c>
    </row>
    <row r="7337" spans="3:7" ht="15" x14ac:dyDescent="0.2">
      <c r="C7337" s="829"/>
      <c r="G7337" s="831" t="str">
        <f t="shared" si="115"/>
        <v/>
      </c>
    </row>
    <row r="7338" spans="3:7" ht="15" x14ac:dyDescent="0.2">
      <c r="C7338" s="829"/>
      <c r="G7338" s="831" t="str">
        <f t="shared" si="115"/>
        <v/>
      </c>
    </row>
    <row r="7339" spans="3:7" ht="15" x14ac:dyDescent="0.2">
      <c r="C7339" s="829"/>
      <c r="G7339" s="831" t="str">
        <f t="shared" si="115"/>
        <v/>
      </c>
    </row>
    <row r="7340" spans="3:7" ht="15" x14ac:dyDescent="0.2">
      <c r="C7340" s="829"/>
      <c r="G7340" s="831" t="str">
        <f t="shared" si="115"/>
        <v/>
      </c>
    </row>
    <row r="7341" spans="3:7" ht="15" x14ac:dyDescent="0.2">
      <c r="C7341" s="829"/>
      <c r="G7341" s="831" t="str">
        <f t="shared" si="115"/>
        <v/>
      </c>
    </row>
    <row r="7342" spans="3:7" ht="15" x14ac:dyDescent="0.2">
      <c r="C7342" s="829"/>
      <c r="G7342" s="831" t="str">
        <f t="shared" si="115"/>
        <v/>
      </c>
    </row>
    <row r="7343" spans="3:7" ht="15" x14ac:dyDescent="0.2">
      <c r="C7343" s="829"/>
      <c r="G7343" s="831" t="str">
        <f t="shared" si="115"/>
        <v/>
      </c>
    </row>
    <row r="7344" spans="3:7" ht="15" x14ac:dyDescent="0.2">
      <c r="C7344" s="829"/>
      <c r="G7344" s="831" t="str">
        <f t="shared" si="115"/>
        <v/>
      </c>
    </row>
    <row r="7345" spans="3:7" ht="15" x14ac:dyDescent="0.2">
      <c r="C7345" s="829"/>
      <c r="G7345" s="831" t="str">
        <f t="shared" si="115"/>
        <v/>
      </c>
    </row>
    <row r="7346" spans="3:7" ht="15" x14ac:dyDescent="0.2">
      <c r="C7346" s="829"/>
      <c r="G7346" s="831" t="str">
        <f t="shared" si="115"/>
        <v/>
      </c>
    </row>
    <row r="7347" spans="3:7" ht="15" x14ac:dyDescent="0.2">
      <c r="C7347" s="829"/>
      <c r="G7347" s="831" t="str">
        <f t="shared" si="115"/>
        <v/>
      </c>
    </row>
    <row r="7348" spans="3:7" ht="15" x14ac:dyDescent="0.2">
      <c r="C7348" s="829"/>
      <c r="G7348" s="831" t="str">
        <f t="shared" si="115"/>
        <v/>
      </c>
    </row>
    <row r="7349" spans="3:7" ht="15" x14ac:dyDescent="0.2">
      <c r="C7349" s="829"/>
      <c r="G7349" s="831" t="str">
        <f t="shared" si="115"/>
        <v/>
      </c>
    </row>
    <row r="7350" spans="3:7" ht="15" x14ac:dyDescent="0.2">
      <c r="C7350" s="829"/>
      <c r="G7350" s="831" t="str">
        <f t="shared" si="115"/>
        <v/>
      </c>
    </row>
    <row r="7351" spans="3:7" ht="15" x14ac:dyDescent="0.2">
      <c r="C7351" s="829"/>
      <c r="G7351" s="831" t="str">
        <f t="shared" si="115"/>
        <v/>
      </c>
    </row>
    <row r="7352" spans="3:7" ht="15" x14ac:dyDescent="0.2">
      <c r="C7352" s="829"/>
      <c r="G7352" s="831" t="str">
        <f t="shared" si="115"/>
        <v/>
      </c>
    </row>
    <row r="7353" spans="3:7" ht="15" x14ac:dyDescent="0.2">
      <c r="C7353" s="829"/>
      <c r="G7353" s="831" t="str">
        <f t="shared" si="115"/>
        <v/>
      </c>
    </row>
    <row r="7354" spans="3:7" ht="15" x14ac:dyDescent="0.2">
      <c r="C7354" s="829"/>
      <c r="G7354" s="831" t="str">
        <f t="shared" si="115"/>
        <v/>
      </c>
    </row>
    <row r="7355" spans="3:7" ht="15" x14ac:dyDescent="0.2">
      <c r="C7355" s="829"/>
      <c r="G7355" s="831" t="str">
        <f t="shared" si="115"/>
        <v/>
      </c>
    </row>
    <row r="7356" spans="3:7" ht="15" x14ac:dyDescent="0.2">
      <c r="C7356" s="829"/>
      <c r="G7356" s="831" t="str">
        <f t="shared" si="115"/>
        <v/>
      </c>
    </row>
    <row r="7357" spans="3:7" ht="15" x14ac:dyDescent="0.2">
      <c r="C7357" s="829"/>
      <c r="G7357" s="831" t="str">
        <f t="shared" si="115"/>
        <v/>
      </c>
    </row>
    <row r="7358" spans="3:7" ht="15" x14ac:dyDescent="0.2">
      <c r="C7358" s="829"/>
      <c r="G7358" s="831" t="str">
        <f t="shared" si="115"/>
        <v/>
      </c>
    </row>
    <row r="7359" spans="3:7" ht="15" x14ac:dyDescent="0.2">
      <c r="C7359" s="829"/>
      <c r="G7359" s="831" t="str">
        <f t="shared" si="115"/>
        <v/>
      </c>
    </row>
    <row r="7360" spans="3:7" ht="15" x14ac:dyDescent="0.2">
      <c r="C7360" s="829"/>
      <c r="G7360" s="831" t="str">
        <f t="shared" si="115"/>
        <v/>
      </c>
    </row>
    <row r="7361" spans="3:7" ht="15" x14ac:dyDescent="0.2">
      <c r="C7361" s="829"/>
      <c r="G7361" s="831" t="str">
        <f t="shared" si="115"/>
        <v/>
      </c>
    </row>
    <row r="7362" spans="3:7" ht="15" x14ac:dyDescent="0.2">
      <c r="C7362" s="829"/>
      <c r="G7362" s="831" t="str">
        <f t="shared" si="115"/>
        <v/>
      </c>
    </row>
    <row r="7363" spans="3:7" ht="15" x14ac:dyDescent="0.2">
      <c r="C7363" s="829"/>
      <c r="G7363" s="831" t="str">
        <f t="shared" si="115"/>
        <v/>
      </c>
    </row>
    <row r="7364" spans="3:7" ht="15" x14ac:dyDescent="0.2">
      <c r="C7364" s="829"/>
      <c r="G7364" s="831" t="str">
        <f t="shared" si="115"/>
        <v/>
      </c>
    </row>
    <row r="7365" spans="3:7" ht="15" x14ac:dyDescent="0.2">
      <c r="C7365" s="829"/>
      <c r="G7365" s="831" t="str">
        <f t="shared" si="115"/>
        <v/>
      </c>
    </row>
    <row r="7366" spans="3:7" ht="15" x14ac:dyDescent="0.2">
      <c r="C7366" s="829"/>
      <c r="G7366" s="831" t="str">
        <f t="shared" si="115"/>
        <v/>
      </c>
    </row>
    <row r="7367" spans="3:7" ht="15" x14ac:dyDescent="0.2">
      <c r="C7367" s="829"/>
      <c r="G7367" s="831" t="str">
        <f t="shared" si="115"/>
        <v/>
      </c>
    </row>
    <row r="7368" spans="3:7" ht="15" x14ac:dyDescent="0.2">
      <c r="C7368" s="829"/>
      <c r="G7368" s="831" t="str">
        <f t="shared" si="115"/>
        <v/>
      </c>
    </row>
    <row r="7369" spans="3:7" ht="15" x14ac:dyDescent="0.2">
      <c r="C7369" s="829"/>
      <c r="G7369" s="831" t="str">
        <f t="shared" si="115"/>
        <v/>
      </c>
    </row>
    <row r="7370" spans="3:7" ht="15" x14ac:dyDescent="0.2">
      <c r="C7370" s="829"/>
      <c r="G7370" s="831" t="str">
        <f t="shared" si="115"/>
        <v/>
      </c>
    </row>
    <row r="7371" spans="3:7" ht="15" x14ac:dyDescent="0.2">
      <c r="C7371" s="829"/>
      <c r="G7371" s="831" t="str">
        <f t="shared" si="115"/>
        <v/>
      </c>
    </row>
    <row r="7372" spans="3:7" ht="15" x14ac:dyDescent="0.2">
      <c r="C7372" s="829"/>
      <c r="G7372" s="831" t="str">
        <f t="shared" ref="G7372:G7435" si="116">IF(D7372="","",YEAR(D7372))</f>
        <v/>
      </c>
    </row>
    <row r="7373" spans="3:7" ht="15" x14ac:dyDescent="0.2">
      <c r="C7373" s="829"/>
      <c r="G7373" s="831" t="str">
        <f t="shared" si="116"/>
        <v/>
      </c>
    </row>
    <row r="7374" spans="3:7" ht="15" x14ac:dyDescent="0.2">
      <c r="C7374" s="829"/>
      <c r="G7374" s="831" t="str">
        <f t="shared" si="116"/>
        <v/>
      </c>
    </row>
    <row r="7375" spans="3:7" ht="15" x14ac:dyDescent="0.2">
      <c r="C7375" s="829"/>
      <c r="G7375" s="831" t="str">
        <f t="shared" si="116"/>
        <v/>
      </c>
    </row>
    <row r="7376" spans="3:7" ht="15" x14ac:dyDescent="0.2">
      <c r="C7376" s="829"/>
      <c r="G7376" s="831" t="str">
        <f t="shared" si="116"/>
        <v/>
      </c>
    </row>
    <row r="7377" spans="3:7" ht="15" x14ac:dyDescent="0.2">
      <c r="C7377" s="829"/>
      <c r="G7377" s="831" t="str">
        <f t="shared" si="116"/>
        <v/>
      </c>
    </row>
    <row r="7378" spans="3:7" ht="15" x14ac:dyDescent="0.2">
      <c r="C7378" s="829"/>
      <c r="G7378" s="831" t="str">
        <f t="shared" si="116"/>
        <v/>
      </c>
    </row>
    <row r="7379" spans="3:7" ht="15" x14ac:dyDescent="0.2">
      <c r="C7379" s="829"/>
      <c r="G7379" s="831" t="str">
        <f t="shared" si="116"/>
        <v/>
      </c>
    </row>
    <row r="7380" spans="3:7" ht="15" x14ac:dyDescent="0.2">
      <c r="C7380" s="829"/>
      <c r="G7380" s="831" t="str">
        <f t="shared" si="116"/>
        <v/>
      </c>
    </row>
    <row r="7381" spans="3:7" ht="15" x14ac:dyDescent="0.2">
      <c r="C7381" s="829"/>
      <c r="G7381" s="831" t="str">
        <f t="shared" si="116"/>
        <v/>
      </c>
    </row>
    <row r="7382" spans="3:7" ht="15" x14ac:dyDescent="0.2">
      <c r="C7382" s="829"/>
      <c r="G7382" s="831" t="str">
        <f t="shared" si="116"/>
        <v/>
      </c>
    </row>
    <row r="7383" spans="3:7" ht="15" x14ac:dyDescent="0.2">
      <c r="C7383" s="829"/>
      <c r="G7383" s="831" t="str">
        <f t="shared" si="116"/>
        <v/>
      </c>
    </row>
    <row r="7384" spans="3:7" ht="15" x14ac:dyDescent="0.2">
      <c r="C7384" s="829"/>
      <c r="G7384" s="831" t="str">
        <f t="shared" si="116"/>
        <v/>
      </c>
    </row>
    <row r="7385" spans="3:7" ht="15" x14ac:dyDescent="0.2">
      <c r="C7385" s="829"/>
      <c r="G7385" s="831" t="str">
        <f t="shared" si="116"/>
        <v/>
      </c>
    </row>
    <row r="7386" spans="3:7" ht="15" x14ac:dyDescent="0.2">
      <c r="C7386" s="829"/>
      <c r="G7386" s="831" t="str">
        <f t="shared" si="116"/>
        <v/>
      </c>
    </row>
    <row r="7387" spans="3:7" ht="15" x14ac:dyDescent="0.2">
      <c r="C7387" s="829"/>
      <c r="G7387" s="831" t="str">
        <f t="shared" si="116"/>
        <v/>
      </c>
    </row>
    <row r="7388" spans="3:7" ht="15" x14ac:dyDescent="0.2">
      <c r="C7388" s="829"/>
      <c r="G7388" s="831" t="str">
        <f t="shared" si="116"/>
        <v/>
      </c>
    </row>
    <row r="7389" spans="3:7" ht="15" x14ac:dyDescent="0.2">
      <c r="C7389" s="829"/>
      <c r="G7389" s="831" t="str">
        <f t="shared" si="116"/>
        <v/>
      </c>
    </row>
    <row r="7390" spans="3:7" ht="15" x14ac:dyDescent="0.2">
      <c r="C7390" s="829"/>
      <c r="G7390" s="831" t="str">
        <f t="shared" si="116"/>
        <v/>
      </c>
    </row>
    <row r="7391" spans="3:7" ht="15" x14ac:dyDescent="0.2">
      <c r="C7391" s="829"/>
      <c r="G7391" s="831" t="str">
        <f t="shared" si="116"/>
        <v/>
      </c>
    </row>
    <row r="7392" spans="3:7" ht="15" x14ac:dyDescent="0.2">
      <c r="C7392" s="829"/>
      <c r="G7392" s="831" t="str">
        <f t="shared" si="116"/>
        <v/>
      </c>
    </row>
    <row r="7393" spans="3:7" ht="15" x14ac:dyDescent="0.2">
      <c r="C7393" s="829"/>
      <c r="G7393" s="831" t="str">
        <f t="shared" si="116"/>
        <v/>
      </c>
    </row>
    <row r="7394" spans="3:7" ht="15" x14ac:dyDescent="0.2">
      <c r="C7394" s="829"/>
      <c r="G7394" s="831" t="str">
        <f t="shared" si="116"/>
        <v/>
      </c>
    </row>
    <row r="7395" spans="3:7" ht="15" x14ac:dyDescent="0.2">
      <c r="C7395" s="829"/>
      <c r="G7395" s="831" t="str">
        <f t="shared" si="116"/>
        <v/>
      </c>
    </row>
    <row r="7396" spans="3:7" ht="15" x14ac:dyDescent="0.2">
      <c r="C7396" s="829"/>
      <c r="G7396" s="831" t="str">
        <f t="shared" si="116"/>
        <v/>
      </c>
    </row>
    <row r="7397" spans="3:7" ht="15" x14ac:dyDescent="0.2">
      <c r="C7397" s="829"/>
      <c r="G7397" s="831" t="str">
        <f t="shared" si="116"/>
        <v/>
      </c>
    </row>
    <row r="7398" spans="3:7" ht="15" x14ac:dyDescent="0.2">
      <c r="C7398" s="829"/>
      <c r="G7398" s="831" t="str">
        <f t="shared" si="116"/>
        <v/>
      </c>
    </row>
    <row r="7399" spans="3:7" ht="15" x14ac:dyDescent="0.2">
      <c r="C7399" s="829"/>
      <c r="G7399" s="831" t="str">
        <f t="shared" si="116"/>
        <v/>
      </c>
    </row>
    <row r="7400" spans="3:7" ht="15" x14ac:dyDescent="0.2">
      <c r="C7400" s="829"/>
      <c r="G7400" s="831" t="str">
        <f t="shared" si="116"/>
        <v/>
      </c>
    </row>
    <row r="7401" spans="3:7" ht="15" x14ac:dyDescent="0.2">
      <c r="C7401" s="829"/>
      <c r="G7401" s="831" t="str">
        <f t="shared" si="116"/>
        <v/>
      </c>
    </row>
    <row r="7402" spans="3:7" ht="15" x14ac:dyDescent="0.2">
      <c r="C7402" s="829"/>
      <c r="G7402" s="831" t="str">
        <f t="shared" si="116"/>
        <v/>
      </c>
    </row>
    <row r="7403" spans="3:7" ht="15" x14ac:dyDescent="0.2">
      <c r="C7403" s="829"/>
      <c r="G7403" s="831" t="str">
        <f t="shared" si="116"/>
        <v/>
      </c>
    </row>
    <row r="7404" spans="3:7" ht="15" x14ac:dyDescent="0.2">
      <c r="C7404" s="829"/>
      <c r="G7404" s="831" t="str">
        <f t="shared" si="116"/>
        <v/>
      </c>
    </row>
    <row r="7405" spans="3:7" ht="15" x14ac:dyDescent="0.2">
      <c r="C7405" s="829"/>
      <c r="G7405" s="831" t="str">
        <f t="shared" si="116"/>
        <v/>
      </c>
    </row>
    <row r="7406" spans="3:7" ht="15" x14ac:dyDescent="0.2">
      <c r="C7406" s="829"/>
      <c r="G7406" s="831" t="str">
        <f t="shared" si="116"/>
        <v/>
      </c>
    </row>
    <row r="7407" spans="3:7" ht="15" x14ac:dyDescent="0.2">
      <c r="C7407" s="829"/>
      <c r="G7407" s="831" t="str">
        <f t="shared" si="116"/>
        <v/>
      </c>
    </row>
    <row r="7408" spans="3:7" ht="15" x14ac:dyDescent="0.2">
      <c r="C7408" s="829"/>
      <c r="G7408" s="831" t="str">
        <f t="shared" si="116"/>
        <v/>
      </c>
    </row>
    <row r="7409" spans="3:7" ht="15" x14ac:dyDescent="0.2">
      <c r="C7409" s="829"/>
      <c r="G7409" s="831" t="str">
        <f t="shared" si="116"/>
        <v/>
      </c>
    </row>
    <row r="7410" spans="3:7" ht="15" x14ac:dyDescent="0.2">
      <c r="C7410" s="829"/>
      <c r="G7410" s="831" t="str">
        <f t="shared" si="116"/>
        <v/>
      </c>
    </row>
    <row r="7411" spans="3:7" ht="15" x14ac:dyDescent="0.2">
      <c r="C7411" s="829"/>
      <c r="G7411" s="831" t="str">
        <f t="shared" si="116"/>
        <v/>
      </c>
    </row>
    <row r="7412" spans="3:7" ht="15" x14ac:dyDescent="0.2">
      <c r="C7412" s="829"/>
      <c r="G7412" s="831" t="str">
        <f t="shared" si="116"/>
        <v/>
      </c>
    </row>
    <row r="7413" spans="3:7" ht="15" x14ac:dyDescent="0.2">
      <c r="C7413" s="829"/>
      <c r="G7413" s="831" t="str">
        <f t="shared" si="116"/>
        <v/>
      </c>
    </row>
    <row r="7414" spans="3:7" ht="15" x14ac:dyDescent="0.2">
      <c r="C7414" s="829"/>
      <c r="G7414" s="831" t="str">
        <f t="shared" si="116"/>
        <v/>
      </c>
    </row>
    <row r="7415" spans="3:7" ht="15" x14ac:dyDescent="0.2">
      <c r="C7415" s="829"/>
      <c r="G7415" s="831" t="str">
        <f t="shared" si="116"/>
        <v/>
      </c>
    </row>
    <row r="7416" spans="3:7" ht="15" x14ac:dyDescent="0.2">
      <c r="C7416" s="829"/>
      <c r="G7416" s="831" t="str">
        <f t="shared" si="116"/>
        <v/>
      </c>
    </row>
    <row r="7417" spans="3:7" ht="15" x14ac:dyDescent="0.2">
      <c r="C7417" s="829"/>
      <c r="G7417" s="831" t="str">
        <f t="shared" si="116"/>
        <v/>
      </c>
    </row>
    <row r="7418" spans="3:7" ht="15" x14ac:dyDescent="0.2">
      <c r="C7418" s="829"/>
      <c r="G7418" s="831" t="str">
        <f t="shared" si="116"/>
        <v/>
      </c>
    </row>
    <row r="7419" spans="3:7" ht="15" x14ac:dyDescent="0.2">
      <c r="C7419" s="829"/>
      <c r="G7419" s="831" t="str">
        <f t="shared" si="116"/>
        <v/>
      </c>
    </row>
    <row r="7420" spans="3:7" ht="15" x14ac:dyDescent="0.2">
      <c r="C7420" s="829"/>
      <c r="G7420" s="831" t="str">
        <f t="shared" si="116"/>
        <v/>
      </c>
    </row>
    <row r="7421" spans="3:7" ht="15" x14ac:dyDescent="0.2">
      <c r="C7421" s="829"/>
      <c r="G7421" s="831" t="str">
        <f t="shared" si="116"/>
        <v/>
      </c>
    </row>
    <row r="7422" spans="3:7" ht="15" x14ac:dyDescent="0.2">
      <c r="C7422" s="829"/>
      <c r="G7422" s="831" t="str">
        <f t="shared" si="116"/>
        <v/>
      </c>
    </row>
    <row r="7423" spans="3:7" ht="15" x14ac:dyDescent="0.2">
      <c r="C7423" s="829"/>
      <c r="G7423" s="831" t="str">
        <f t="shared" si="116"/>
        <v/>
      </c>
    </row>
    <row r="7424" spans="3:7" ht="15" x14ac:dyDescent="0.2">
      <c r="C7424" s="829"/>
      <c r="G7424" s="831" t="str">
        <f t="shared" si="116"/>
        <v/>
      </c>
    </row>
    <row r="7425" spans="3:7" ht="15" x14ac:dyDescent="0.2">
      <c r="C7425" s="829"/>
      <c r="G7425" s="831" t="str">
        <f t="shared" si="116"/>
        <v/>
      </c>
    </row>
    <row r="7426" spans="3:7" ht="15" x14ac:dyDescent="0.2">
      <c r="C7426" s="829"/>
      <c r="G7426" s="831" t="str">
        <f t="shared" si="116"/>
        <v/>
      </c>
    </row>
    <row r="7427" spans="3:7" ht="15" x14ac:dyDescent="0.2">
      <c r="C7427" s="829"/>
      <c r="G7427" s="831" t="str">
        <f t="shared" si="116"/>
        <v/>
      </c>
    </row>
    <row r="7428" spans="3:7" ht="15" x14ac:dyDescent="0.2">
      <c r="C7428" s="829"/>
      <c r="G7428" s="831" t="str">
        <f t="shared" si="116"/>
        <v/>
      </c>
    </row>
    <row r="7429" spans="3:7" ht="15" x14ac:dyDescent="0.2">
      <c r="C7429" s="829"/>
      <c r="G7429" s="831" t="str">
        <f t="shared" si="116"/>
        <v/>
      </c>
    </row>
    <row r="7430" spans="3:7" ht="15" x14ac:dyDescent="0.2">
      <c r="C7430" s="829"/>
      <c r="G7430" s="831" t="str">
        <f t="shared" si="116"/>
        <v/>
      </c>
    </row>
    <row r="7431" spans="3:7" ht="15" x14ac:dyDescent="0.2">
      <c r="C7431" s="829"/>
      <c r="G7431" s="831" t="str">
        <f t="shared" si="116"/>
        <v/>
      </c>
    </row>
    <row r="7432" spans="3:7" ht="15" x14ac:dyDescent="0.2">
      <c r="C7432" s="829"/>
      <c r="G7432" s="831" t="str">
        <f t="shared" si="116"/>
        <v/>
      </c>
    </row>
    <row r="7433" spans="3:7" ht="15" x14ac:dyDescent="0.2">
      <c r="C7433" s="829"/>
      <c r="G7433" s="831" t="str">
        <f t="shared" si="116"/>
        <v/>
      </c>
    </row>
    <row r="7434" spans="3:7" ht="15" x14ac:dyDescent="0.2">
      <c r="C7434" s="829"/>
      <c r="G7434" s="831" t="str">
        <f t="shared" si="116"/>
        <v/>
      </c>
    </row>
    <row r="7435" spans="3:7" ht="15" x14ac:dyDescent="0.2">
      <c r="C7435" s="829"/>
      <c r="G7435" s="831" t="str">
        <f t="shared" si="116"/>
        <v/>
      </c>
    </row>
    <row r="7436" spans="3:7" ht="15" x14ac:dyDescent="0.2">
      <c r="C7436" s="829"/>
      <c r="G7436" s="831" t="str">
        <f t="shared" ref="G7436:G7499" si="117">IF(D7436="","",YEAR(D7436))</f>
        <v/>
      </c>
    </row>
    <row r="7437" spans="3:7" ht="15" x14ac:dyDescent="0.2">
      <c r="C7437" s="829"/>
      <c r="G7437" s="831" t="str">
        <f t="shared" si="117"/>
        <v/>
      </c>
    </row>
    <row r="7438" spans="3:7" ht="15" x14ac:dyDescent="0.2">
      <c r="C7438" s="829"/>
      <c r="G7438" s="831" t="str">
        <f t="shared" si="117"/>
        <v/>
      </c>
    </row>
    <row r="7439" spans="3:7" ht="15" x14ac:dyDescent="0.2">
      <c r="C7439" s="829"/>
      <c r="G7439" s="831" t="str">
        <f t="shared" si="117"/>
        <v/>
      </c>
    </row>
    <row r="7440" spans="3:7" ht="15" x14ac:dyDescent="0.2">
      <c r="C7440" s="829"/>
      <c r="G7440" s="831" t="str">
        <f t="shared" si="117"/>
        <v/>
      </c>
    </row>
    <row r="7441" spans="3:7" ht="15" x14ac:dyDescent="0.2">
      <c r="C7441" s="829"/>
      <c r="G7441" s="831" t="str">
        <f t="shared" si="117"/>
        <v/>
      </c>
    </row>
    <row r="7442" spans="3:7" ht="15" x14ac:dyDescent="0.2">
      <c r="C7442" s="829"/>
      <c r="G7442" s="831" t="str">
        <f t="shared" si="117"/>
        <v/>
      </c>
    </row>
    <row r="7443" spans="3:7" ht="15" x14ac:dyDescent="0.2">
      <c r="C7443" s="829"/>
      <c r="G7443" s="831" t="str">
        <f t="shared" si="117"/>
        <v/>
      </c>
    </row>
    <row r="7444" spans="3:7" ht="15" x14ac:dyDescent="0.2">
      <c r="C7444" s="829"/>
      <c r="G7444" s="831" t="str">
        <f t="shared" si="117"/>
        <v/>
      </c>
    </row>
    <row r="7445" spans="3:7" ht="15" x14ac:dyDescent="0.2">
      <c r="C7445" s="829"/>
      <c r="G7445" s="831" t="str">
        <f t="shared" si="117"/>
        <v/>
      </c>
    </row>
    <row r="7446" spans="3:7" ht="15" x14ac:dyDescent="0.2">
      <c r="C7446" s="829"/>
      <c r="G7446" s="831" t="str">
        <f t="shared" si="117"/>
        <v/>
      </c>
    </row>
    <row r="7447" spans="3:7" ht="15" x14ac:dyDescent="0.2">
      <c r="C7447" s="829"/>
      <c r="G7447" s="831" t="str">
        <f t="shared" si="117"/>
        <v/>
      </c>
    </row>
    <row r="7448" spans="3:7" ht="15" x14ac:dyDescent="0.2">
      <c r="C7448" s="829"/>
      <c r="G7448" s="831" t="str">
        <f t="shared" si="117"/>
        <v/>
      </c>
    </row>
    <row r="7449" spans="3:7" ht="15" x14ac:dyDescent="0.2">
      <c r="C7449" s="829"/>
      <c r="G7449" s="831" t="str">
        <f t="shared" si="117"/>
        <v/>
      </c>
    </row>
    <row r="7450" spans="3:7" ht="15" x14ac:dyDescent="0.2">
      <c r="C7450" s="829"/>
      <c r="G7450" s="831" t="str">
        <f t="shared" si="117"/>
        <v/>
      </c>
    </row>
    <row r="7451" spans="3:7" ht="15" x14ac:dyDescent="0.2">
      <c r="C7451" s="829"/>
      <c r="G7451" s="831" t="str">
        <f t="shared" si="117"/>
        <v/>
      </c>
    </row>
    <row r="7452" spans="3:7" ht="15" x14ac:dyDescent="0.2">
      <c r="C7452" s="829"/>
      <c r="G7452" s="831" t="str">
        <f t="shared" si="117"/>
        <v/>
      </c>
    </row>
    <row r="7453" spans="3:7" ht="15" x14ac:dyDescent="0.2">
      <c r="C7453" s="829"/>
      <c r="G7453" s="831" t="str">
        <f t="shared" si="117"/>
        <v/>
      </c>
    </row>
    <row r="7454" spans="3:7" ht="15" x14ac:dyDescent="0.2">
      <c r="C7454" s="829"/>
      <c r="G7454" s="831" t="str">
        <f t="shared" si="117"/>
        <v/>
      </c>
    </row>
    <row r="7455" spans="3:7" ht="15" x14ac:dyDescent="0.2">
      <c r="C7455" s="829"/>
      <c r="G7455" s="831" t="str">
        <f t="shared" si="117"/>
        <v/>
      </c>
    </row>
    <row r="7456" spans="3:7" ht="15" x14ac:dyDescent="0.2">
      <c r="C7456" s="829"/>
      <c r="G7456" s="831" t="str">
        <f t="shared" si="117"/>
        <v/>
      </c>
    </row>
    <row r="7457" spans="3:7" ht="15" x14ac:dyDescent="0.2">
      <c r="C7457" s="829"/>
      <c r="G7457" s="831" t="str">
        <f t="shared" si="117"/>
        <v/>
      </c>
    </row>
    <row r="7458" spans="3:7" ht="15" x14ac:dyDescent="0.2">
      <c r="C7458" s="829"/>
      <c r="G7458" s="831" t="str">
        <f t="shared" si="117"/>
        <v/>
      </c>
    </row>
    <row r="7459" spans="3:7" ht="15" x14ac:dyDescent="0.2">
      <c r="C7459" s="829"/>
      <c r="G7459" s="831" t="str">
        <f t="shared" si="117"/>
        <v/>
      </c>
    </row>
    <row r="7460" spans="3:7" ht="15" x14ac:dyDescent="0.2">
      <c r="C7460" s="829"/>
      <c r="G7460" s="831" t="str">
        <f t="shared" si="117"/>
        <v/>
      </c>
    </row>
    <row r="7461" spans="3:7" ht="15" x14ac:dyDescent="0.2">
      <c r="C7461" s="829"/>
      <c r="G7461" s="831" t="str">
        <f t="shared" si="117"/>
        <v/>
      </c>
    </row>
    <row r="7462" spans="3:7" ht="15" x14ac:dyDescent="0.2">
      <c r="C7462" s="829"/>
      <c r="G7462" s="831" t="str">
        <f t="shared" si="117"/>
        <v/>
      </c>
    </row>
    <row r="7463" spans="3:7" ht="15" x14ac:dyDescent="0.2">
      <c r="C7463" s="829"/>
      <c r="G7463" s="831" t="str">
        <f t="shared" si="117"/>
        <v/>
      </c>
    </row>
    <row r="7464" spans="3:7" ht="15" x14ac:dyDescent="0.2">
      <c r="C7464" s="829"/>
      <c r="G7464" s="831" t="str">
        <f t="shared" si="117"/>
        <v/>
      </c>
    </row>
    <row r="7465" spans="3:7" ht="15" x14ac:dyDescent="0.2">
      <c r="C7465" s="829"/>
      <c r="G7465" s="831" t="str">
        <f t="shared" si="117"/>
        <v/>
      </c>
    </row>
    <row r="7466" spans="3:7" ht="15" x14ac:dyDescent="0.2">
      <c r="C7466" s="829"/>
      <c r="G7466" s="831" t="str">
        <f t="shared" si="117"/>
        <v/>
      </c>
    </row>
    <row r="7467" spans="3:7" ht="15" x14ac:dyDescent="0.2">
      <c r="C7467" s="829"/>
      <c r="G7467" s="831" t="str">
        <f t="shared" si="117"/>
        <v/>
      </c>
    </row>
    <row r="7468" spans="3:7" ht="15" x14ac:dyDescent="0.2">
      <c r="C7468" s="829"/>
      <c r="G7468" s="831" t="str">
        <f t="shared" si="117"/>
        <v/>
      </c>
    </row>
    <row r="7469" spans="3:7" ht="15" x14ac:dyDescent="0.2">
      <c r="C7469" s="829"/>
      <c r="G7469" s="831" t="str">
        <f t="shared" si="117"/>
        <v/>
      </c>
    </row>
    <row r="7470" spans="3:7" ht="15" x14ac:dyDescent="0.2">
      <c r="C7470" s="829"/>
      <c r="G7470" s="831" t="str">
        <f t="shared" si="117"/>
        <v/>
      </c>
    </row>
    <row r="7471" spans="3:7" ht="15" x14ac:dyDescent="0.2">
      <c r="C7471" s="829"/>
      <c r="G7471" s="831" t="str">
        <f t="shared" si="117"/>
        <v/>
      </c>
    </row>
    <row r="7472" spans="3:7" ht="15" x14ac:dyDescent="0.2">
      <c r="C7472" s="829"/>
      <c r="G7472" s="831" t="str">
        <f t="shared" si="117"/>
        <v/>
      </c>
    </row>
    <row r="7473" spans="3:7" ht="15" x14ac:dyDescent="0.2">
      <c r="C7473" s="829"/>
      <c r="G7473" s="831" t="str">
        <f t="shared" si="117"/>
        <v/>
      </c>
    </row>
    <row r="7474" spans="3:7" ht="15" x14ac:dyDescent="0.2">
      <c r="C7474" s="829"/>
      <c r="G7474" s="831" t="str">
        <f t="shared" si="117"/>
        <v/>
      </c>
    </row>
    <row r="7475" spans="3:7" ht="15" x14ac:dyDescent="0.2">
      <c r="C7475" s="829"/>
      <c r="G7475" s="831" t="str">
        <f t="shared" si="117"/>
        <v/>
      </c>
    </row>
    <row r="7476" spans="3:7" ht="15" x14ac:dyDescent="0.2">
      <c r="C7476" s="829"/>
      <c r="G7476" s="831" t="str">
        <f t="shared" si="117"/>
        <v/>
      </c>
    </row>
    <row r="7477" spans="3:7" ht="15" x14ac:dyDescent="0.2">
      <c r="C7477" s="829"/>
      <c r="G7477" s="831" t="str">
        <f t="shared" si="117"/>
        <v/>
      </c>
    </row>
    <row r="7478" spans="3:7" ht="15" x14ac:dyDescent="0.2">
      <c r="C7478" s="829"/>
      <c r="G7478" s="831" t="str">
        <f t="shared" si="117"/>
        <v/>
      </c>
    </row>
    <row r="7479" spans="3:7" ht="15" x14ac:dyDescent="0.2">
      <c r="C7479" s="829"/>
      <c r="G7479" s="831" t="str">
        <f t="shared" si="117"/>
        <v/>
      </c>
    </row>
    <row r="7480" spans="3:7" ht="15" x14ac:dyDescent="0.2">
      <c r="C7480" s="829"/>
      <c r="G7480" s="831" t="str">
        <f t="shared" si="117"/>
        <v/>
      </c>
    </row>
    <row r="7481" spans="3:7" ht="15" x14ac:dyDescent="0.2">
      <c r="C7481" s="829"/>
      <c r="G7481" s="831" t="str">
        <f t="shared" si="117"/>
        <v/>
      </c>
    </row>
    <row r="7482" spans="3:7" ht="15" x14ac:dyDescent="0.2">
      <c r="C7482" s="829"/>
      <c r="G7482" s="831" t="str">
        <f t="shared" si="117"/>
        <v/>
      </c>
    </row>
    <row r="7483" spans="3:7" ht="15" x14ac:dyDescent="0.2">
      <c r="C7483" s="829"/>
      <c r="G7483" s="831" t="str">
        <f t="shared" si="117"/>
        <v/>
      </c>
    </row>
    <row r="7484" spans="3:7" ht="15" x14ac:dyDescent="0.2">
      <c r="C7484" s="829"/>
      <c r="G7484" s="831" t="str">
        <f t="shared" si="117"/>
        <v/>
      </c>
    </row>
    <row r="7485" spans="3:7" ht="15" x14ac:dyDescent="0.2">
      <c r="C7485" s="829"/>
      <c r="G7485" s="831" t="str">
        <f t="shared" si="117"/>
        <v/>
      </c>
    </row>
    <row r="7486" spans="3:7" ht="15" x14ac:dyDescent="0.2">
      <c r="C7486" s="829"/>
      <c r="G7486" s="831" t="str">
        <f t="shared" si="117"/>
        <v/>
      </c>
    </row>
    <row r="7487" spans="3:7" ht="15" x14ac:dyDescent="0.2">
      <c r="C7487" s="829"/>
      <c r="G7487" s="831" t="str">
        <f t="shared" si="117"/>
        <v/>
      </c>
    </row>
    <row r="7488" spans="3:7" ht="15" x14ac:dyDescent="0.2">
      <c r="C7488" s="829"/>
      <c r="G7488" s="831" t="str">
        <f t="shared" si="117"/>
        <v/>
      </c>
    </row>
    <row r="7489" spans="3:7" ht="15" x14ac:dyDescent="0.2">
      <c r="C7489" s="829"/>
      <c r="G7489" s="831" t="str">
        <f t="shared" si="117"/>
        <v/>
      </c>
    </row>
    <row r="7490" spans="3:7" ht="15" x14ac:dyDescent="0.2">
      <c r="C7490" s="829"/>
      <c r="G7490" s="831" t="str">
        <f t="shared" si="117"/>
        <v/>
      </c>
    </row>
    <row r="7491" spans="3:7" ht="15" x14ac:dyDescent="0.2">
      <c r="C7491" s="829"/>
      <c r="G7491" s="831" t="str">
        <f t="shared" si="117"/>
        <v/>
      </c>
    </row>
    <row r="7492" spans="3:7" ht="15" x14ac:dyDescent="0.2">
      <c r="C7492" s="829"/>
      <c r="G7492" s="831" t="str">
        <f t="shared" si="117"/>
        <v/>
      </c>
    </row>
    <row r="7493" spans="3:7" ht="15" x14ac:dyDescent="0.2">
      <c r="C7493" s="829"/>
      <c r="G7493" s="831" t="str">
        <f t="shared" si="117"/>
        <v/>
      </c>
    </row>
    <row r="7494" spans="3:7" ht="15" x14ac:dyDescent="0.2">
      <c r="C7494" s="829"/>
      <c r="G7494" s="831" t="str">
        <f t="shared" si="117"/>
        <v/>
      </c>
    </row>
    <row r="7495" spans="3:7" ht="15" x14ac:dyDescent="0.2">
      <c r="C7495" s="829"/>
      <c r="G7495" s="831" t="str">
        <f t="shared" si="117"/>
        <v/>
      </c>
    </row>
    <row r="7496" spans="3:7" ht="15" x14ac:dyDescent="0.2">
      <c r="C7496" s="829"/>
      <c r="G7496" s="831" t="str">
        <f t="shared" si="117"/>
        <v/>
      </c>
    </row>
    <row r="7497" spans="3:7" ht="15" x14ac:dyDescent="0.2">
      <c r="C7497" s="829"/>
      <c r="G7497" s="831" t="str">
        <f t="shared" si="117"/>
        <v/>
      </c>
    </row>
    <row r="7498" spans="3:7" ht="15" x14ac:dyDescent="0.2">
      <c r="C7498" s="829"/>
      <c r="G7498" s="831" t="str">
        <f t="shared" si="117"/>
        <v/>
      </c>
    </row>
    <row r="7499" spans="3:7" ht="15" x14ac:dyDescent="0.2">
      <c r="C7499" s="829"/>
      <c r="G7499" s="831" t="str">
        <f t="shared" si="117"/>
        <v/>
      </c>
    </row>
    <row r="7500" spans="3:7" ht="15" x14ac:dyDescent="0.2">
      <c r="C7500" s="829"/>
      <c r="G7500" s="831" t="str">
        <f t="shared" ref="G7500:G7563" si="118">IF(D7500="","",YEAR(D7500))</f>
        <v/>
      </c>
    </row>
    <row r="7501" spans="3:7" ht="15" x14ac:dyDescent="0.2">
      <c r="C7501" s="829"/>
      <c r="G7501" s="831" t="str">
        <f t="shared" si="118"/>
        <v/>
      </c>
    </row>
    <row r="7502" spans="3:7" ht="15" x14ac:dyDescent="0.2">
      <c r="C7502" s="829"/>
      <c r="G7502" s="831" t="str">
        <f t="shared" si="118"/>
        <v/>
      </c>
    </row>
    <row r="7503" spans="3:7" ht="15" x14ac:dyDescent="0.2">
      <c r="C7503" s="829"/>
      <c r="G7503" s="831" t="str">
        <f t="shared" si="118"/>
        <v/>
      </c>
    </row>
    <row r="7504" spans="3:7" ht="15" x14ac:dyDescent="0.2">
      <c r="C7504" s="829"/>
      <c r="G7504" s="831" t="str">
        <f t="shared" si="118"/>
        <v/>
      </c>
    </row>
    <row r="7505" spans="3:7" ht="15" x14ac:dyDescent="0.2">
      <c r="C7505" s="829"/>
      <c r="G7505" s="831" t="str">
        <f t="shared" si="118"/>
        <v/>
      </c>
    </row>
    <row r="7506" spans="3:7" ht="15" x14ac:dyDescent="0.2">
      <c r="C7506" s="829"/>
      <c r="G7506" s="831" t="str">
        <f t="shared" si="118"/>
        <v/>
      </c>
    </row>
    <row r="7507" spans="3:7" ht="15" x14ac:dyDescent="0.2">
      <c r="C7507" s="829"/>
      <c r="G7507" s="831" t="str">
        <f t="shared" si="118"/>
        <v/>
      </c>
    </row>
    <row r="7508" spans="3:7" ht="15" x14ac:dyDescent="0.2">
      <c r="C7508" s="829"/>
      <c r="G7508" s="831" t="str">
        <f t="shared" si="118"/>
        <v/>
      </c>
    </row>
    <row r="7509" spans="3:7" ht="15" x14ac:dyDescent="0.2">
      <c r="C7509" s="829"/>
      <c r="G7509" s="831" t="str">
        <f t="shared" si="118"/>
        <v/>
      </c>
    </row>
    <row r="7510" spans="3:7" ht="15" x14ac:dyDescent="0.2">
      <c r="C7510" s="829"/>
      <c r="G7510" s="831" t="str">
        <f t="shared" si="118"/>
        <v/>
      </c>
    </row>
    <row r="7511" spans="3:7" ht="15" x14ac:dyDescent="0.2">
      <c r="C7511" s="829"/>
      <c r="G7511" s="831" t="str">
        <f t="shared" si="118"/>
        <v/>
      </c>
    </row>
    <row r="7512" spans="3:7" ht="15" x14ac:dyDescent="0.2">
      <c r="C7512" s="829"/>
      <c r="G7512" s="831" t="str">
        <f t="shared" si="118"/>
        <v/>
      </c>
    </row>
    <row r="7513" spans="3:7" ht="15" x14ac:dyDescent="0.2">
      <c r="C7513" s="829"/>
      <c r="G7513" s="831" t="str">
        <f t="shared" si="118"/>
        <v/>
      </c>
    </row>
    <row r="7514" spans="3:7" ht="15" x14ac:dyDescent="0.2">
      <c r="C7514" s="829"/>
      <c r="G7514" s="831" t="str">
        <f t="shared" si="118"/>
        <v/>
      </c>
    </row>
    <row r="7515" spans="3:7" ht="15" x14ac:dyDescent="0.2">
      <c r="C7515" s="829"/>
      <c r="G7515" s="831" t="str">
        <f t="shared" si="118"/>
        <v/>
      </c>
    </row>
    <row r="7516" spans="3:7" ht="15" x14ac:dyDescent="0.2">
      <c r="C7516" s="829"/>
      <c r="G7516" s="831" t="str">
        <f t="shared" si="118"/>
        <v/>
      </c>
    </row>
    <row r="7517" spans="3:7" ht="15" x14ac:dyDescent="0.2">
      <c r="C7517" s="829"/>
      <c r="G7517" s="831" t="str">
        <f t="shared" si="118"/>
        <v/>
      </c>
    </row>
    <row r="7518" spans="3:7" ht="15" x14ac:dyDescent="0.2">
      <c r="C7518" s="829"/>
      <c r="G7518" s="831" t="str">
        <f t="shared" si="118"/>
        <v/>
      </c>
    </row>
    <row r="7519" spans="3:7" ht="15" x14ac:dyDescent="0.2">
      <c r="C7519" s="829"/>
      <c r="G7519" s="831" t="str">
        <f t="shared" si="118"/>
        <v/>
      </c>
    </row>
    <row r="7520" spans="3:7" ht="15" x14ac:dyDescent="0.2">
      <c r="C7520" s="829"/>
      <c r="G7520" s="831" t="str">
        <f t="shared" si="118"/>
        <v/>
      </c>
    </row>
    <row r="7521" spans="3:7" ht="15" x14ac:dyDescent="0.2">
      <c r="C7521" s="829"/>
      <c r="G7521" s="831" t="str">
        <f t="shared" si="118"/>
        <v/>
      </c>
    </row>
    <row r="7522" spans="3:7" ht="15" x14ac:dyDescent="0.2">
      <c r="C7522" s="829"/>
      <c r="G7522" s="831" t="str">
        <f t="shared" si="118"/>
        <v/>
      </c>
    </row>
    <row r="7523" spans="3:7" ht="15" x14ac:dyDescent="0.2">
      <c r="C7523" s="829"/>
      <c r="G7523" s="831" t="str">
        <f t="shared" si="118"/>
        <v/>
      </c>
    </row>
    <row r="7524" spans="3:7" ht="15" x14ac:dyDescent="0.2">
      <c r="C7524" s="829"/>
      <c r="G7524" s="831" t="str">
        <f t="shared" si="118"/>
        <v/>
      </c>
    </row>
    <row r="7525" spans="3:7" ht="15" x14ac:dyDescent="0.2">
      <c r="C7525" s="829"/>
      <c r="G7525" s="831" t="str">
        <f t="shared" si="118"/>
        <v/>
      </c>
    </row>
    <row r="7526" spans="3:7" ht="15" x14ac:dyDescent="0.2">
      <c r="C7526" s="829"/>
      <c r="G7526" s="831" t="str">
        <f t="shared" si="118"/>
        <v/>
      </c>
    </row>
    <row r="7527" spans="3:7" ht="15" x14ac:dyDescent="0.2">
      <c r="C7527" s="829"/>
      <c r="G7527" s="831" t="str">
        <f t="shared" si="118"/>
        <v/>
      </c>
    </row>
    <row r="7528" spans="3:7" ht="15" x14ac:dyDescent="0.2">
      <c r="C7528" s="829"/>
      <c r="G7528" s="831" t="str">
        <f t="shared" si="118"/>
        <v/>
      </c>
    </row>
    <row r="7529" spans="3:7" ht="15" x14ac:dyDescent="0.2">
      <c r="C7529" s="829"/>
      <c r="G7529" s="831" t="str">
        <f t="shared" si="118"/>
        <v/>
      </c>
    </row>
    <row r="7530" spans="3:7" ht="15" x14ac:dyDescent="0.2">
      <c r="C7530" s="829"/>
      <c r="G7530" s="831" t="str">
        <f t="shared" si="118"/>
        <v/>
      </c>
    </row>
    <row r="7531" spans="3:7" ht="15" x14ac:dyDescent="0.2">
      <c r="C7531" s="829"/>
      <c r="G7531" s="831" t="str">
        <f t="shared" si="118"/>
        <v/>
      </c>
    </row>
    <row r="7532" spans="3:7" ht="15" x14ac:dyDescent="0.2">
      <c r="C7532" s="829"/>
      <c r="G7532" s="831" t="str">
        <f t="shared" si="118"/>
        <v/>
      </c>
    </row>
    <row r="7533" spans="3:7" ht="15" x14ac:dyDescent="0.2">
      <c r="C7533" s="829"/>
      <c r="G7533" s="831" t="str">
        <f t="shared" si="118"/>
        <v/>
      </c>
    </row>
    <row r="7534" spans="3:7" ht="15" x14ac:dyDescent="0.2">
      <c r="C7534" s="829"/>
      <c r="G7534" s="831" t="str">
        <f t="shared" si="118"/>
        <v/>
      </c>
    </row>
    <row r="7535" spans="3:7" ht="15" x14ac:dyDescent="0.2">
      <c r="C7535" s="829"/>
      <c r="G7535" s="831" t="str">
        <f t="shared" si="118"/>
        <v/>
      </c>
    </row>
    <row r="7536" spans="3:7" ht="15" x14ac:dyDescent="0.2">
      <c r="C7536" s="829"/>
      <c r="G7536" s="831" t="str">
        <f t="shared" si="118"/>
        <v/>
      </c>
    </row>
    <row r="7537" spans="3:7" ht="15" x14ac:dyDescent="0.2">
      <c r="C7537" s="829"/>
      <c r="G7537" s="831" t="str">
        <f t="shared" si="118"/>
        <v/>
      </c>
    </row>
    <row r="7538" spans="3:7" ht="15" x14ac:dyDescent="0.2">
      <c r="C7538" s="829"/>
      <c r="G7538" s="831" t="str">
        <f t="shared" si="118"/>
        <v/>
      </c>
    </row>
    <row r="7539" spans="3:7" ht="15" x14ac:dyDescent="0.2">
      <c r="C7539" s="829"/>
      <c r="G7539" s="831" t="str">
        <f t="shared" si="118"/>
        <v/>
      </c>
    </row>
    <row r="7540" spans="3:7" ht="15" x14ac:dyDescent="0.2">
      <c r="C7540" s="829"/>
      <c r="G7540" s="831" t="str">
        <f t="shared" si="118"/>
        <v/>
      </c>
    </row>
    <row r="7541" spans="3:7" ht="15" x14ac:dyDescent="0.2">
      <c r="C7541" s="829"/>
      <c r="G7541" s="831" t="str">
        <f t="shared" si="118"/>
        <v/>
      </c>
    </row>
    <row r="7542" spans="3:7" ht="15" x14ac:dyDescent="0.2">
      <c r="C7542" s="829"/>
      <c r="G7542" s="831" t="str">
        <f t="shared" si="118"/>
        <v/>
      </c>
    </row>
    <row r="7543" spans="3:7" ht="15" x14ac:dyDescent="0.2">
      <c r="C7543" s="829"/>
      <c r="G7543" s="831" t="str">
        <f t="shared" si="118"/>
        <v/>
      </c>
    </row>
    <row r="7544" spans="3:7" ht="15" x14ac:dyDescent="0.2">
      <c r="C7544" s="829"/>
      <c r="G7544" s="831" t="str">
        <f t="shared" si="118"/>
        <v/>
      </c>
    </row>
    <row r="7545" spans="3:7" ht="15" x14ac:dyDescent="0.2">
      <c r="C7545" s="829"/>
      <c r="G7545" s="831" t="str">
        <f t="shared" si="118"/>
        <v/>
      </c>
    </row>
    <row r="7546" spans="3:7" ht="15" x14ac:dyDescent="0.2">
      <c r="C7546" s="829"/>
      <c r="G7546" s="831" t="str">
        <f t="shared" si="118"/>
        <v/>
      </c>
    </row>
    <row r="7547" spans="3:7" ht="15" x14ac:dyDescent="0.2">
      <c r="C7547" s="829"/>
      <c r="G7547" s="831" t="str">
        <f t="shared" si="118"/>
        <v/>
      </c>
    </row>
    <row r="7548" spans="3:7" ht="15" x14ac:dyDescent="0.2">
      <c r="C7548" s="829"/>
      <c r="G7548" s="831" t="str">
        <f t="shared" si="118"/>
        <v/>
      </c>
    </row>
    <row r="7549" spans="3:7" ht="15" x14ac:dyDescent="0.2">
      <c r="C7549" s="829"/>
      <c r="G7549" s="831" t="str">
        <f t="shared" si="118"/>
        <v/>
      </c>
    </row>
    <row r="7550" spans="3:7" ht="15" x14ac:dyDescent="0.2">
      <c r="C7550" s="829"/>
      <c r="G7550" s="831" t="str">
        <f t="shared" si="118"/>
        <v/>
      </c>
    </row>
    <row r="7551" spans="3:7" ht="15" x14ac:dyDescent="0.2">
      <c r="C7551" s="829"/>
      <c r="G7551" s="831" t="str">
        <f t="shared" si="118"/>
        <v/>
      </c>
    </row>
    <row r="7552" spans="3:7" ht="15" x14ac:dyDescent="0.2">
      <c r="C7552" s="829"/>
      <c r="G7552" s="831" t="str">
        <f t="shared" si="118"/>
        <v/>
      </c>
    </row>
    <row r="7553" spans="3:7" ht="15" x14ac:dyDescent="0.2">
      <c r="C7553" s="829"/>
      <c r="G7553" s="831" t="str">
        <f t="shared" si="118"/>
        <v/>
      </c>
    </row>
    <row r="7554" spans="3:7" ht="15" x14ac:dyDescent="0.2">
      <c r="C7554" s="829"/>
      <c r="G7554" s="831" t="str">
        <f t="shared" si="118"/>
        <v/>
      </c>
    </row>
    <row r="7555" spans="3:7" ht="15" x14ac:dyDescent="0.2">
      <c r="C7555" s="829"/>
      <c r="G7555" s="831" t="str">
        <f t="shared" si="118"/>
        <v/>
      </c>
    </row>
    <row r="7556" spans="3:7" ht="15" x14ac:dyDescent="0.2">
      <c r="C7556" s="829"/>
      <c r="G7556" s="831" t="str">
        <f t="shared" si="118"/>
        <v/>
      </c>
    </row>
    <row r="7557" spans="3:7" ht="15" x14ac:dyDescent="0.2">
      <c r="C7557" s="829"/>
      <c r="G7557" s="831" t="str">
        <f t="shared" si="118"/>
        <v/>
      </c>
    </row>
    <row r="7558" spans="3:7" ht="15" x14ac:dyDescent="0.2">
      <c r="C7558" s="829"/>
      <c r="G7558" s="831" t="str">
        <f t="shared" si="118"/>
        <v/>
      </c>
    </row>
    <row r="7559" spans="3:7" ht="15" x14ac:dyDescent="0.2">
      <c r="C7559" s="829"/>
      <c r="G7559" s="831" t="str">
        <f t="shared" si="118"/>
        <v/>
      </c>
    </row>
    <row r="7560" spans="3:7" ht="15" x14ac:dyDescent="0.2">
      <c r="C7560" s="829"/>
      <c r="G7560" s="831" t="str">
        <f t="shared" si="118"/>
        <v/>
      </c>
    </row>
    <row r="7561" spans="3:7" ht="15" x14ac:dyDescent="0.2">
      <c r="C7561" s="829"/>
      <c r="G7561" s="831" t="str">
        <f t="shared" si="118"/>
        <v/>
      </c>
    </row>
    <row r="7562" spans="3:7" ht="15" x14ac:dyDescent="0.2">
      <c r="C7562" s="829"/>
      <c r="G7562" s="831" t="str">
        <f t="shared" si="118"/>
        <v/>
      </c>
    </row>
    <row r="7563" spans="3:7" ht="15" x14ac:dyDescent="0.2">
      <c r="C7563" s="829"/>
      <c r="G7563" s="831" t="str">
        <f t="shared" si="118"/>
        <v/>
      </c>
    </row>
    <row r="7564" spans="3:7" ht="15" x14ac:dyDescent="0.2">
      <c r="C7564" s="829"/>
      <c r="G7564" s="831" t="str">
        <f t="shared" ref="G7564:G7627" si="119">IF(D7564="","",YEAR(D7564))</f>
        <v/>
      </c>
    </row>
    <row r="7565" spans="3:7" ht="15" x14ac:dyDescent="0.2">
      <c r="C7565" s="829"/>
      <c r="G7565" s="831" t="str">
        <f t="shared" si="119"/>
        <v/>
      </c>
    </row>
    <row r="7566" spans="3:7" ht="15" x14ac:dyDescent="0.2">
      <c r="C7566" s="829"/>
      <c r="G7566" s="831" t="str">
        <f t="shared" si="119"/>
        <v/>
      </c>
    </row>
    <row r="7567" spans="3:7" ht="15" x14ac:dyDescent="0.2">
      <c r="C7567" s="829"/>
      <c r="G7567" s="831" t="str">
        <f t="shared" si="119"/>
        <v/>
      </c>
    </row>
    <row r="7568" spans="3:7" ht="15" x14ac:dyDescent="0.2">
      <c r="C7568" s="829"/>
      <c r="G7568" s="831" t="str">
        <f t="shared" si="119"/>
        <v/>
      </c>
    </row>
    <row r="7569" spans="3:7" ht="15" x14ac:dyDescent="0.2">
      <c r="C7569" s="829"/>
      <c r="G7569" s="831" t="str">
        <f t="shared" si="119"/>
        <v/>
      </c>
    </row>
    <row r="7570" spans="3:7" ht="15" x14ac:dyDescent="0.2">
      <c r="C7570" s="829"/>
      <c r="G7570" s="831" t="str">
        <f t="shared" si="119"/>
        <v/>
      </c>
    </row>
    <row r="7571" spans="3:7" ht="15" x14ac:dyDescent="0.2">
      <c r="C7571" s="829"/>
      <c r="G7571" s="831" t="str">
        <f t="shared" si="119"/>
        <v/>
      </c>
    </row>
    <row r="7572" spans="3:7" ht="15" x14ac:dyDescent="0.2">
      <c r="C7572" s="829"/>
      <c r="G7572" s="831" t="str">
        <f t="shared" si="119"/>
        <v/>
      </c>
    </row>
    <row r="7573" spans="3:7" ht="15" x14ac:dyDescent="0.2">
      <c r="C7573" s="829"/>
      <c r="G7573" s="831" t="str">
        <f t="shared" si="119"/>
        <v/>
      </c>
    </row>
    <row r="7574" spans="3:7" ht="15" x14ac:dyDescent="0.2">
      <c r="C7574" s="829"/>
      <c r="G7574" s="831" t="str">
        <f t="shared" si="119"/>
        <v/>
      </c>
    </row>
    <row r="7575" spans="3:7" ht="15" x14ac:dyDescent="0.2">
      <c r="C7575" s="829"/>
      <c r="G7575" s="831" t="str">
        <f t="shared" si="119"/>
        <v/>
      </c>
    </row>
    <row r="7576" spans="3:7" ht="15" x14ac:dyDescent="0.2">
      <c r="C7576" s="829"/>
      <c r="G7576" s="831" t="str">
        <f t="shared" si="119"/>
        <v/>
      </c>
    </row>
    <row r="7577" spans="3:7" ht="15" x14ac:dyDescent="0.2">
      <c r="C7577" s="829"/>
      <c r="G7577" s="831" t="str">
        <f t="shared" si="119"/>
        <v/>
      </c>
    </row>
    <row r="7578" spans="3:7" ht="15" x14ac:dyDescent="0.2">
      <c r="C7578" s="829"/>
      <c r="G7578" s="831" t="str">
        <f t="shared" si="119"/>
        <v/>
      </c>
    </row>
    <row r="7579" spans="3:7" ht="15" x14ac:dyDescent="0.2">
      <c r="C7579" s="829"/>
      <c r="G7579" s="831" t="str">
        <f t="shared" si="119"/>
        <v/>
      </c>
    </row>
    <row r="7580" spans="3:7" ht="15" x14ac:dyDescent="0.2">
      <c r="C7580" s="829"/>
      <c r="G7580" s="831" t="str">
        <f t="shared" si="119"/>
        <v/>
      </c>
    </row>
    <row r="7581" spans="3:7" ht="15" x14ac:dyDescent="0.2">
      <c r="C7581" s="829"/>
      <c r="G7581" s="831" t="str">
        <f t="shared" si="119"/>
        <v/>
      </c>
    </row>
    <row r="7582" spans="3:7" ht="15" x14ac:dyDescent="0.2">
      <c r="C7582" s="829"/>
      <c r="G7582" s="831" t="str">
        <f t="shared" si="119"/>
        <v/>
      </c>
    </row>
    <row r="7583" spans="3:7" ht="15" x14ac:dyDescent="0.2">
      <c r="C7583" s="829"/>
      <c r="G7583" s="831" t="str">
        <f t="shared" si="119"/>
        <v/>
      </c>
    </row>
    <row r="7584" spans="3:7" ht="15" x14ac:dyDescent="0.2">
      <c r="C7584" s="829"/>
      <c r="G7584" s="831" t="str">
        <f t="shared" si="119"/>
        <v/>
      </c>
    </row>
    <row r="7585" spans="3:7" ht="15" x14ac:dyDescent="0.2">
      <c r="C7585" s="829"/>
      <c r="G7585" s="831" t="str">
        <f t="shared" si="119"/>
        <v/>
      </c>
    </row>
    <row r="7586" spans="3:7" ht="15" x14ac:dyDescent="0.2">
      <c r="C7586" s="829"/>
      <c r="G7586" s="831" t="str">
        <f t="shared" si="119"/>
        <v/>
      </c>
    </row>
    <row r="7587" spans="3:7" ht="15" x14ac:dyDescent="0.2">
      <c r="C7587" s="829"/>
      <c r="G7587" s="831" t="str">
        <f t="shared" si="119"/>
        <v/>
      </c>
    </row>
    <row r="7588" spans="3:7" ht="15" x14ac:dyDescent="0.2">
      <c r="C7588" s="829"/>
      <c r="G7588" s="831" t="str">
        <f t="shared" si="119"/>
        <v/>
      </c>
    </row>
    <row r="7589" spans="3:7" ht="15" x14ac:dyDescent="0.2">
      <c r="C7589" s="829"/>
      <c r="G7589" s="831" t="str">
        <f t="shared" si="119"/>
        <v/>
      </c>
    </row>
    <row r="7590" spans="3:7" ht="15" x14ac:dyDescent="0.2">
      <c r="C7590" s="829"/>
      <c r="G7590" s="831" t="str">
        <f t="shared" si="119"/>
        <v/>
      </c>
    </row>
    <row r="7591" spans="3:7" ht="15" x14ac:dyDescent="0.2">
      <c r="C7591" s="829"/>
      <c r="G7591" s="831" t="str">
        <f t="shared" si="119"/>
        <v/>
      </c>
    </row>
    <row r="7592" spans="3:7" ht="15" x14ac:dyDescent="0.2">
      <c r="C7592" s="829"/>
      <c r="G7592" s="831" t="str">
        <f t="shared" si="119"/>
        <v/>
      </c>
    </row>
    <row r="7593" spans="3:7" ht="15" x14ac:dyDescent="0.2">
      <c r="C7593" s="829"/>
      <c r="G7593" s="831" t="str">
        <f t="shared" si="119"/>
        <v/>
      </c>
    </row>
    <row r="7594" spans="3:7" ht="15" x14ac:dyDescent="0.2">
      <c r="C7594" s="829"/>
      <c r="G7594" s="831" t="str">
        <f t="shared" si="119"/>
        <v/>
      </c>
    </row>
    <row r="7595" spans="3:7" ht="15" x14ac:dyDescent="0.2">
      <c r="C7595" s="829"/>
      <c r="G7595" s="831" t="str">
        <f t="shared" si="119"/>
        <v/>
      </c>
    </row>
    <row r="7596" spans="3:7" ht="15" x14ac:dyDescent="0.2">
      <c r="C7596" s="829"/>
      <c r="G7596" s="831" t="str">
        <f t="shared" si="119"/>
        <v/>
      </c>
    </row>
    <row r="7597" spans="3:7" ht="15" x14ac:dyDescent="0.2">
      <c r="C7597" s="829"/>
      <c r="G7597" s="831" t="str">
        <f t="shared" si="119"/>
        <v/>
      </c>
    </row>
    <row r="7598" spans="3:7" ht="15" x14ac:dyDescent="0.2">
      <c r="C7598" s="829"/>
      <c r="G7598" s="831" t="str">
        <f t="shared" si="119"/>
        <v/>
      </c>
    </row>
    <row r="7599" spans="3:7" ht="15" x14ac:dyDescent="0.2">
      <c r="C7599" s="829"/>
      <c r="G7599" s="831" t="str">
        <f t="shared" si="119"/>
        <v/>
      </c>
    </row>
    <row r="7600" spans="3:7" ht="15" x14ac:dyDescent="0.2">
      <c r="C7600" s="829"/>
      <c r="G7600" s="831" t="str">
        <f t="shared" si="119"/>
        <v/>
      </c>
    </row>
    <row r="7601" spans="3:7" ht="15" x14ac:dyDescent="0.2">
      <c r="C7601" s="829"/>
      <c r="G7601" s="831" t="str">
        <f t="shared" si="119"/>
        <v/>
      </c>
    </row>
    <row r="7602" spans="3:7" ht="15" x14ac:dyDescent="0.2">
      <c r="C7602" s="829"/>
      <c r="G7602" s="831" t="str">
        <f t="shared" si="119"/>
        <v/>
      </c>
    </row>
    <row r="7603" spans="3:7" ht="15" x14ac:dyDescent="0.2">
      <c r="C7603" s="829"/>
      <c r="G7603" s="831" t="str">
        <f t="shared" si="119"/>
        <v/>
      </c>
    </row>
    <row r="7604" spans="3:7" ht="15" x14ac:dyDescent="0.2">
      <c r="C7604" s="829"/>
      <c r="G7604" s="831" t="str">
        <f t="shared" si="119"/>
        <v/>
      </c>
    </row>
    <row r="7605" spans="3:7" ht="15" x14ac:dyDescent="0.2">
      <c r="C7605" s="829"/>
      <c r="G7605" s="831" t="str">
        <f t="shared" si="119"/>
        <v/>
      </c>
    </row>
    <row r="7606" spans="3:7" ht="15" x14ac:dyDescent="0.2">
      <c r="C7606" s="829"/>
      <c r="G7606" s="831" t="str">
        <f t="shared" si="119"/>
        <v/>
      </c>
    </row>
    <row r="7607" spans="3:7" ht="15" x14ac:dyDescent="0.2">
      <c r="C7607" s="829"/>
      <c r="G7607" s="831" t="str">
        <f t="shared" si="119"/>
        <v/>
      </c>
    </row>
    <row r="7608" spans="3:7" ht="15" x14ac:dyDescent="0.2">
      <c r="C7608" s="829"/>
      <c r="G7608" s="831" t="str">
        <f t="shared" si="119"/>
        <v/>
      </c>
    </row>
    <row r="7609" spans="3:7" ht="15" x14ac:dyDescent="0.2">
      <c r="C7609" s="829"/>
      <c r="G7609" s="831" t="str">
        <f t="shared" si="119"/>
        <v/>
      </c>
    </row>
    <row r="7610" spans="3:7" ht="15" x14ac:dyDescent="0.2">
      <c r="C7610" s="829"/>
      <c r="G7610" s="831" t="str">
        <f t="shared" si="119"/>
        <v/>
      </c>
    </row>
    <row r="7611" spans="3:7" ht="15" x14ac:dyDescent="0.2">
      <c r="C7611" s="829"/>
      <c r="G7611" s="831" t="str">
        <f t="shared" si="119"/>
        <v/>
      </c>
    </row>
    <row r="7612" spans="3:7" ht="15" x14ac:dyDescent="0.2">
      <c r="C7612" s="829"/>
      <c r="G7612" s="831" t="str">
        <f t="shared" si="119"/>
        <v/>
      </c>
    </row>
    <row r="7613" spans="3:7" ht="15" x14ac:dyDescent="0.2">
      <c r="C7613" s="829"/>
      <c r="G7613" s="831" t="str">
        <f t="shared" si="119"/>
        <v/>
      </c>
    </row>
    <row r="7614" spans="3:7" ht="15" x14ac:dyDescent="0.2">
      <c r="C7614" s="829"/>
      <c r="G7614" s="831" t="str">
        <f t="shared" si="119"/>
        <v/>
      </c>
    </row>
    <row r="7615" spans="3:7" ht="15" x14ac:dyDescent="0.2">
      <c r="C7615" s="829"/>
      <c r="G7615" s="831" t="str">
        <f t="shared" si="119"/>
        <v/>
      </c>
    </row>
    <row r="7616" spans="3:7" ht="15" x14ac:dyDescent="0.2">
      <c r="C7616" s="829"/>
      <c r="G7616" s="831" t="str">
        <f t="shared" si="119"/>
        <v/>
      </c>
    </row>
    <row r="7617" spans="3:7" ht="15" x14ac:dyDescent="0.2">
      <c r="C7617" s="829"/>
      <c r="G7617" s="831" t="str">
        <f t="shared" si="119"/>
        <v/>
      </c>
    </row>
    <row r="7618" spans="3:7" ht="15" x14ac:dyDescent="0.2">
      <c r="C7618" s="829"/>
      <c r="G7618" s="831" t="str">
        <f t="shared" si="119"/>
        <v/>
      </c>
    </row>
    <row r="7619" spans="3:7" ht="15" x14ac:dyDescent="0.2">
      <c r="C7619" s="829"/>
      <c r="G7619" s="831" t="str">
        <f t="shared" si="119"/>
        <v/>
      </c>
    </row>
    <row r="7620" spans="3:7" ht="15" x14ac:dyDescent="0.2">
      <c r="C7620" s="829"/>
      <c r="G7620" s="831" t="str">
        <f t="shared" si="119"/>
        <v/>
      </c>
    </row>
    <row r="7621" spans="3:7" ht="15" x14ac:dyDescent="0.2">
      <c r="C7621" s="829"/>
      <c r="G7621" s="831" t="str">
        <f t="shared" si="119"/>
        <v/>
      </c>
    </row>
    <row r="7622" spans="3:7" ht="15" x14ac:dyDescent="0.2">
      <c r="C7622" s="829"/>
      <c r="G7622" s="831" t="str">
        <f t="shared" si="119"/>
        <v/>
      </c>
    </row>
    <row r="7623" spans="3:7" ht="15" x14ac:dyDescent="0.2">
      <c r="C7623" s="829"/>
      <c r="G7623" s="831" t="str">
        <f t="shared" si="119"/>
        <v/>
      </c>
    </row>
    <row r="7624" spans="3:7" ht="15" x14ac:dyDescent="0.2">
      <c r="C7624" s="829"/>
      <c r="G7624" s="831" t="str">
        <f t="shared" si="119"/>
        <v/>
      </c>
    </row>
    <row r="7625" spans="3:7" ht="15" x14ac:dyDescent="0.2">
      <c r="C7625" s="829"/>
      <c r="G7625" s="831" t="str">
        <f t="shared" si="119"/>
        <v/>
      </c>
    </row>
    <row r="7626" spans="3:7" ht="15" x14ac:dyDescent="0.2">
      <c r="C7626" s="829"/>
      <c r="G7626" s="831" t="str">
        <f t="shared" si="119"/>
        <v/>
      </c>
    </row>
    <row r="7627" spans="3:7" ht="15" x14ac:dyDescent="0.2">
      <c r="C7627" s="829"/>
      <c r="G7627" s="831" t="str">
        <f t="shared" si="119"/>
        <v/>
      </c>
    </row>
    <row r="7628" spans="3:7" ht="15" x14ac:dyDescent="0.2">
      <c r="C7628" s="829"/>
      <c r="G7628" s="831" t="str">
        <f t="shared" ref="G7628:G7691" si="120">IF(D7628="","",YEAR(D7628))</f>
        <v/>
      </c>
    </row>
    <row r="7629" spans="3:7" ht="15" x14ac:dyDescent="0.2">
      <c r="C7629" s="829"/>
      <c r="G7629" s="831" t="str">
        <f t="shared" si="120"/>
        <v/>
      </c>
    </row>
    <row r="7630" spans="3:7" ht="15" x14ac:dyDescent="0.2">
      <c r="C7630" s="829"/>
      <c r="G7630" s="831" t="str">
        <f t="shared" si="120"/>
        <v/>
      </c>
    </row>
    <row r="7631" spans="3:7" ht="15" x14ac:dyDescent="0.2">
      <c r="C7631" s="829"/>
      <c r="G7631" s="831" t="str">
        <f t="shared" si="120"/>
        <v/>
      </c>
    </row>
    <row r="7632" spans="3:7" ht="15" x14ac:dyDescent="0.2">
      <c r="C7632" s="829"/>
      <c r="G7632" s="831" t="str">
        <f t="shared" si="120"/>
        <v/>
      </c>
    </row>
    <row r="7633" spans="3:7" ht="15" x14ac:dyDescent="0.2">
      <c r="C7633" s="829"/>
      <c r="G7633" s="831" t="str">
        <f t="shared" si="120"/>
        <v/>
      </c>
    </row>
    <row r="7634" spans="3:7" ht="15" x14ac:dyDescent="0.2">
      <c r="C7634" s="829"/>
      <c r="G7634" s="831" t="str">
        <f t="shared" si="120"/>
        <v/>
      </c>
    </row>
    <row r="7635" spans="3:7" ht="15" x14ac:dyDescent="0.2">
      <c r="C7635" s="829"/>
      <c r="G7635" s="831" t="str">
        <f t="shared" si="120"/>
        <v/>
      </c>
    </row>
    <row r="7636" spans="3:7" ht="15" x14ac:dyDescent="0.2">
      <c r="C7636" s="829"/>
      <c r="G7636" s="831" t="str">
        <f t="shared" si="120"/>
        <v/>
      </c>
    </row>
    <row r="7637" spans="3:7" ht="15" x14ac:dyDescent="0.2">
      <c r="C7637" s="829"/>
      <c r="G7637" s="831" t="str">
        <f t="shared" si="120"/>
        <v/>
      </c>
    </row>
    <row r="7638" spans="3:7" ht="15" x14ac:dyDescent="0.2">
      <c r="C7638" s="829"/>
      <c r="G7638" s="831" t="str">
        <f t="shared" si="120"/>
        <v/>
      </c>
    </row>
    <row r="7639" spans="3:7" ht="15" x14ac:dyDescent="0.2">
      <c r="C7639" s="829"/>
      <c r="G7639" s="831" t="str">
        <f t="shared" si="120"/>
        <v/>
      </c>
    </row>
    <row r="7640" spans="3:7" ht="15" x14ac:dyDescent="0.2">
      <c r="C7640" s="829"/>
      <c r="G7640" s="831" t="str">
        <f t="shared" si="120"/>
        <v/>
      </c>
    </row>
    <row r="7641" spans="3:7" ht="15" x14ac:dyDescent="0.2">
      <c r="C7641" s="829"/>
      <c r="G7641" s="831" t="str">
        <f t="shared" si="120"/>
        <v/>
      </c>
    </row>
    <row r="7642" spans="3:7" ht="15" x14ac:dyDescent="0.2">
      <c r="C7642" s="829"/>
      <c r="G7642" s="831" t="str">
        <f t="shared" si="120"/>
        <v/>
      </c>
    </row>
    <row r="7643" spans="3:7" ht="15" x14ac:dyDescent="0.2">
      <c r="C7643" s="829"/>
      <c r="G7643" s="831" t="str">
        <f t="shared" si="120"/>
        <v/>
      </c>
    </row>
    <row r="7644" spans="3:7" ht="15" x14ac:dyDescent="0.2">
      <c r="C7644" s="829"/>
      <c r="G7644" s="831" t="str">
        <f t="shared" si="120"/>
        <v/>
      </c>
    </row>
    <row r="7645" spans="3:7" ht="15" x14ac:dyDescent="0.2">
      <c r="C7645" s="829"/>
      <c r="G7645" s="831" t="str">
        <f t="shared" si="120"/>
        <v/>
      </c>
    </row>
    <row r="7646" spans="3:7" ht="15" x14ac:dyDescent="0.2">
      <c r="C7646" s="829"/>
      <c r="G7646" s="831" t="str">
        <f t="shared" si="120"/>
        <v/>
      </c>
    </row>
    <row r="7647" spans="3:7" ht="15" x14ac:dyDescent="0.2">
      <c r="C7647" s="829"/>
      <c r="G7647" s="831" t="str">
        <f t="shared" si="120"/>
        <v/>
      </c>
    </row>
    <row r="7648" spans="3:7" ht="15" x14ac:dyDescent="0.2">
      <c r="C7648" s="829"/>
      <c r="G7648" s="831" t="str">
        <f t="shared" si="120"/>
        <v/>
      </c>
    </row>
    <row r="7649" spans="3:7" ht="15" x14ac:dyDescent="0.2">
      <c r="C7649" s="829"/>
      <c r="G7649" s="831" t="str">
        <f t="shared" si="120"/>
        <v/>
      </c>
    </row>
    <row r="7650" spans="3:7" ht="15" x14ac:dyDescent="0.2">
      <c r="C7650" s="829"/>
      <c r="G7650" s="831" t="str">
        <f t="shared" si="120"/>
        <v/>
      </c>
    </row>
    <row r="7651" spans="3:7" ht="15" x14ac:dyDescent="0.2">
      <c r="C7651" s="829"/>
      <c r="G7651" s="831" t="str">
        <f t="shared" si="120"/>
        <v/>
      </c>
    </row>
    <row r="7652" spans="3:7" ht="15" x14ac:dyDescent="0.2">
      <c r="C7652" s="829"/>
      <c r="G7652" s="831" t="str">
        <f t="shared" si="120"/>
        <v/>
      </c>
    </row>
    <row r="7653" spans="3:7" ht="15" x14ac:dyDescent="0.2">
      <c r="C7653" s="829"/>
      <c r="G7653" s="831" t="str">
        <f t="shared" si="120"/>
        <v/>
      </c>
    </row>
    <row r="7654" spans="3:7" ht="15" x14ac:dyDescent="0.2">
      <c r="C7654" s="829"/>
      <c r="G7654" s="831" t="str">
        <f t="shared" si="120"/>
        <v/>
      </c>
    </row>
    <row r="7655" spans="3:7" ht="15" x14ac:dyDescent="0.2">
      <c r="C7655" s="829"/>
      <c r="G7655" s="831" t="str">
        <f t="shared" si="120"/>
        <v/>
      </c>
    </row>
    <row r="7656" spans="3:7" ht="15" x14ac:dyDescent="0.2">
      <c r="C7656" s="829"/>
      <c r="G7656" s="831" t="str">
        <f t="shared" si="120"/>
        <v/>
      </c>
    </row>
    <row r="7657" spans="3:7" ht="15" x14ac:dyDescent="0.2">
      <c r="C7657" s="829"/>
      <c r="G7657" s="831" t="str">
        <f t="shared" si="120"/>
        <v/>
      </c>
    </row>
    <row r="7658" spans="3:7" ht="15" x14ac:dyDescent="0.2">
      <c r="C7658" s="829"/>
      <c r="G7658" s="831" t="str">
        <f t="shared" si="120"/>
        <v/>
      </c>
    </row>
    <row r="7659" spans="3:7" ht="15" x14ac:dyDescent="0.2">
      <c r="C7659" s="829"/>
      <c r="G7659" s="831" t="str">
        <f t="shared" si="120"/>
        <v/>
      </c>
    </row>
    <row r="7660" spans="3:7" ht="15" x14ac:dyDescent="0.2">
      <c r="C7660" s="829"/>
      <c r="G7660" s="831" t="str">
        <f t="shared" si="120"/>
        <v/>
      </c>
    </row>
    <row r="7661" spans="3:7" ht="15" x14ac:dyDescent="0.2">
      <c r="C7661" s="829"/>
      <c r="G7661" s="831" t="str">
        <f t="shared" si="120"/>
        <v/>
      </c>
    </row>
    <row r="7662" spans="3:7" ht="15" x14ac:dyDescent="0.2">
      <c r="C7662" s="829"/>
      <c r="G7662" s="831" t="str">
        <f t="shared" si="120"/>
        <v/>
      </c>
    </row>
    <row r="7663" spans="3:7" ht="15" x14ac:dyDescent="0.2">
      <c r="C7663" s="829"/>
      <c r="G7663" s="831" t="str">
        <f t="shared" si="120"/>
        <v/>
      </c>
    </row>
    <row r="7664" spans="3:7" ht="15" x14ac:dyDescent="0.2">
      <c r="C7664" s="829"/>
      <c r="G7664" s="831" t="str">
        <f t="shared" si="120"/>
        <v/>
      </c>
    </row>
    <row r="7665" spans="3:7" ht="15" x14ac:dyDescent="0.2">
      <c r="C7665" s="829"/>
      <c r="G7665" s="831" t="str">
        <f t="shared" si="120"/>
        <v/>
      </c>
    </row>
    <row r="7666" spans="3:7" ht="15" x14ac:dyDescent="0.2">
      <c r="C7666" s="829"/>
      <c r="G7666" s="831" t="str">
        <f t="shared" si="120"/>
        <v/>
      </c>
    </row>
    <row r="7667" spans="3:7" ht="15" x14ac:dyDescent="0.2">
      <c r="C7667" s="829"/>
      <c r="G7667" s="831" t="str">
        <f t="shared" si="120"/>
        <v/>
      </c>
    </row>
    <row r="7668" spans="3:7" ht="15" x14ac:dyDescent="0.2">
      <c r="C7668" s="829"/>
      <c r="G7668" s="831" t="str">
        <f t="shared" si="120"/>
        <v/>
      </c>
    </row>
    <row r="7669" spans="3:7" ht="15" x14ac:dyDescent="0.2">
      <c r="C7669" s="829"/>
      <c r="G7669" s="831" t="str">
        <f t="shared" si="120"/>
        <v/>
      </c>
    </row>
    <row r="7670" spans="3:7" ht="15" x14ac:dyDescent="0.2">
      <c r="C7670" s="829"/>
      <c r="G7670" s="831" t="str">
        <f t="shared" si="120"/>
        <v/>
      </c>
    </row>
    <row r="7671" spans="3:7" ht="15" x14ac:dyDescent="0.2">
      <c r="C7671" s="829"/>
      <c r="G7671" s="831" t="str">
        <f t="shared" si="120"/>
        <v/>
      </c>
    </row>
    <row r="7672" spans="3:7" ht="15" x14ac:dyDescent="0.2">
      <c r="C7672" s="829"/>
      <c r="G7672" s="831" t="str">
        <f t="shared" si="120"/>
        <v/>
      </c>
    </row>
    <row r="7673" spans="3:7" ht="15" x14ac:dyDescent="0.2">
      <c r="C7673" s="829"/>
      <c r="G7673" s="831" t="str">
        <f t="shared" si="120"/>
        <v/>
      </c>
    </row>
    <row r="7674" spans="3:7" ht="15" x14ac:dyDescent="0.2">
      <c r="C7674" s="829"/>
      <c r="G7674" s="831" t="str">
        <f t="shared" si="120"/>
        <v/>
      </c>
    </row>
    <row r="7675" spans="3:7" ht="15" x14ac:dyDescent="0.2">
      <c r="C7675" s="829"/>
      <c r="G7675" s="831" t="str">
        <f t="shared" si="120"/>
        <v/>
      </c>
    </row>
    <row r="7676" spans="3:7" ht="15" x14ac:dyDescent="0.2">
      <c r="C7676" s="829"/>
      <c r="G7676" s="831" t="str">
        <f t="shared" si="120"/>
        <v/>
      </c>
    </row>
    <row r="7677" spans="3:7" ht="15" x14ac:dyDescent="0.2">
      <c r="C7677" s="829"/>
      <c r="G7677" s="831" t="str">
        <f t="shared" si="120"/>
        <v/>
      </c>
    </row>
    <row r="7678" spans="3:7" ht="15" x14ac:dyDescent="0.2">
      <c r="C7678" s="829"/>
      <c r="G7678" s="831" t="str">
        <f t="shared" si="120"/>
        <v/>
      </c>
    </row>
    <row r="7679" spans="3:7" ht="15" x14ac:dyDescent="0.2">
      <c r="C7679" s="829"/>
      <c r="G7679" s="831" t="str">
        <f t="shared" si="120"/>
        <v/>
      </c>
    </row>
    <row r="7680" spans="3:7" ht="15" x14ac:dyDescent="0.2">
      <c r="C7680" s="829"/>
      <c r="G7680" s="831" t="str">
        <f t="shared" si="120"/>
        <v/>
      </c>
    </row>
    <row r="7681" spans="3:7" ht="15" x14ac:dyDescent="0.2">
      <c r="C7681" s="829"/>
      <c r="G7681" s="831" t="str">
        <f t="shared" si="120"/>
        <v/>
      </c>
    </row>
    <row r="7682" spans="3:7" ht="15" x14ac:dyDescent="0.2">
      <c r="C7682" s="829"/>
      <c r="G7682" s="831" t="str">
        <f t="shared" si="120"/>
        <v/>
      </c>
    </row>
    <row r="7683" spans="3:7" ht="15" x14ac:dyDescent="0.2">
      <c r="C7683" s="829"/>
      <c r="G7683" s="831" t="str">
        <f t="shared" si="120"/>
        <v/>
      </c>
    </row>
    <row r="7684" spans="3:7" ht="15" x14ac:dyDescent="0.2">
      <c r="C7684" s="829"/>
      <c r="G7684" s="831" t="str">
        <f t="shared" si="120"/>
        <v/>
      </c>
    </row>
    <row r="7685" spans="3:7" ht="15" x14ac:dyDescent="0.2">
      <c r="C7685" s="829"/>
      <c r="G7685" s="831" t="str">
        <f t="shared" si="120"/>
        <v/>
      </c>
    </row>
    <row r="7686" spans="3:7" ht="15" x14ac:dyDescent="0.2">
      <c r="C7686" s="829"/>
      <c r="G7686" s="831" t="str">
        <f t="shared" si="120"/>
        <v/>
      </c>
    </row>
    <row r="7687" spans="3:7" ht="15" x14ac:dyDescent="0.2">
      <c r="C7687" s="829"/>
      <c r="G7687" s="831" t="str">
        <f t="shared" si="120"/>
        <v/>
      </c>
    </row>
    <row r="7688" spans="3:7" ht="15" x14ac:dyDescent="0.2">
      <c r="C7688" s="829"/>
      <c r="G7688" s="831" t="str">
        <f t="shared" si="120"/>
        <v/>
      </c>
    </row>
    <row r="7689" spans="3:7" ht="15" x14ac:dyDescent="0.2">
      <c r="C7689" s="829"/>
      <c r="G7689" s="831" t="str">
        <f t="shared" si="120"/>
        <v/>
      </c>
    </row>
    <row r="7690" spans="3:7" ht="15" x14ac:dyDescent="0.2">
      <c r="C7690" s="829"/>
      <c r="G7690" s="831" t="str">
        <f t="shared" si="120"/>
        <v/>
      </c>
    </row>
    <row r="7691" spans="3:7" ht="15" x14ac:dyDescent="0.2">
      <c r="C7691" s="829"/>
      <c r="G7691" s="831" t="str">
        <f t="shared" si="120"/>
        <v/>
      </c>
    </row>
    <row r="7692" spans="3:7" ht="15" x14ac:dyDescent="0.2">
      <c r="C7692" s="829"/>
      <c r="G7692" s="831" t="str">
        <f t="shared" ref="G7692:G7755" si="121">IF(D7692="","",YEAR(D7692))</f>
        <v/>
      </c>
    </row>
    <row r="7693" spans="3:7" ht="15" x14ac:dyDescent="0.2">
      <c r="C7693" s="829"/>
      <c r="G7693" s="831" t="str">
        <f t="shared" si="121"/>
        <v/>
      </c>
    </row>
    <row r="7694" spans="3:7" ht="15" x14ac:dyDescent="0.2">
      <c r="C7694" s="829"/>
      <c r="G7694" s="831" t="str">
        <f t="shared" si="121"/>
        <v/>
      </c>
    </row>
    <row r="7695" spans="3:7" ht="15" x14ac:dyDescent="0.2">
      <c r="C7695" s="829"/>
      <c r="G7695" s="831" t="str">
        <f t="shared" si="121"/>
        <v/>
      </c>
    </row>
    <row r="7696" spans="3:7" ht="15" x14ac:dyDescent="0.2">
      <c r="C7696" s="829"/>
      <c r="G7696" s="831" t="str">
        <f t="shared" si="121"/>
        <v/>
      </c>
    </row>
    <row r="7697" spans="3:7" ht="15" x14ac:dyDescent="0.2">
      <c r="C7697" s="829"/>
      <c r="G7697" s="831" t="str">
        <f t="shared" si="121"/>
        <v/>
      </c>
    </row>
    <row r="7698" spans="3:7" ht="15" x14ac:dyDescent="0.2">
      <c r="C7698" s="829"/>
      <c r="G7698" s="831" t="str">
        <f t="shared" si="121"/>
        <v/>
      </c>
    </row>
    <row r="7699" spans="3:7" ht="15" x14ac:dyDescent="0.2">
      <c r="C7699" s="829"/>
      <c r="G7699" s="831" t="str">
        <f t="shared" si="121"/>
        <v/>
      </c>
    </row>
    <row r="7700" spans="3:7" ht="15" x14ac:dyDescent="0.2">
      <c r="C7700" s="829"/>
      <c r="G7700" s="831" t="str">
        <f t="shared" si="121"/>
        <v/>
      </c>
    </row>
    <row r="7701" spans="3:7" ht="15" x14ac:dyDescent="0.2">
      <c r="C7701" s="829"/>
      <c r="G7701" s="831" t="str">
        <f t="shared" si="121"/>
        <v/>
      </c>
    </row>
    <row r="7702" spans="3:7" ht="15" x14ac:dyDescent="0.2">
      <c r="C7702" s="829"/>
      <c r="G7702" s="831" t="str">
        <f t="shared" si="121"/>
        <v/>
      </c>
    </row>
    <row r="7703" spans="3:7" ht="15" x14ac:dyDescent="0.2">
      <c r="C7703" s="829"/>
      <c r="G7703" s="831" t="str">
        <f t="shared" si="121"/>
        <v/>
      </c>
    </row>
    <row r="7704" spans="3:7" ht="15" x14ac:dyDescent="0.2">
      <c r="C7704" s="829"/>
      <c r="G7704" s="831" t="str">
        <f t="shared" si="121"/>
        <v/>
      </c>
    </row>
    <row r="7705" spans="3:7" ht="15" x14ac:dyDescent="0.2">
      <c r="C7705" s="829"/>
      <c r="G7705" s="831" t="str">
        <f t="shared" si="121"/>
        <v/>
      </c>
    </row>
    <row r="7706" spans="3:7" ht="15" x14ac:dyDescent="0.2">
      <c r="C7706" s="829"/>
      <c r="G7706" s="831" t="str">
        <f t="shared" si="121"/>
        <v/>
      </c>
    </row>
    <row r="7707" spans="3:7" ht="15" x14ac:dyDescent="0.2">
      <c r="C7707" s="829"/>
      <c r="G7707" s="831" t="str">
        <f t="shared" si="121"/>
        <v/>
      </c>
    </row>
    <row r="7708" spans="3:7" ht="15" x14ac:dyDescent="0.2">
      <c r="C7708" s="829"/>
      <c r="G7708" s="831" t="str">
        <f t="shared" si="121"/>
        <v/>
      </c>
    </row>
    <row r="7709" spans="3:7" ht="15" x14ac:dyDescent="0.2">
      <c r="C7709" s="829"/>
      <c r="G7709" s="831" t="str">
        <f t="shared" si="121"/>
        <v/>
      </c>
    </row>
    <row r="7710" spans="3:7" ht="15" x14ac:dyDescent="0.2">
      <c r="C7710" s="829"/>
      <c r="G7710" s="831" t="str">
        <f t="shared" si="121"/>
        <v/>
      </c>
    </row>
    <row r="7711" spans="3:7" ht="15" x14ac:dyDescent="0.2">
      <c r="C7711" s="829"/>
      <c r="G7711" s="831" t="str">
        <f t="shared" si="121"/>
        <v/>
      </c>
    </row>
    <row r="7712" spans="3:7" ht="15" x14ac:dyDescent="0.2">
      <c r="C7712" s="829"/>
      <c r="G7712" s="831" t="str">
        <f t="shared" si="121"/>
        <v/>
      </c>
    </row>
    <row r="7713" spans="3:7" ht="15" x14ac:dyDescent="0.2">
      <c r="C7713" s="829"/>
      <c r="G7713" s="831" t="str">
        <f t="shared" si="121"/>
        <v/>
      </c>
    </row>
    <row r="7714" spans="3:7" ht="15" x14ac:dyDescent="0.2">
      <c r="C7714" s="829"/>
      <c r="G7714" s="831" t="str">
        <f t="shared" si="121"/>
        <v/>
      </c>
    </row>
    <row r="7715" spans="3:7" ht="15" x14ac:dyDescent="0.2">
      <c r="C7715" s="829"/>
      <c r="G7715" s="831" t="str">
        <f t="shared" si="121"/>
        <v/>
      </c>
    </row>
    <row r="7716" spans="3:7" ht="15" x14ac:dyDescent="0.2">
      <c r="C7716" s="829"/>
      <c r="G7716" s="831" t="str">
        <f t="shared" si="121"/>
        <v/>
      </c>
    </row>
    <row r="7717" spans="3:7" ht="15" x14ac:dyDescent="0.2">
      <c r="C7717" s="829"/>
      <c r="G7717" s="831" t="str">
        <f t="shared" si="121"/>
        <v/>
      </c>
    </row>
    <row r="7718" spans="3:7" ht="15" x14ac:dyDescent="0.2">
      <c r="C7718" s="829"/>
      <c r="G7718" s="831" t="str">
        <f t="shared" si="121"/>
        <v/>
      </c>
    </row>
    <row r="7719" spans="3:7" ht="15" x14ac:dyDescent="0.2">
      <c r="C7719" s="829"/>
      <c r="G7719" s="831" t="str">
        <f t="shared" si="121"/>
        <v/>
      </c>
    </row>
    <row r="7720" spans="3:7" ht="15" x14ac:dyDescent="0.2">
      <c r="C7720" s="829"/>
      <c r="G7720" s="831" t="str">
        <f t="shared" si="121"/>
        <v/>
      </c>
    </row>
    <row r="7721" spans="3:7" ht="15" x14ac:dyDescent="0.2">
      <c r="C7721" s="829"/>
      <c r="G7721" s="831" t="str">
        <f t="shared" si="121"/>
        <v/>
      </c>
    </row>
    <row r="7722" spans="3:7" ht="15" x14ac:dyDescent="0.2">
      <c r="C7722" s="829"/>
      <c r="G7722" s="831" t="str">
        <f t="shared" si="121"/>
        <v/>
      </c>
    </row>
    <row r="7723" spans="3:7" ht="15" x14ac:dyDescent="0.2">
      <c r="C7723" s="829"/>
      <c r="G7723" s="831" t="str">
        <f t="shared" si="121"/>
        <v/>
      </c>
    </row>
    <row r="7724" spans="3:7" ht="15" x14ac:dyDescent="0.2">
      <c r="C7724" s="829"/>
      <c r="G7724" s="831" t="str">
        <f t="shared" si="121"/>
        <v/>
      </c>
    </row>
    <row r="7725" spans="3:7" ht="15" x14ac:dyDescent="0.2">
      <c r="C7725" s="829"/>
      <c r="G7725" s="831" t="str">
        <f t="shared" si="121"/>
        <v/>
      </c>
    </row>
    <row r="7726" spans="3:7" ht="15" x14ac:dyDescent="0.2">
      <c r="C7726" s="829"/>
      <c r="G7726" s="831" t="str">
        <f t="shared" si="121"/>
        <v/>
      </c>
    </row>
    <row r="7727" spans="3:7" ht="15" x14ac:dyDescent="0.2">
      <c r="C7727" s="829"/>
      <c r="G7727" s="831" t="str">
        <f t="shared" si="121"/>
        <v/>
      </c>
    </row>
    <row r="7728" spans="3:7" ht="15" x14ac:dyDescent="0.2">
      <c r="C7728" s="829"/>
      <c r="G7728" s="831" t="str">
        <f t="shared" si="121"/>
        <v/>
      </c>
    </row>
    <row r="7729" spans="3:7" ht="15" x14ac:dyDescent="0.2">
      <c r="C7729" s="829"/>
      <c r="G7729" s="831" t="str">
        <f t="shared" si="121"/>
        <v/>
      </c>
    </row>
    <row r="7730" spans="3:7" ht="15" x14ac:dyDescent="0.2">
      <c r="C7730" s="829"/>
      <c r="G7730" s="831" t="str">
        <f t="shared" si="121"/>
        <v/>
      </c>
    </row>
    <row r="7731" spans="3:7" ht="15" x14ac:dyDescent="0.2">
      <c r="C7731" s="829"/>
      <c r="G7731" s="831" t="str">
        <f t="shared" si="121"/>
        <v/>
      </c>
    </row>
    <row r="7732" spans="3:7" ht="15" x14ac:dyDescent="0.2">
      <c r="C7732" s="829"/>
      <c r="G7732" s="831" t="str">
        <f t="shared" si="121"/>
        <v/>
      </c>
    </row>
    <row r="7733" spans="3:7" ht="15" x14ac:dyDescent="0.2">
      <c r="C7733" s="829"/>
      <c r="G7733" s="831" t="str">
        <f t="shared" si="121"/>
        <v/>
      </c>
    </row>
    <row r="7734" spans="3:7" ht="15" x14ac:dyDescent="0.2">
      <c r="C7734" s="829"/>
      <c r="G7734" s="831" t="str">
        <f t="shared" si="121"/>
        <v/>
      </c>
    </row>
    <row r="7735" spans="3:7" ht="15" x14ac:dyDescent="0.2">
      <c r="C7735" s="829"/>
      <c r="G7735" s="831" t="str">
        <f t="shared" si="121"/>
        <v/>
      </c>
    </row>
    <row r="7736" spans="3:7" ht="15" x14ac:dyDescent="0.2">
      <c r="C7736" s="829"/>
      <c r="G7736" s="831" t="str">
        <f t="shared" si="121"/>
        <v/>
      </c>
    </row>
    <row r="7737" spans="3:7" ht="15" x14ac:dyDescent="0.2">
      <c r="C7737" s="829"/>
      <c r="G7737" s="831" t="str">
        <f t="shared" si="121"/>
        <v/>
      </c>
    </row>
    <row r="7738" spans="3:7" ht="15" x14ac:dyDescent="0.2">
      <c r="C7738" s="829"/>
      <c r="G7738" s="831" t="str">
        <f t="shared" si="121"/>
        <v/>
      </c>
    </row>
    <row r="7739" spans="3:7" ht="15" x14ac:dyDescent="0.2">
      <c r="C7739" s="829"/>
      <c r="G7739" s="831" t="str">
        <f t="shared" si="121"/>
        <v/>
      </c>
    </row>
    <row r="7740" spans="3:7" ht="15" x14ac:dyDescent="0.2">
      <c r="C7740" s="829"/>
      <c r="G7740" s="831" t="str">
        <f t="shared" si="121"/>
        <v/>
      </c>
    </row>
    <row r="7741" spans="3:7" ht="15" x14ac:dyDescent="0.2">
      <c r="C7741" s="829"/>
      <c r="G7741" s="831" t="str">
        <f t="shared" si="121"/>
        <v/>
      </c>
    </row>
    <row r="7742" spans="3:7" ht="15" x14ac:dyDescent="0.2">
      <c r="C7742" s="829"/>
      <c r="G7742" s="831" t="str">
        <f t="shared" si="121"/>
        <v/>
      </c>
    </row>
    <row r="7743" spans="3:7" ht="15" x14ac:dyDescent="0.2">
      <c r="C7743" s="829"/>
      <c r="G7743" s="831" t="str">
        <f t="shared" si="121"/>
        <v/>
      </c>
    </row>
    <row r="7744" spans="3:7" ht="15" x14ac:dyDescent="0.2">
      <c r="C7744" s="829"/>
      <c r="G7744" s="831" t="str">
        <f t="shared" si="121"/>
        <v/>
      </c>
    </row>
    <row r="7745" spans="3:7" ht="15" x14ac:dyDescent="0.2">
      <c r="C7745" s="829"/>
      <c r="G7745" s="831" t="str">
        <f t="shared" si="121"/>
        <v/>
      </c>
    </row>
    <row r="7746" spans="3:7" ht="15" x14ac:dyDescent="0.2">
      <c r="C7746" s="829"/>
      <c r="G7746" s="831" t="str">
        <f t="shared" si="121"/>
        <v/>
      </c>
    </row>
    <row r="7747" spans="3:7" ht="15" x14ac:dyDescent="0.2">
      <c r="C7747" s="829"/>
      <c r="G7747" s="831" t="str">
        <f t="shared" si="121"/>
        <v/>
      </c>
    </row>
    <row r="7748" spans="3:7" ht="15" x14ac:dyDescent="0.2">
      <c r="C7748" s="829"/>
      <c r="G7748" s="831" t="str">
        <f t="shared" si="121"/>
        <v/>
      </c>
    </row>
    <row r="7749" spans="3:7" ht="15" x14ac:dyDescent="0.2">
      <c r="C7749" s="829"/>
      <c r="G7749" s="831" t="str">
        <f t="shared" si="121"/>
        <v/>
      </c>
    </row>
    <row r="7750" spans="3:7" ht="15" x14ac:dyDescent="0.2">
      <c r="C7750" s="829"/>
      <c r="G7750" s="831" t="str">
        <f t="shared" si="121"/>
        <v/>
      </c>
    </row>
    <row r="7751" spans="3:7" ht="15" x14ac:dyDescent="0.2">
      <c r="C7751" s="829"/>
      <c r="G7751" s="831" t="str">
        <f t="shared" si="121"/>
        <v/>
      </c>
    </row>
    <row r="7752" spans="3:7" ht="15" x14ac:dyDescent="0.2">
      <c r="C7752" s="829"/>
      <c r="G7752" s="831" t="str">
        <f t="shared" si="121"/>
        <v/>
      </c>
    </row>
    <row r="7753" spans="3:7" ht="15" x14ac:dyDescent="0.2">
      <c r="C7753" s="829"/>
      <c r="G7753" s="831" t="str">
        <f t="shared" si="121"/>
        <v/>
      </c>
    </row>
    <row r="7754" spans="3:7" ht="15" x14ac:dyDescent="0.2">
      <c r="C7754" s="829"/>
      <c r="G7754" s="831" t="str">
        <f t="shared" si="121"/>
        <v/>
      </c>
    </row>
    <row r="7755" spans="3:7" ht="15" x14ac:dyDescent="0.2">
      <c r="C7755" s="829"/>
      <c r="G7755" s="831" t="str">
        <f t="shared" si="121"/>
        <v/>
      </c>
    </row>
    <row r="7756" spans="3:7" ht="15" x14ac:dyDescent="0.2">
      <c r="C7756" s="829"/>
      <c r="G7756" s="831" t="str">
        <f t="shared" ref="G7756:G7819" si="122">IF(D7756="","",YEAR(D7756))</f>
        <v/>
      </c>
    </row>
    <row r="7757" spans="3:7" ht="15" x14ac:dyDescent="0.2">
      <c r="C7757" s="829"/>
      <c r="G7757" s="831" t="str">
        <f t="shared" si="122"/>
        <v/>
      </c>
    </row>
    <row r="7758" spans="3:7" ht="15" x14ac:dyDescent="0.2">
      <c r="C7758" s="829"/>
      <c r="G7758" s="831" t="str">
        <f t="shared" si="122"/>
        <v/>
      </c>
    </row>
    <row r="7759" spans="3:7" ht="15" x14ac:dyDescent="0.2">
      <c r="C7759" s="829"/>
      <c r="G7759" s="831" t="str">
        <f t="shared" si="122"/>
        <v/>
      </c>
    </row>
    <row r="7760" spans="3:7" ht="15" x14ac:dyDescent="0.2">
      <c r="C7760" s="829"/>
      <c r="G7760" s="831" t="str">
        <f t="shared" si="122"/>
        <v/>
      </c>
    </row>
    <row r="7761" spans="3:7" ht="15" x14ac:dyDescent="0.2">
      <c r="C7761" s="829"/>
      <c r="G7761" s="831" t="str">
        <f t="shared" si="122"/>
        <v/>
      </c>
    </row>
    <row r="7762" spans="3:7" ht="15" x14ac:dyDescent="0.2">
      <c r="C7762" s="829"/>
      <c r="G7762" s="831" t="str">
        <f t="shared" si="122"/>
        <v/>
      </c>
    </row>
    <row r="7763" spans="3:7" ht="15" x14ac:dyDescent="0.2">
      <c r="C7763" s="829"/>
      <c r="G7763" s="831" t="str">
        <f t="shared" si="122"/>
        <v/>
      </c>
    </row>
    <row r="7764" spans="3:7" ht="15" x14ac:dyDescent="0.2">
      <c r="C7764" s="829"/>
      <c r="G7764" s="831" t="str">
        <f t="shared" si="122"/>
        <v/>
      </c>
    </row>
    <row r="7765" spans="3:7" ht="15" x14ac:dyDescent="0.2">
      <c r="C7765" s="829"/>
      <c r="G7765" s="831" t="str">
        <f t="shared" si="122"/>
        <v/>
      </c>
    </row>
    <row r="7766" spans="3:7" ht="15" x14ac:dyDescent="0.2">
      <c r="C7766" s="829"/>
      <c r="G7766" s="831" t="str">
        <f t="shared" si="122"/>
        <v/>
      </c>
    </row>
    <row r="7767" spans="3:7" ht="15" x14ac:dyDescent="0.2">
      <c r="C7767" s="829"/>
      <c r="G7767" s="831" t="str">
        <f t="shared" si="122"/>
        <v/>
      </c>
    </row>
    <row r="7768" spans="3:7" ht="15" x14ac:dyDescent="0.2">
      <c r="C7768" s="829"/>
      <c r="G7768" s="831" t="str">
        <f t="shared" si="122"/>
        <v/>
      </c>
    </row>
    <row r="7769" spans="3:7" ht="15" x14ac:dyDescent="0.2">
      <c r="C7769" s="829"/>
      <c r="G7769" s="831" t="str">
        <f t="shared" si="122"/>
        <v/>
      </c>
    </row>
    <row r="7770" spans="3:7" ht="15" x14ac:dyDescent="0.2">
      <c r="C7770" s="829"/>
      <c r="G7770" s="831" t="str">
        <f t="shared" si="122"/>
        <v/>
      </c>
    </row>
    <row r="7771" spans="3:7" ht="15" x14ac:dyDescent="0.2">
      <c r="C7771" s="829"/>
      <c r="G7771" s="831" t="str">
        <f t="shared" si="122"/>
        <v/>
      </c>
    </row>
    <row r="7772" spans="3:7" ht="15" x14ac:dyDescent="0.2">
      <c r="C7772" s="829"/>
      <c r="G7772" s="831" t="str">
        <f t="shared" si="122"/>
        <v/>
      </c>
    </row>
    <row r="7773" spans="3:7" ht="15" x14ac:dyDescent="0.2">
      <c r="C7773" s="829"/>
      <c r="G7773" s="831" t="str">
        <f t="shared" si="122"/>
        <v/>
      </c>
    </row>
    <row r="7774" spans="3:7" ht="15" x14ac:dyDescent="0.2">
      <c r="C7774" s="829"/>
      <c r="G7774" s="831" t="str">
        <f t="shared" si="122"/>
        <v/>
      </c>
    </row>
    <row r="7775" spans="3:7" ht="15" x14ac:dyDescent="0.2">
      <c r="C7775" s="829"/>
      <c r="G7775" s="831" t="str">
        <f t="shared" si="122"/>
        <v/>
      </c>
    </row>
    <row r="7776" spans="3:7" ht="15" x14ac:dyDescent="0.2">
      <c r="C7776" s="829"/>
      <c r="G7776" s="831" t="str">
        <f t="shared" si="122"/>
        <v/>
      </c>
    </row>
    <row r="7777" spans="3:7" ht="15" x14ac:dyDescent="0.2">
      <c r="C7777" s="829"/>
      <c r="G7777" s="831" t="str">
        <f t="shared" si="122"/>
        <v/>
      </c>
    </row>
    <row r="7778" spans="3:7" ht="15" x14ac:dyDescent="0.2">
      <c r="C7778" s="829"/>
      <c r="G7778" s="831" t="str">
        <f t="shared" si="122"/>
        <v/>
      </c>
    </row>
    <row r="7779" spans="3:7" ht="15" x14ac:dyDescent="0.2">
      <c r="C7779" s="829"/>
      <c r="G7779" s="831" t="str">
        <f t="shared" si="122"/>
        <v/>
      </c>
    </row>
    <row r="7780" spans="3:7" ht="15" x14ac:dyDescent="0.2">
      <c r="C7780" s="829"/>
      <c r="G7780" s="831" t="str">
        <f t="shared" si="122"/>
        <v/>
      </c>
    </row>
    <row r="7781" spans="3:7" ht="15" x14ac:dyDescent="0.2">
      <c r="C7781" s="829"/>
      <c r="G7781" s="831" t="str">
        <f t="shared" si="122"/>
        <v/>
      </c>
    </row>
    <row r="7782" spans="3:7" ht="15" x14ac:dyDescent="0.2">
      <c r="C7782" s="829"/>
      <c r="G7782" s="831" t="str">
        <f t="shared" si="122"/>
        <v/>
      </c>
    </row>
    <row r="7783" spans="3:7" ht="15" x14ac:dyDescent="0.2">
      <c r="C7783" s="829"/>
      <c r="G7783" s="831" t="str">
        <f t="shared" si="122"/>
        <v/>
      </c>
    </row>
    <row r="7784" spans="3:7" ht="15" x14ac:dyDescent="0.2">
      <c r="C7784" s="829"/>
      <c r="G7784" s="831" t="str">
        <f t="shared" si="122"/>
        <v/>
      </c>
    </row>
    <row r="7785" spans="3:7" ht="15" x14ac:dyDescent="0.2">
      <c r="C7785" s="829"/>
      <c r="G7785" s="831" t="str">
        <f t="shared" si="122"/>
        <v/>
      </c>
    </row>
    <row r="7786" spans="3:7" ht="15" x14ac:dyDescent="0.2">
      <c r="C7786" s="829"/>
      <c r="G7786" s="831" t="str">
        <f t="shared" si="122"/>
        <v/>
      </c>
    </row>
    <row r="7787" spans="3:7" ht="15" x14ac:dyDescent="0.2">
      <c r="C7787" s="829"/>
      <c r="G7787" s="831" t="str">
        <f t="shared" si="122"/>
        <v/>
      </c>
    </row>
    <row r="7788" spans="3:7" ht="15" x14ac:dyDescent="0.2">
      <c r="C7788" s="829"/>
      <c r="G7788" s="831" t="str">
        <f t="shared" si="122"/>
        <v/>
      </c>
    </row>
    <row r="7789" spans="3:7" ht="15" x14ac:dyDescent="0.2">
      <c r="C7789" s="829"/>
      <c r="G7789" s="831" t="str">
        <f t="shared" si="122"/>
        <v/>
      </c>
    </row>
    <row r="7790" spans="3:7" ht="15" x14ac:dyDescent="0.2">
      <c r="C7790" s="829"/>
      <c r="G7790" s="831" t="str">
        <f t="shared" si="122"/>
        <v/>
      </c>
    </row>
    <row r="7791" spans="3:7" ht="15" x14ac:dyDescent="0.2">
      <c r="C7791" s="829"/>
      <c r="G7791" s="831" t="str">
        <f t="shared" si="122"/>
        <v/>
      </c>
    </row>
    <row r="7792" spans="3:7" ht="15" x14ac:dyDescent="0.2">
      <c r="C7792" s="829"/>
      <c r="G7792" s="831" t="str">
        <f t="shared" si="122"/>
        <v/>
      </c>
    </row>
    <row r="7793" spans="3:7" ht="15" x14ac:dyDescent="0.2">
      <c r="C7793" s="829"/>
      <c r="G7793" s="831" t="str">
        <f t="shared" si="122"/>
        <v/>
      </c>
    </row>
    <row r="7794" spans="3:7" ht="15" x14ac:dyDescent="0.2">
      <c r="C7794" s="829"/>
      <c r="G7794" s="831" t="str">
        <f t="shared" si="122"/>
        <v/>
      </c>
    </row>
    <row r="7795" spans="3:7" ht="15" x14ac:dyDescent="0.2">
      <c r="C7795" s="829"/>
      <c r="G7795" s="831" t="str">
        <f t="shared" si="122"/>
        <v/>
      </c>
    </row>
    <row r="7796" spans="3:7" ht="15" x14ac:dyDescent="0.2">
      <c r="C7796" s="829"/>
      <c r="G7796" s="831" t="str">
        <f t="shared" si="122"/>
        <v/>
      </c>
    </row>
    <row r="7797" spans="3:7" ht="15" x14ac:dyDescent="0.2">
      <c r="C7797" s="829"/>
      <c r="G7797" s="831" t="str">
        <f t="shared" si="122"/>
        <v/>
      </c>
    </row>
    <row r="7798" spans="3:7" ht="15" x14ac:dyDescent="0.2">
      <c r="C7798" s="829"/>
      <c r="G7798" s="831" t="str">
        <f t="shared" si="122"/>
        <v/>
      </c>
    </row>
    <row r="7799" spans="3:7" ht="15" x14ac:dyDescent="0.2">
      <c r="C7799" s="829"/>
      <c r="G7799" s="831" t="str">
        <f t="shared" si="122"/>
        <v/>
      </c>
    </row>
    <row r="7800" spans="3:7" ht="15" x14ac:dyDescent="0.2">
      <c r="C7800" s="829"/>
      <c r="G7800" s="831" t="str">
        <f t="shared" si="122"/>
        <v/>
      </c>
    </row>
    <row r="7801" spans="3:7" ht="15" x14ac:dyDescent="0.2">
      <c r="C7801" s="829"/>
      <c r="G7801" s="831" t="str">
        <f t="shared" si="122"/>
        <v/>
      </c>
    </row>
    <row r="7802" spans="3:7" ht="15" x14ac:dyDescent="0.2">
      <c r="C7802" s="829"/>
      <c r="G7802" s="831" t="str">
        <f t="shared" si="122"/>
        <v/>
      </c>
    </row>
    <row r="7803" spans="3:7" ht="15" x14ac:dyDescent="0.2">
      <c r="C7803" s="829"/>
      <c r="G7803" s="831" t="str">
        <f t="shared" si="122"/>
        <v/>
      </c>
    </row>
    <row r="7804" spans="3:7" ht="15" x14ac:dyDescent="0.2">
      <c r="C7804" s="829"/>
      <c r="G7804" s="831" t="str">
        <f t="shared" si="122"/>
        <v/>
      </c>
    </row>
    <row r="7805" spans="3:7" ht="15" x14ac:dyDescent="0.2">
      <c r="C7805" s="829"/>
      <c r="G7805" s="831" t="str">
        <f t="shared" si="122"/>
        <v/>
      </c>
    </row>
    <row r="7806" spans="3:7" ht="15" x14ac:dyDescent="0.2">
      <c r="C7806" s="829"/>
      <c r="G7806" s="831" t="str">
        <f t="shared" si="122"/>
        <v/>
      </c>
    </row>
    <row r="7807" spans="3:7" ht="15" x14ac:dyDescent="0.2">
      <c r="C7807" s="829"/>
      <c r="G7807" s="831" t="str">
        <f t="shared" si="122"/>
        <v/>
      </c>
    </row>
    <row r="7808" spans="3:7" ht="15" x14ac:dyDescent="0.2">
      <c r="C7808" s="829"/>
      <c r="G7808" s="831" t="str">
        <f t="shared" si="122"/>
        <v/>
      </c>
    </row>
    <row r="7809" spans="3:7" ht="15" x14ac:dyDescent="0.2">
      <c r="C7809" s="829"/>
      <c r="G7809" s="831" t="str">
        <f t="shared" si="122"/>
        <v/>
      </c>
    </row>
    <row r="7810" spans="3:7" ht="15" x14ac:dyDescent="0.2">
      <c r="C7810" s="829"/>
      <c r="G7810" s="831" t="str">
        <f t="shared" si="122"/>
        <v/>
      </c>
    </row>
    <row r="7811" spans="3:7" ht="15" x14ac:dyDescent="0.2">
      <c r="C7811" s="829"/>
      <c r="G7811" s="831" t="str">
        <f t="shared" si="122"/>
        <v/>
      </c>
    </row>
    <row r="7812" spans="3:7" ht="15" x14ac:dyDescent="0.2">
      <c r="C7812" s="829"/>
      <c r="G7812" s="831" t="str">
        <f t="shared" si="122"/>
        <v/>
      </c>
    </row>
    <row r="7813" spans="3:7" ht="15" x14ac:dyDescent="0.2">
      <c r="C7813" s="829"/>
      <c r="G7813" s="831" t="str">
        <f t="shared" si="122"/>
        <v/>
      </c>
    </row>
    <row r="7814" spans="3:7" ht="15" x14ac:dyDescent="0.2">
      <c r="C7814" s="829"/>
      <c r="G7814" s="831" t="str">
        <f t="shared" si="122"/>
        <v/>
      </c>
    </row>
    <row r="7815" spans="3:7" ht="15" x14ac:dyDescent="0.2">
      <c r="C7815" s="829"/>
      <c r="G7815" s="831" t="str">
        <f t="shared" si="122"/>
        <v/>
      </c>
    </row>
    <row r="7816" spans="3:7" ht="15" x14ac:dyDescent="0.2">
      <c r="C7816" s="829"/>
      <c r="G7816" s="831" t="str">
        <f t="shared" si="122"/>
        <v/>
      </c>
    </row>
    <row r="7817" spans="3:7" ht="15" x14ac:dyDescent="0.2">
      <c r="C7817" s="829"/>
      <c r="G7817" s="831" t="str">
        <f t="shared" si="122"/>
        <v/>
      </c>
    </row>
    <row r="7818" spans="3:7" ht="15" x14ac:dyDescent="0.2">
      <c r="C7818" s="829"/>
      <c r="G7818" s="831" t="str">
        <f t="shared" si="122"/>
        <v/>
      </c>
    </row>
    <row r="7819" spans="3:7" ht="15" x14ac:dyDescent="0.2">
      <c r="C7819" s="829"/>
      <c r="G7819" s="831" t="str">
        <f t="shared" si="122"/>
        <v/>
      </c>
    </row>
    <row r="7820" spans="3:7" ht="15" x14ac:dyDescent="0.2">
      <c r="C7820" s="829"/>
      <c r="G7820" s="831" t="str">
        <f t="shared" ref="G7820:G7883" si="123">IF(D7820="","",YEAR(D7820))</f>
        <v/>
      </c>
    </row>
    <row r="7821" spans="3:7" ht="15" x14ac:dyDescent="0.2">
      <c r="C7821" s="829"/>
      <c r="G7821" s="831" t="str">
        <f t="shared" si="123"/>
        <v/>
      </c>
    </row>
    <row r="7822" spans="3:7" ht="15" x14ac:dyDescent="0.2">
      <c r="C7822" s="829"/>
      <c r="G7822" s="831" t="str">
        <f t="shared" si="123"/>
        <v/>
      </c>
    </row>
    <row r="7823" spans="3:7" ht="15" x14ac:dyDescent="0.2">
      <c r="C7823" s="829"/>
      <c r="G7823" s="831" t="str">
        <f t="shared" si="123"/>
        <v/>
      </c>
    </row>
    <row r="7824" spans="3:7" ht="15" x14ac:dyDescent="0.2">
      <c r="C7824" s="829"/>
      <c r="G7824" s="831" t="str">
        <f t="shared" si="123"/>
        <v/>
      </c>
    </row>
    <row r="7825" spans="3:7" ht="15" x14ac:dyDescent="0.2">
      <c r="C7825" s="829"/>
      <c r="G7825" s="831" t="str">
        <f t="shared" si="123"/>
        <v/>
      </c>
    </row>
    <row r="7826" spans="3:7" ht="15" x14ac:dyDescent="0.2">
      <c r="C7826" s="829"/>
      <c r="G7826" s="831" t="str">
        <f t="shared" si="123"/>
        <v/>
      </c>
    </row>
    <row r="7827" spans="3:7" ht="15" x14ac:dyDescent="0.2">
      <c r="C7827" s="829"/>
      <c r="G7827" s="831" t="str">
        <f t="shared" si="123"/>
        <v/>
      </c>
    </row>
    <row r="7828" spans="3:7" ht="15" x14ac:dyDescent="0.2">
      <c r="C7828" s="829"/>
      <c r="G7828" s="831" t="str">
        <f t="shared" si="123"/>
        <v/>
      </c>
    </row>
    <row r="7829" spans="3:7" ht="15" x14ac:dyDescent="0.2">
      <c r="C7829" s="829"/>
      <c r="G7829" s="831" t="str">
        <f t="shared" si="123"/>
        <v/>
      </c>
    </row>
    <row r="7830" spans="3:7" ht="15" x14ac:dyDescent="0.2">
      <c r="C7830" s="829"/>
      <c r="G7830" s="831" t="str">
        <f t="shared" si="123"/>
        <v/>
      </c>
    </row>
    <row r="7831" spans="3:7" ht="15" x14ac:dyDescent="0.2">
      <c r="C7831" s="829"/>
      <c r="G7831" s="831" t="str">
        <f t="shared" si="123"/>
        <v/>
      </c>
    </row>
    <row r="7832" spans="3:7" ht="15" x14ac:dyDescent="0.2">
      <c r="C7832" s="829"/>
      <c r="G7832" s="831" t="str">
        <f t="shared" si="123"/>
        <v/>
      </c>
    </row>
    <row r="7833" spans="3:7" ht="15" x14ac:dyDescent="0.2">
      <c r="C7833" s="829"/>
      <c r="G7833" s="831" t="str">
        <f t="shared" si="123"/>
        <v/>
      </c>
    </row>
    <row r="7834" spans="3:7" ht="15" x14ac:dyDescent="0.2">
      <c r="C7834" s="829"/>
      <c r="G7834" s="831" t="str">
        <f t="shared" si="123"/>
        <v/>
      </c>
    </row>
    <row r="7835" spans="3:7" ht="15" x14ac:dyDescent="0.2">
      <c r="C7835" s="829"/>
      <c r="G7835" s="831" t="str">
        <f t="shared" si="123"/>
        <v/>
      </c>
    </row>
    <row r="7836" spans="3:7" ht="15" x14ac:dyDescent="0.2">
      <c r="C7836" s="829"/>
      <c r="G7836" s="831" t="str">
        <f t="shared" si="123"/>
        <v/>
      </c>
    </row>
    <row r="7837" spans="3:7" ht="15" x14ac:dyDescent="0.2">
      <c r="C7837" s="829"/>
      <c r="G7837" s="831" t="str">
        <f t="shared" si="123"/>
        <v/>
      </c>
    </row>
    <row r="7838" spans="3:7" ht="15" x14ac:dyDescent="0.2">
      <c r="C7838" s="829"/>
      <c r="G7838" s="831" t="str">
        <f t="shared" si="123"/>
        <v/>
      </c>
    </row>
    <row r="7839" spans="3:7" ht="15" x14ac:dyDescent="0.2">
      <c r="C7839" s="829"/>
      <c r="G7839" s="831" t="str">
        <f t="shared" si="123"/>
        <v/>
      </c>
    </row>
    <row r="7840" spans="3:7" ht="15" x14ac:dyDescent="0.2">
      <c r="C7840" s="829"/>
      <c r="G7840" s="831" t="str">
        <f t="shared" si="123"/>
        <v/>
      </c>
    </row>
    <row r="7841" spans="3:7" ht="15" x14ac:dyDescent="0.2">
      <c r="C7841" s="829"/>
      <c r="G7841" s="831" t="str">
        <f t="shared" si="123"/>
        <v/>
      </c>
    </row>
    <row r="7842" spans="3:7" ht="15" x14ac:dyDescent="0.2">
      <c r="C7842" s="829"/>
      <c r="G7842" s="831" t="str">
        <f t="shared" si="123"/>
        <v/>
      </c>
    </row>
    <row r="7843" spans="3:7" ht="15" x14ac:dyDescent="0.2">
      <c r="C7843" s="829"/>
      <c r="G7843" s="831" t="str">
        <f t="shared" si="123"/>
        <v/>
      </c>
    </row>
    <row r="7844" spans="3:7" ht="15" x14ac:dyDescent="0.2">
      <c r="C7844" s="829"/>
      <c r="G7844" s="831" t="str">
        <f t="shared" si="123"/>
        <v/>
      </c>
    </row>
    <row r="7845" spans="3:7" ht="15" x14ac:dyDescent="0.2">
      <c r="C7845" s="829"/>
      <c r="G7845" s="831" t="str">
        <f t="shared" si="123"/>
        <v/>
      </c>
    </row>
    <row r="7846" spans="3:7" ht="15" x14ac:dyDescent="0.2">
      <c r="C7846" s="829"/>
      <c r="G7846" s="831" t="str">
        <f t="shared" si="123"/>
        <v/>
      </c>
    </row>
    <row r="7847" spans="3:7" ht="15" x14ac:dyDescent="0.2">
      <c r="C7847" s="829"/>
      <c r="G7847" s="831" t="str">
        <f t="shared" si="123"/>
        <v/>
      </c>
    </row>
    <row r="7848" spans="3:7" ht="15" x14ac:dyDescent="0.2">
      <c r="C7848" s="829"/>
      <c r="G7848" s="831" t="str">
        <f t="shared" si="123"/>
        <v/>
      </c>
    </row>
    <row r="7849" spans="3:7" ht="15" x14ac:dyDescent="0.2">
      <c r="C7849" s="829"/>
      <c r="G7849" s="831" t="str">
        <f t="shared" si="123"/>
        <v/>
      </c>
    </row>
    <row r="7850" spans="3:7" ht="15" x14ac:dyDescent="0.2">
      <c r="C7850" s="829"/>
      <c r="G7850" s="831" t="str">
        <f t="shared" si="123"/>
        <v/>
      </c>
    </row>
    <row r="7851" spans="3:7" ht="15" x14ac:dyDescent="0.2">
      <c r="C7851" s="829"/>
      <c r="G7851" s="831" t="str">
        <f t="shared" si="123"/>
        <v/>
      </c>
    </row>
    <row r="7852" spans="3:7" ht="15" x14ac:dyDescent="0.2">
      <c r="C7852" s="829"/>
      <c r="G7852" s="831" t="str">
        <f t="shared" si="123"/>
        <v/>
      </c>
    </row>
    <row r="7853" spans="3:7" ht="15" x14ac:dyDescent="0.2">
      <c r="C7853" s="829"/>
      <c r="G7853" s="831" t="str">
        <f t="shared" si="123"/>
        <v/>
      </c>
    </row>
    <row r="7854" spans="3:7" ht="15" x14ac:dyDescent="0.2">
      <c r="C7854" s="829"/>
      <c r="G7854" s="831" t="str">
        <f t="shared" si="123"/>
        <v/>
      </c>
    </row>
    <row r="7855" spans="3:7" ht="15" x14ac:dyDescent="0.2">
      <c r="C7855" s="829"/>
      <c r="G7855" s="831" t="str">
        <f t="shared" si="123"/>
        <v/>
      </c>
    </row>
    <row r="7856" spans="3:7" ht="15" x14ac:dyDescent="0.2">
      <c r="C7856" s="829"/>
      <c r="G7856" s="831" t="str">
        <f t="shared" si="123"/>
        <v/>
      </c>
    </row>
    <row r="7857" spans="3:7" ht="15" x14ac:dyDescent="0.2">
      <c r="C7857" s="829"/>
      <c r="G7857" s="831" t="str">
        <f t="shared" si="123"/>
        <v/>
      </c>
    </row>
    <row r="7858" spans="3:7" ht="15" x14ac:dyDescent="0.2">
      <c r="C7858" s="829"/>
      <c r="G7858" s="831" t="str">
        <f t="shared" si="123"/>
        <v/>
      </c>
    </row>
    <row r="7859" spans="3:7" ht="15" x14ac:dyDescent="0.2">
      <c r="C7859" s="829"/>
      <c r="G7859" s="831" t="str">
        <f t="shared" si="123"/>
        <v/>
      </c>
    </row>
    <row r="7860" spans="3:7" ht="15" x14ac:dyDescent="0.2">
      <c r="C7860" s="829"/>
      <c r="G7860" s="831" t="str">
        <f t="shared" si="123"/>
        <v/>
      </c>
    </row>
    <row r="7861" spans="3:7" ht="15" x14ac:dyDescent="0.2">
      <c r="C7861" s="829"/>
      <c r="G7861" s="831" t="str">
        <f t="shared" si="123"/>
        <v/>
      </c>
    </row>
    <row r="7862" spans="3:7" ht="15" x14ac:dyDescent="0.2">
      <c r="C7862" s="829"/>
      <c r="G7862" s="831" t="str">
        <f t="shared" si="123"/>
        <v/>
      </c>
    </row>
    <row r="7863" spans="3:7" ht="15" x14ac:dyDescent="0.2">
      <c r="C7863" s="829"/>
      <c r="G7863" s="831" t="str">
        <f t="shared" si="123"/>
        <v/>
      </c>
    </row>
    <row r="7864" spans="3:7" ht="15" x14ac:dyDescent="0.2">
      <c r="C7864" s="829"/>
      <c r="G7864" s="831" t="str">
        <f t="shared" si="123"/>
        <v/>
      </c>
    </row>
    <row r="7865" spans="3:7" ht="15" x14ac:dyDescent="0.2">
      <c r="C7865" s="829"/>
      <c r="G7865" s="831" t="str">
        <f t="shared" si="123"/>
        <v/>
      </c>
    </row>
    <row r="7866" spans="3:7" ht="15" x14ac:dyDescent="0.2">
      <c r="C7866" s="829"/>
      <c r="G7866" s="831" t="str">
        <f t="shared" si="123"/>
        <v/>
      </c>
    </row>
    <row r="7867" spans="3:7" ht="15" x14ac:dyDescent="0.2">
      <c r="C7867" s="829"/>
      <c r="G7867" s="831" t="str">
        <f t="shared" si="123"/>
        <v/>
      </c>
    </row>
    <row r="7868" spans="3:7" ht="15" x14ac:dyDescent="0.2">
      <c r="C7868" s="829"/>
      <c r="G7868" s="831" t="str">
        <f t="shared" si="123"/>
        <v/>
      </c>
    </row>
    <row r="7869" spans="3:7" ht="15" x14ac:dyDescent="0.2">
      <c r="C7869" s="829"/>
      <c r="G7869" s="831" t="str">
        <f t="shared" si="123"/>
        <v/>
      </c>
    </row>
    <row r="7870" spans="3:7" ht="15" x14ac:dyDescent="0.2">
      <c r="C7870" s="829"/>
      <c r="G7870" s="831" t="str">
        <f t="shared" si="123"/>
        <v/>
      </c>
    </row>
    <row r="7871" spans="3:7" ht="15" x14ac:dyDescent="0.2">
      <c r="C7871" s="829"/>
      <c r="G7871" s="831" t="str">
        <f t="shared" si="123"/>
        <v/>
      </c>
    </row>
    <row r="7872" spans="3:7" ht="15" x14ac:dyDescent="0.2">
      <c r="C7872" s="829"/>
      <c r="G7872" s="831" t="str">
        <f t="shared" si="123"/>
        <v/>
      </c>
    </row>
    <row r="7873" spans="3:7" ht="15" x14ac:dyDescent="0.2">
      <c r="C7873" s="829"/>
      <c r="G7873" s="831" t="str">
        <f t="shared" si="123"/>
        <v/>
      </c>
    </row>
    <row r="7874" spans="3:7" ht="15" x14ac:dyDescent="0.2">
      <c r="C7874" s="829"/>
      <c r="G7874" s="831" t="str">
        <f t="shared" si="123"/>
        <v/>
      </c>
    </row>
    <row r="7875" spans="3:7" ht="15" x14ac:dyDescent="0.2">
      <c r="C7875" s="829"/>
      <c r="G7875" s="831" t="str">
        <f t="shared" si="123"/>
        <v/>
      </c>
    </row>
    <row r="7876" spans="3:7" ht="15" x14ac:dyDescent="0.2">
      <c r="C7876" s="829"/>
      <c r="G7876" s="831" t="str">
        <f t="shared" si="123"/>
        <v/>
      </c>
    </row>
    <row r="7877" spans="3:7" ht="15" x14ac:dyDescent="0.2">
      <c r="C7877" s="829"/>
      <c r="G7877" s="831" t="str">
        <f t="shared" si="123"/>
        <v/>
      </c>
    </row>
    <row r="7878" spans="3:7" ht="15" x14ac:dyDescent="0.2">
      <c r="C7878" s="829"/>
      <c r="G7878" s="831" t="str">
        <f t="shared" si="123"/>
        <v/>
      </c>
    </row>
    <row r="7879" spans="3:7" ht="15" x14ac:dyDescent="0.2">
      <c r="C7879" s="829"/>
      <c r="G7879" s="831" t="str">
        <f t="shared" si="123"/>
        <v/>
      </c>
    </row>
    <row r="7880" spans="3:7" ht="15" x14ac:dyDescent="0.2">
      <c r="C7880" s="829"/>
      <c r="G7880" s="831" t="str">
        <f t="shared" si="123"/>
        <v/>
      </c>
    </row>
    <row r="7881" spans="3:7" ht="15" x14ac:dyDescent="0.2">
      <c r="C7881" s="829"/>
      <c r="G7881" s="831" t="str">
        <f t="shared" si="123"/>
        <v/>
      </c>
    </row>
    <row r="7882" spans="3:7" ht="15" x14ac:dyDescent="0.2">
      <c r="C7882" s="829"/>
      <c r="G7882" s="831" t="str">
        <f t="shared" si="123"/>
        <v/>
      </c>
    </row>
    <row r="7883" spans="3:7" ht="15" x14ac:dyDescent="0.2">
      <c r="C7883" s="829"/>
      <c r="G7883" s="831" t="str">
        <f t="shared" si="123"/>
        <v/>
      </c>
    </row>
    <row r="7884" spans="3:7" ht="15" x14ac:dyDescent="0.2">
      <c r="C7884" s="829"/>
      <c r="G7884" s="831" t="str">
        <f t="shared" ref="G7884:G7947" si="124">IF(D7884="","",YEAR(D7884))</f>
        <v/>
      </c>
    </row>
    <row r="7885" spans="3:7" ht="15" x14ac:dyDescent="0.2">
      <c r="C7885" s="829"/>
      <c r="G7885" s="831" t="str">
        <f t="shared" si="124"/>
        <v/>
      </c>
    </row>
    <row r="7886" spans="3:7" ht="15" x14ac:dyDescent="0.2">
      <c r="C7886" s="829"/>
      <c r="G7886" s="831" t="str">
        <f t="shared" si="124"/>
        <v/>
      </c>
    </row>
    <row r="7887" spans="3:7" ht="15" x14ac:dyDescent="0.2">
      <c r="C7887" s="829"/>
      <c r="G7887" s="831" t="str">
        <f t="shared" si="124"/>
        <v/>
      </c>
    </row>
    <row r="7888" spans="3:7" ht="15" x14ac:dyDescent="0.2">
      <c r="C7888" s="829"/>
      <c r="G7888" s="831" t="str">
        <f t="shared" si="124"/>
        <v/>
      </c>
    </row>
    <row r="7889" spans="3:7" ht="15" x14ac:dyDescent="0.2">
      <c r="C7889" s="829"/>
      <c r="G7889" s="831" t="str">
        <f t="shared" si="124"/>
        <v/>
      </c>
    </row>
    <row r="7890" spans="3:7" ht="15" x14ac:dyDescent="0.2">
      <c r="C7890" s="829"/>
      <c r="G7890" s="831" t="str">
        <f t="shared" si="124"/>
        <v/>
      </c>
    </row>
    <row r="7891" spans="3:7" ht="15" x14ac:dyDescent="0.2">
      <c r="C7891" s="829"/>
      <c r="G7891" s="831" t="str">
        <f t="shared" si="124"/>
        <v/>
      </c>
    </row>
    <row r="7892" spans="3:7" ht="15" x14ac:dyDescent="0.2">
      <c r="C7892" s="829"/>
      <c r="G7892" s="831" t="str">
        <f t="shared" si="124"/>
        <v/>
      </c>
    </row>
    <row r="7893" spans="3:7" ht="15" x14ac:dyDescent="0.2">
      <c r="C7893" s="829"/>
      <c r="G7893" s="831" t="str">
        <f t="shared" si="124"/>
        <v/>
      </c>
    </row>
    <row r="7894" spans="3:7" ht="15" x14ac:dyDescent="0.2">
      <c r="C7894" s="829"/>
      <c r="G7894" s="831" t="str">
        <f t="shared" si="124"/>
        <v/>
      </c>
    </row>
    <row r="7895" spans="3:7" ht="15" x14ac:dyDescent="0.2">
      <c r="C7895" s="829"/>
      <c r="G7895" s="831" t="str">
        <f t="shared" si="124"/>
        <v/>
      </c>
    </row>
    <row r="7896" spans="3:7" ht="15" x14ac:dyDescent="0.2">
      <c r="C7896" s="829"/>
      <c r="G7896" s="831" t="str">
        <f t="shared" si="124"/>
        <v/>
      </c>
    </row>
    <row r="7897" spans="3:7" ht="15" x14ac:dyDescent="0.2">
      <c r="C7897" s="829"/>
      <c r="G7897" s="831" t="str">
        <f t="shared" si="124"/>
        <v/>
      </c>
    </row>
    <row r="7898" spans="3:7" ht="15" x14ac:dyDescent="0.2">
      <c r="C7898" s="829"/>
      <c r="G7898" s="831" t="str">
        <f t="shared" si="124"/>
        <v/>
      </c>
    </row>
    <row r="7899" spans="3:7" ht="15" x14ac:dyDescent="0.2">
      <c r="C7899" s="829"/>
      <c r="G7899" s="831" t="str">
        <f t="shared" si="124"/>
        <v/>
      </c>
    </row>
    <row r="7900" spans="3:7" ht="15" x14ac:dyDescent="0.2">
      <c r="C7900" s="829"/>
      <c r="G7900" s="831" t="str">
        <f t="shared" si="124"/>
        <v/>
      </c>
    </row>
    <row r="7901" spans="3:7" ht="15" x14ac:dyDescent="0.2">
      <c r="C7901" s="829"/>
      <c r="G7901" s="831" t="str">
        <f t="shared" si="124"/>
        <v/>
      </c>
    </row>
    <row r="7902" spans="3:7" ht="15" x14ac:dyDescent="0.2">
      <c r="C7902" s="829"/>
      <c r="G7902" s="831" t="str">
        <f t="shared" si="124"/>
        <v/>
      </c>
    </row>
    <row r="7903" spans="3:7" ht="15" x14ac:dyDescent="0.2">
      <c r="C7903" s="829"/>
      <c r="G7903" s="831" t="str">
        <f t="shared" si="124"/>
        <v/>
      </c>
    </row>
    <row r="7904" spans="3:7" ht="15" x14ac:dyDescent="0.2">
      <c r="C7904" s="829"/>
      <c r="G7904" s="831" t="str">
        <f t="shared" si="124"/>
        <v/>
      </c>
    </row>
    <row r="7905" spans="3:7" ht="15" x14ac:dyDescent="0.2">
      <c r="C7905" s="829"/>
      <c r="G7905" s="831" t="str">
        <f t="shared" si="124"/>
        <v/>
      </c>
    </row>
    <row r="7906" spans="3:7" ht="15" x14ac:dyDescent="0.2">
      <c r="C7906" s="829"/>
      <c r="G7906" s="831" t="str">
        <f t="shared" si="124"/>
        <v/>
      </c>
    </row>
    <row r="7907" spans="3:7" ht="15" x14ac:dyDescent="0.2">
      <c r="C7907" s="829"/>
      <c r="G7907" s="831" t="str">
        <f t="shared" si="124"/>
        <v/>
      </c>
    </row>
    <row r="7908" spans="3:7" ht="15" x14ac:dyDescent="0.2">
      <c r="C7908" s="829"/>
      <c r="G7908" s="831" t="str">
        <f t="shared" si="124"/>
        <v/>
      </c>
    </row>
    <row r="7909" spans="3:7" ht="15" x14ac:dyDescent="0.2">
      <c r="C7909" s="829"/>
      <c r="G7909" s="831" t="str">
        <f t="shared" si="124"/>
        <v/>
      </c>
    </row>
    <row r="7910" spans="3:7" ht="15" x14ac:dyDescent="0.2">
      <c r="C7910" s="829"/>
      <c r="G7910" s="831" t="str">
        <f t="shared" si="124"/>
        <v/>
      </c>
    </row>
    <row r="7911" spans="3:7" ht="15" x14ac:dyDescent="0.2">
      <c r="C7911" s="829"/>
      <c r="G7911" s="831" t="str">
        <f t="shared" si="124"/>
        <v/>
      </c>
    </row>
    <row r="7912" spans="3:7" ht="15" x14ac:dyDescent="0.2">
      <c r="C7912" s="829"/>
      <c r="G7912" s="831" t="str">
        <f t="shared" si="124"/>
        <v/>
      </c>
    </row>
    <row r="7913" spans="3:7" ht="15" x14ac:dyDescent="0.2">
      <c r="C7913" s="829"/>
      <c r="G7913" s="831" t="str">
        <f t="shared" si="124"/>
        <v/>
      </c>
    </row>
    <row r="7914" spans="3:7" ht="15" x14ac:dyDescent="0.2">
      <c r="C7914" s="829"/>
      <c r="G7914" s="831" t="str">
        <f t="shared" si="124"/>
        <v/>
      </c>
    </row>
    <row r="7915" spans="3:7" ht="15" x14ac:dyDescent="0.2">
      <c r="C7915" s="829"/>
      <c r="G7915" s="831" t="str">
        <f t="shared" si="124"/>
        <v/>
      </c>
    </row>
    <row r="7916" spans="3:7" ht="15" x14ac:dyDescent="0.2">
      <c r="C7916" s="829"/>
      <c r="G7916" s="831" t="str">
        <f t="shared" si="124"/>
        <v/>
      </c>
    </row>
    <row r="7917" spans="3:7" ht="15" x14ac:dyDescent="0.2">
      <c r="C7917" s="829"/>
      <c r="G7917" s="831" t="str">
        <f t="shared" si="124"/>
        <v/>
      </c>
    </row>
    <row r="7918" spans="3:7" ht="15" x14ac:dyDescent="0.2">
      <c r="C7918" s="829"/>
      <c r="G7918" s="831" t="str">
        <f t="shared" si="124"/>
        <v/>
      </c>
    </row>
    <row r="7919" spans="3:7" ht="15" x14ac:dyDescent="0.2">
      <c r="C7919" s="829"/>
      <c r="G7919" s="831" t="str">
        <f t="shared" si="124"/>
        <v/>
      </c>
    </row>
    <row r="7920" spans="3:7" ht="15" x14ac:dyDescent="0.2">
      <c r="C7920" s="829"/>
      <c r="G7920" s="831" t="str">
        <f t="shared" si="124"/>
        <v/>
      </c>
    </row>
    <row r="7921" spans="3:7" ht="15" x14ac:dyDescent="0.2">
      <c r="C7921" s="829"/>
      <c r="G7921" s="831" t="str">
        <f t="shared" si="124"/>
        <v/>
      </c>
    </row>
    <row r="7922" spans="3:7" ht="15" x14ac:dyDescent="0.2">
      <c r="C7922" s="829"/>
      <c r="G7922" s="831" t="str">
        <f t="shared" si="124"/>
        <v/>
      </c>
    </row>
    <row r="7923" spans="3:7" ht="15" x14ac:dyDescent="0.2">
      <c r="C7923" s="829"/>
      <c r="G7923" s="831" t="str">
        <f t="shared" si="124"/>
        <v/>
      </c>
    </row>
    <row r="7924" spans="3:7" ht="15" x14ac:dyDescent="0.2">
      <c r="C7924" s="829"/>
      <c r="G7924" s="831" t="str">
        <f t="shared" si="124"/>
        <v/>
      </c>
    </row>
    <row r="7925" spans="3:7" ht="15" x14ac:dyDescent="0.2">
      <c r="C7925" s="829"/>
      <c r="G7925" s="831" t="str">
        <f t="shared" si="124"/>
        <v/>
      </c>
    </row>
    <row r="7926" spans="3:7" ht="15" x14ac:dyDescent="0.2">
      <c r="C7926" s="829"/>
      <c r="G7926" s="831" t="str">
        <f t="shared" si="124"/>
        <v/>
      </c>
    </row>
    <row r="7927" spans="3:7" ht="15" x14ac:dyDescent="0.2">
      <c r="C7927" s="829"/>
      <c r="G7927" s="831" t="str">
        <f t="shared" si="124"/>
        <v/>
      </c>
    </row>
    <row r="7928" spans="3:7" ht="15" x14ac:dyDescent="0.2">
      <c r="C7928" s="829"/>
      <c r="G7928" s="831" t="str">
        <f t="shared" si="124"/>
        <v/>
      </c>
    </row>
    <row r="7929" spans="3:7" ht="15" x14ac:dyDescent="0.2">
      <c r="C7929" s="829"/>
      <c r="G7929" s="831" t="str">
        <f t="shared" si="124"/>
        <v/>
      </c>
    </row>
    <row r="7930" spans="3:7" ht="15" x14ac:dyDescent="0.2">
      <c r="C7930" s="829"/>
      <c r="G7930" s="831" t="str">
        <f t="shared" si="124"/>
        <v/>
      </c>
    </row>
    <row r="7931" spans="3:7" ht="15" x14ac:dyDescent="0.2">
      <c r="C7931" s="829"/>
      <c r="G7931" s="831" t="str">
        <f t="shared" si="124"/>
        <v/>
      </c>
    </row>
    <row r="7932" spans="3:7" ht="15" x14ac:dyDescent="0.2">
      <c r="C7932" s="829"/>
      <c r="G7932" s="831" t="str">
        <f t="shared" si="124"/>
        <v/>
      </c>
    </row>
    <row r="7933" spans="3:7" ht="15" x14ac:dyDescent="0.2">
      <c r="C7933" s="829"/>
      <c r="G7933" s="831" t="str">
        <f t="shared" si="124"/>
        <v/>
      </c>
    </row>
    <row r="7934" spans="3:7" ht="15" x14ac:dyDescent="0.2">
      <c r="C7934" s="829"/>
      <c r="G7934" s="831" t="str">
        <f t="shared" si="124"/>
        <v/>
      </c>
    </row>
    <row r="7935" spans="3:7" ht="15" x14ac:dyDescent="0.2">
      <c r="C7935" s="829"/>
      <c r="G7935" s="831" t="str">
        <f t="shared" si="124"/>
        <v/>
      </c>
    </row>
    <row r="7936" spans="3:7" ht="15" x14ac:dyDescent="0.2">
      <c r="C7936" s="829"/>
      <c r="G7936" s="831" t="str">
        <f t="shared" si="124"/>
        <v/>
      </c>
    </row>
    <row r="7937" spans="3:7" ht="15" x14ac:dyDescent="0.2">
      <c r="C7937" s="829"/>
      <c r="G7937" s="831" t="str">
        <f t="shared" si="124"/>
        <v/>
      </c>
    </row>
    <row r="7938" spans="3:7" ht="15" x14ac:dyDescent="0.2">
      <c r="C7938" s="829"/>
      <c r="G7938" s="831" t="str">
        <f t="shared" si="124"/>
        <v/>
      </c>
    </row>
    <row r="7939" spans="3:7" ht="15" x14ac:dyDescent="0.2">
      <c r="C7939" s="829"/>
      <c r="G7939" s="831" t="str">
        <f t="shared" si="124"/>
        <v/>
      </c>
    </row>
    <row r="7940" spans="3:7" ht="15" x14ac:dyDescent="0.2">
      <c r="C7940" s="829"/>
      <c r="G7940" s="831" t="str">
        <f t="shared" si="124"/>
        <v/>
      </c>
    </row>
    <row r="7941" spans="3:7" ht="15" x14ac:dyDescent="0.2">
      <c r="C7941" s="829"/>
      <c r="G7941" s="831" t="str">
        <f t="shared" si="124"/>
        <v/>
      </c>
    </row>
    <row r="7942" spans="3:7" ht="15" x14ac:dyDescent="0.2">
      <c r="C7942" s="829"/>
      <c r="G7942" s="831" t="str">
        <f t="shared" si="124"/>
        <v/>
      </c>
    </row>
    <row r="7943" spans="3:7" ht="15" x14ac:dyDescent="0.2">
      <c r="C7943" s="829"/>
      <c r="G7943" s="831" t="str">
        <f t="shared" si="124"/>
        <v/>
      </c>
    </row>
    <row r="7944" spans="3:7" ht="15" x14ac:dyDescent="0.2">
      <c r="C7944" s="829"/>
      <c r="G7944" s="831" t="str">
        <f t="shared" si="124"/>
        <v/>
      </c>
    </row>
    <row r="7945" spans="3:7" ht="15" x14ac:dyDescent="0.2">
      <c r="C7945" s="829"/>
      <c r="G7945" s="831" t="str">
        <f t="shared" si="124"/>
        <v/>
      </c>
    </row>
    <row r="7946" spans="3:7" ht="15" x14ac:dyDescent="0.2">
      <c r="C7946" s="829"/>
      <c r="G7946" s="831" t="str">
        <f t="shared" si="124"/>
        <v/>
      </c>
    </row>
    <row r="7947" spans="3:7" ht="15" x14ac:dyDescent="0.2">
      <c r="C7947" s="829"/>
      <c r="G7947" s="831" t="str">
        <f t="shared" si="124"/>
        <v/>
      </c>
    </row>
    <row r="7948" spans="3:7" ht="15" x14ac:dyDescent="0.2">
      <c r="C7948" s="829"/>
      <c r="G7948" s="831" t="str">
        <f t="shared" ref="G7948:G8011" si="125">IF(D7948="","",YEAR(D7948))</f>
        <v/>
      </c>
    </row>
    <row r="7949" spans="3:7" ht="15" x14ac:dyDescent="0.2">
      <c r="C7949" s="829"/>
      <c r="G7949" s="831" t="str">
        <f t="shared" si="125"/>
        <v/>
      </c>
    </row>
    <row r="7950" spans="3:7" ht="15" x14ac:dyDescent="0.2">
      <c r="C7950" s="829"/>
      <c r="G7950" s="831" t="str">
        <f t="shared" si="125"/>
        <v/>
      </c>
    </row>
    <row r="7951" spans="3:7" ht="15" x14ac:dyDescent="0.2">
      <c r="C7951" s="829"/>
      <c r="G7951" s="831" t="str">
        <f t="shared" si="125"/>
        <v/>
      </c>
    </row>
    <row r="7952" spans="3:7" ht="15" x14ac:dyDescent="0.2">
      <c r="C7952" s="829"/>
      <c r="G7952" s="831" t="str">
        <f t="shared" si="125"/>
        <v/>
      </c>
    </row>
    <row r="7953" spans="3:7" ht="15" x14ac:dyDescent="0.2">
      <c r="C7953" s="829"/>
      <c r="G7953" s="831" t="str">
        <f t="shared" si="125"/>
        <v/>
      </c>
    </row>
    <row r="7954" spans="3:7" ht="15" x14ac:dyDescent="0.2">
      <c r="C7954" s="829"/>
      <c r="G7954" s="831" t="str">
        <f t="shared" si="125"/>
        <v/>
      </c>
    </row>
    <row r="7955" spans="3:7" ht="15" x14ac:dyDescent="0.2">
      <c r="C7955" s="829"/>
      <c r="G7955" s="831" t="str">
        <f t="shared" si="125"/>
        <v/>
      </c>
    </row>
    <row r="7956" spans="3:7" ht="15" x14ac:dyDescent="0.2">
      <c r="C7956" s="829"/>
      <c r="G7956" s="831" t="str">
        <f t="shared" si="125"/>
        <v/>
      </c>
    </row>
    <row r="7957" spans="3:7" ht="15" x14ac:dyDescent="0.2">
      <c r="C7957" s="829"/>
      <c r="G7957" s="831" t="str">
        <f t="shared" si="125"/>
        <v/>
      </c>
    </row>
    <row r="7958" spans="3:7" ht="15" x14ac:dyDescent="0.2">
      <c r="C7958" s="829"/>
      <c r="G7958" s="831" t="str">
        <f t="shared" si="125"/>
        <v/>
      </c>
    </row>
    <row r="7959" spans="3:7" ht="15" x14ac:dyDescent="0.2">
      <c r="C7959" s="829"/>
      <c r="G7959" s="831" t="str">
        <f t="shared" si="125"/>
        <v/>
      </c>
    </row>
    <row r="7960" spans="3:7" ht="15" x14ac:dyDescent="0.2">
      <c r="C7960" s="829"/>
      <c r="G7960" s="831" t="str">
        <f t="shared" si="125"/>
        <v/>
      </c>
    </row>
    <row r="7961" spans="3:7" ht="15" x14ac:dyDescent="0.2">
      <c r="C7961" s="829"/>
      <c r="G7961" s="831" t="str">
        <f t="shared" si="125"/>
        <v/>
      </c>
    </row>
    <row r="7962" spans="3:7" ht="15" x14ac:dyDescent="0.2">
      <c r="C7962" s="829"/>
      <c r="G7962" s="831" t="str">
        <f t="shared" si="125"/>
        <v/>
      </c>
    </row>
    <row r="7963" spans="3:7" ht="15" x14ac:dyDescent="0.2">
      <c r="C7963" s="829"/>
      <c r="G7963" s="831" t="str">
        <f t="shared" si="125"/>
        <v/>
      </c>
    </row>
    <row r="7964" spans="3:7" ht="15" x14ac:dyDescent="0.2">
      <c r="C7964" s="829"/>
      <c r="G7964" s="831" t="str">
        <f t="shared" si="125"/>
        <v/>
      </c>
    </row>
    <row r="7965" spans="3:7" ht="15" x14ac:dyDescent="0.2">
      <c r="C7965" s="829"/>
      <c r="G7965" s="831" t="str">
        <f t="shared" si="125"/>
        <v/>
      </c>
    </row>
    <row r="7966" spans="3:7" ht="15" x14ac:dyDescent="0.2">
      <c r="C7966" s="829"/>
      <c r="G7966" s="831" t="str">
        <f t="shared" si="125"/>
        <v/>
      </c>
    </row>
    <row r="7967" spans="3:7" ht="15" x14ac:dyDescent="0.2">
      <c r="C7967" s="829"/>
      <c r="G7967" s="831" t="str">
        <f t="shared" si="125"/>
        <v/>
      </c>
    </row>
    <row r="7968" spans="3:7" ht="15" x14ac:dyDescent="0.2">
      <c r="C7968" s="829"/>
      <c r="G7968" s="831" t="str">
        <f t="shared" si="125"/>
        <v/>
      </c>
    </row>
    <row r="7969" spans="3:7" ht="15" x14ac:dyDescent="0.2">
      <c r="C7969" s="829"/>
      <c r="G7969" s="831" t="str">
        <f t="shared" si="125"/>
        <v/>
      </c>
    </row>
    <row r="7970" spans="3:7" ht="15" x14ac:dyDescent="0.2">
      <c r="C7970" s="829"/>
      <c r="G7970" s="831" t="str">
        <f t="shared" si="125"/>
        <v/>
      </c>
    </row>
    <row r="7971" spans="3:7" ht="15" x14ac:dyDescent="0.2">
      <c r="C7971" s="829"/>
      <c r="G7971" s="831" t="str">
        <f t="shared" si="125"/>
        <v/>
      </c>
    </row>
    <row r="7972" spans="3:7" ht="15" x14ac:dyDescent="0.2">
      <c r="C7972" s="829"/>
      <c r="G7972" s="831" t="str">
        <f t="shared" si="125"/>
        <v/>
      </c>
    </row>
    <row r="7973" spans="3:7" ht="15" x14ac:dyDescent="0.2">
      <c r="C7973" s="829"/>
      <c r="G7973" s="831" t="str">
        <f t="shared" si="125"/>
        <v/>
      </c>
    </row>
    <row r="7974" spans="3:7" ht="15" x14ac:dyDescent="0.2">
      <c r="C7974" s="829"/>
      <c r="G7974" s="831" t="str">
        <f t="shared" si="125"/>
        <v/>
      </c>
    </row>
    <row r="7975" spans="3:7" ht="15" x14ac:dyDescent="0.2">
      <c r="C7975" s="829"/>
      <c r="G7975" s="831" t="str">
        <f t="shared" si="125"/>
        <v/>
      </c>
    </row>
    <row r="7976" spans="3:7" ht="15" x14ac:dyDescent="0.2">
      <c r="C7976" s="829"/>
      <c r="G7976" s="831" t="str">
        <f t="shared" si="125"/>
        <v/>
      </c>
    </row>
    <row r="7977" spans="3:7" ht="15" x14ac:dyDescent="0.2">
      <c r="C7977" s="829"/>
      <c r="G7977" s="831" t="str">
        <f t="shared" si="125"/>
        <v/>
      </c>
    </row>
    <row r="7978" spans="3:7" ht="15" x14ac:dyDescent="0.2">
      <c r="C7978" s="829"/>
      <c r="G7978" s="831" t="str">
        <f t="shared" si="125"/>
        <v/>
      </c>
    </row>
    <row r="7979" spans="3:7" ht="15" x14ac:dyDescent="0.2">
      <c r="C7979" s="829"/>
      <c r="G7979" s="831" t="str">
        <f t="shared" si="125"/>
        <v/>
      </c>
    </row>
    <row r="7980" spans="3:7" ht="15" x14ac:dyDescent="0.2">
      <c r="C7980" s="829"/>
      <c r="G7980" s="831" t="str">
        <f t="shared" si="125"/>
        <v/>
      </c>
    </row>
    <row r="7981" spans="3:7" ht="15" x14ac:dyDescent="0.2">
      <c r="C7981" s="829"/>
      <c r="G7981" s="831" t="str">
        <f t="shared" si="125"/>
        <v/>
      </c>
    </row>
    <row r="7982" spans="3:7" ht="15" x14ac:dyDescent="0.2">
      <c r="C7982" s="829"/>
      <c r="G7982" s="831" t="str">
        <f t="shared" si="125"/>
        <v/>
      </c>
    </row>
    <row r="7983" spans="3:7" ht="15" x14ac:dyDescent="0.2">
      <c r="C7983" s="829"/>
      <c r="G7983" s="831" t="str">
        <f t="shared" si="125"/>
        <v/>
      </c>
    </row>
    <row r="7984" spans="3:7" ht="15" x14ac:dyDescent="0.2">
      <c r="C7984" s="829"/>
      <c r="G7984" s="831" t="str">
        <f t="shared" si="125"/>
        <v/>
      </c>
    </row>
    <row r="7985" spans="3:7" ht="15" x14ac:dyDescent="0.2">
      <c r="C7985" s="829"/>
      <c r="G7985" s="831" t="str">
        <f t="shared" si="125"/>
        <v/>
      </c>
    </row>
    <row r="7986" spans="3:7" ht="15" x14ac:dyDescent="0.2">
      <c r="C7986" s="829"/>
      <c r="G7986" s="831" t="str">
        <f t="shared" si="125"/>
        <v/>
      </c>
    </row>
    <row r="7987" spans="3:7" ht="15" x14ac:dyDescent="0.2">
      <c r="C7987" s="829"/>
      <c r="G7987" s="831" t="str">
        <f t="shared" si="125"/>
        <v/>
      </c>
    </row>
    <row r="7988" spans="3:7" ht="15" x14ac:dyDescent="0.2">
      <c r="C7988" s="829"/>
      <c r="G7988" s="831" t="str">
        <f t="shared" si="125"/>
        <v/>
      </c>
    </row>
    <row r="7989" spans="3:7" ht="15" x14ac:dyDescent="0.2">
      <c r="C7989" s="829"/>
      <c r="G7989" s="831" t="str">
        <f t="shared" si="125"/>
        <v/>
      </c>
    </row>
    <row r="7990" spans="3:7" ht="15" x14ac:dyDescent="0.2">
      <c r="C7990" s="829"/>
      <c r="G7990" s="831" t="str">
        <f t="shared" si="125"/>
        <v/>
      </c>
    </row>
    <row r="7991" spans="3:7" ht="15" x14ac:dyDescent="0.2">
      <c r="C7991" s="829"/>
      <c r="G7991" s="831" t="str">
        <f t="shared" si="125"/>
        <v/>
      </c>
    </row>
    <row r="7992" spans="3:7" ht="15" x14ac:dyDescent="0.2">
      <c r="C7992" s="829"/>
      <c r="G7992" s="831" t="str">
        <f t="shared" si="125"/>
        <v/>
      </c>
    </row>
    <row r="7993" spans="3:7" ht="15" x14ac:dyDescent="0.2">
      <c r="C7993" s="829"/>
      <c r="G7993" s="831" t="str">
        <f t="shared" si="125"/>
        <v/>
      </c>
    </row>
    <row r="7994" spans="3:7" ht="15" x14ac:dyDescent="0.2">
      <c r="C7994" s="829"/>
      <c r="G7994" s="831" t="str">
        <f t="shared" si="125"/>
        <v/>
      </c>
    </row>
    <row r="7995" spans="3:7" ht="15" x14ac:dyDescent="0.2">
      <c r="C7995" s="829"/>
      <c r="G7995" s="831" t="str">
        <f t="shared" si="125"/>
        <v/>
      </c>
    </row>
    <row r="7996" spans="3:7" ht="15" x14ac:dyDescent="0.2">
      <c r="C7996" s="829"/>
      <c r="G7996" s="831" t="str">
        <f t="shared" si="125"/>
        <v/>
      </c>
    </row>
    <row r="7997" spans="3:7" ht="15" x14ac:dyDescent="0.2">
      <c r="C7997" s="829"/>
      <c r="G7997" s="831" t="str">
        <f t="shared" si="125"/>
        <v/>
      </c>
    </row>
    <row r="7998" spans="3:7" ht="15" x14ac:dyDescent="0.2">
      <c r="C7998" s="829"/>
      <c r="G7998" s="831" t="str">
        <f t="shared" si="125"/>
        <v/>
      </c>
    </row>
    <row r="7999" spans="3:7" ht="15" x14ac:dyDescent="0.2">
      <c r="C7999" s="829"/>
      <c r="G7999" s="831" t="str">
        <f t="shared" si="125"/>
        <v/>
      </c>
    </row>
    <row r="8000" spans="3:7" ht="15" x14ac:dyDescent="0.2">
      <c r="C8000" s="829"/>
      <c r="G8000" s="831" t="str">
        <f t="shared" si="125"/>
        <v/>
      </c>
    </row>
    <row r="8001" spans="3:7" ht="15" x14ac:dyDescent="0.2">
      <c r="C8001" s="829"/>
      <c r="G8001" s="831" t="str">
        <f t="shared" si="125"/>
        <v/>
      </c>
    </row>
    <row r="8002" spans="3:7" ht="15" x14ac:dyDescent="0.2">
      <c r="C8002" s="829"/>
      <c r="G8002" s="831" t="str">
        <f t="shared" si="125"/>
        <v/>
      </c>
    </row>
    <row r="8003" spans="3:7" ht="15" x14ac:dyDescent="0.2">
      <c r="C8003" s="829"/>
      <c r="G8003" s="831" t="str">
        <f t="shared" si="125"/>
        <v/>
      </c>
    </row>
    <row r="8004" spans="3:7" ht="15" x14ac:dyDescent="0.2">
      <c r="C8004" s="829"/>
      <c r="G8004" s="831" t="str">
        <f t="shared" si="125"/>
        <v/>
      </c>
    </row>
    <row r="8005" spans="3:7" ht="15" x14ac:dyDescent="0.2">
      <c r="C8005" s="829"/>
      <c r="G8005" s="831" t="str">
        <f t="shared" si="125"/>
        <v/>
      </c>
    </row>
    <row r="8006" spans="3:7" ht="15" x14ac:dyDescent="0.2">
      <c r="C8006" s="829"/>
      <c r="G8006" s="831" t="str">
        <f t="shared" si="125"/>
        <v/>
      </c>
    </row>
    <row r="8007" spans="3:7" ht="15" x14ac:dyDescent="0.2">
      <c r="C8007" s="829"/>
      <c r="G8007" s="831" t="str">
        <f t="shared" si="125"/>
        <v/>
      </c>
    </row>
    <row r="8008" spans="3:7" ht="15" x14ac:dyDescent="0.2">
      <c r="C8008" s="829"/>
      <c r="G8008" s="831" t="str">
        <f t="shared" si="125"/>
        <v/>
      </c>
    </row>
    <row r="8009" spans="3:7" ht="15" x14ac:dyDescent="0.2">
      <c r="C8009" s="829"/>
      <c r="G8009" s="831" t="str">
        <f t="shared" si="125"/>
        <v/>
      </c>
    </row>
    <row r="8010" spans="3:7" ht="15" x14ac:dyDescent="0.2">
      <c r="C8010" s="829"/>
      <c r="G8010" s="831" t="str">
        <f t="shared" si="125"/>
        <v/>
      </c>
    </row>
    <row r="8011" spans="3:7" ht="15" x14ac:dyDescent="0.2">
      <c r="C8011" s="829"/>
      <c r="G8011" s="831" t="str">
        <f t="shared" si="125"/>
        <v/>
      </c>
    </row>
    <row r="8012" spans="3:7" ht="15" x14ac:dyDescent="0.2">
      <c r="C8012" s="829"/>
      <c r="G8012" s="831" t="str">
        <f t="shared" ref="G8012:G8075" si="126">IF(D8012="","",YEAR(D8012))</f>
        <v/>
      </c>
    </row>
    <row r="8013" spans="3:7" ht="15" x14ac:dyDescent="0.2">
      <c r="C8013" s="829"/>
      <c r="G8013" s="831" t="str">
        <f t="shared" si="126"/>
        <v/>
      </c>
    </row>
    <row r="8014" spans="3:7" ht="15" x14ac:dyDescent="0.2">
      <c r="C8014" s="829"/>
      <c r="G8014" s="831" t="str">
        <f t="shared" si="126"/>
        <v/>
      </c>
    </row>
    <row r="8015" spans="3:7" ht="15" x14ac:dyDescent="0.2">
      <c r="C8015" s="829"/>
      <c r="G8015" s="831" t="str">
        <f t="shared" si="126"/>
        <v/>
      </c>
    </row>
    <row r="8016" spans="3:7" ht="15" x14ac:dyDescent="0.2">
      <c r="C8016" s="829"/>
      <c r="G8016" s="831" t="str">
        <f t="shared" si="126"/>
        <v/>
      </c>
    </row>
    <row r="8017" spans="3:7" ht="15" x14ac:dyDescent="0.2">
      <c r="C8017" s="829"/>
      <c r="G8017" s="831" t="str">
        <f t="shared" si="126"/>
        <v/>
      </c>
    </row>
    <row r="8018" spans="3:7" ht="15" x14ac:dyDescent="0.2">
      <c r="C8018" s="829"/>
      <c r="G8018" s="831" t="str">
        <f t="shared" si="126"/>
        <v/>
      </c>
    </row>
    <row r="8019" spans="3:7" ht="15" x14ac:dyDescent="0.2">
      <c r="C8019" s="829"/>
      <c r="G8019" s="831" t="str">
        <f t="shared" si="126"/>
        <v/>
      </c>
    </row>
    <row r="8020" spans="3:7" ht="15" x14ac:dyDescent="0.2">
      <c r="C8020" s="829"/>
      <c r="G8020" s="831" t="str">
        <f t="shared" si="126"/>
        <v/>
      </c>
    </row>
    <row r="8021" spans="3:7" ht="15" x14ac:dyDescent="0.2">
      <c r="C8021" s="829"/>
      <c r="G8021" s="831" t="str">
        <f t="shared" si="126"/>
        <v/>
      </c>
    </row>
    <row r="8022" spans="3:7" ht="15" x14ac:dyDescent="0.2">
      <c r="C8022" s="829"/>
      <c r="G8022" s="831" t="str">
        <f t="shared" si="126"/>
        <v/>
      </c>
    </row>
    <row r="8023" spans="3:7" ht="15" x14ac:dyDescent="0.2">
      <c r="C8023" s="829"/>
      <c r="G8023" s="831" t="str">
        <f t="shared" si="126"/>
        <v/>
      </c>
    </row>
    <row r="8024" spans="3:7" ht="15" x14ac:dyDescent="0.2">
      <c r="C8024" s="829"/>
      <c r="G8024" s="831" t="str">
        <f t="shared" si="126"/>
        <v/>
      </c>
    </row>
    <row r="8025" spans="3:7" ht="15" x14ac:dyDescent="0.2">
      <c r="C8025" s="829"/>
      <c r="G8025" s="831" t="str">
        <f t="shared" si="126"/>
        <v/>
      </c>
    </row>
    <row r="8026" spans="3:7" ht="15" x14ac:dyDescent="0.2">
      <c r="C8026" s="829"/>
      <c r="G8026" s="831" t="str">
        <f t="shared" si="126"/>
        <v/>
      </c>
    </row>
    <row r="8027" spans="3:7" ht="15" x14ac:dyDescent="0.2">
      <c r="C8027" s="829"/>
      <c r="G8027" s="831" t="str">
        <f t="shared" si="126"/>
        <v/>
      </c>
    </row>
    <row r="8028" spans="3:7" ht="15" x14ac:dyDescent="0.2">
      <c r="C8028" s="829"/>
      <c r="G8028" s="831" t="str">
        <f t="shared" si="126"/>
        <v/>
      </c>
    </row>
    <row r="8029" spans="3:7" ht="15" x14ac:dyDescent="0.2">
      <c r="C8029" s="829"/>
      <c r="G8029" s="831" t="str">
        <f t="shared" si="126"/>
        <v/>
      </c>
    </row>
    <row r="8030" spans="3:7" ht="15" x14ac:dyDescent="0.2">
      <c r="C8030" s="829"/>
      <c r="G8030" s="831" t="str">
        <f t="shared" si="126"/>
        <v/>
      </c>
    </row>
    <row r="8031" spans="3:7" ht="15" x14ac:dyDescent="0.2">
      <c r="C8031" s="829"/>
      <c r="G8031" s="831" t="str">
        <f t="shared" si="126"/>
        <v/>
      </c>
    </row>
    <row r="8032" spans="3:7" ht="15" x14ac:dyDescent="0.2">
      <c r="C8032" s="829"/>
      <c r="G8032" s="831" t="str">
        <f t="shared" si="126"/>
        <v/>
      </c>
    </row>
    <row r="8033" spans="3:7" ht="15" x14ac:dyDescent="0.2">
      <c r="C8033" s="829"/>
      <c r="G8033" s="831" t="str">
        <f t="shared" si="126"/>
        <v/>
      </c>
    </row>
    <row r="8034" spans="3:7" ht="15" x14ac:dyDescent="0.2">
      <c r="C8034" s="829"/>
      <c r="G8034" s="831" t="str">
        <f t="shared" si="126"/>
        <v/>
      </c>
    </row>
    <row r="8035" spans="3:7" ht="15" x14ac:dyDescent="0.2">
      <c r="C8035" s="829"/>
      <c r="G8035" s="831" t="str">
        <f t="shared" si="126"/>
        <v/>
      </c>
    </row>
    <row r="8036" spans="3:7" ht="15" x14ac:dyDescent="0.2">
      <c r="C8036" s="829"/>
      <c r="G8036" s="831" t="str">
        <f t="shared" si="126"/>
        <v/>
      </c>
    </row>
    <row r="8037" spans="3:7" ht="15" x14ac:dyDescent="0.2">
      <c r="C8037" s="829"/>
      <c r="G8037" s="831" t="str">
        <f t="shared" si="126"/>
        <v/>
      </c>
    </row>
    <row r="8038" spans="3:7" ht="15" x14ac:dyDescent="0.2">
      <c r="C8038" s="829"/>
      <c r="G8038" s="831" t="str">
        <f t="shared" si="126"/>
        <v/>
      </c>
    </row>
    <row r="8039" spans="3:7" ht="15" x14ac:dyDescent="0.2">
      <c r="C8039" s="829"/>
      <c r="G8039" s="831" t="str">
        <f t="shared" si="126"/>
        <v/>
      </c>
    </row>
    <row r="8040" spans="3:7" ht="15" x14ac:dyDescent="0.2">
      <c r="C8040" s="829"/>
      <c r="G8040" s="831" t="str">
        <f t="shared" si="126"/>
        <v/>
      </c>
    </row>
    <row r="8041" spans="3:7" ht="15" x14ac:dyDescent="0.2">
      <c r="C8041" s="829"/>
      <c r="G8041" s="831" t="str">
        <f t="shared" si="126"/>
        <v/>
      </c>
    </row>
    <row r="8042" spans="3:7" ht="15" x14ac:dyDescent="0.2">
      <c r="C8042" s="829"/>
      <c r="G8042" s="831" t="str">
        <f t="shared" si="126"/>
        <v/>
      </c>
    </row>
    <row r="8043" spans="3:7" ht="15" x14ac:dyDescent="0.2">
      <c r="C8043" s="829"/>
      <c r="G8043" s="831" t="str">
        <f t="shared" si="126"/>
        <v/>
      </c>
    </row>
    <row r="8044" spans="3:7" ht="15" x14ac:dyDescent="0.2">
      <c r="C8044" s="829"/>
      <c r="G8044" s="831" t="str">
        <f t="shared" si="126"/>
        <v/>
      </c>
    </row>
    <row r="8045" spans="3:7" ht="15" x14ac:dyDescent="0.2">
      <c r="C8045" s="829"/>
      <c r="G8045" s="831" t="str">
        <f t="shared" si="126"/>
        <v/>
      </c>
    </row>
    <row r="8046" spans="3:7" ht="15" x14ac:dyDescent="0.2">
      <c r="C8046" s="829"/>
      <c r="G8046" s="831" t="str">
        <f t="shared" si="126"/>
        <v/>
      </c>
    </row>
    <row r="8047" spans="3:7" ht="15" x14ac:dyDescent="0.2">
      <c r="C8047" s="829"/>
      <c r="G8047" s="831" t="str">
        <f t="shared" si="126"/>
        <v/>
      </c>
    </row>
    <row r="8048" spans="3:7" ht="15" x14ac:dyDescent="0.2">
      <c r="C8048" s="829"/>
      <c r="G8048" s="831" t="str">
        <f t="shared" si="126"/>
        <v/>
      </c>
    </row>
    <row r="8049" spans="3:7" ht="15" x14ac:dyDescent="0.2">
      <c r="C8049" s="829"/>
      <c r="G8049" s="831" t="str">
        <f t="shared" si="126"/>
        <v/>
      </c>
    </row>
    <row r="8050" spans="3:7" ht="15" x14ac:dyDescent="0.2">
      <c r="C8050" s="829"/>
      <c r="G8050" s="831" t="str">
        <f t="shared" si="126"/>
        <v/>
      </c>
    </row>
    <row r="8051" spans="3:7" ht="15" x14ac:dyDescent="0.2">
      <c r="C8051" s="829"/>
      <c r="G8051" s="831" t="str">
        <f t="shared" si="126"/>
        <v/>
      </c>
    </row>
    <row r="8052" spans="3:7" ht="15" x14ac:dyDescent="0.2">
      <c r="C8052" s="829"/>
      <c r="G8052" s="831" t="str">
        <f t="shared" si="126"/>
        <v/>
      </c>
    </row>
    <row r="8053" spans="3:7" ht="15" x14ac:dyDescent="0.2">
      <c r="C8053" s="829"/>
      <c r="G8053" s="831" t="str">
        <f t="shared" si="126"/>
        <v/>
      </c>
    </row>
    <row r="8054" spans="3:7" ht="15" x14ac:dyDescent="0.2">
      <c r="C8054" s="829"/>
      <c r="G8054" s="831" t="str">
        <f t="shared" si="126"/>
        <v/>
      </c>
    </row>
    <row r="8055" spans="3:7" ht="15" x14ac:dyDescent="0.2">
      <c r="C8055" s="829"/>
      <c r="G8055" s="831" t="str">
        <f t="shared" si="126"/>
        <v/>
      </c>
    </row>
    <row r="8056" spans="3:7" ht="15" x14ac:dyDescent="0.2">
      <c r="C8056" s="829"/>
      <c r="G8056" s="831" t="str">
        <f t="shared" si="126"/>
        <v/>
      </c>
    </row>
    <row r="8057" spans="3:7" ht="15" x14ac:dyDescent="0.2">
      <c r="C8057" s="829"/>
      <c r="G8057" s="831" t="str">
        <f t="shared" si="126"/>
        <v/>
      </c>
    </row>
    <row r="8058" spans="3:7" ht="15" x14ac:dyDescent="0.2">
      <c r="C8058" s="829"/>
      <c r="G8058" s="831" t="str">
        <f t="shared" si="126"/>
        <v/>
      </c>
    </row>
    <row r="8059" spans="3:7" ht="15" x14ac:dyDescent="0.2">
      <c r="C8059" s="829"/>
      <c r="G8059" s="831" t="str">
        <f t="shared" si="126"/>
        <v/>
      </c>
    </row>
    <row r="8060" spans="3:7" ht="15" x14ac:dyDescent="0.2">
      <c r="C8060" s="829"/>
      <c r="G8060" s="831" t="str">
        <f t="shared" si="126"/>
        <v/>
      </c>
    </row>
    <row r="8061" spans="3:7" ht="15" x14ac:dyDescent="0.2">
      <c r="C8061" s="829"/>
      <c r="G8061" s="831" t="str">
        <f t="shared" si="126"/>
        <v/>
      </c>
    </row>
    <row r="8062" spans="3:7" ht="15" x14ac:dyDescent="0.2">
      <c r="C8062" s="829"/>
      <c r="G8062" s="831" t="str">
        <f t="shared" si="126"/>
        <v/>
      </c>
    </row>
    <row r="8063" spans="3:7" ht="15" x14ac:dyDescent="0.2">
      <c r="C8063" s="829"/>
      <c r="G8063" s="831" t="str">
        <f t="shared" si="126"/>
        <v/>
      </c>
    </row>
    <row r="8064" spans="3:7" ht="15" x14ac:dyDescent="0.2">
      <c r="C8064" s="829"/>
      <c r="G8064" s="831" t="str">
        <f t="shared" si="126"/>
        <v/>
      </c>
    </row>
    <row r="8065" spans="3:7" ht="15" x14ac:dyDescent="0.2">
      <c r="C8065" s="829"/>
      <c r="G8065" s="831" t="str">
        <f t="shared" si="126"/>
        <v/>
      </c>
    </row>
    <row r="8066" spans="3:7" ht="15" x14ac:dyDescent="0.2">
      <c r="C8066" s="829"/>
      <c r="G8066" s="831" t="str">
        <f t="shared" si="126"/>
        <v/>
      </c>
    </row>
    <row r="8067" spans="3:7" ht="15" x14ac:dyDescent="0.2">
      <c r="C8067" s="829"/>
      <c r="G8067" s="831" t="str">
        <f t="shared" si="126"/>
        <v/>
      </c>
    </row>
    <row r="8068" spans="3:7" ht="15" x14ac:dyDescent="0.2">
      <c r="C8068" s="829"/>
      <c r="G8068" s="831" t="str">
        <f t="shared" si="126"/>
        <v/>
      </c>
    </row>
    <row r="8069" spans="3:7" ht="15" x14ac:dyDescent="0.2">
      <c r="C8069" s="829"/>
      <c r="G8069" s="831" t="str">
        <f t="shared" si="126"/>
        <v/>
      </c>
    </row>
    <row r="8070" spans="3:7" ht="15" x14ac:dyDescent="0.2">
      <c r="C8070" s="829"/>
      <c r="G8070" s="831" t="str">
        <f t="shared" si="126"/>
        <v/>
      </c>
    </row>
    <row r="8071" spans="3:7" ht="15" x14ac:dyDescent="0.2">
      <c r="C8071" s="829"/>
      <c r="G8071" s="831" t="str">
        <f t="shared" si="126"/>
        <v/>
      </c>
    </row>
    <row r="8072" spans="3:7" ht="15" x14ac:dyDescent="0.2">
      <c r="C8072" s="829"/>
      <c r="G8072" s="831" t="str">
        <f t="shared" si="126"/>
        <v/>
      </c>
    </row>
    <row r="8073" spans="3:7" ht="15" x14ac:dyDescent="0.2">
      <c r="C8073" s="829"/>
      <c r="G8073" s="831" t="str">
        <f t="shared" si="126"/>
        <v/>
      </c>
    </row>
    <row r="8074" spans="3:7" ht="15" x14ac:dyDescent="0.2">
      <c r="C8074" s="829"/>
      <c r="G8074" s="831" t="str">
        <f t="shared" si="126"/>
        <v/>
      </c>
    </row>
    <row r="8075" spans="3:7" ht="15" x14ac:dyDescent="0.2">
      <c r="C8075" s="829"/>
      <c r="G8075" s="831" t="str">
        <f t="shared" si="126"/>
        <v/>
      </c>
    </row>
    <row r="8076" spans="3:7" ht="15" x14ac:dyDescent="0.2">
      <c r="C8076" s="829"/>
      <c r="G8076" s="831" t="str">
        <f t="shared" ref="G8076:G8139" si="127">IF(D8076="","",YEAR(D8076))</f>
        <v/>
      </c>
    </row>
    <row r="8077" spans="3:7" ht="15" x14ac:dyDescent="0.2">
      <c r="C8077" s="829"/>
      <c r="G8077" s="831" t="str">
        <f t="shared" si="127"/>
        <v/>
      </c>
    </row>
    <row r="8078" spans="3:7" ht="15" x14ac:dyDescent="0.2">
      <c r="C8078" s="829"/>
      <c r="G8078" s="831" t="str">
        <f t="shared" si="127"/>
        <v/>
      </c>
    </row>
    <row r="8079" spans="3:7" ht="15" x14ac:dyDescent="0.2">
      <c r="C8079" s="829"/>
      <c r="G8079" s="831" t="str">
        <f t="shared" si="127"/>
        <v/>
      </c>
    </row>
    <row r="8080" spans="3:7" ht="15" x14ac:dyDescent="0.2">
      <c r="C8080" s="829"/>
      <c r="G8080" s="831" t="str">
        <f t="shared" si="127"/>
        <v/>
      </c>
    </row>
    <row r="8081" spans="3:7" ht="15" x14ac:dyDescent="0.2">
      <c r="C8081" s="829"/>
      <c r="G8081" s="831" t="str">
        <f t="shared" si="127"/>
        <v/>
      </c>
    </row>
    <row r="8082" spans="3:7" ht="15" x14ac:dyDescent="0.2">
      <c r="C8082" s="829"/>
      <c r="G8082" s="831" t="str">
        <f t="shared" si="127"/>
        <v/>
      </c>
    </row>
    <row r="8083" spans="3:7" ht="15" x14ac:dyDescent="0.2">
      <c r="C8083" s="829"/>
      <c r="G8083" s="831" t="str">
        <f t="shared" si="127"/>
        <v/>
      </c>
    </row>
    <row r="8084" spans="3:7" ht="15" x14ac:dyDescent="0.2">
      <c r="C8084" s="829"/>
      <c r="G8084" s="831" t="str">
        <f t="shared" si="127"/>
        <v/>
      </c>
    </row>
    <row r="8085" spans="3:7" ht="15" x14ac:dyDescent="0.2">
      <c r="C8085" s="829"/>
      <c r="G8085" s="831" t="str">
        <f t="shared" si="127"/>
        <v/>
      </c>
    </row>
    <row r="8086" spans="3:7" ht="15" x14ac:dyDescent="0.2">
      <c r="C8086" s="829"/>
      <c r="G8086" s="831" t="str">
        <f t="shared" si="127"/>
        <v/>
      </c>
    </row>
    <row r="8087" spans="3:7" ht="15" x14ac:dyDescent="0.2">
      <c r="C8087" s="829"/>
      <c r="G8087" s="831" t="str">
        <f t="shared" si="127"/>
        <v/>
      </c>
    </row>
    <row r="8088" spans="3:7" ht="15" x14ac:dyDescent="0.2">
      <c r="C8088" s="829"/>
      <c r="G8088" s="831" t="str">
        <f t="shared" si="127"/>
        <v/>
      </c>
    </row>
    <row r="8089" spans="3:7" ht="15" x14ac:dyDescent="0.2">
      <c r="C8089" s="829"/>
      <c r="G8089" s="831" t="str">
        <f t="shared" si="127"/>
        <v/>
      </c>
    </row>
    <row r="8090" spans="3:7" ht="15" x14ac:dyDescent="0.2">
      <c r="C8090" s="829"/>
      <c r="G8090" s="831" t="str">
        <f t="shared" si="127"/>
        <v/>
      </c>
    </row>
    <row r="8091" spans="3:7" ht="15" x14ac:dyDescent="0.2">
      <c r="C8091" s="829"/>
      <c r="G8091" s="831" t="str">
        <f t="shared" si="127"/>
        <v/>
      </c>
    </row>
    <row r="8092" spans="3:7" ht="15" x14ac:dyDescent="0.2">
      <c r="C8092" s="829"/>
      <c r="G8092" s="831" t="str">
        <f t="shared" si="127"/>
        <v/>
      </c>
    </row>
    <row r="8093" spans="3:7" ht="15" x14ac:dyDescent="0.2">
      <c r="C8093" s="829"/>
      <c r="G8093" s="831" t="str">
        <f t="shared" si="127"/>
        <v/>
      </c>
    </row>
    <row r="8094" spans="3:7" ht="15" x14ac:dyDescent="0.2">
      <c r="C8094" s="829"/>
      <c r="G8094" s="831" t="str">
        <f t="shared" si="127"/>
        <v/>
      </c>
    </row>
    <row r="8095" spans="3:7" ht="15" x14ac:dyDescent="0.2">
      <c r="C8095" s="829"/>
      <c r="G8095" s="831" t="str">
        <f t="shared" si="127"/>
        <v/>
      </c>
    </row>
    <row r="8096" spans="3:7" ht="15" x14ac:dyDescent="0.2">
      <c r="C8096" s="829"/>
      <c r="G8096" s="831" t="str">
        <f t="shared" si="127"/>
        <v/>
      </c>
    </row>
    <row r="8097" spans="3:7" ht="15" x14ac:dyDescent="0.2">
      <c r="C8097" s="829"/>
      <c r="G8097" s="831" t="str">
        <f t="shared" si="127"/>
        <v/>
      </c>
    </row>
    <row r="8098" spans="3:7" ht="15" x14ac:dyDescent="0.2">
      <c r="C8098" s="829"/>
      <c r="G8098" s="831" t="str">
        <f t="shared" si="127"/>
        <v/>
      </c>
    </row>
    <row r="8099" spans="3:7" ht="15" x14ac:dyDescent="0.2">
      <c r="C8099" s="829"/>
      <c r="G8099" s="831" t="str">
        <f t="shared" si="127"/>
        <v/>
      </c>
    </row>
    <row r="8100" spans="3:7" ht="15" x14ac:dyDescent="0.2">
      <c r="C8100" s="829"/>
      <c r="G8100" s="831" t="str">
        <f t="shared" si="127"/>
        <v/>
      </c>
    </row>
    <row r="8101" spans="3:7" ht="15" x14ac:dyDescent="0.2">
      <c r="C8101" s="829"/>
      <c r="G8101" s="831" t="str">
        <f t="shared" si="127"/>
        <v/>
      </c>
    </row>
    <row r="8102" spans="3:7" ht="15" x14ac:dyDescent="0.2">
      <c r="C8102" s="829"/>
      <c r="G8102" s="831" t="str">
        <f t="shared" si="127"/>
        <v/>
      </c>
    </row>
    <row r="8103" spans="3:7" ht="15" x14ac:dyDescent="0.2">
      <c r="C8103" s="829"/>
      <c r="G8103" s="831" t="str">
        <f t="shared" si="127"/>
        <v/>
      </c>
    </row>
    <row r="8104" spans="3:7" ht="15" x14ac:dyDescent="0.2">
      <c r="C8104" s="829"/>
      <c r="G8104" s="831" t="str">
        <f t="shared" si="127"/>
        <v/>
      </c>
    </row>
    <row r="8105" spans="3:7" ht="15" x14ac:dyDescent="0.2">
      <c r="C8105" s="829"/>
      <c r="G8105" s="831" t="str">
        <f t="shared" si="127"/>
        <v/>
      </c>
    </row>
    <row r="8106" spans="3:7" ht="15" x14ac:dyDescent="0.2">
      <c r="C8106" s="829"/>
      <c r="G8106" s="831" t="str">
        <f t="shared" si="127"/>
        <v/>
      </c>
    </row>
    <row r="8107" spans="3:7" ht="15" x14ac:dyDescent="0.2">
      <c r="C8107" s="829"/>
      <c r="G8107" s="831" t="str">
        <f t="shared" si="127"/>
        <v/>
      </c>
    </row>
    <row r="8108" spans="3:7" ht="15" x14ac:dyDescent="0.2">
      <c r="C8108" s="829"/>
      <c r="G8108" s="831" t="str">
        <f t="shared" si="127"/>
        <v/>
      </c>
    </row>
    <row r="8109" spans="3:7" ht="15" x14ac:dyDescent="0.2">
      <c r="C8109" s="829"/>
      <c r="G8109" s="831" t="str">
        <f t="shared" si="127"/>
        <v/>
      </c>
    </row>
    <row r="8110" spans="3:7" ht="15" x14ac:dyDescent="0.2">
      <c r="C8110" s="829"/>
      <c r="G8110" s="831" t="str">
        <f t="shared" si="127"/>
        <v/>
      </c>
    </row>
    <row r="8111" spans="3:7" ht="15" x14ac:dyDescent="0.2">
      <c r="C8111" s="829"/>
      <c r="G8111" s="831" t="str">
        <f t="shared" si="127"/>
        <v/>
      </c>
    </row>
    <row r="8112" spans="3:7" ht="15" x14ac:dyDescent="0.2">
      <c r="C8112" s="829"/>
      <c r="G8112" s="831" t="str">
        <f t="shared" si="127"/>
        <v/>
      </c>
    </row>
    <row r="8113" spans="3:7" ht="15" x14ac:dyDescent="0.2">
      <c r="C8113" s="829"/>
      <c r="G8113" s="831" t="str">
        <f t="shared" si="127"/>
        <v/>
      </c>
    </row>
    <row r="8114" spans="3:7" ht="15" x14ac:dyDescent="0.2">
      <c r="C8114" s="829"/>
      <c r="G8114" s="831" t="str">
        <f t="shared" si="127"/>
        <v/>
      </c>
    </row>
    <row r="8115" spans="3:7" ht="15" x14ac:dyDescent="0.2">
      <c r="C8115" s="829"/>
      <c r="G8115" s="831" t="str">
        <f t="shared" si="127"/>
        <v/>
      </c>
    </row>
    <row r="8116" spans="3:7" ht="15" x14ac:dyDescent="0.2">
      <c r="C8116" s="829"/>
      <c r="G8116" s="831" t="str">
        <f t="shared" si="127"/>
        <v/>
      </c>
    </row>
    <row r="8117" spans="3:7" ht="15" x14ac:dyDescent="0.2">
      <c r="C8117" s="829"/>
      <c r="G8117" s="831" t="str">
        <f t="shared" si="127"/>
        <v/>
      </c>
    </row>
    <row r="8118" spans="3:7" ht="15" x14ac:dyDescent="0.2">
      <c r="C8118" s="829"/>
      <c r="G8118" s="831" t="str">
        <f t="shared" si="127"/>
        <v/>
      </c>
    </row>
    <row r="8119" spans="3:7" ht="15" x14ac:dyDescent="0.2">
      <c r="C8119" s="829"/>
      <c r="G8119" s="831" t="str">
        <f t="shared" si="127"/>
        <v/>
      </c>
    </row>
    <row r="8120" spans="3:7" ht="15" x14ac:dyDescent="0.2">
      <c r="C8120" s="829"/>
      <c r="G8120" s="831" t="str">
        <f t="shared" si="127"/>
        <v/>
      </c>
    </row>
    <row r="8121" spans="3:7" ht="15" x14ac:dyDescent="0.2">
      <c r="C8121" s="829"/>
      <c r="G8121" s="831" t="str">
        <f t="shared" si="127"/>
        <v/>
      </c>
    </row>
    <row r="8122" spans="3:7" ht="15" x14ac:dyDescent="0.2">
      <c r="C8122" s="829"/>
      <c r="G8122" s="831" t="str">
        <f t="shared" si="127"/>
        <v/>
      </c>
    </row>
    <row r="8123" spans="3:7" ht="15" x14ac:dyDescent="0.2">
      <c r="C8123" s="829"/>
      <c r="G8123" s="831" t="str">
        <f t="shared" si="127"/>
        <v/>
      </c>
    </row>
    <row r="8124" spans="3:7" ht="15" x14ac:dyDescent="0.2">
      <c r="C8124" s="829"/>
      <c r="G8124" s="831" t="str">
        <f t="shared" si="127"/>
        <v/>
      </c>
    </row>
    <row r="8125" spans="3:7" ht="15" x14ac:dyDescent="0.2">
      <c r="C8125" s="829"/>
      <c r="G8125" s="831" t="str">
        <f t="shared" si="127"/>
        <v/>
      </c>
    </row>
    <row r="8126" spans="3:7" ht="15" x14ac:dyDescent="0.2">
      <c r="C8126" s="829"/>
      <c r="G8126" s="831" t="str">
        <f t="shared" si="127"/>
        <v/>
      </c>
    </row>
    <row r="8127" spans="3:7" ht="15" x14ac:dyDescent="0.2">
      <c r="C8127" s="829"/>
      <c r="G8127" s="831" t="str">
        <f t="shared" si="127"/>
        <v/>
      </c>
    </row>
    <row r="8128" spans="3:7" ht="15" x14ac:dyDescent="0.2">
      <c r="C8128" s="829"/>
      <c r="G8128" s="831" t="str">
        <f t="shared" si="127"/>
        <v/>
      </c>
    </row>
    <row r="8129" spans="3:7" ht="15" x14ac:dyDescent="0.2">
      <c r="C8129" s="829"/>
      <c r="G8129" s="831" t="str">
        <f t="shared" si="127"/>
        <v/>
      </c>
    </row>
    <row r="8130" spans="3:7" ht="15" x14ac:dyDescent="0.2">
      <c r="C8130" s="829"/>
      <c r="G8130" s="831" t="str">
        <f t="shared" si="127"/>
        <v/>
      </c>
    </row>
    <row r="8131" spans="3:7" ht="15" x14ac:dyDescent="0.2">
      <c r="C8131" s="829"/>
      <c r="G8131" s="831" t="str">
        <f t="shared" si="127"/>
        <v/>
      </c>
    </row>
    <row r="8132" spans="3:7" ht="15" x14ac:dyDescent="0.2">
      <c r="C8132" s="829"/>
      <c r="G8132" s="831" t="str">
        <f t="shared" si="127"/>
        <v/>
      </c>
    </row>
    <row r="8133" spans="3:7" ht="15" x14ac:dyDescent="0.2">
      <c r="C8133" s="829"/>
      <c r="G8133" s="831" t="str">
        <f t="shared" si="127"/>
        <v/>
      </c>
    </row>
    <row r="8134" spans="3:7" ht="15" x14ac:dyDescent="0.2">
      <c r="C8134" s="829"/>
      <c r="G8134" s="831" t="str">
        <f t="shared" si="127"/>
        <v/>
      </c>
    </row>
    <row r="8135" spans="3:7" ht="15" x14ac:dyDescent="0.2">
      <c r="C8135" s="829"/>
      <c r="G8135" s="831" t="str">
        <f t="shared" si="127"/>
        <v/>
      </c>
    </row>
    <row r="8136" spans="3:7" ht="15" x14ac:dyDescent="0.2">
      <c r="C8136" s="829"/>
      <c r="G8136" s="831" t="str">
        <f t="shared" si="127"/>
        <v/>
      </c>
    </row>
    <row r="8137" spans="3:7" ht="15" x14ac:dyDescent="0.2">
      <c r="C8137" s="829"/>
      <c r="G8137" s="831" t="str">
        <f t="shared" si="127"/>
        <v/>
      </c>
    </row>
    <row r="8138" spans="3:7" ht="15" x14ac:dyDescent="0.2">
      <c r="C8138" s="829"/>
      <c r="G8138" s="831" t="str">
        <f t="shared" si="127"/>
        <v/>
      </c>
    </row>
    <row r="8139" spans="3:7" ht="15" x14ac:dyDescent="0.2">
      <c r="C8139" s="829"/>
      <c r="G8139" s="831" t="str">
        <f t="shared" si="127"/>
        <v/>
      </c>
    </row>
    <row r="8140" spans="3:7" ht="15" x14ac:dyDescent="0.2">
      <c r="C8140" s="829"/>
      <c r="G8140" s="831" t="str">
        <f t="shared" ref="G8140:G8203" si="128">IF(D8140="","",YEAR(D8140))</f>
        <v/>
      </c>
    </row>
    <row r="8141" spans="3:7" ht="15" x14ac:dyDescent="0.2">
      <c r="C8141" s="829"/>
      <c r="G8141" s="831" t="str">
        <f t="shared" si="128"/>
        <v/>
      </c>
    </row>
    <row r="8142" spans="3:7" ht="15" x14ac:dyDescent="0.2">
      <c r="C8142" s="829"/>
      <c r="G8142" s="831" t="str">
        <f t="shared" si="128"/>
        <v/>
      </c>
    </row>
    <row r="8143" spans="3:7" ht="15" x14ac:dyDescent="0.2">
      <c r="C8143" s="829"/>
      <c r="G8143" s="831" t="str">
        <f t="shared" si="128"/>
        <v/>
      </c>
    </row>
    <row r="8144" spans="3:7" ht="15" x14ac:dyDescent="0.2">
      <c r="C8144" s="829"/>
      <c r="G8144" s="831" t="str">
        <f t="shared" si="128"/>
        <v/>
      </c>
    </row>
    <row r="8145" spans="3:7" ht="15" x14ac:dyDescent="0.2">
      <c r="C8145" s="829"/>
      <c r="G8145" s="831" t="str">
        <f t="shared" si="128"/>
        <v/>
      </c>
    </row>
    <row r="8146" spans="3:7" ht="15" x14ac:dyDescent="0.2">
      <c r="C8146" s="829"/>
      <c r="G8146" s="831" t="str">
        <f t="shared" si="128"/>
        <v/>
      </c>
    </row>
    <row r="8147" spans="3:7" ht="15" x14ac:dyDescent="0.2">
      <c r="C8147" s="829"/>
      <c r="G8147" s="831" t="str">
        <f t="shared" si="128"/>
        <v/>
      </c>
    </row>
    <row r="8148" spans="3:7" ht="15" x14ac:dyDescent="0.2">
      <c r="C8148" s="829"/>
      <c r="G8148" s="831" t="str">
        <f t="shared" si="128"/>
        <v/>
      </c>
    </row>
    <row r="8149" spans="3:7" ht="15" x14ac:dyDescent="0.2">
      <c r="C8149" s="829"/>
      <c r="G8149" s="831" t="str">
        <f t="shared" si="128"/>
        <v/>
      </c>
    </row>
    <row r="8150" spans="3:7" ht="15" x14ac:dyDescent="0.2">
      <c r="C8150" s="829"/>
      <c r="G8150" s="831" t="str">
        <f t="shared" si="128"/>
        <v/>
      </c>
    </row>
    <row r="8151" spans="3:7" ht="15" x14ac:dyDescent="0.2">
      <c r="C8151" s="829"/>
      <c r="G8151" s="831" t="str">
        <f t="shared" si="128"/>
        <v/>
      </c>
    </row>
    <row r="8152" spans="3:7" ht="15" x14ac:dyDescent="0.2">
      <c r="C8152" s="829"/>
      <c r="G8152" s="831" t="str">
        <f t="shared" si="128"/>
        <v/>
      </c>
    </row>
    <row r="8153" spans="3:7" ht="15" x14ac:dyDescent="0.2">
      <c r="C8153" s="829"/>
      <c r="G8153" s="831" t="str">
        <f t="shared" si="128"/>
        <v/>
      </c>
    </row>
    <row r="8154" spans="3:7" ht="15" x14ac:dyDescent="0.2">
      <c r="C8154" s="829"/>
      <c r="G8154" s="831" t="str">
        <f t="shared" si="128"/>
        <v/>
      </c>
    </row>
    <row r="8155" spans="3:7" ht="15" x14ac:dyDescent="0.2">
      <c r="C8155" s="829"/>
      <c r="G8155" s="831" t="str">
        <f t="shared" si="128"/>
        <v/>
      </c>
    </row>
    <row r="8156" spans="3:7" ht="15" x14ac:dyDescent="0.2">
      <c r="C8156" s="829"/>
      <c r="G8156" s="831" t="str">
        <f t="shared" si="128"/>
        <v/>
      </c>
    </row>
    <row r="8157" spans="3:7" ht="15" x14ac:dyDescent="0.2">
      <c r="C8157" s="829"/>
      <c r="G8157" s="831" t="str">
        <f t="shared" si="128"/>
        <v/>
      </c>
    </row>
    <row r="8158" spans="3:7" ht="15" x14ac:dyDescent="0.2">
      <c r="C8158" s="829"/>
      <c r="G8158" s="831" t="str">
        <f t="shared" si="128"/>
        <v/>
      </c>
    </row>
    <row r="8159" spans="3:7" ht="15" x14ac:dyDescent="0.2">
      <c r="C8159" s="829"/>
      <c r="G8159" s="831" t="str">
        <f t="shared" si="128"/>
        <v/>
      </c>
    </row>
    <row r="8160" spans="3:7" ht="15" x14ac:dyDescent="0.2">
      <c r="C8160" s="829"/>
      <c r="G8160" s="831" t="str">
        <f t="shared" si="128"/>
        <v/>
      </c>
    </row>
    <row r="8161" spans="3:7" ht="15" x14ac:dyDescent="0.2">
      <c r="C8161" s="829"/>
      <c r="G8161" s="831" t="str">
        <f t="shared" si="128"/>
        <v/>
      </c>
    </row>
    <row r="8162" spans="3:7" ht="15" x14ac:dyDescent="0.2">
      <c r="C8162" s="829"/>
      <c r="G8162" s="831" t="str">
        <f t="shared" si="128"/>
        <v/>
      </c>
    </row>
    <row r="8163" spans="3:7" ht="15" x14ac:dyDescent="0.2">
      <c r="C8163" s="829"/>
      <c r="G8163" s="831" t="str">
        <f t="shared" si="128"/>
        <v/>
      </c>
    </row>
    <row r="8164" spans="3:7" ht="15" x14ac:dyDescent="0.2">
      <c r="C8164" s="829"/>
      <c r="G8164" s="831" t="str">
        <f t="shared" si="128"/>
        <v/>
      </c>
    </row>
    <row r="8165" spans="3:7" ht="15" x14ac:dyDescent="0.2">
      <c r="C8165" s="829"/>
      <c r="G8165" s="831" t="str">
        <f t="shared" si="128"/>
        <v/>
      </c>
    </row>
    <row r="8166" spans="3:7" ht="15" x14ac:dyDescent="0.2">
      <c r="C8166" s="829"/>
      <c r="G8166" s="831" t="str">
        <f t="shared" si="128"/>
        <v/>
      </c>
    </row>
    <row r="8167" spans="3:7" ht="15" x14ac:dyDescent="0.2">
      <c r="C8167" s="829"/>
      <c r="G8167" s="831" t="str">
        <f t="shared" si="128"/>
        <v/>
      </c>
    </row>
    <row r="8168" spans="3:7" ht="15" x14ac:dyDescent="0.2">
      <c r="C8168" s="829"/>
      <c r="G8168" s="831" t="str">
        <f t="shared" si="128"/>
        <v/>
      </c>
    </row>
    <row r="8169" spans="3:7" ht="15" x14ac:dyDescent="0.2">
      <c r="C8169" s="829"/>
      <c r="G8169" s="831" t="str">
        <f t="shared" si="128"/>
        <v/>
      </c>
    </row>
    <row r="8170" spans="3:7" ht="15" x14ac:dyDescent="0.2">
      <c r="C8170" s="829"/>
      <c r="G8170" s="831" t="str">
        <f t="shared" si="128"/>
        <v/>
      </c>
    </row>
    <row r="8171" spans="3:7" ht="15" x14ac:dyDescent="0.2">
      <c r="C8171" s="829"/>
      <c r="G8171" s="831" t="str">
        <f t="shared" si="128"/>
        <v/>
      </c>
    </row>
    <row r="8172" spans="3:7" ht="15" x14ac:dyDescent="0.2">
      <c r="C8172" s="829"/>
      <c r="G8172" s="831" t="str">
        <f t="shared" si="128"/>
        <v/>
      </c>
    </row>
    <row r="8173" spans="3:7" ht="15" x14ac:dyDescent="0.2">
      <c r="C8173" s="829"/>
      <c r="G8173" s="831" t="str">
        <f t="shared" si="128"/>
        <v/>
      </c>
    </row>
    <row r="8174" spans="3:7" ht="15" x14ac:dyDescent="0.2">
      <c r="C8174" s="829"/>
      <c r="G8174" s="831" t="str">
        <f t="shared" si="128"/>
        <v/>
      </c>
    </row>
    <row r="8175" spans="3:7" ht="15" x14ac:dyDescent="0.2">
      <c r="C8175" s="829"/>
      <c r="G8175" s="831" t="str">
        <f t="shared" si="128"/>
        <v/>
      </c>
    </row>
    <row r="8176" spans="3:7" ht="15" x14ac:dyDescent="0.2">
      <c r="C8176" s="829"/>
      <c r="G8176" s="831" t="str">
        <f t="shared" si="128"/>
        <v/>
      </c>
    </row>
    <row r="8177" spans="3:7" ht="15" x14ac:dyDescent="0.2">
      <c r="C8177" s="829"/>
      <c r="G8177" s="831" t="str">
        <f t="shared" si="128"/>
        <v/>
      </c>
    </row>
    <row r="8178" spans="3:7" ht="15" x14ac:dyDescent="0.2">
      <c r="C8178" s="829"/>
      <c r="G8178" s="831" t="str">
        <f t="shared" si="128"/>
        <v/>
      </c>
    </row>
    <row r="8179" spans="3:7" ht="15" x14ac:dyDescent="0.2">
      <c r="C8179" s="829"/>
      <c r="G8179" s="831" t="str">
        <f t="shared" si="128"/>
        <v/>
      </c>
    </row>
    <row r="8180" spans="3:7" ht="15" x14ac:dyDescent="0.2">
      <c r="C8180" s="829"/>
      <c r="G8180" s="831" t="str">
        <f t="shared" si="128"/>
        <v/>
      </c>
    </row>
    <row r="8181" spans="3:7" ht="15" x14ac:dyDescent="0.2">
      <c r="C8181" s="829"/>
      <c r="G8181" s="831" t="str">
        <f t="shared" si="128"/>
        <v/>
      </c>
    </row>
    <row r="8182" spans="3:7" ht="15" x14ac:dyDescent="0.2">
      <c r="C8182" s="829"/>
      <c r="G8182" s="831" t="str">
        <f t="shared" si="128"/>
        <v/>
      </c>
    </row>
    <row r="8183" spans="3:7" ht="15" x14ac:dyDescent="0.2">
      <c r="C8183" s="829"/>
      <c r="G8183" s="831" t="str">
        <f t="shared" si="128"/>
        <v/>
      </c>
    </row>
    <row r="8184" spans="3:7" ht="15" x14ac:dyDescent="0.2">
      <c r="C8184" s="829"/>
      <c r="G8184" s="831" t="str">
        <f t="shared" si="128"/>
        <v/>
      </c>
    </row>
    <row r="8185" spans="3:7" ht="15" x14ac:dyDescent="0.2">
      <c r="C8185" s="829"/>
      <c r="G8185" s="831" t="str">
        <f t="shared" si="128"/>
        <v/>
      </c>
    </row>
    <row r="8186" spans="3:7" ht="15" x14ac:dyDescent="0.2">
      <c r="C8186" s="829"/>
      <c r="G8186" s="831" t="str">
        <f t="shared" si="128"/>
        <v/>
      </c>
    </row>
    <row r="8187" spans="3:7" ht="15" x14ac:dyDescent="0.2">
      <c r="C8187" s="829"/>
      <c r="G8187" s="831" t="str">
        <f t="shared" si="128"/>
        <v/>
      </c>
    </row>
    <row r="8188" spans="3:7" ht="15" x14ac:dyDescent="0.2">
      <c r="C8188" s="829"/>
      <c r="G8188" s="831" t="str">
        <f t="shared" si="128"/>
        <v/>
      </c>
    </row>
    <row r="8189" spans="3:7" ht="15" x14ac:dyDescent="0.2">
      <c r="C8189" s="829"/>
      <c r="G8189" s="831" t="str">
        <f t="shared" si="128"/>
        <v/>
      </c>
    </row>
    <row r="8190" spans="3:7" ht="15" x14ac:dyDescent="0.2">
      <c r="C8190" s="829"/>
      <c r="G8190" s="831" t="str">
        <f t="shared" si="128"/>
        <v/>
      </c>
    </row>
    <row r="8191" spans="3:7" ht="15" x14ac:dyDescent="0.2">
      <c r="C8191" s="829"/>
      <c r="G8191" s="831" t="str">
        <f t="shared" si="128"/>
        <v/>
      </c>
    </row>
    <row r="8192" spans="3:7" ht="15" x14ac:dyDescent="0.2">
      <c r="C8192" s="829"/>
      <c r="G8192" s="831" t="str">
        <f t="shared" si="128"/>
        <v/>
      </c>
    </row>
    <row r="8193" spans="3:7" ht="15" x14ac:dyDescent="0.2">
      <c r="C8193" s="829"/>
      <c r="G8193" s="831" t="str">
        <f t="shared" si="128"/>
        <v/>
      </c>
    </row>
    <row r="8194" spans="3:7" ht="15" x14ac:dyDescent="0.2">
      <c r="C8194" s="829"/>
      <c r="G8194" s="831" t="str">
        <f t="shared" si="128"/>
        <v/>
      </c>
    </row>
    <row r="8195" spans="3:7" ht="15" x14ac:dyDescent="0.2">
      <c r="C8195" s="829"/>
      <c r="G8195" s="831" t="str">
        <f t="shared" si="128"/>
        <v/>
      </c>
    </row>
    <row r="8196" spans="3:7" ht="15" x14ac:dyDescent="0.2">
      <c r="C8196" s="829"/>
      <c r="G8196" s="831" t="str">
        <f t="shared" si="128"/>
        <v/>
      </c>
    </row>
    <row r="8197" spans="3:7" ht="15" x14ac:dyDescent="0.2">
      <c r="C8197" s="829"/>
      <c r="G8197" s="831" t="str">
        <f t="shared" si="128"/>
        <v/>
      </c>
    </row>
    <row r="8198" spans="3:7" ht="15" x14ac:dyDescent="0.2">
      <c r="C8198" s="829"/>
      <c r="G8198" s="831" t="str">
        <f t="shared" si="128"/>
        <v/>
      </c>
    </row>
    <row r="8199" spans="3:7" ht="15" x14ac:dyDescent="0.2">
      <c r="C8199" s="829"/>
      <c r="G8199" s="831" t="str">
        <f t="shared" si="128"/>
        <v/>
      </c>
    </row>
    <row r="8200" spans="3:7" ht="15" x14ac:dyDescent="0.2">
      <c r="C8200" s="829"/>
      <c r="G8200" s="831" t="str">
        <f t="shared" si="128"/>
        <v/>
      </c>
    </row>
    <row r="8201" spans="3:7" ht="15" x14ac:dyDescent="0.2">
      <c r="C8201" s="829"/>
      <c r="G8201" s="831" t="str">
        <f t="shared" si="128"/>
        <v/>
      </c>
    </row>
    <row r="8202" spans="3:7" ht="15" x14ac:dyDescent="0.2">
      <c r="C8202" s="829"/>
      <c r="G8202" s="831" t="str">
        <f t="shared" si="128"/>
        <v/>
      </c>
    </row>
    <row r="8203" spans="3:7" ht="15" x14ac:dyDescent="0.2">
      <c r="C8203" s="829"/>
      <c r="G8203" s="831" t="str">
        <f t="shared" si="128"/>
        <v/>
      </c>
    </row>
    <row r="8204" spans="3:7" ht="15" x14ac:dyDescent="0.2">
      <c r="C8204" s="829"/>
      <c r="G8204" s="831" t="str">
        <f t="shared" ref="G8204:G8267" si="129">IF(D8204="","",YEAR(D8204))</f>
        <v/>
      </c>
    </row>
    <row r="8205" spans="3:7" ht="15" x14ac:dyDescent="0.2">
      <c r="C8205" s="829"/>
      <c r="G8205" s="831" t="str">
        <f t="shared" si="129"/>
        <v/>
      </c>
    </row>
    <row r="8206" spans="3:7" ht="15" x14ac:dyDescent="0.2">
      <c r="C8206" s="829"/>
      <c r="G8206" s="831" t="str">
        <f t="shared" si="129"/>
        <v/>
      </c>
    </row>
    <row r="8207" spans="3:7" ht="15" x14ac:dyDescent="0.2">
      <c r="C8207" s="829"/>
      <c r="G8207" s="831" t="str">
        <f t="shared" si="129"/>
        <v/>
      </c>
    </row>
    <row r="8208" spans="3:7" ht="15" x14ac:dyDescent="0.2">
      <c r="C8208" s="829"/>
      <c r="G8208" s="831" t="str">
        <f t="shared" si="129"/>
        <v/>
      </c>
    </row>
    <row r="8209" spans="3:7" ht="15" x14ac:dyDescent="0.2">
      <c r="C8209" s="829"/>
      <c r="G8209" s="831" t="str">
        <f t="shared" si="129"/>
        <v/>
      </c>
    </row>
    <row r="8210" spans="3:7" ht="15" x14ac:dyDescent="0.2">
      <c r="C8210" s="829"/>
      <c r="G8210" s="831" t="str">
        <f t="shared" si="129"/>
        <v/>
      </c>
    </row>
    <row r="8211" spans="3:7" ht="15" x14ac:dyDescent="0.2">
      <c r="C8211" s="829"/>
      <c r="G8211" s="831" t="str">
        <f t="shared" si="129"/>
        <v/>
      </c>
    </row>
    <row r="8212" spans="3:7" ht="15" x14ac:dyDescent="0.2">
      <c r="C8212" s="829"/>
      <c r="G8212" s="831" t="str">
        <f t="shared" si="129"/>
        <v/>
      </c>
    </row>
    <row r="8213" spans="3:7" ht="15" x14ac:dyDescent="0.2">
      <c r="C8213" s="829"/>
      <c r="G8213" s="831" t="str">
        <f t="shared" si="129"/>
        <v/>
      </c>
    </row>
    <row r="8214" spans="3:7" ht="15" x14ac:dyDescent="0.2">
      <c r="C8214" s="829"/>
      <c r="G8214" s="831" t="str">
        <f t="shared" si="129"/>
        <v/>
      </c>
    </row>
    <row r="8215" spans="3:7" ht="15" x14ac:dyDescent="0.2">
      <c r="C8215" s="829"/>
      <c r="G8215" s="831" t="str">
        <f t="shared" si="129"/>
        <v/>
      </c>
    </row>
    <row r="8216" spans="3:7" ht="15" x14ac:dyDescent="0.2">
      <c r="C8216" s="829"/>
      <c r="G8216" s="831" t="str">
        <f t="shared" si="129"/>
        <v/>
      </c>
    </row>
    <row r="8217" spans="3:7" ht="15" x14ac:dyDescent="0.2">
      <c r="C8217" s="829"/>
      <c r="G8217" s="831" t="str">
        <f t="shared" si="129"/>
        <v/>
      </c>
    </row>
    <row r="8218" spans="3:7" ht="15" x14ac:dyDescent="0.2">
      <c r="C8218" s="829"/>
      <c r="G8218" s="831" t="str">
        <f t="shared" si="129"/>
        <v/>
      </c>
    </row>
    <row r="8219" spans="3:7" ht="15" x14ac:dyDescent="0.2">
      <c r="C8219" s="829"/>
      <c r="G8219" s="831" t="str">
        <f t="shared" si="129"/>
        <v/>
      </c>
    </row>
    <row r="8220" spans="3:7" ht="15" x14ac:dyDescent="0.2">
      <c r="C8220" s="829"/>
      <c r="G8220" s="831" t="str">
        <f t="shared" si="129"/>
        <v/>
      </c>
    </row>
    <row r="8221" spans="3:7" ht="15" x14ac:dyDescent="0.2">
      <c r="C8221" s="829"/>
      <c r="G8221" s="831" t="str">
        <f t="shared" si="129"/>
        <v/>
      </c>
    </row>
    <row r="8222" spans="3:7" ht="15" x14ac:dyDescent="0.2">
      <c r="C8222" s="829"/>
      <c r="G8222" s="831" t="str">
        <f t="shared" si="129"/>
        <v/>
      </c>
    </row>
    <row r="8223" spans="3:7" ht="15" x14ac:dyDescent="0.2">
      <c r="C8223" s="829"/>
      <c r="G8223" s="831" t="str">
        <f t="shared" si="129"/>
        <v/>
      </c>
    </row>
    <row r="8224" spans="3:7" ht="15" x14ac:dyDescent="0.2">
      <c r="C8224" s="829"/>
      <c r="G8224" s="831" t="str">
        <f t="shared" si="129"/>
        <v/>
      </c>
    </row>
    <row r="8225" spans="3:7" ht="15" x14ac:dyDescent="0.2">
      <c r="C8225" s="829"/>
      <c r="G8225" s="831" t="str">
        <f t="shared" si="129"/>
        <v/>
      </c>
    </row>
    <row r="8226" spans="3:7" ht="15" x14ac:dyDescent="0.2">
      <c r="C8226" s="829"/>
      <c r="G8226" s="831" t="str">
        <f t="shared" si="129"/>
        <v/>
      </c>
    </row>
    <row r="8227" spans="3:7" ht="15" x14ac:dyDescent="0.2">
      <c r="C8227" s="829"/>
      <c r="G8227" s="831" t="str">
        <f t="shared" si="129"/>
        <v/>
      </c>
    </row>
    <row r="8228" spans="3:7" ht="15" x14ac:dyDescent="0.2">
      <c r="C8228" s="829"/>
      <c r="G8228" s="831" t="str">
        <f t="shared" si="129"/>
        <v/>
      </c>
    </row>
    <row r="8229" spans="3:7" ht="15" x14ac:dyDescent="0.2">
      <c r="C8229" s="829"/>
      <c r="G8229" s="831" t="str">
        <f t="shared" si="129"/>
        <v/>
      </c>
    </row>
    <row r="8230" spans="3:7" ht="15" x14ac:dyDescent="0.2">
      <c r="C8230" s="829"/>
      <c r="G8230" s="831" t="str">
        <f t="shared" si="129"/>
        <v/>
      </c>
    </row>
    <row r="8231" spans="3:7" ht="15" x14ac:dyDescent="0.2">
      <c r="C8231" s="829"/>
      <c r="G8231" s="831" t="str">
        <f t="shared" si="129"/>
        <v/>
      </c>
    </row>
    <row r="8232" spans="3:7" ht="15" x14ac:dyDescent="0.2">
      <c r="C8232" s="829"/>
      <c r="G8232" s="831" t="str">
        <f t="shared" si="129"/>
        <v/>
      </c>
    </row>
    <row r="8233" spans="3:7" ht="15" x14ac:dyDescent="0.2">
      <c r="C8233" s="829"/>
      <c r="G8233" s="831" t="str">
        <f t="shared" si="129"/>
        <v/>
      </c>
    </row>
    <row r="8234" spans="3:7" ht="15" x14ac:dyDescent="0.2">
      <c r="C8234" s="829"/>
      <c r="G8234" s="831" t="str">
        <f t="shared" si="129"/>
        <v/>
      </c>
    </row>
    <row r="8235" spans="3:7" ht="15" x14ac:dyDescent="0.2">
      <c r="C8235" s="829"/>
      <c r="G8235" s="831" t="str">
        <f t="shared" si="129"/>
        <v/>
      </c>
    </row>
    <row r="8236" spans="3:7" ht="15" x14ac:dyDescent="0.2">
      <c r="C8236" s="829"/>
      <c r="G8236" s="831" t="str">
        <f t="shared" si="129"/>
        <v/>
      </c>
    </row>
    <row r="8237" spans="3:7" ht="15" x14ac:dyDescent="0.2">
      <c r="C8237" s="829"/>
      <c r="G8237" s="831" t="str">
        <f t="shared" si="129"/>
        <v/>
      </c>
    </row>
    <row r="8238" spans="3:7" ht="15" x14ac:dyDescent="0.2">
      <c r="C8238" s="829"/>
      <c r="G8238" s="831" t="str">
        <f t="shared" si="129"/>
        <v/>
      </c>
    </row>
    <row r="8239" spans="3:7" ht="15" x14ac:dyDescent="0.2">
      <c r="C8239" s="829"/>
      <c r="G8239" s="831" t="str">
        <f t="shared" si="129"/>
        <v/>
      </c>
    </row>
    <row r="8240" spans="3:7" ht="15" x14ac:dyDescent="0.2">
      <c r="C8240" s="829"/>
      <c r="G8240" s="831" t="str">
        <f t="shared" si="129"/>
        <v/>
      </c>
    </row>
    <row r="8241" spans="3:7" ht="15" x14ac:dyDescent="0.2">
      <c r="C8241" s="829"/>
      <c r="G8241" s="831" t="str">
        <f t="shared" si="129"/>
        <v/>
      </c>
    </row>
    <row r="8242" spans="3:7" ht="15" x14ac:dyDescent="0.2">
      <c r="C8242" s="829"/>
      <c r="G8242" s="831" t="str">
        <f t="shared" si="129"/>
        <v/>
      </c>
    </row>
    <row r="8243" spans="3:7" ht="15" x14ac:dyDescent="0.2">
      <c r="C8243" s="829"/>
      <c r="G8243" s="831" t="str">
        <f t="shared" si="129"/>
        <v/>
      </c>
    </row>
    <row r="8244" spans="3:7" ht="15" x14ac:dyDescent="0.2">
      <c r="C8244" s="829"/>
      <c r="G8244" s="831" t="str">
        <f t="shared" si="129"/>
        <v/>
      </c>
    </row>
    <row r="8245" spans="3:7" ht="15" x14ac:dyDescent="0.2">
      <c r="C8245" s="829"/>
      <c r="G8245" s="831" t="str">
        <f t="shared" si="129"/>
        <v/>
      </c>
    </row>
    <row r="8246" spans="3:7" ht="15" x14ac:dyDescent="0.2">
      <c r="C8246" s="829"/>
      <c r="G8246" s="831" t="str">
        <f t="shared" si="129"/>
        <v/>
      </c>
    </row>
    <row r="8247" spans="3:7" ht="15" x14ac:dyDescent="0.2">
      <c r="C8247" s="829"/>
      <c r="G8247" s="831" t="str">
        <f t="shared" si="129"/>
        <v/>
      </c>
    </row>
    <row r="8248" spans="3:7" ht="15" x14ac:dyDescent="0.2">
      <c r="C8248" s="829"/>
      <c r="G8248" s="831" t="str">
        <f t="shared" si="129"/>
        <v/>
      </c>
    </row>
    <row r="8249" spans="3:7" ht="15" x14ac:dyDescent="0.2">
      <c r="C8249" s="829"/>
      <c r="G8249" s="831" t="str">
        <f t="shared" si="129"/>
        <v/>
      </c>
    </row>
    <row r="8250" spans="3:7" ht="15" x14ac:dyDescent="0.2">
      <c r="C8250" s="829"/>
      <c r="G8250" s="831" t="str">
        <f t="shared" si="129"/>
        <v/>
      </c>
    </row>
    <row r="8251" spans="3:7" ht="15" x14ac:dyDescent="0.2">
      <c r="C8251" s="829"/>
      <c r="G8251" s="831" t="str">
        <f t="shared" si="129"/>
        <v/>
      </c>
    </row>
    <row r="8252" spans="3:7" ht="15" x14ac:dyDescent="0.2">
      <c r="C8252" s="829"/>
      <c r="G8252" s="831" t="str">
        <f t="shared" si="129"/>
        <v/>
      </c>
    </row>
    <row r="8253" spans="3:7" ht="15" x14ac:dyDescent="0.2">
      <c r="C8253" s="829"/>
      <c r="G8253" s="831" t="str">
        <f t="shared" si="129"/>
        <v/>
      </c>
    </row>
    <row r="8254" spans="3:7" ht="15" x14ac:dyDescent="0.2">
      <c r="C8254" s="829"/>
      <c r="G8254" s="831" t="str">
        <f t="shared" si="129"/>
        <v/>
      </c>
    </row>
    <row r="8255" spans="3:7" ht="15" x14ac:dyDescent="0.2">
      <c r="C8255" s="829"/>
      <c r="G8255" s="831" t="str">
        <f t="shared" si="129"/>
        <v/>
      </c>
    </row>
    <row r="8256" spans="3:7" ht="15" x14ac:dyDescent="0.2">
      <c r="C8256" s="829"/>
      <c r="G8256" s="831" t="str">
        <f t="shared" si="129"/>
        <v/>
      </c>
    </row>
    <row r="8257" spans="3:7" ht="15" x14ac:dyDescent="0.2">
      <c r="C8257" s="829"/>
      <c r="G8257" s="831" t="str">
        <f t="shared" si="129"/>
        <v/>
      </c>
    </row>
    <row r="8258" spans="3:7" ht="15" x14ac:dyDescent="0.2">
      <c r="C8258" s="829"/>
      <c r="G8258" s="831" t="str">
        <f t="shared" si="129"/>
        <v/>
      </c>
    </row>
    <row r="8259" spans="3:7" ht="15" x14ac:dyDescent="0.2">
      <c r="C8259" s="829"/>
      <c r="G8259" s="831" t="str">
        <f t="shared" si="129"/>
        <v/>
      </c>
    </row>
    <row r="8260" spans="3:7" ht="15" x14ac:dyDescent="0.2">
      <c r="C8260" s="829"/>
      <c r="G8260" s="831" t="str">
        <f t="shared" si="129"/>
        <v/>
      </c>
    </row>
    <row r="8261" spans="3:7" ht="15" x14ac:dyDescent="0.2">
      <c r="C8261" s="829"/>
      <c r="G8261" s="831" t="str">
        <f t="shared" si="129"/>
        <v/>
      </c>
    </row>
    <row r="8262" spans="3:7" ht="15" x14ac:dyDescent="0.2">
      <c r="C8262" s="829"/>
      <c r="G8262" s="831" t="str">
        <f t="shared" si="129"/>
        <v/>
      </c>
    </row>
    <row r="8263" spans="3:7" ht="15" x14ac:dyDescent="0.2">
      <c r="C8263" s="829"/>
      <c r="G8263" s="831" t="str">
        <f t="shared" si="129"/>
        <v/>
      </c>
    </row>
    <row r="8264" spans="3:7" ht="15" x14ac:dyDescent="0.2">
      <c r="C8264" s="829"/>
      <c r="G8264" s="831" t="str">
        <f t="shared" si="129"/>
        <v/>
      </c>
    </row>
    <row r="8265" spans="3:7" ht="15" x14ac:dyDescent="0.2">
      <c r="C8265" s="829"/>
      <c r="G8265" s="831" t="str">
        <f t="shared" si="129"/>
        <v/>
      </c>
    </row>
    <row r="8266" spans="3:7" ht="15" x14ac:dyDescent="0.2">
      <c r="C8266" s="829"/>
      <c r="G8266" s="831" t="str">
        <f t="shared" si="129"/>
        <v/>
      </c>
    </row>
    <row r="8267" spans="3:7" ht="15" x14ac:dyDescent="0.2">
      <c r="C8267" s="829"/>
      <c r="G8267" s="831" t="str">
        <f t="shared" si="129"/>
        <v/>
      </c>
    </row>
    <row r="8268" spans="3:7" ht="15" x14ac:dyDescent="0.2">
      <c r="C8268" s="829"/>
      <c r="G8268" s="831" t="str">
        <f t="shared" ref="G8268:G8331" si="130">IF(D8268="","",YEAR(D8268))</f>
        <v/>
      </c>
    </row>
    <row r="8269" spans="3:7" ht="15" x14ac:dyDescent="0.2">
      <c r="C8269" s="829"/>
      <c r="G8269" s="831" t="str">
        <f t="shared" si="130"/>
        <v/>
      </c>
    </row>
    <row r="8270" spans="3:7" ht="15" x14ac:dyDescent="0.2">
      <c r="C8270" s="829"/>
      <c r="G8270" s="831" t="str">
        <f t="shared" si="130"/>
        <v/>
      </c>
    </row>
    <row r="8271" spans="3:7" ht="15" x14ac:dyDescent="0.2">
      <c r="C8271" s="829"/>
      <c r="G8271" s="831" t="str">
        <f t="shared" si="130"/>
        <v/>
      </c>
    </row>
    <row r="8272" spans="3:7" ht="15" x14ac:dyDescent="0.2">
      <c r="C8272" s="829"/>
      <c r="G8272" s="831" t="str">
        <f t="shared" si="130"/>
        <v/>
      </c>
    </row>
    <row r="8273" spans="3:7" ht="15" x14ac:dyDescent="0.2">
      <c r="C8273" s="829"/>
      <c r="G8273" s="831" t="str">
        <f t="shared" si="130"/>
        <v/>
      </c>
    </row>
    <row r="8274" spans="3:7" ht="15" x14ac:dyDescent="0.2">
      <c r="C8274" s="829"/>
      <c r="G8274" s="831" t="str">
        <f t="shared" si="130"/>
        <v/>
      </c>
    </row>
    <row r="8275" spans="3:7" ht="15" x14ac:dyDescent="0.2">
      <c r="C8275" s="829"/>
      <c r="G8275" s="831" t="str">
        <f t="shared" si="130"/>
        <v/>
      </c>
    </row>
    <row r="8276" spans="3:7" ht="15" x14ac:dyDescent="0.2">
      <c r="C8276" s="829"/>
      <c r="G8276" s="831" t="str">
        <f t="shared" si="130"/>
        <v/>
      </c>
    </row>
    <row r="8277" spans="3:7" ht="15" x14ac:dyDescent="0.2">
      <c r="C8277" s="829"/>
      <c r="G8277" s="831" t="str">
        <f t="shared" si="130"/>
        <v/>
      </c>
    </row>
    <row r="8278" spans="3:7" ht="15" x14ac:dyDescent="0.2">
      <c r="C8278" s="829"/>
      <c r="G8278" s="831" t="str">
        <f t="shared" si="130"/>
        <v/>
      </c>
    </row>
    <row r="8279" spans="3:7" ht="15" x14ac:dyDescent="0.2">
      <c r="C8279" s="829"/>
      <c r="G8279" s="831" t="str">
        <f t="shared" si="130"/>
        <v/>
      </c>
    </row>
    <row r="8280" spans="3:7" ht="15" x14ac:dyDescent="0.2">
      <c r="C8280" s="829"/>
      <c r="G8280" s="831" t="str">
        <f t="shared" si="130"/>
        <v/>
      </c>
    </row>
    <row r="8281" spans="3:7" ht="15" x14ac:dyDescent="0.2">
      <c r="C8281" s="829"/>
      <c r="G8281" s="831" t="str">
        <f t="shared" si="130"/>
        <v/>
      </c>
    </row>
    <row r="8282" spans="3:7" ht="15" x14ac:dyDescent="0.2">
      <c r="C8282" s="829"/>
      <c r="G8282" s="831" t="str">
        <f t="shared" si="130"/>
        <v/>
      </c>
    </row>
    <row r="8283" spans="3:7" ht="15" x14ac:dyDescent="0.2">
      <c r="C8283" s="829"/>
      <c r="G8283" s="831" t="str">
        <f t="shared" si="130"/>
        <v/>
      </c>
    </row>
    <row r="8284" spans="3:7" ht="15" x14ac:dyDescent="0.2">
      <c r="C8284" s="829"/>
      <c r="G8284" s="831" t="str">
        <f t="shared" si="130"/>
        <v/>
      </c>
    </row>
    <row r="8285" spans="3:7" ht="15" x14ac:dyDescent="0.2">
      <c r="C8285" s="829"/>
      <c r="G8285" s="831" t="str">
        <f t="shared" si="130"/>
        <v/>
      </c>
    </row>
    <row r="8286" spans="3:7" ht="15" x14ac:dyDescent="0.2">
      <c r="C8286" s="829"/>
      <c r="G8286" s="831" t="str">
        <f t="shared" si="130"/>
        <v/>
      </c>
    </row>
    <row r="8287" spans="3:7" ht="15" x14ac:dyDescent="0.2">
      <c r="C8287" s="829"/>
      <c r="G8287" s="831" t="str">
        <f t="shared" si="130"/>
        <v/>
      </c>
    </row>
    <row r="8288" spans="3:7" ht="15" x14ac:dyDescent="0.2">
      <c r="C8288" s="829"/>
      <c r="G8288" s="831" t="str">
        <f t="shared" si="130"/>
        <v/>
      </c>
    </row>
    <row r="8289" spans="3:7" ht="15" x14ac:dyDescent="0.2">
      <c r="C8289" s="829"/>
      <c r="G8289" s="831" t="str">
        <f t="shared" si="130"/>
        <v/>
      </c>
    </row>
    <row r="8290" spans="3:7" ht="15" x14ac:dyDescent="0.2">
      <c r="C8290" s="829"/>
      <c r="G8290" s="831" t="str">
        <f t="shared" si="130"/>
        <v/>
      </c>
    </row>
    <row r="8291" spans="3:7" ht="15" x14ac:dyDescent="0.2">
      <c r="C8291" s="829"/>
      <c r="G8291" s="831" t="str">
        <f t="shared" si="130"/>
        <v/>
      </c>
    </row>
    <row r="8292" spans="3:7" ht="15" x14ac:dyDescent="0.2">
      <c r="C8292" s="829"/>
      <c r="G8292" s="831" t="str">
        <f t="shared" si="130"/>
        <v/>
      </c>
    </row>
    <row r="8293" spans="3:7" ht="15" x14ac:dyDescent="0.2">
      <c r="C8293" s="829"/>
      <c r="G8293" s="831" t="str">
        <f t="shared" si="130"/>
        <v/>
      </c>
    </row>
    <row r="8294" spans="3:7" ht="15" x14ac:dyDescent="0.2">
      <c r="C8294" s="829"/>
      <c r="G8294" s="831" t="str">
        <f t="shared" si="130"/>
        <v/>
      </c>
    </row>
    <row r="8295" spans="3:7" ht="15" x14ac:dyDescent="0.2">
      <c r="C8295" s="829"/>
      <c r="G8295" s="831" t="str">
        <f t="shared" si="130"/>
        <v/>
      </c>
    </row>
    <row r="8296" spans="3:7" ht="15" x14ac:dyDescent="0.2">
      <c r="C8296" s="829"/>
      <c r="G8296" s="831" t="str">
        <f t="shared" si="130"/>
        <v/>
      </c>
    </row>
    <row r="8297" spans="3:7" ht="15" x14ac:dyDescent="0.2">
      <c r="C8297" s="829"/>
      <c r="G8297" s="831" t="str">
        <f t="shared" si="130"/>
        <v/>
      </c>
    </row>
    <row r="8298" spans="3:7" ht="15" x14ac:dyDescent="0.2">
      <c r="C8298" s="829"/>
      <c r="G8298" s="831" t="str">
        <f t="shared" si="130"/>
        <v/>
      </c>
    </row>
    <row r="8299" spans="3:7" ht="15" x14ac:dyDescent="0.2">
      <c r="C8299" s="829"/>
      <c r="G8299" s="831" t="str">
        <f t="shared" si="130"/>
        <v/>
      </c>
    </row>
    <row r="8300" spans="3:7" ht="15" x14ac:dyDescent="0.2">
      <c r="C8300" s="829"/>
      <c r="G8300" s="831" t="str">
        <f t="shared" si="130"/>
        <v/>
      </c>
    </row>
    <row r="8301" spans="3:7" ht="15" x14ac:dyDescent="0.2">
      <c r="C8301" s="829"/>
      <c r="G8301" s="831" t="str">
        <f t="shared" si="130"/>
        <v/>
      </c>
    </row>
    <row r="8302" spans="3:7" ht="15" x14ac:dyDescent="0.2">
      <c r="C8302" s="829"/>
      <c r="G8302" s="831" t="str">
        <f t="shared" si="130"/>
        <v/>
      </c>
    </row>
    <row r="8303" spans="3:7" ht="15" x14ac:dyDescent="0.2">
      <c r="C8303" s="829"/>
      <c r="G8303" s="831" t="str">
        <f t="shared" si="130"/>
        <v/>
      </c>
    </row>
    <row r="8304" spans="3:7" ht="15" x14ac:dyDescent="0.2">
      <c r="C8304" s="829"/>
      <c r="G8304" s="831" t="str">
        <f t="shared" si="130"/>
        <v/>
      </c>
    </row>
    <row r="8305" spans="3:7" ht="15" x14ac:dyDescent="0.2">
      <c r="C8305" s="829"/>
      <c r="G8305" s="831" t="str">
        <f t="shared" si="130"/>
        <v/>
      </c>
    </row>
    <row r="8306" spans="3:7" ht="15" x14ac:dyDescent="0.2">
      <c r="C8306" s="829"/>
      <c r="G8306" s="831" t="str">
        <f t="shared" si="130"/>
        <v/>
      </c>
    </row>
    <row r="8307" spans="3:7" ht="15" x14ac:dyDescent="0.2">
      <c r="C8307" s="829"/>
      <c r="G8307" s="831" t="str">
        <f t="shared" si="130"/>
        <v/>
      </c>
    </row>
    <row r="8308" spans="3:7" ht="15" x14ac:dyDescent="0.2">
      <c r="C8308" s="829"/>
      <c r="G8308" s="831" t="str">
        <f t="shared" si="130"/>
        <v/>
      </c>
    </row>
    <row r="8309" spans="3:7" ht="15" x14ac:dyDescent="0.2">
      <c r="C8309" s="829"/>
      <c r="G8309" s="831" t="str">
        <f t="shared" si="130"/>
        <v/>
      </c>
    </row>
    <row r="8310" spans="3:7" ht="15" x14ac:dyDescent="0.2">
      <c r="C8310" s="829"/>
      <c r="G8310" s="831" t="str">
        <f t="shared" si="130"/>
        <v/>
      </c>
    </row>
    <row r="8311" spans="3:7" ht="15" x14ac:dyDescent="0.2">
      <c r="C8311" s="829"/>
      <c r="G8311" s="831" t="str">
        <f t="shared" si="130"/>
        <v/>
      </c>
    </row>
    <row r="8312" spans="3:7" ht="15" x14ac:dyDescent="0.2">
      <c r="C8312" s="829"/>
      <c r="G8312" s="831" t="str">
        <f t="shared" si="130"/>
        <v/>
      </c>
    </row>
    <row r="8313" spans="3:7" ht="15" x14ac:dyDescent="0.2">
      <c r="C8313" s="829"/>
      <c r="G8313" s="831" t="str">
        <f t="shared" si="130"/>
        <v/>
      </c>
    </row>
    <row r="8314" spans="3:7" ht="15" x14ac:dyDescent="0.2">
      <c r="C8314" s="829"/>
      <c r="G8314" s="831" t="str">
        <f t="shared" si="130"/>
        <v/>
      </c>
    </row>
    <row r="8315" spans="3:7" ht="15" x14ac:dyDescent="0.2">
      <c r="C8315" s="829"/>
      <c r="G8315" s="831" t="str">
        <f t="shared" si="130"/>
        <v/>
      </c>
    </row>
    <row r="8316" spans="3:7" ht="15" x14ac:dyDescent="0.2">
      <c r="C8316" s="829"/>
      <c r="G8316" s="831" t="str">
        <f t="shared" si="130"/>
        <v/>
      </c>
    </row>
    <row r="8317" spans="3:7" ht="15" x14ac:dyDescent="0.2">
      <c r="C8317" s="829"/>
      <c r="G8317" s="831" t="str">
        <f t="shared" si="130"/>
        <v/>
      </c>
    </row>
    <row r="8318" spans="3:7" ht="15" x14ac:dyDescent="0.2">
      <c r="C8318" s="829"/>
      <c r="G8318" s="831" t="str">
        <f t="shared" si="130"/>
        <v/>
      </c>
    </row>
    <row r="8319" spans="3:7" ht="15" x14ac:dyDescent="0.2">
      <c r="C8319" s="829"/>
      <c r="G8319" s="831" t="str">
        <f t="shared" si="130"/>
        <v/>
      </c>
    </row>
    <row r="8320" spans="3:7" ht="15" x14ac:dyDescent="0.2">
      <c r="C8320" s="829"/>
      <c r="G8320" s="831" t="str">
        <f t="shared" si="130"/>
        <v/>
      </c>
    </row>
    <row r="8321" spans="3:7" ht="15" x14ac:dyDescent="0.2">
      <c r="C8321" s="829"/>
      <c r="G8321" s="831" t="str">
        <f t="shared" si="130"/>
        <v/>
      </c>
    </row>
    <row r="8322" spans="3:7" ht="15" x14ac:dyDescent="0.2">
      <c r="C8322" s="829"/>
      <c r="G8322" s="831" t="str">
        <f t="shared" si="130"/>
        <v/>
      </c>
    </row>
    <row r="8323" spans="3:7" ht="15" x14ac:dyDescent="0.2">
      <c r="C8323" s="829"/>
      <c r="G8323" s="831" t="str">
        <f t="shared" si="130"/>
        <v/>
      </c>
    </row>
    <row r="8324" spans="3:7" ht="15" x14ac:dyDescent="0.2">
      <c r="C8324" s="829"/>
      <c r="G8324" s="831" t="str">
        <f t="shared" si="130"/>
        <v/>
      </c>
    </row>
    <row r="8325" spans="3:7" ht="15" x14ac:dyDescent="0.2">
      <c r="C8325" s="829"/>
      <c r="G8325" s="831" t="str">
        <f t="shared" si="130"/>
        <v/>
      </c>
    </row>
    <row r="8326" spans="3:7" ht="15" x14ac:dyDescent="0.2">
      <c r="C8326" s="829"/>
      <c r="G8326" s="831" t="str">
        <f t="shared" si="130"/>
        <v/>
      </c>
    </row>
    <row r="8327" spans="3:7" ht="15" x14ac:dyDescent="0.2">
      <c r="C8327" s="829"/>
      <c r="G8327" s="831" t="str">
        <f t="shared" si="130"/>
        <v/>
      </c>
    </row>
    <row r="8328" spans="3:7" ht="15" x14ac:dyDescent="0.2">
      <c r="C8328" s="829"/>
      <c r="G8328" s="831" t="str">
        <f t="shared" si="130"/>
        <v/>
      </c>
    </row>
    <row r="8329" spans="3:7" ht="15" x14ac:dyDescent="0.2">
      <c r="C8329" s="829"/>
      <c r="G8329" s="831" t="str">
        <f t="shared" si="130"/>
        <v/>
      </c>
    </row>
    <row r="8330" spans="3:7" ht="15" x14ac:dyDescent="0.2">
      <c r="C8330" s="829"/>
      <c r="G8330" s="831" t="str">
        <f t="shared" si="130"/>
        <v/>
      </c>
    </row>
    <row r="8331" spans="3:7" ht="15" x14ac:dyDescent="0.2">
      <c r="C8331" s="829"/>
      <c r="G8331" s="831" t="str">
        <f t="shared" si="130"/>
        <v/>
      </c>
    </row>
    <row r="8332" spans="3:7" ht="15" x14ac:dyDescent="0.2">
      <c r="C8332" s="829"/>
      <c r="G8332" s="831" t="str">
        <f t="shared" ref="G8332:G8395" si="131">IF(D8332="","",YEAR(D8332))</f>
        <v/>
      </c>
    </row>
    <row r="8333" spans="3:7" ht="15" x14ac:dyDescent="0.2">
      <c r="C8333" s="829"/>
      <c r="G8333" s="831" t="str">
        <f t="shared" si="131"/>
        <v/>
      </c>
    </row>
    <row r="8334" spans="3:7" ht="15" x14ac:dyDescent="0.2">
      <c r="C8334" s="829"/>
      <c r="G8334" s="831" t="str">
        <f t="shared" si="131"/>
        <v/>
      </c>
    </row>
    <row r="8335" spans="3:7" ht="15" x14ac:dyDescent="0.2">
      <c r="C8335" s="829"/>
      <c r="G8335" s="831" t="str">
        <f t="shared" si="131"/>
        <v/>
      </c>
    </row>
    <row r="8336" spans="3:7" ht="15" x14ac:dyDescent="0.2">
      <c r="C8336" s="829"/>
      <c r="G8336" s="831" t="str">
        <f t="shared" si="131"/>
        <v/>
      </c>
    </row>
    <row r="8337" spans="3:7" ht="15" x14ac:dyDescent="0.2">
      <c r="C8337" s="829"/>
      <c r="G8337" s="831" t="str">
        <f t="shared" si="131"/>
        <v/>
      </c>
    </row>
    <row r="8338" spans="3:7" ht="15" x14ac:dyDescent="0.2">
      <c r="C8338" s="829"/>
      <c r="G8338" s="831" t="str">
        <f t="shared" si="131"/>
        <v/>
      </c>
    </row>
    <row r="8339" spans="3:7" ht="15" x14ac:dyDescent="0.2">
      <c r="C8339" s="829"/>
      <c r="G8339" s="831" t="str">
        <f t="shared" si="131"/>
        <v/>
      </c>
    </row>
    <row r="8340" spans="3:7" ht="15" x14ac:dyDescent="0.2">
      <c r="C8340" s="829"/>
      <c r="G8340" s="831" t="str">
        <f t="shared" si="131"/>
        <v/>
      </c>
    </row>
    <row r="8341" spans="3:7" ht="15" x14ac:dyDescent="0.2">
      <c r="C8341" s="829"/>
      <c r="G8341" s="831" t="str">
        <f t="shared" si="131"/>
        <v/>
      </c>
    </row>
    <row r="8342" spans="3:7" ht="15" x14ac:dyDescent="0.2">
      <c r="C8342" s="829"/>
      <c r="G8342" s="831" t="str">
        <f t="shared" si="131"/>
        <v/>
      </c>
    </row>
    <row r="8343" spans="3:7" ht="15" x14ac:dyDescent="0.2">
      <c r="C8343" s="829"/>
      <c r="G8343" s="831" t="str">
        <f t="shared" si="131"/>
        <v/>
      </c>
    </row>
    <row r="8344" spans="3:7" ht="15" x14ac:dyDescent="0.2">
      <c r="C8344" s="829"/>
      <c r="G8344" s="831" t="str">
        <f t="shared" si="131"/>
        <v/>
      </c>
    </row>
    <row r="8345" spans="3:7" ht="15" x14ac:dyDescent="0.2">
      <c r="C8345" s="829"/>
      <c r="G8345" s="831" t="str">
        <f t="shared" si="131"/>
        <v/>
      </c>
    </row>
    <row r="8346" spans="3:7" ht="15" x14ac:dyDescent="0.2">
      <c r="C8346" s="829"/>
      <c r="G8346" s="831" t="str">
        <f t="shared" si="131"/>
        <v/>
      </c>
    </row>
    <row r="8347" spans="3:7" ht="15" x14ac:dyDescent="0.2">
      <c r="C8347" s="829"/>
      <c r="G8347" s="831" t="str">
        <f t="shared" si="131"/>
        <v/>
      </c>
    </row>
    <row r="8348" spans="3:7" ht="15" x14ac:dyDescent="0.2">
      <c r="C8348" s="829"/>
      <c r="G8348" s="831" t="str">
        <f t="shared" si="131"/>
        <v/>
      </c>
    </row>
    <row r="8349" spans="3:7" ht="15" x14ac:dyDescent="0.2">
      <c r="C8349" s="829"/>
      <c r="G8349" s="831" t="str">
        <f t="shared" si="131"/>
        <v/>
      </c>
    </row>
    <row r="8350" spans="3:7" ht="15" x14ac:dyDescent="0.2">
      <c r="C8350" s="829"/>
      <c r="G8350" s="831" t="str">
        <f t="shared" si="131"/>
        <v/>
      </c>
    </row>
    <row r="8351" spans="3:7" ht="15" x14ac:dyDescent="0.2">
      <c r="C8351" s="829"/>
      <c r="G8351" s="831" t="str">
        <f t="shared" si="131"/>
        <v/>
      </c>
    </row>
    <row r="8352" spans="3:7" ht="15" x14ac:dyDescent="0.2">
      <c r="C8352" s="829"/>
      <c r="G8352" s="831" t="str">
        <f t="shared" si="131"/>
        <v/>
      </c>
    </row>
    <row r="8353" spans="3:7" ht="15" x14ac:dyDescent="0.2">
      <c r="C8353" s="829"/>
      <c r="G8353" s="831" t="str">
        <f t="shared" si="131"/>
        <v/>
      </c>
    </row>
    <row r="8354" spans="3:7" ht="15" x14ac:dyDescent="0.2">
      <c r="C8354" s="829"/>
      <c r="G8354" s="831" t="str">
        <f t="shared" si="131"/>
        <v/>
      </c>
    </row>
    <row r="8355" spans="3:7" ht="15" x14ac:dyDescent="0.2">
      <c r="C8355" s="829"/>
      <c r="G8355" s="831" t="str">
        <f t="shared" si="131"/>
        <v/>
      </c>
    </row>
    <row r="8356" spans="3:7" ht="15" x14ac:dyDescent="0.2">
      <c r="C8356" s="829"/>
      <c r="G8356" s="831" t="str">
        <f t="shared" si="131"/>
        <v/>
      </c>
    </row>
    <row r="8357" spans="3:7" ht="15" x14ac:dyDescent="0.2">
      <c r="C8357" s="829"/>
      <c r="G8357" s="831" t="str">
        <f t="shared" si="131"/>
        <v/>
      </c>
    </row>
    <row r="8358" spans="3:7" ht="15" x14ac:dyDescent="0.2">
      <c r="C8358" s="829"/>
      <c r="G8358" s="831" t="str">
        <f t="shared" si="131"/>
        <v/>
      </c>
    </row>
    <row r="8359" spans="3:7" ht="15" x14ac:dyDescent="0.2">
      <c r="C8359" s="829"/>
      <c r="G8359" s="831" t="str">
        <f t="shared" si="131"/>
        <v/>
      </c>
    </row>
    <row r="8360" spans="3:7" ht="15" x14ac:dyDescent="0.2">
      <c r="C8360" s="829"/>
      <c r="G8360" s="831" t="str">
        <f t="shared" si="131"/>
        <v/>
      </c>
    </row>
    <row r="8361" spans="3:7" ht="15" x14ac:dyDescent="0.2">
      <c r="C8361" s="829"/>
      <c r="G8361" s="831" t="str">
        <f t="shared" si="131"/>
        <v/>
      </c>
    </row>
    <row r="8362" spans="3:7" ht="15" x14ac:dyDescent="0.2">
      <c r="C8362" s="829"/>
      <c r="G8362" s="831" t="str">
        <f t="shared" si="131"/>
        <v/>
      </c>
    </row>
    <row r="8363" spans="3:7" ht="15" x14ac:dyDescent="0.2">
      <c r="C8363" s="829"/>
      <c r="G8363" s="831" t="str">
        <f t="shared" si="131"/>
        <v/>
      </c>
    </row>
    <row r="8364" spans="3:7" ht="15" x14ac:dyDescent="0.2">
      <c r="C8364" s="829"/>
      <c r="G8364" s="831" t="str">
        <f t="shared" si="131"/>
        <v/>
      </c>
    </row>
    <row r="8365" spans="3:7" ht="15" x14ac:dyDescent="0.2">
      <c r="C8365" s="829"/>
      <c r="G8365" s="831" t="str">
        <f t="shared" si="131"/>
        <v/>
      </c>
    </row>
    <row r="8366" spans="3:7" ht="15" x14ac:dyDescent="0.2">
      <c r="C8366" s="829"/>
      <c r="G8366" s="831" t="str">
        <f t="shared" si="131"/>
        <v/>
      </c>
    </row>
    <row r="8367" spans="3:7" ht="15" x14ac:dyDescent="0.2">
      <c r="C8367" s="829"/>
      <c r="G8367" s="831" t="str">
        <f t="shared" si="131"/>
        <v/>
      </c>
    </row>
    <row r="8368" spans="3:7" ht="15" x14ac:dyDescent="0.2">
      <c r="C8368" s="829"/>
      <c r="G8368" s="831" t="str">
        <f t="shared" si="131"/>
        <v/>
      </c>
    </row>
    <row r="8369" spans="3:7" ht="15" x14ac:dyDescent="0.2">
      <c r="C8369" s="829"/>
      <c r="G8369" s="831" t="str">
        <f t="shared" si="131"/>
        <v/>
      </c>
    </row>
    <row r="8370" spans="3:7" ht="15" x14ac:dyDescent="0.2">
      <c r="C8370" s="829"/>
      <c r="G8370" s="831" t="str">
        <f t="shared" si="131"/>
        <v/>
      </c>
    </row>
    <row r="8371" spans="3:7" ht="15" x14ac:dyDescent="0.2">
      <c r="C8371" s="829"/>
      <c r="G8371" s="831" t="str">
        <f t="shared" si="131"/>
        <v/>
      </c>
    </row>
    <row r="8372" spans="3:7" ht="15" x14ac:dyDescent="0.2">
      <c r="C8372" s="829"/>
      <c r="G8372" s="831" t="str">
        <f t="shared" si="131"/>
        <v/>
      </c>
    </row>
    <row r="8373" spans="3:7" ht="15" x14ac:dyDescent="0.2">
      <c r="C8373" s="829"/>
      <c r="G8373" s="831" t="str">
        <f t="shared" si="131"/>
        <v/>
      </c>
    </row>
    <row r="8374" spans="3:7" ht="15" x14ac:dyDescent="0.2">
      <c r="C8374" s="829"/>
      <c r="G8374" s="831" t="str">
        <f t="shared" si="131"/>
        <v/>
      </c>
    </row>
    <row r="8375" spans="3:7" ht="15" x14ac:dyDescent="0.2">
      <c r="C8375" s="829"/>
      <c r="G8375" s="831" t="str">
        <f t="shared" si="131"/>
        <v/>
      </c>
    </row>
    <row r="8376" spans="3:7" ht="15" x14ac:dyDescent="0.2">
      <c r="C8376" s="829"/>
      <c r="G8376" s="831" t="str">
        <f t="shared" si="131"/>
        <v/>
      </c>
    </row>
    <row r="8377" spans="3:7" ht="15" x14ac:dyDescent="0.2">
      <c r="C8377" s="829"/>
      <c r="G8377" s="831" t="str">
        <f t="shared" si="131"/>
        <v/>
      </c>
    </row>
    <row r="8378" spans="3:7" ht="15" x14ac:dyDescent="0.2">
      <c r="C8378" s="829"/>
      <c r="G8378" s="831" t="str">
        <f t="shared" si="131"/>
        <v/>
      </c>
    </row>
    <row r="8379" spans="3:7" ht="15" x14ac:dyDescent="0.2">
      <c r="C8379" s="829"/>
      <c r="G8379" s="831" t="str">
        <f t="shared" si="131"/>
        <v/>
      </c>
    </row>
    <row r="8380" spans="3:7" ht="15" x14ac:dyDescent="0.2">
      <c r="C8380" s="829"/>
      <c r="G8380" s="831" t="str">
        <f t="shared" si="131"/>
        <v/>
      </c>
    </row>
    <row r="8381" spans="3:7" ht="15" x14ac:dyDescent="0.2">
      <c r="C8381" s="829"/>
      <c r="G8381" s="831" t="str">
        <f t="shared" si="131"/>
        <v/>
      </c>
    </row>
    <row r="8382" spans="3:7" ht="15" x14ac:dyDescent="0.2">
      <c r="C8382" s="829"/>
      <c r="G8382" s="831" t="str">
        <f t="shared" si="131"/>
        <v/>
      </c>
    </row>
    <row r="8383" spans="3:7" ht="15" x14ac:dyDescent="0.2">
      <c r="C8383" s="829"/>
      <c r="G8383" s="831" t="str">
        <f t="shared" si="131"/>
        <v/>
      </c>
    </row>
    <row r="8384" spans="3:7" ht="15" x14ac:dyDescent="0.2">
      <c r="C8384" s="829"/>
      <c r="G8384" s="831" t="str">
        <f t="shared" si="131"/>
        <v/>
      </c>
    </row>
    <row r="8385" spans="3:7" ht="15" x14ac:dyDescent="0.2">
      <c r="C8385" s="829"/>
      <c r="G8385" s="831" t="str">
        <f t="shared" si="131"/>
        <v/>
      </c>
    </row>
    <row r="8386" spans="3:7" ht="15" x14ac:dyDescent="0.2">
      <c r="C8386" s="829"/>
      <c r="G8386" s="831" t="str">
        <f t="shared" si="131"/>
        <v/>
      </c>
    </row>
    <row r="8387" spans="3:7" ht="15" x14ac:dyDescent="0.2">
      <c r="C8387" s="829"/>
      <c r="G8387" s="831" t="str">
        <f t="shared" si="131"/>
        <v/>
      </c>
    </row>
    <row r="8388" spans="3:7" ht="15" x14ac:dyDescent="0.2">
      <c r="C8388" s="829"/>
      <c r="G8388" s="831" t="str">
        <f t="shared" si="131"/>
        <v/>
      </c>
    </row>
    <row r="8389" spans="3:7" ht="15" x14ac:dyDescent="0.2">
      <c r="C8389" s="829"/>
      <c r="G8389" s="831" t="str">
        <f t="shared" si="131"/>
        <v/>
      </c>
    </row>
    <row r="8390" spans="3:7" ht="15" x14ac:dyDescent="0.2">
      <c r="C8390" s="829"/>
      <c r="G8390" s="831" t="str">
        <f t="shared" si="131"/>
        <v/>
      </c>
    </row>
    <row r="8391" spans="3:7" ht="15" x14ac:dyDescent="0.2">
      <c r="C8391" s="829"/>
      <c r="G8391" s="831" t="str">
        <f t="shared" si="131"/>
        <v/>
      </c>
    </row>
    <row r="8392" spans="3:7" ht="15" x14ac:dyDescent="0.2">
      <c r="C8392" s="829"/>
      <c r="G8392" s="831" t="str">
        <f t="shared" si="131"/>
        <v/>
      </c>
    </row>
    <row r="8393" spans="3:7" ht="15" x14ac:dyDescent="0.2">
      <c r="C8393" s="829"/>
      <c r="G8393" s="831" t="str">
        <f t="shared" si="131"/>
        <v/>
      </c>
    </row>
    <row r="8394" spans="3:7" ht="15" x14ac:dyDescent="0.2">
      <c r="C8394" s="829"/>
      <c r="G8394" s="831" t="str">
        <f t="shared" si="131"/>
        <v/>
      </c>
    </row>
    <row r="8395" spans="3:7" ht="15" x14ac:dyDescent="0.2">
      <c r="C8395" s="829"/>
      <c r="G8395" s="831" t="str">
        <f t="shared" si="131"/>
        <v/>
      </c>
    </row>
    <row r="8396" spans="3:7" ht="15" x14ac:dyDescent="0.2">
      <c r="C8396" s="829"/>
      <c r="G8396" s="831" t="str">
        <f t="shared" ref="G8396:G8459" si="132">IF(D8396="","",YEAR(D8396))</f>
        <v/>
      </c>
    </row>
    <row r="8397" spans="3:7" ht="15" x14ac:dyDescent="0.2">
      <c r="C8397" s="829"/>
      <c r="G8397" s="831" t="str">
        <f t="shared" si="132"/>
        <v/>
      </c>
    </row>
    <row r="8398" spans="3:7" ht="15" x14ac:dyDescent="0.2">
      <c r="C8398" s="829"/>
      <c r="G8398" s="831" t="str">
        <f t="shared" si="132"/>
        <v/>
      </c>
    </row>
    <row r="8399" spans="3:7" ht="15" x14ac:dyDescent="0.2">
      <c r="C8399" s="829"/>
      <c r="G8399" s="831" t="str">
        <f t="shared" si="132"/>
        <v/>
      </c>
    </row>
    <row r="8400" spans="3:7" ht="15" x14ac:dyDescent="0.2">
      <c r="C8400" s="829"/>
      <c r="G8400" s="831" t="str">
        <f t="shared" si="132"/>
        <v/>
      </c>
    </row>
    <row r="8401" spans="3:7" ht="15" x14ac:dyDescent="0.2">
      <c r="C8401" s="829"/>
      <c r="G8401" s="831" t="str">
        <f t="shared" si="132"/>
        <v/>
      </c>
    </row>
    <row r="8402" spans="3:7" ht="15" x14ac:dyDescent="0.2">
      <c r="C8402" s="829"/>
      <c r="G8402" s="831" t="str">
        <f t="shared" si="132"/>
        <v/>
      </c>
    </row>
    <row r="8403" spans="3:7" ht="15" x14ac:dyDescent="0.2">
      <c r="C8403" s="829"/>
      <c r="G8403" s="831" t="str">
        <f t="shared" si="132"/>
        <v/>
      </c>
    </row>
    <row r="8404" spans="3:7" ht="15" x14ac:dyDescent="0.2">
      <c r="C8404" s="829"/>
      <c r="G8404" s="831" t="str">
        <f t="shared" si="132"/>
        <v/>
      </c>
    </row>
    <row r="8405" spans="3:7" ht="15" x14ac:dyDescent="0.2">
      <c r="C8405" s="829"/>
      <c r="G8405" s="831" t="str">
        <f t="shared" si="132"/>
        <v/>
      </c>
    </row>
    <row r="8406" spans="3:7" ht="15" x14ac:dyDescent="0.2">
      <c r="C8406" s="829"/>
      <c r="G8406" s="831" t="str">
        <f t="shared" si="132"/>
        <v/>
      </c>
    </row>
    <row r="8407" spans="3:7" ht="15" x14ac:dyDescent="0.2">
      <c r="C8407" s="829"/>
      <c r="G8407" s="831" t="str">
        <f t="shared" si="132"/>
        <v/>
      </c>
    </row>
    <row r="8408" spans="3:7" ht="15" x14ac:dyDescent="0.2">
      <c r="C8408" s="829"/>
      <c r="G8408" s="831" t="str">
        <f t="shared" si="132"/>
        <v/>
      </c>
    </row>
    <row r="8409" spans="3:7" ht="15" x14ac:dyDescent="0.2">
      <c r="C8409" s="829"/>
      <c r="G8409" s="831" t="str">
        <f t="shared" si="132"/>
        <v/>
      </c>
    </row>
    <row r="8410" spans="3:7" ht="15" x14ac:dyDescent="0.2">
      <c r="C8410" s="829"/>
      <c r="G8410" s="831" t="str">
        <f t="shared" si="132"/>
        <v/>
      </c>
    </row>
    <row r="8411" spans="3:7" ht="15" x14ac:dyDescent="0.2">
      <c r="C8411" s="829"/>
      <c r="G8411" s="831" t="str">
        <f t="shared" si="132"/>
        <v/>
      </c>
    </row>
    <row r="8412" spans="3:7" ht="15" x14ac:dyDescent="0.2">
      <c r="C8412" s="829"/>
      <c r="G8412" s="831" t="str">
        <f t="shared" si="132"/>
        <v/>
      </c>
    </row>
    <row r="8413" spans="3:7" ht="15" x14ac:dyDescent="0.2">
      <c r="C8413" s="829"/>
      <c r="G8413" s="831" t="str">
        <f t="shared" si="132"/>
        <v/>
      </c>
    </row>
    <row r="8414" spans="3:7" ht="15" x14ac:dyDescent="0.2">
      <c r="C8414" s="829"/>
      <c r="G8414" s="831" t="str">
        <f t="shared" si="132"/>
        <v/>
      </c>
    </row>
    <row r="8415" spans="3:7" ht="15" x14ac:dyDescent="0.2">
      <c r="C8415" s="829"/>
      <c r="G8415" s="831" t="str">
        <f t="shared" si="132"/>
        <v/>
      </c>
    </row>
    <row r="8416" spans="3:7" ht="15" x14ac:dyDescent="0.2">
      <c r="C8416" s="829"/>
      <c r="G8416" s="831" t="str">
        <f t="shared" si="132"/>
        <v/>
      </c>
    </row>
    <row r="8417" spans="3:7" ht="15" x14ac:dyDescent="0.2">
      <c r="C8417" s="829"/>
      <c r="G8417" s="831" t="str">
        <f t="shared" si="132"/>
        <v/>
      </c>
    </row>
    <row r="8418" spans="3:7" ht="15" x14ac:dyDescent="0.2">
      <c r="C8418" s="829"/>
      <c r="G8418" s="831" t="str">
        <f t="shared" si="132"/>
        <v/>
      </c>
    </row>
    <row r="8419" spans="3:7" ht="15" x14ac:dyDescent="0.2">
      <c r="C8419" s="829"/>
      <c r="G8419" s="831" t="str">
        <f t="shared" si="132"/>
        <v/>
      </c>
    </row>
    <row r="8420" spans="3:7" ht="15" x14ac:dyDescent="0.2">
      <c r="C8420" s="829"/>
      <c r="G8420" s="831" t="str">
        <f t="shared" si="132"/>
        <v/>
      </c>
    </row>
    <row r="8421" spans="3:7" ht="15" x14ac:dyDescent="0.2">
      <c r="C8421" s="829"/>
      <c r="G8421" s="831" t="str">
        <f t="shared" si="132"/>
        <v/>
      </c>
    </row>
    <row r="8422" spans="3:7" ht="15" x14ac:dyDescent="0.2">
      <c r="C8422" s="829"/>
      <c r="G8422" s="831" t="str">
        <f t="shared" si="132"/>
        <v/>
      </c>
    </row>
    <row r="8423" spans="3:7" ht="15" x14ac:dyDescent="0.2">
      <c r="C8423" s="829"/>
      <c r="G8423" s="831" t="str">
        <f t="shared" si="132"/>
        <v/>
      </c>
    </row>
    <row r="8424" spans="3:7" ht="15" x14ac:dyDescent="0.2">
      <c r="C8424" s="829"/>
      <c r="G8424" s="831" t="str">
        <f t="shared" si="132"/>
        <v/>
      </c>
    </row>
    <row r="8425" spans="3:7" ht="15" x14ac:dyDescent="0.2">
      <c r="C8425" s="829"/>
      <c r="G8425" s="831" t="str">
        <f t="shared" si="132"/>
        <v/>
      </c>
    </row>
    <row r="8426" spans="3:7" ht="15" x14ac:dyDescent="0.2">
      <c r="C8426" s="829"/>
      <c r="G8426" s="831" t="str">
        <f t="shared" si="132"/>
        <v/>
      </c>
    </row>
    <row r="8427" spans="3:7" ht="15" x14ac:dyDescent="0.2">
      <c r="C8427" s="829"/>
      <c r="G8427" s="831" t="str">
        <f t="shared" si="132"/>
        <v/>
      </c>
    </row>
    <row r="8428" spans="3:7" ht="15" x14ac:dyDescent="0.2">
      <c r="C8428" s="829"/>
      <c r="G8428" s="831" t="str">
        <f t="shared" si="132"/>
        <v/>
      </c>
    </row>
    <row r="8429" spans="3:7" ht="15" x14ac:dyDescent="0.2">
      <c r="C8429" s="829"/>
      <c r="G8429" s="831" t="str">
        <f t="shared" si="132"/>
        <v/>
      </c>
    </row>
    <row r="8430" spans="3:7" ht="15" x14ac:dyDescent="0.2">
      <c r="C8430" s="829"/>
      <c r="G8430" s="831" t="str">
        <f t="shared" si="132"/>
        <v/>
      </c>
    </row>
    <row r="8431" spans="3:7" ht="15" x14ac:dyDescent="0.2">
      <c r="C8431" s="829"/>
      <c r="G8431" s="831" t="str">
        <f t="shared" si="132"/>
        <v/>
      </c>
    </row>
    <row r="8432" spans="3:7" ht="15" x14ac:dyDescent="0.2">
      <c r="C8432" s="829"/>
      <c r="G8432" s="831" t="str">
        <f t="shared" si="132"/>
        <v/>
      </c>
    </row>
    <row r="8433" spans="3:7" ht="15" x14ac:dyDescent="0.2">
      <c r="C8433" s="829"/>
      <c r="G8433" s="831" t="str">
        <f t="shared" si="132"/>
        <v/>
      </c>
    </row>
    <row r="8434" spans="3:7" ht="15" x14ac:dyDescent="0.2">
      <c r="C8434" s="829"/>
      <c r="G8434" s="831" t="str">
        <f t="shared" si="132"/>
        <v/>
      </c>
    </row>
    <row r="8435" spans="3:7" ht="15" x14ac:dyDescent="0.2">
      <c r="C8435" s="829"/>
      <c r="G8435" s="831" t="str">
        <f t="shared" si="132"/>
        <v/>
      </c>
    </row>
    <row r="8436" spans="3:7" ht="15" x14ac:dyDescent="0.2">
      <c r="C8436" s="829"/>
      <c r="G8436" s="831" t="str">
        <f t="shared" si="132"/>
        <v/>
      </c>
    </row>
    <row r="8437" spans="3:7" ht="15" x14ac:dyDescent="0.2">
      <c r="C8437" s="829"/>
      <c r="G8437" s="831" t="str">
        <f t="shared" si="132"/>
        <v/>
      </c>
    </row>
    <row r="8438" spans="3:7" ht="15" x14ac:dyDescent="0.2">
      <c r="C8438" s="829"/>
      <c r="G8438" s="831" t="str">
        <f t="shared" si="132"/>
        <v/>
      </c>
    </row>
    <row r="8439" spans="3:7" ht="15" x14ac:dyDescent="0.2">
      <c r="C8439" s="829"/>
      <c r="G8439" s="831" t="str">
        <f t="shared" si="132"/>
        <v/>
      </c>
    </row>
    <row r="8440" spans="3:7" ht="15" x14ac:dyDescent="0.2">
      <c r="C8440" s="829"/>
      <c r="G8440" s="831" t="str">
        <f t="shared" si="132"/>
        <v/>
      </c>
    </row>
    <row r="8441" spans="3:7" ht="15" x14ac:dyDescent="0.2">
      <c r="C8441" s="829"/>
      <c r="G8441" s="831" t="str">
        <f t="shared" si="132"/>
        <v/>
      </c>
    </row>
    <row r="8442" spans="3:7" ht="15" x14ac:dyDescent="0.2">
      <c r="C8442" s="829"/>
      <c r="G8442" s="831" t="str">
        <f t="shared" si="132"/>
        <v/>
      </c>
    </row>
    <row r="8443" spans="3:7" ht="15" x14ac:dyDescent="0.2">
      <c r="C8443" s="829"/>
      <c r="G8443" s="831" t="str">
        <f t="shared" si="132"/>
        <v/>
      </c>
    </row>
    <row r="8444" spans="3:7" ht="15" x14ac:dyDescent="0.2">
      <c r="C8444" s="829"/>
      <c r="G8444" s="831" t="str">
        <f t="shared" si="132"/>
        <v/>
      </c>
    </row>
    <row r="8445" spans="3:7" ht="15" x14ac:dyDescent="0.2">
      <c r="C8445" s="829"/>
      <c r="G8445" s="831" t="str">
        <f t="shared" si="132"/>
        <v/>
      </c>
    </row>
    <row r="8446" spans="3:7" ht="15" x14ac:dyDescent="0.2">
      <c r="C8446" s="829"/>
      <c r="G8446" s="831" t="str">
        <f t="shared" si="132"/>
        <v/>
      </c>
    </row>
    <row r="8447" spans="3:7" ht="15" x14ac:dyDescent="0.2">
      <c r="C8447" s="829"/>
      <c r="G8447" s="831" t="str">
        <f t="shared" si="132"/>
        <v/>
      </c>
    </row>
    <row r="8448" spans="3:7" ht="15" x14ac:dyDescent="0.2">
      <c r="C8448" s="829"/>
      <c r="G8448" s="831" t="str">
        <f t="shared" si="132"/>
        <v/>
      </c>
    </row>
    <row r="8449" spans="3:7" ht="15" x14ac:dyDescent="0.2">
      <c r="C8449" s="829"/>
      <c r="G8449" s="831" t="str">
        <f t="shared" si="132"/>
        <v/>
      </c>
    </row>
    <row r="8450" spans="3:7" ht="15" x14ac:dyDescent="0.2">
      <c r="C8450" s="829"/>
      <c r="G8450" s="831" t="str">
        <f t="shared" si="132"/>
        <v/>
      </c>
    </row>
    <row r="8451" spans="3:7" ht="15" x14ac:dyDescent="0.2">
      <c r="C8451" s="829"/>
      <c r="G8451" s="831" t="str">
        <f t="shared" si="132"/>
        <v/>
      </c>
    </row>
    <row r="8452" spans="3:7" ht="15" x14ac:dyDescent="0.2">
      <c r="C8452" s="829"/>
      <c r="G8452" s="831" t="str">
        <f t="shared" si="132"/>
        <v/>
      </c>
    </row>
    <row r="8453" spans="3:7" ht="15" x14ac:dyDescent="0.2">
      <c r="C8453" s="829"/>
      <c r="G8453" s="831" t="str">
        <f t="shared" si="132"/>
        <v/>
      </c>
    </row>
    <row r="8454" spans="3:7" ht="15" x14ac:dyDescent="0.2">
      <c r="C8454" s="829"/>
      <c r="G8454" s="831" t="str">
        <f t="shared" si="132"/>
        <v/>
      </c>
    </row>
    <row r="8455" spans="3:7" ht="15" x14ac:dyDescent="0.2">
      <c r="C8455" s="829"/>
      <c r="G8455" s="831" t="str">
        <f t="shared" si="132"/>
        <v/>
      </c>
    </row>
    <row r="8456" spans="3:7" ht="15" x14ac:dyDescent="0.2">
      <c r="C8456" s="829"/>
      <c r="G8456" s="831" t="str">
        <f t="shared" si="132"/>
        <v/>
      </c>
    </row>
    <row r="8457" spans="3:7" ht="15" x14ac:dyDescent="0.2">
      <c r="C8457" s="829"/>
      <c r="G8457" s="831" t="str">
        <f t="shared" si="132"/>
        <v/>
      </c>
    </row>
    <row r="8458" spans="3:7" ht="15" x14ac:dyDescent="0.2">
      <c r="C8458" s="829"/>
      <c r="G8458" s="831" t="str">
        <f t="shared" si="132"/>
        <v/>
      </c>
    </row>
    <row r="8459" spans="3:7" ht="15" x14ac:dyDescent="0.2">
      <c r="C8459" s="829"/>
      <c r="G8459" s="831" t="str">
        <f t="shared" si="132"/>
        <v/>
      </c>
    </row>
    <row r="8460" spans="3:7" ht="15" x14ac:dyDescent="0.2">
      <c r="C8460" s="829"/>
      <c r="G8460" s="831" t="str">
        <f t="shared" ref="G8460:G8523" si="133">IF(D8460="","",YEAR(D8460))</f>
        <v/>
      </c>
    </row>
    <row r="8461" spans="3:7" ht="15" x14ac:dyDescent="0.2">
      <c r="C8461" s="829"/>
      <c r="G8461" s="831" t="str">
        <f t="shared" si="133"/>
        <v/>
      </c>
    </row>
    <row r="8462" spans="3:7" ht="15" x14ac:dyDescent="0.2">
      <c r="C8462" s="829"/>
      <c r="G8462" s="831" t="str">
        <f t="shared" si="133"/>
        <v/>
      </c>
    </row>
    <row r="8463" spans="3:7" ht="15" x14ac:dyDescent="0.2">
      <c r="C8463" s="829"/>
      <c r="G8463" s="831" t="str">
        <f t="shared" si="133"/>
        <v/>
      </c>
    </row>
    <row r="8464" spans="3:7" ht="15" x14ac:dyDescent="0.2">
      <c r="C8464" s="829"/>
      <c r="G8464" s="831" t="str">
        <f t="shared" si="133"/>
        <v/>
      </c>
    </row>
    <row r="8465" spans="3:7" ht="15" x14ac:dyDescent="0.2">
      <c r="C8465" s="829"/>
      <c r="G8465" s="831" t="str">
        <f t="shared" si="133"/>
        <v/>
      </c>
    </row>
    <row r="8466" spans="3:7" ht="15" x14ac:dyDescent="0.2">
      <c r="C8466" s="829"/>
      <c r="G8466" s="831" t="str">
        <f t="shared" si="133"/>
        <v/>
      </c>
    </row>
    <row r="8467" spans="3:7" ht="15" x14ac:dyDescent="0.2">
      <c r="C8467" s="829"/>
      <c r="G8467" s="831" t="str">
        <f t="shared" si="133"/>
        <v/>
      </c>
    </row>
    <row r="8468" spans="3:7" ht="15" x14ac:dyDescent="0.2">
      <c r="C8468" s="829"/>
      <c r="G8468" s="831" t="str">
        <f t="shared" si="133"/>
        <v/>
      </c>
    </row>
    <row r="8469" spans="3:7" ht="15" x14ac:dyDescent="0.2">
      <c r="C8469" s="829"/>
      <c r="G8469" s="831" t="str">
        <f t="shared" si="133"/>
        <v/>
      </c>
    </row>
    <row r="8470" spans="3:7" ht="15" x14ac:dyDescent="0.2">
      <c r="C8470" s="829"/>
      <c r="G8470" s="831" t="str">
        <f t="shared" si="133"/>
        <v/>
      </c>
    </row>
    <row r="8471" spans="3:7" ht="15" x14ac:dyDescent="0.2">
      <c r="C8471" s="829"/>
      <c r="G8471" s="831" t="str">
        <f t="shared" si="133"/>
        <v/>
      </c>
    </row>
    <row r="8472" spans="3:7" ht="15" x14ac:dyDescent="0.2">
      <c r="C8472" s="829"/>
      <c r="G8472" s="831" t="str">
        <f t="shared" si="133"/>
        <v/>
      </c>
    </row>
    <row r="8473" spans="3:7" ht="15" x14ac:dyDescent="0.2">
      <c r="C8473" s="829"/>
      <c r="G8473" s="831" t="str">
        <f t="shared" si="133"/>
        <v/>
      </c>
    </row>
    <row r="8474" spans="3:7" ht="15" x14ac:dyDescent="0.2">
      <c r="C8474" s="829"/>
      <c r="G8474" s="831" t="str">
        <f t="shared" si="133"/>
        <v/>
      </c>
    </row>
    <row r="8475" spans="3:7" ht="15" x14ac:dyDescent="0.2">
      <c r="C8475" s="829"/>
      <c r="G8475" s="831" t="str">
        <f t="shared" si="133"/>
        <v/>
      </c>
    </row>
    <row r="8476" spans="3:7" ht="15" x14ac:dyDescent="0.2">
      <c r="C8476" s="829"/>
      <c r="G8476" s="831" t="str">
        <f t="shared" si="133"/>
        <v/>
      </c>
    </row>
    <row r="8477" spans="3:7" ht="15" x14ac:dyDescent="0.2">
      <c r="C8477" s="829"/>
      <c r="G8477" s="831" t="str">
        <f t="shared" si="133"/>
        <v/>
      </c>
    </row>
    <row r="8478" spans="3:7" ht="15" x14ac:dyDescent="0.2">
      <c r="C8478" s="829"/>
      <c r="G8478" s="831" t="str">
        <f t="shared" si="133"/>
        <v/>
      </c>
    </row>
    <row r="8479" spans="3:7" ht="15" x14ac:dyDescent="0.2">
      <c r="C8479" s="829"/>
      <c r="G8479" s="831" t="str">
        <f t="shared" si="133"/>
        <v/>
      </c>
    </row>
    <row r="8480" spans="3:7" ht="15" x14ac:dyDescent="0.2">
      <c r="C8480" s="829"/>
      <c r="G8480" s="831" t="str">
        <f t="shared" si="133"/>
        <v/>
      </c>
    </row>
    <row r="8481" spans="3:7" ht="15" x14ac:dyDescent="0.2">
      <c r="C8481" s="829"/>
      <c r="G8481" s="831" t="str">
        <f t="shared" si="133"/>
        <v/>
      </c>
    </row>
    <row r="8482" spans="3:7" ht="15" x14ac:dyDescent="0.2">
      <c r="C8482" s="829"/>
      <c r="G8482" s="831" t="str">
        <f t="shared" si="133"/>
        <v/>
      </c>
    </row>
    <row r="8483" spans="3:7" ht="15" x14ac:dyDescent="0.2">
      <c r="C8483" s="829"/>
      <c r="G8483" s="831" t="str">
        <f t="shared" si="133"/>
        <v/>
      </c>
    </row>
    <row r="8484" spans="3:7" ht="15" x14ac:dyDescent="0.2">
      <c r="C8484" s="829"/>
      <c r="G8484" s="831" t="str">
        <f t="shared" si="133"/>
        <v/>
      </c>
    </row>
    <row r="8485" spans="3:7" ht="15" x14ac:dyDescent="0.2">
      <c r="C8485" s="829"/>
      <c r="G8485" s="831" t="str">
        <f t="shared" si="133"/>
        <v/>
      </c>
    </row>
    <row r="8486" spans="3:7" ht="15" x14ac:dyDescent="0.2">
      <c r="C8486" s="829"/>
      <c r="G8486" s="831" t="str">
        <f t="shared" si="133"/>
        <v/>
      </c>
    </row>
    <row r="8487" spans="3:7" ht="15" x14ac:dyDescent="0.2">
      <c r="C8487" s="829"/>
      <c r="G8487" s="831" t="str">
        <f t="shared" si="133"/>
        <v/>
      </c>
    </row>
    <row r="8488" spans="3:7" ht="15" x14ac:dyDescent="0.2">
      <c r="C8488" s="829"/>
      <c r="G8488" s="831" t="str">
        <f t="shared" si="133"/>
        <v/>
      </c>
    </row>
    <row r="8489" spans="3:7" ht="15" x14ac:dyDescent="0.2">
      <c r="C8489" s="829"/>
      <c r="G8489" s="831" t="str">
        <f t="shared" si="133"/>
        <v/>
      </c>
    </row>
    <row r="8490" spans="3:7" ht="15" x14ac:dyDescent="0.2">
      <c r="C8490" s="829"/>
      <c r="G8490" s="831" t="str">
        <f t="shared" si="133"/>
        <v/>
      </c>
    </row>
    <row r="8491" spans="3:7" ht="15" x14ac:dyDescent="0.2">
      <c r="C8491" s="829"/>
      <c r="G8491" s="831" t="str">
        <f t="shared" si="133"/>
        <v/>
      </c>
    </row>
    <row r="8492" spans="3:7" ht="15" x14ac:dyDescent="0.2">
      <c r="C8492" s="829"/>
      <c r="G8492" s="831" t="str">
        <f t="shared" si="133"/>
        <v/>
      </c>
    </row>
    <row r="8493" spans="3:7" ht="15" x14ac:dyDescent="0.2">
      <c r="C8493" s="829"/>
      <c r="G8493" s="831" t="str">
        <f t="shared" si="133"/>
        <v/>
      </c>
    </row>
    <row r="8494" spans="3:7" ht="15" x14ac:dyDescent="0.2">
      <c r="C8494" s="829"/>
      <c r="G8494" s="831" t="str">
        <f t="shared" si="133"/>
        <v/>
      </c>
    </row>
    <row r="8495" spans="3:7" ht="15" x14ac:dyDescent="0.2">
      <c r="C8495" s="829"/>
      <c r="G8495" s="831" t="str">
        <f t="shared" si="133"/>
        <v/>
      </c>
    </row>
    <row r="8496" spans="3:7" ht="15" x14ac:dyDescent="0.2">
      <c r="C8496" s="829"/>
      <c r="G8496" s="831" t="str">
        <f t="shared" si="133"/>
        <v/>
      </c>
    </row>
    <row r="8497" spans="3:7" ht="15" x14ac:dyDescent="0.2">
      <c r="C8497" s="829"/>
      <c r="G8497" s="831" t="str">
        <f t="shared" si="133"/>
        <v/>
      </c>
    </row>
    <row r="8498" spans="3:7" ht="15" x14ac:dyDescent="0.2">
      <c r="C8498" s="829"/>
      <c r="G8498" s="831" t="str">
        <f t="shared" si="133"/>
        <v/>
      </c>
    </row>
    <row r="8499" spans="3:7" ht="15" x14ac:dyDescent="0.2">
      <c r="C8499" s="829"/>
      <c r="G8499" s="831" t="str">
        <f t="shared" si="133"/>
        <v/>
      </c>
    </row>
    <row r="8500" spans="3:7" ht="15" x14ac:dyDescent="0.2">
      <c r="C8500" s="829"/>
      <c r="G8500" s="831" t="str">
        <f t="shared" si="133"/>
        <v/>
      </c>
    </row>
    <row r="8501" spans="3:7" ht="15" x14ac:dyDescent="0.2">
      <c r="C8501" s="829"/>
      <c r="G8501" s="831" t="str">
        <f t="shared" si="133"/>
        <v/>
      </c>
    </row>
    <row r="8502" spans="3:7" ht="15" x14ac:dyDescent="0.2">
      <c r="C8502" s="829"/>
      <c r="G8502" s="831" t="str">
        <f t="shared" si="133"/>
        <v/>
      </c>
    </row>
    <row r="8503" spans="3:7" ht="15" x14ac:dyDescent="0.2">
      <c r="C8503" s="829"/>
      <c r="G8503" s="831" t="str">
        <f t="shared" si="133"/>
        <v/>
      </c>
    </row>
    <row r="8504" spans="3:7" ht="15" x14ac:dyDescent="0.2">
      <c r="C8504" s="829"/>
      <c r="G8504" s="831" t="str">
        <f t="shared" si="133"/>
        <v/>
      </c>
    </row>
    <row r="8505" spans="3:7" ht="15" x14ac:dyDescent="0.2">
      <c r="C8505" s="829"/>
      <c r="G8505" s="831" t="str">
        <f t="shared" si="133"/>
        <v/>
      </c>
    </row>
    <row r="8506" spans="3:7" ht="15" x14ac:dyDescent="0.2">
      <c r="C8506" s="829"/>
      <c r="G8506" s="831" t="str">
        <f t="shared" si="133"/>
        <v/>
      </c>
    </row>
    <row r="8507" spans="3:7" ht="15" x14ac:dyDescent="0.2">
      <c r="C8507" s="829"/>
      <c r="G8507" s="831" t="str">
        <f t="shared" si="133"/>
        <v/>
      </c>
    </row>
    <row r="8508" spans="3:7" ht="15" x14ac:dyDescent="0.2">
      <c r="C8508" s="829"/>
      <c r="G8508" s="831" t="str">
        <f t="shared" si="133"/>
        <v/>
      </c>
    </row>
    <row r="8509" spans="3:7" ht="15" x14ac:dyDescent="0.2">
      <c r="C8509" s="829"/>
      <c r="G8509" s="831" t="str">
        <f t="shared" si="133"/>
        <v/>
      </c>
    </row>
    <row r="8510" spans="3:7" ht="15" x14ac:dyDescent="0.2">
      <c r="C8510" s="829"/>
      <c r="G8510" s="831" t="str">
        <f t="shared" si="133"/>
        <v/>
      </c>
    </row>
    <row r="8511" spans="3:7" ht="15" x14ac:dyDescent="0.2">
      <c r="C8511" s="829"/>
      <c r="G8511" s="831" t="str">
        <f t="shared" si="133"/>
        <v/>
      </c>
    </row>
    <row r="8512" spans="3:7" ht="15" x14ac:dyDescent="0.2">
      <c r="C8512" s="829"/>
      <c r="G8512" s="831" t="str">
        <f t="shared" si="133"/>
        <v/>
      </c>
    </row>
    <row r="8513" spans="3:7" ht="15" x14ac:dyDescent="0.2">
      <c r="C8513" s="829"/>
      <c r="G8513" s="831" t="str">
        <f t="shared" si="133"/>
        <v/>
      </c>
    </row>
    <row r="8514" spans="3:7" ht="15" x14ac:dyDescent="0.2">
      <c r="C8514" s="829"/>
      <c r="G8514" s="831" t="str">
        <f t="shared" si="133"/>
        <v/>
      </c>
    </row>
    <row r="8515" spans="3:7" ht="15" x14ac:dyDescent="0.2">
      <c r="C8515" s="829"/>
      <c r="G8515" s="831" t="str">
        <f t="shared" si="133"/>
        <v/>
      </c>
    </row>
    <row r="8516" spans="3:7" ht="15" x14ac:dyDescent="0.2">
      <c r="C8516" s="829"/>
      <c r="G8516" s="831" t="str">
        <f t="shared" si="133"/>
        <v/>
      </c>
    </row>
    <row r="8517" spans="3:7" ht="15" x14ac:dyDescent="0.2">
      <c r="C8517" s="829"/>
      <c r="G8517" s="831" t="str">
        <f t="shared" si="133"/>
        <v/>
      </c>
    </row>
    <row r="8518" spans="3:7" ht="15" x14ac:dyDescent="0.2">
      <c r="C8518" s="829"/>
      <c r="G8518" s="831" t="str">
        <f t="shared" si="133"/>
        <v/>
      </c>
    </row>
    <row r="8519" spans="3:7" ht="15" x14ac:dyDescent="0.2">
      <c r="C8519" s="829"/>
      <c r="G8519" s="831" t="str">
        <f t="shared" si="133"/>
        <v/>
      </c>
    </row>
    <row r="8520" spans="3:7" ht="15" x14ac:dyDescent="0.2">
      <c r="C8520" s="829"/>
      <c r="G8520" s="831" t="str">
        <f t="shared" si="133"/>
        <v/>
      </c>
    </row>
    <row r="8521" spans="3:7" ht="15" x14ac:dyDescent="0.2">
      <c r="C8521" s="829"/>
      <c r="G8521" s="831" t="str">
        <f t="shared" si="133"/>
        <v/>
      </c>
    </row>
    <row r="8522" spans="3:7" ht="15" x14ac:dyDescent="0.2">
      <c r="C8522" s="829"/>
      <c r="G8522" s="831" t="str">
        <f t="shared" si="133"/>
        <v/>
      </c>
    </row>
    <row r="8523" spans="3:7" ht="15" x14ac:dyDescent="0.2">
      <c r="C8523" s="829"/>
      <c r="G8523" s="831" t="str">
        <f t="shared" si="133"/>
        <v/>
      </c>
    </row>
    <row r="8524" spans="3:7" ht="15" x14ac:dyDescent="0.2">
      <c r="C8524" s="829"/>
      <c r="G8524" s="831" t="str">
        <f t="shared" ref="G8524:G8587" si="134">IF(D8524="","",YEAR(D8524))</f>
        <v/>
      </c>
    </row>
    <row r="8525" spans="3:7" ht="15" x14ac:dyDescent="0.2">
      <c r="C8525" s="829"/>
      <c r="G8525" s="831" t="str">
        <f t="shared" si="134"/>
        <v/>
      </c>
    </row>
    <row r="8526" spans="3:7" ht="15" x14ac:dyDescent="0.2">
      <c r="C8526" s="829"/>
      <c r="G8526" s="831" t="str">
        <f t="shared" si="134"/>
        <v/>
      </c>
    </row>
    <row r="8527" spans="3:7" ht="15" x14ac:dyDescent="0.2">
      <c r="C8527" s="829"/>
      <c r="G8527" s="831" t="str">
        <f t="shared" si="134"/>
        <v/>
      </c>
    </row>
    <row r="8528" spans="3:7" ht="15" x14ac:dyDescent="0.2">
      <c r="C8528" s="829"/>
      <c r="G8528" s="831" t="str">
        <f t="shared" si="134"/>
        <v/>
      </c>
    </row>
    <row r="8529" spans="3:7" ht="15" x14ac:dyDescent="0.2">
      <c r="C8529" s="829"/>
      <c r="G8529" s="831" t="str">
        <f t="shared" si="134"/>
        <v/>
      </c>
    </row>
    <row r="8530" spans="3:7" ht="15" x14ac:dyDescent="0.2">
      <c r="C8530" s="829"/>
      <c r="G8530" s="831" t="str">
        <f t="shared" si="134"/>
        <v/>
      </c>
    </row>
    <row r="8531" spans="3:7" ht="15" x14ac:dyDescent="0.2">
      <c r="C8531" s="829"/>
      <c r="G8531" s="831" t="str">
        <f t="shared" si="134"/>
        <v/>
      </c>
    </row>
    <row r="8532" spans="3:7" ht="15" x14ac:dyDescent="0.2">
      <c r="C8532" s="829"/>
      <c r="G8532" s="831" t="str">
        <f t="shared" si="134"/>
        <v/>
      </c>
    </row>
    <row r="8533" spans="3:7" ht="15" x14ac:dyDescent="0.2">
      <c r="C8533" s="829"/>
      <c r="G8533" s="831" t="str">
        <f t="shared" si="134"/>
        <v/>
      </c>
    </row>
    <row r="8534" spans="3:7" ht="15" x14ac:dyDescent="0.2">
      <c r="C8534" s="829"/>
      <c r="G8534" s="831" t="str">
        <f t="shared" si="134"/>
        <v/>
      </c>
    </row>
    <row r="8535" spans="3:7" ht="15" x14ac:dyDescent="0.2">
      <c r="C8535" s="829"/>
      <c r="G8535" s="831" t="str">
        <f t="shared" si="134"/>
        <v/>
      </c>
    </row>
    <row r="8536" spans="3:7" ht="15" x14ac:dyDescent="0.2">
      <c r="C8536" s="829"/>
      <c r="G8536" s="831" t="str">
        <f t="shared" si="134"/>
        <v/>
      </c>
    </row>
    <row r="8537" spans="3:7" ht="15" x14ac:dyDescent="0.2">
      <c r="C8537" s="829"/>
      <c r="G8537" s="831" t="str">
        <f t="shared" si="134"/>
        <v/>
      </c>
    </row>
    <row r="8538" spans="3:7" ht="15" x14ac:dyDescent="0.2">
      <c r="C8538" s="829"/>
      <c r="G8538" s="831" t="str">
        <f t="shared" si="134"/>
        <v/>
      </c>
    </row>
    <row r="8539" spans="3:7" ht="15" x14ac:dyDescent="0.2">
      <c r="C8539" s="829"/>
      <c r="G8539" s="831" t="str">
        <f t="shared" si="134"/>
        <v/>
      </c>
    </row>
    <row r="8540" spans="3:7" ht="15" x14ac:dyDescent="0.2">
      <c r="C8540" s="829"/>
      <c r="G8540" s="831" t="str">
        <f t="shared" si="134"/>
        <v/>
      </c>
    </row>
    <row r="8541" spans="3:7" ht="15" x14ac:dyDescent="0.2">
      <c r="C8541" s="829"/>
      <c r="G8541" s="831" t="str">
        <f t="shared" si="134"/>
        <v/>
      </c>
    </row>
    <row r="8542" spans="3:7" ht="15" x14ac:dyDescent="0.2">
      <c r="C8542" s="829"/>
      <c r="G8542" s="831" t="str">
        <f t="shared" si="134"/>
        <v/>
      </c>
    </row>
    <row r="8543" spans="3:7" ht="15" x14ac:dyDescent="0.2">
      <c r="C8543" s="829"/>
      <c r="G8543" s="831" t="str">
        <f t="shared" si="134"/>
        <v/>
      </c>
    </row>
    <row r="8544" spans="3:7" ht="15" x14ac:dyDescent="0.2">
      <c r="C8544" s="829"/>
      <c r="G8544" s="831" t="str">
        <f t="shared" si="134"/>
        <v/>
      </c>
    </row>
    <row r="8545" spans="3:7" ht="15" x14ac:dyDescent="0.2">
      <c r="C8545" s="829"/>
      <c r="G8545" s="831" t="str">
        <f t="shared" si="134"/>
        <v/>
      </c>
    </row>
    <row r="8546" spans="3:7" ht="15" x14ac:dyDescent="0.2">
      <c r="C8546" s="829"/>
      <c r="G8546" s="831" t="str">
        <f t="shared" si="134"/>
        <v/>
      </c>
    </row>
    <row r="8547" spans="3:7" ht="15" x14ac:dyDescent="0.2">
      <c r="C8547" s="829"/>
      <c r="G8547" s="831" t="str">
        <f t="shared" si="134"/>
        <v/>
      </c>
    </row>
    <row r="8548" spans="3:7" ht="15" x14ac:dyDescent="0.2">
      <c r="C8548" s="829"/>
      <c r="G8548" s="831" t="str">
        <f t="shared" si="134"/>
        <v/>
      </c>
    </row>
    <row r="8549" spans="3:7" ht="15" x14ac:dyDescent="0.2">
      <c r="C8549" s="829"/>
      <c r="G8549" s="831" t="str">
        <f t="shared" si="134"/>
        <v/>
      </c>
    </row>
    <row r="8550" spans="3:7" ht="15" x14ac:dyDescent="0.2">
      <c r="C8550" s="829"/>
      <c r="G8550" s="831" t="str">
        <f t="shared" si="134"/>
        <v/>
      </c>
    </row>
    <row r="8551" spans="3:7" ht="15" x14ac:dyDescent="0.2">
      <c r="C8551" s="829"/>
      <c r="G8551" s="831" t="str">
        <f t="shared" si="134"/>
        <v/>
      </c>
    </row>
    <row r="8552" spans="3:7" ht="15" x14ac:dyDescent="0.2">
      <c r="C8552" s="829"/>
      <c r="G8552" s="831" t="str">
        <f t="shared" si="134"/>
        <v/>
      </c>
    </row>
    <row r="8553" spans="3:7" ht="15" x14ac:dyDescent="0.2">
      <c r="C8553" s="829"/>
      <c r="G8553" s="831" t="str">
        <f t="shared" si="134"/>
        <v/>
      </c>
    </row>
    <row r="8554" spans="3:7" ht="15" x14ac:dyDescent="0.2">
      <c r="C8554" s="829"/>
      <c r="G8554" s="831" t="str">
        <f t="shared" si="134"/>
        <v/>
      </c>
    </row>
    <row r="8555" spans="3:7" ht="15" x14ac:dyDescent="0.2">
      <c r="C8555" s="829"/>
      <c r="G8555" s="831" t="str">
        <f t="shared" si="134"/>
        <v/>
      </c>
    </row>
    <row r="8556" spans="3:7" ht="15" x14ac:dyDescent="0.2">
      <c r="C8556" s="829"/>
      <c r="G8556" s="831" t="str">
        <f t="shared" si="134"/>
        <v/>
      </c>
    </row>
    <row r="8557" spans="3:7" ht="15" x14ac:dyDescent="0.2">
      <c r="C8557" s="829"/>
      <c r="G8557" s="831" t="str">
        <f t="shared" si="134"/>
        <v/>
      </c>
    </row>
    <row r="8558" spans="3:7" ht="15" x14ac:dyDescent="0.2">
      <c r="C8558" s="829"/>
      <c r="G8558" s="831" t="str">
        <f t="shared" si="134"/>
        <v/>
      </c>
    </row>
    <row r="8559" spans="3:7" ht="15" x14ac:dyDescent="0.2">
      <c r="C8559" s="829"/>
      <c r="G8559" s="831" t="str">
        <f t="shared" si="134"/>
        <v/>
      </c>
    </row>
    <row r="8560" spans="3:7" ht="15" x14ac:dyDescent="0.2">
      <c r="C8560" s="829"/>
      <c r="G8560" s="831" t="str">
        <f t="shared" si="134"/>
        <v/>
      </c>
    </row>
    <row r="8561" spans="3:7" ht="15" x14ac:dyDescent="0.2">
      <c r="C8561" s="829"/>
      <c r="G8561" s="831" t="str">
        <f t="shared" si="134"/>
        <v/>
      </c>
    </row>
    <row r="8562" spans="3:7" ht="15" x14ac:dyDescent="0.2">
      <c r="C8562" s="829"/>
      <c r="G8562" s="831" t="str">
        <f t="shared" si="134"/>
        <v/>
      </c>
    </row>
    <row r="8563" spans="3:7" ht="15" x14ac:dyDescent="0.2">
      <c r="C8563" s="829"/>
      <c r="G8563" s="831" t="str">
        <f t="shared" si="134"/>
        <v/>
      </c>
    </row>
    <row r="8564" spans="3:7" ht="15" x14ac:dyDescent="0.2">
      <c r="C8564" s="829"/>
      <c r="G8564" s="831" t="str">
        <f t="shared" si="134"/>
        <v/>
      </c>
    </row>
    <row r="8565" spans="3:7" ht="15" x14ac:dyDescent="0.2">
      <c r="C8565" s="829"/>
      <c r="G8565" s="831" t="str">
        <f t="shared" si="134"/>
        <v/>
      </c>
    </row>
    <row r="8566" spans="3:7" ht="15" x14ac:dyDescent="0.2">
      <c r="C8566" s="829"/>
      <c r="G8566" s="831" t="str">
        <f t="shared" si="134"/>
        <v/>
      </c>
    </row>
    <row r="8567" spans="3:7" ht="15" x14ac:dyDescent="0.2">
      <c r="C8567" s="829"/>
      <c r="G8567" s="831" t="str">
        <f t="shared" si="134"/>
        <v/>
      </c>
    </row>
    <row r="8568" spans="3:7" ht="15" x14ac:dyDescent="0.2">
      <c r="C8568" s="829"/>
      <c r="G8568" s="831" t="str">
        <f t="shared" si="134"/>
        <v/>
      </c>
    </row>
    <row r="8569" spans="3:7" ht="15" x14ac:dyDescent="0.2">
      <c r="C8569" s="829"/>
      <c r="G8569" s="831" t="str">
        <f t="shared" si="134"/>
        <v/>
      </c>
    </row>
    <row r="8570" spans="3:7" ht="15" x14ac:dyDescent="0.2">
      <c r="C8570" s="829"/>
      <c r="G8570" s="831" t="str">
        <f t="shared" si="134"/>
        <v/>
      </c>
    </row>
    <row r="8571" spans="3:7" ht="15" x14ac:dyDescent="0.2">
      <c r="C8571" s="829"/>
      <c r="G8571" s="831" t="str">
        <f t="shared" si="134"/>
        <v/>
      </c>
    </row>
    <row r="8572" spans="3:7" ht="15" x14ac:dyDescent="0.2">
      <c r="C8572" s="829"/>
      <c r="G8572" s="831" t="str">
        <f t="shared" si="134"/>
        <v/>
      </c>
    </row>
    <row r="8573" spans="3:7" ht="15" x14ac:dyDescent="0.2">
      <c r="C8573" s="829"/>
      <c r="G8573" s="831" t="str">
        <f t="shared" si="134"/>
        <v/>
      </c>
    </row>
    <row r="8574" spans="3:7" ht="15" x14ac:dyDescent="0.2">
      <c r="C8574" s="829"/>
      <c r="G8574" s="831" t="str">
        <f t="shared" si="134"/>
        <v/>
      </c>
    </row>
    <row r="8575" spans="3:7" ht="15" x14ac:dyDescent="0.2">
      <c r="C8575" s="829"/>
      <c r="G8575" s="831" t="str">
        <f t="shared" si="134"/>
        <v/>
      </c>
    </row>
    <row r="8576" spans="3:7" ht="15" x14ac:dyDescent="0.2">
      <c r="C8576" s="829"/>
      <c r="G8576" s="831" t="str">
        <f t="shared" si="134"/>
        <v/>
      </c>
    </row>
    <row r="8577" spans="3:7" ht="15" x14ac:dyDescent="0.2">
      <c r="C8577" s="829"/>
      <c r="G8577" s="831" t="str">
        <f t="shared" si="134"/>
        <v/>
      </c>
    </row>
    <row r="8578" spans="3:7" ht="15" x14ac:dyDescent="0.2">
      <c r="C8578" s="829"/>
      <c r="G8578" s="831" t="str">
        <f t="shared" si="134"/>
        <v/>
      </c>
    </row>
    <row r="8579" spans="3:7" ht="15" x14ac:dyDescent="0.2">
      <c r="C8579" s="829"/>
      <c r="G8579" s="831" t="str">
        <f t="shared" si="134"/>
        <v/>
      </c>
    </row>
    <row r="8580" spans="3:7" ht="15" x14ac:dyDescent="0.2">
      <c r="C8580" s="829"/>
      <c r="G8580" s="831" t="str">
        <f t="shared" si="134"/>
        <v/>
      </c>
    </row>
    <row r="8581" spans="3:7" ht="15" x14ac:dyDescent="0.2">
      <c r="C8581" s="829"/>
      <c r="G8581" s="831" t="str">
        <f t="shared" si="134"/>
        <v/>
      </c>
    </row>
    <row r="8582" spans="3:7" ht="15" x14ac:dyDescent="0.2">
      <c r="C8582" s="829"/>
      <c r="G8582" s="831" t="str">
        <f t="shared" si="134"/>
        <v/>
      </c>
    </row>
    <row r="8583" spans="3:7" ht="15" x14ac:dyDescent="0.2">
      <c r="C8583" s="829"/>
      <c r="G8583" s="831" t="str">
        <f t="shared" si="134"/>
        <v/>
      </c>
    </row>
    <row r="8584" spans="3:7" ht="15" x14ac:dyDescent="0.2">
      <c r="C8584" s="829"/>
      <c r="G8584" s="831" t="str">
        <f t="shared" si="134"/>
        <v/>
      </c>
    </row>
    <row r="8585" spans="3:7" ht="15" x14ac:dyDescent="0.2">
      <c r="C8585" s="829"/>
      <c r="G8585" s="831" t="str">
        <f t="shared" si="134"/>
        <v/>
      </c>
    </row>
    <row r="8586" spans="3:7" ht="15" x14ac:dyDescent="0.2">
      <c r="C8586" s="829"/>
      <c r="G8586" s="831" t="str">
        <f t="shared" si="134"/>
        <v/>
      </c>
    </row>
    <row r="8587" spans="3:7" ht="15" x14ac:dyDescent="0.2">
      <c r="C8587" s="829"/>
      <c r="G8587" s="831" t="str">
        <f t="shared" si="134"/>
        <v/>
      </c>
    </row>
    <row r="8588" spans="3:7" ht="15" x14ac:dyDescent="0.2">
      <c r="C8588" s="829"/>
      <c r="G8588" s="831" t="str">
        <f t="shared" ref="G8588:G8651" si="135">IF(D8588="","",YEAR(D8588))</f>
        <v/>
      </c>
    </row>
    <row r="8589" spans="3:7" ht="15" x14ac:dyDescent="0.2">
      <c r="C8589" s="829"/>
      <c r="G8589" s="831" t="str">
        <f t="shared" si="135"/>
        <v/>
      </c>
    </row>
    <row r="8590" spans="3:7" ht="15" x14ac:dyDescent="0.2">
      <c r="C8590" s="829"/>
      <c r="G8590" s="831" t="str">
        <f t="shared" si="135"/>
        <v/>
      </c>
    </row>
    <row r="8591" spans="3:7" ht="15" x14ac:dyDescent="0.2">
      <c r="C8591" s="829"/>
      <c r="G8591" s="831" t="str">
        <f t="shared" si="135"/>
        <v/>
      </c>
    </row>
    <row r="8592" spans="3:7" ht="15" x14ac:dyDescent="0.2">
      <c r="C8592" s="829"/>
      <c r="G8592" s="831" t="str">
        <f t="shared" si="135"/>
        <v/>
      </c>
    </row>
    <row r="8593" spans="3:7" ht="15" x14ac:dyDescent="0.2">
      <c r="C8593" s="829"/>
      <c r="G8593" s="831" t="str">
        <f t="shared" si="135"/>
        <v/>
      </c>
    </row>
    <row r="8594" spans="3:7" ht="15" x14ac:dyDescent="0.2">
      <c r="C8594" s="829"/>
      <c r="G8594" s="831" t="str">
        <f t="shared" si="135"/>
        <v/>
      </c>
    </row>
    <row r="8595" spans="3:7" ht="15" x14ac:dyDescent="0.2">
      <c r="C8595" s="829"/>
      <c r="G8595" s="831" t="str">
        <f t="shared" si="135"/>
        <v/>
      </c>
    </row>
    <row r="8596" spans="3:7" ht="15" x14ac:dyDescent="0.2">
      <c r="C8596" s="829"/>
      <c r="G8596" s="831" t="str">
        <f t="shared" si="135"/>
        <v/>
      </c>
    </row>
    <row r="8597" spans="3:7" ht="15" x14ac:dyDescent="0.2">
      <c r="C8597" s="829"/>
      <c r="G8597" s="831" t="str">
        <f t="shared" si="135"/>
        <v/>
      </c>
    </row>
    <row r="8598" spans="3:7" ht="15" x14ac:dyDescent="0.2">
      <c r="C8598" s="829"/>
      <c r="G8598" s="831" t="str">
        <f t="shared" si="135"/>
        <v/>
      </c>
    </row>
    <row r="8599" spans="3:7" ht="15" x14ac:dyDescent="0.2">
      <c r="C8599" s="829"/>
      <c r="G8599" s="831" t="str">
        <f t="shared" si="135"/>
        <v/>
      </c>
    </row>
    <row r="8600" spans="3:7" ht="15" x14ac:dyDescent="0.2">
      <c r="C8600" s="829"/>
      <c r="G8600" s="831" t="str">
        <f t="shared" si="135"/>
        <v/>
      </c>
    </row>
    <row r="8601" spans="3:7" ht="15" x14ac:dyDescent="0.2">
      <c r="C8601" s="829"/>
      <c r="G8601" s="831" t="str">
        <f t="shared" si="135"/>
        <v/>
      </c>
    </row>
    <row r="8602" spans="3:7" ht="15" x14ac:dyDescent="0.2">
      <c r="C8602" s="829"/>
      <c r="G8602" s="831" t="str">
        <f t="shared" si="135"/>
        <v/>
      </c>
    </row>
    <row r="8603" spans="3:7" ht="15" x14ac:dyDescent="0.2">
      <c r="C8603" s="829"/>
      <c r="G8603" s="831" t="str">
        <f t="shared" si="135"/>
        <v/>
      </c>
    </row>
    <row r="8604" spans="3:7" ht="15" x14ac:dyDescent="0.2">
      <c r="C8604" s="829"/>
      <c r="G8604" s="831" t="str">
        <f t="shared" si="135"/>
        <v/>
      </c>
    </row>
    <row r="8605" spans="3:7" ht="15" x14ac:dyDescent="0.2">
      <c r="C8605" s="829"/>
      <c r="G8605" s="831" t="str">
        <f t="shared" si="135"/>
        <v/>
      </c>
    </row>
    <row r="8606" spans="3:7" ht="15" x14ac:dyDescent="0.2">
      <c r="C8606" s="829"/>
      <c r="G8606" s="831" t="str">
        <f t="shared" si="135"/>
        <v/>
      </c>
    </row>
    <row r="8607" spans="3:7" ht="15" x14ac:dyDescent="0.2">
      <c r="C8607" s="829"/>
      <c r="G8607" s="831" t="str">
        <f t="shared" si="135"/>
        <v/>
      </c>
    </row>
    <row r="8608" spans="3:7" ht="15" x14ac:dyDescent="0.2">
      <c r="C8608" s="829"/>
      <c r="G8608" s="831" t="str">
        <f t="shared" si="135"/>
        <v/>
      </c>
    </row>
    <row r="8609" spans="3:7" ht="15" x14ac:dyDescent="0.2">
      <c r="C8609" s="829"/>
      <c r="G8609" s="831" t="str">
        <f t="shared" si="135"/>
        <v/>
      </c>
    </row>
    <row r="8610" spans="3:7" ht="15" x14ac:dyDescent="0.2">
      <c r="C8610" s="829"/>
      <c r="G8610" s="831" t="str">
        <f t="shared" si="135"/>
        <v/>
      </c>
    </row>
    <row r="8611" spans="3:7" ht="15" x14ac:dyDescent="0.2">
      <c r="C8611" s="829"/>
      <c r="G8611" s="831" t="str">
        <f t="shared" si="135"/>
        <v/>
      </c>
    </row>
    <row r="8612" spans="3:7" ht="15" x14ac:dyDescent="0.2">
      <c r="C8612" s="829"/>
      <c r="G8612" s="831" t="str">
        <f t="shared" si="135"/>
        <v/>
      </c>
    </row>
    <row r="8613" spans="3:7" ht="15" x14ac:dyDescent="0.2">
      <c r="C8613" s="829"/>
      <c r="G8613" s="831" t="str">
        <f t="shared" si="135"/>
        <v/>
      </c>
    </row>
    <row r="8614" spans="3:7" ht="15" x14ac:dyDescent="0.2">
      <c r="C8614" s="829"/>
      <c r="G8614" s="831" t="str">
        <f t="shared" si="135"/>
        <v/>
      </c>
    </row>
    <row r="8615" spans="3:7" ht="15" x14ac:dyDescent="0.2">
      <c r="C8615" s="829"/>
      <c r="G8615" s="831" t="str">
        <f t="shared" si="135"/>
        <v/>
      </c>
    </row>
    <row r="8616" spans="3:7" ht="15" x14ac:dyDescent="0.2">
      <c r="C8616" s="829"/>
      <c r="G8616" s="831" t="str">
        <f t="shared" si="135"/>
        <v/>
      </c>
    </row>
    <row r="8617" spans="3:7" ht="15" x14ac:dyDescent="0.2">
      <c r="C8617" s="829"/>
      <c r="G8617" s="831" t="str">
        <f t="shared" si="135"/>
        <v/>
      </c>
    </row>
    <row r="8618" spans="3:7" ht="15" x14ac:dyDescent="0.2">
      <c r="C8618" s="829"/>
      <c r="G8618" s="831" t="str">
        <f t="shared" si="135"/>
        <v/>
      </c>
    </row>
    <row r="8619" spans="3:7" ht="15" x14ac:dyDescent="0.2">
      <c r="C8619" s="829"/>
      <c r="G8619" s="831" t="str">
        <f t="shared" si="135"/>
        <v/>
      </c>
    </row>
    <row r="8620" spans="3:7" ht="15" x14ac:dyDescent="0.2">
      <c r="C8620" s="829"/>
      <c r="G8620" s="831" t="str">
        <f t="shared" si="135"/>
        <v/>
      </c>
    </row>
    <row r="8621" spans="3:7" ht="15" x14ac:dyDescent="0.2">
      <c r="C8621" s="829"/>
      <c r="G8621" s="831" t="str">
        <f t="shared" si="135"/>
        <v/>
      </c>
    </row>
    <row r="8622" spans="3:7" ht="15" x14ac:dyDescent="0.2">
      <c r="C8622" s="829"/>
      <c r="G8622" s="831" t="str">
        <f t="shared" si="135"/>
        <v/>
      </c>
    </row>
    <row r="8623" spans="3:7" ht="15" x14ac:dyDescent="0.2">
      <c r="C8623" s="829"/>
      <c r="G8623" s="831" t="str">
        <f t="shared" si="135"/>
        <v/>
      </c>
    </row>
    <row r="8624" spans="3:7" ht="15" x14ac:dyDescent="0.2">
      <c r="C8624" s="829"/>
      <c r="G8624" s="831" t="str">
        <f t="shared" si="135"/>
        <v/>
      </c>
    </row>
    <row r="8625" spans="3:7" ht="15" x14ac:dyDescent="0.2">
      <c r="C8625" s="829"/>
      <c r="G8625" s="831" t="str">
        <f t="shared" si="135"/>
        <v/>
      </c>
    </row>
    <row r="8626" spans="3:7" ht="15" x14ac:dyDescent="0.2">
      <c r="C8626" s="829"/>
      <c r="G8626" s="831" t="str">
        <f t="shared" si="135"/>
        <v/>
      </c>
    </row>
    <row r="8627" spans="3:7" ht="15" x14ac:dyDescent="0.2">
      <c r="C8627" s="829"/>
      <c r="G8627" s="831" t="str">
        <f t="shared" si="135"/>
        <v/>
      </c>
    </row>
    <row r="8628" spans="3:7" ht="15" x14ac:dyDescent="0.2">
      <c r="C8628" s="829"/>
      <c r="G8628" s="831" t="str">
        <f t="shared" si="135"/>
        <v/>
      </c>
    </row>
    <row r="8629" spans="3:7" ht="15" x14ac:dyDescent="0.2">
      <c r="C8629" s="829"/>
      <c r="G8629" s="831" t="str">
        <f t="shared" si="135"/>
        <v/>
      </c>
    </row>
    <row r="8630" spans="3:7" ht="15" x14ac:dyDescent="0.2">
      <c r="C8630" s="829"/>
      <c r="G8630" s="831" t="str">
        <f t="shared" si="135"/>
        <v/>
      </c>
    </row>
    <row r="8631" spans="3:7" ht="15" x14ac:dyDescent="0.2">
      <c r="C8631" s="829"/>
      <c r="G8631" s="831" t="str">
        <f t="shared" si="135"/>
        <v/>
      </c>
    </row>
    <row r="8632" spans="3:7" ht="15" x14ac:dyDescent="0.2">
      <c r="C8632" s="829"/>
      <c r="G8632" s="831" t="str">
        <f t="shared" si="135"/>
        <v/>
      </c>
    </row>
    <row r="8633" spans="3:7" ht="15" x14ac:dyDescent="0.2">
      <c r="C8633" s="829"/>
      <c r="G8633" s="831" t="str">
        <f t="shared" si="135"/>
        <v/>
      </c>
    </row>
    <row r="8634" spans="3:7" ht="15" x14ac:dyDescent="0.2">
      <c r="C8634" s="829"/>
      <c r="G8634" s="831" t="str">
        <f t="shared" si="135"/>
        <v/>
      </c>
    </row>
    <row r="8635" spans="3:7" ht="15" x14ac:dyDescent="0.2">
      <c r="C8635" s="829"/>
      <c r="G8635" s="831" t="str">
        <f t="shared" si="135"/>
        <v/>
      </c>
    </row>
    <row r="8636" spans="3:7" ht="15" x14ac:dyDescent="0.2">
      <c r="C8636" s="829"/>
      <c r="G8636" s="831" t="str">
        <f t="shared" si="135"/>
        <v/>
      </c>
    </row>
    <row r="8637" spans="3:7" ht="15" x14ac:dyDescent="0.2">
      <c r="C8637" s="829"/>
      <c r="G8637" s="831" t="str">
        <f t="shared" si="135"/>
        <v/>
      </c>
    </row>
    <row r="8638" spans="3:7" ht="15" x14ac:dyDescent="0.2">
      <c r="C8638" s="829"/>
      <c r="G8638" s="831" t="str">
        <f t="shared" si="135"/>
        <v/>
      </c>
    </row>
    <row r="8639" spans="3:7" ht="15" x14ac:dyDescent="0.2">
      <c r="C8639" s="829"/>
      <c r="G8639" s="831" t="str">
        <f t="shared" si="135"/>
        <v/>
      </c>
    </row>
    <row r="8640" spans="3:7" ht="15" x14ac:dyDescent="0.2">
      <c r="C8640" s="829"/>
      <c r="G8640" s="831" t="str">
        <f t="shared" si="135"/>
        <v/>
      </c>
    </row>
    <row r="8641" spans="3:7" ht="15" x14ac:dyDescent="0.2">
      <c r="C8641" s="829"/>
      <c r="G8641" s="831" t="str">
        <f t="shared" si="135"/>
        <v/>
      </c>
    </row>
    <row r="8642" spans="3:7" ht="15" x14ac:dyDescent="0.2">
      <c r="C8642" s="829"/>
      <c r="G8642" s="831" t="str">
        <f t="shared" si="135"/>
        <v/>
      </c>
    </row>
    <row r="8643" spans="3:7" ht="15" x14ac:dyDescent="0.2">
      <c r="C8643" s="829"/>
      <c r="G8643" s="831" t="str">
        <f t="shared" si="135"/>
        <v/>
      </c>
    </row>
    <row r="8644" spans="3:7" ht="15" x14ac:dyDescent="0.2">
      <c r="C8644" s="829"/>
      <c r="G8644" s="831" t="str">
        <f t="shared" si="135"/>
        <v/>
      </c>
    </row>
    <row r="8645" spans="3:7" ht="15" x14ac:dyDescent="0.2">
      <c r="C8645" s="829"/>
      <c r="G8645" s="831" t="str">
        <f t="shared" si="135"/>
        <v/>
      </c>
    </row>
    <row r="8646" spans="3:7" ht="15" x14ac:dyDescent="0.2">
      <c r="C8646" s="829"/>
      <c r="G8646" s="831" t="str">
        <f t="shared" si="135"/>
        <v/>
      </c>
    </row>
    <row r="8647" spans="3:7" ht="15" x14ac:dyDescent="0.2">
      <c r="C8647" s="829"/>
      <c r="G8647" s="831" t="str">
        <f t="shared" si="135"/>
        <v/>
      </c>
    </row>
    <row r="8648" spans="3:7" ht="15" x14ac:dyDescent="0.2">
      <c r="C8648" s="829"/>
      <c r="G8648" s="831" t="str">
        <f t="shared" si="135"/>
        <v/>
      </c>
    </row>
    <row r="8649" spans="3:7" ht="15" x14ac:dyDescent="0.2">
      <c r="C8649" s="829"/>
      <c r="G8649" s="831" t="str">
        <f t="shared" si="135"/>
        <v/>
      </c>
    </row>
    <row r="8650" spans="3:7" ht="15" x14ac:dyDescent="0.2">
      <c r="C8650" s="829"/>
      <c r="G8650" s="831" t="str">
        <f t="shared" si="135"/>
        <v/>
      </c>
    </row>
    <row r="8651" spans="3:7" ht="15" x14ac:dyDescent="0.2">
      <c r="C8651" s="829"/>
      <c r="G8651" s="831" t="str">
        <f t="shared" si="135"/>
        <v/>
      </c>
    </row>
    <row r="8652" spans="3:7" ht="15" x14ac:dyDescent="0.2">
      <c r="C8652" s="829"/>
      <c r="G8652" s="831" t="str">
        <f t="shared" ref="G8652:G8715" si="136">IF(D8652="","",YEAR(D8652))</f>
        <v/>
      </c>
    </row>
    <row r="8653" spans="3:7" ht="15" x14ac:dyDescent="0.2">
      <c r="C8653" s="829"/>
      <c r="G8653" s="831" t="str">
        <f t="shared" si="136"/>
        <v/>
      </c>
    </row>
    <row r="8654" spans="3:7" ht="15" x14ac:dyDescent="0.2">
      <c r="C8654" s="829"/>
      <c r="G8654" s="831" t="str">
        <f t="shared" si="136"/>
        <v/>
      </c>
    </row>
    <row r="8655" spans="3:7" ht="15" x14ac:dyDescent="0.2">
      <c r="C8655" s="829"/>
      <c r="G8655" s="831" t="str">
        <f t="shared" si="136"/>
        <v/>
      </c>
    </row>
    <row r="8656" spans="3:7" ht="15" x14ac:dyDescent="0.2">
      <c r="C8656" s="829"/>
      <c r="G8656" s="831" t="str">
        <f t="shared" si="136"/>
        <v/>
      </c>
    </row>
    <row r="8657" spans="3:7" ht="15" x14ac:dyDescent="0.2">
      <c r="C8657" s="829"/>
      <c r="G8657" s="831" t="str">
        <f t="shared" si="136"/>
        <v/>
      </c>
    </row>
    <row r="8658" spans="3:7" ht="15" x14ac:dyDescent="0.2">
      <c r="C8658" s="829"/>
      <c r="G8658" s="831" t="str">
        <f t="shared" si="136"/>
        <v/>
      </c>
    </row>
    <row r="8659" spans="3:7" ht="15" x14ac:dyDescent="0.2">
      <c r="C8659" s="829"/>
      <c r="G8659" s="831" t="str">
        <f t="shared" si="136"/>
        <v/>
      </c>
    </row>
    <row r="8660" spans="3:7" ht="15" x14ac:dyDescent="0.2">
      <c r="C8660" s="829"/>
      <c r="G8660" s="831" t="str">
        <f t="shared" si="136"/>
        <v/>
      </c>
    </row>
    <row r="8661" spans="3:7" ht="15" x14ac:dyDescent="0.2">
      <c r="C8661" s="829"/>
      <c r="G8661" s="831" t="str">
        <f t="shared" si="136"/>
        <v/>
      </c>
    </row>
    <row r="8662" spans="3:7" ht="15" x14ac:dyDescent="0.2">
      <c r="C8662" s="829"/>
      <c r="G8662" s="831" t="str">
        <f t="shared" si="136"/>
        <v/>
      </c>
    </row>
    <row r="8663" spans="3:7" ht="15" x14ac:dyDescent="0.2">
      <c r="C8663" s="829"/>
      <c r="G8663" s="831" t="str">
        <f t="shared" si="136"/>
        <v/>
      </c>
    </row>
    <row r="8664" spans="3:7" ht="15" x14ac:dyDescent="0.2">
      <c r="C8664" s="829"/>
      <c r="G8664" s="831" t="str">
        <f t="shared" si="136"/>
        <v/>
      </c>
    </row>
    <row r="8665" spans="3:7" ht="15" x14ac:dyDescent="0.2">
      <c r="C8665" s="829"/>
      <c r="G8665" s="831" t="str">
        <f t="shared" si="136"/>
        <v/>
      </c>
    </row>
    <row r="8666" spans="3:7" ht="15" x14ac:dyDescent="0.2">
      <c r="C8666" s="829"/>
      <c r="G8666" s="831" t="str">
        <f t="shared" si="136"/>
        <v/>
      </c>
    </row>
    <row r="8667" spans="3:7" ht="15" x14ac:dyDescent="0.2">
      <c r="C8667" s="829"/>
      <c r="G8667" s="831" t="str">
        <f t="shared" si="136"/>
        <v/>
      </c>
    </row>
    <row r="8668" spans="3:7" ht="15" x14ac:dyDescent="0.2">
      <c r="C8668" s="829"/>
      <c r="G8668" s="831" t="str">
        <f t="shared" si="136"/>
        <v/>
      </c>
    </row>
    <row r="8669" spans="3:7" ht="15" x14ac:dyDescent="0.2">
      <c r="C8669" s="829"/>
      <c r="G8669" s="831" t="str">
        <f t="shared" si="136"/>
        <v/>
      </c>
    </row>
    <row r="8670" spans="3:7" ht="15" x14ac:dyDescent="0.2">
      <c r="C8670" s="829"/>
      <c r="G8670" s="831" t="str">
        <f t="shared" si="136"/>
        <v/>
      </c>
    </row>
    <row r="8671" spans="3:7" ht="15" x14ac:dyDescent="0.2">
      <c r="C8671" s="829"/>
      <c r="G8671" s="831" t="str">
        <f t="shared" si="136"/>
        <v/>
      </c>
    </row>
    <row r="8672" spans="3:7" ht="15" x14ac:dyDescent="0.2">
      <c r="C8672" s="829"/>
      <c r="G8672" s="831" t="str">
        <f t="shared" si="136"/>
        <v/>
      </c>
    </row>
    <row r="8673" spans="3:7" ht="15" x14ac:dyDescent="0.2">
      <c r="C8673" s="829"/>
      <c r="G8673" s="831" t="str">
        <f t="shared" si="136"/>
        <v/>
      </c>
    </row>
    <row r="8674" spans="3:7" ht="15" x14ac:dyDescent="0.2">
      <c r="C8674" s="829"/>
      <c r="G8674" s="831" t="str">
        <f t="shared" si="136"/>
        <v/>
      </c>
    </row>
    <row r="8675" spans="3:7" ht="15" x14ac:dyDescent="0.2">
      <c r="C8675" s="829"/>
      <c r="G8675" s="831" t="str">
        <f t="shared" si="136"/>
        <v/>
      </c>
    </row>
    <row r="8676" spans="3:7" ht="15" x14ac:dyDescent="0.2">
      <c r="C8676" s="829"/>
      <c r="G8676" s="831" t="str">
        <f t="shared" si="136"/>
        <v/>
      </c>
    </row>
    <row r="8677" spans="3:7" ht="15" x14ac:dyDescent="0.2">
      <c r="C8677" s="829"/>
      <c r="G8677" s="831" t="str">
        <f t="shared" si="136"/>
        <v/>
      </c>
    </row>
    <row r="8678" spans="3:7" ht="15" x14ac:dyDescent="0.2">
      <c r="C8678" s="829"/>
      <c r="G8678" s="831" t="str">
        <f t="shared" si="136"/>
        <v/>
      </c>
    </row>
    <row r="8679" spans="3:7" ht="15" x14ac:dyDescent="0.2">
      <c r="C8679" s="829"/>
      <c r="G8679" s="831" t="str">
        <f t="shared" si="136"/>
        <v/>
      </c>
    </row>
    <row r="8680" spans="3:7" ht="15" x14ac:dyDescent="0.2">
      <c r="C8680" s="829"/>
      <c r="G8680" s="831" t="str">
        <f t="shared" si="136"/>
        <v/>
      </c>
    </row>
    <row r="8681" spans="3:7" ht="15" x14ac:dyDescent="0.2">
      <c r="C8681" s="829"/>
      <c r="G8681" s="831" t="str">
        <f t="shared" si="136"/>
        <v/>
      </c>
    </row>
    <row r="8682" spans="3:7" ht="15" x14ac:dyDescent="0.2">
      <c r="C8682" s="829"/>
      <c r="G8682" s="831" t="str">
        <f t="shared" si="136"/>
        <v/>
      </c>
    </row>
    <row r="8683" spans="3:7" ht="15" x14ac:dyDescent="0.2">
      <c r="C8683" s="829"/>
      <c r="G8683" s="831" t="str">
        <f t="shared" si="136"/>
        <v/>
      </c>
    </row>
    <row r="8684" spans="3:7" ht="15" x14ac:dyDescent="0.2">
      <c r="C8684" s="829"/>
      <c r="G8684" s="831" t="str">
        <f t="shared" si="136"/>
        <v/>
      </c>
    </row>
    <row r="8685" spans="3:7" ht="15" x14ac:dyDescent="0.2">
      <c r="C8685" s="829"/>
      <c r="G8685" s="831" t="str">
        <f t="shared" si="136"/>
        <v/>
      </c>
    </row>
    <row r="8686" spans="3:7" ht="15" x14ac:dyDescent="0.2">
      <c r="C8686" s="829"/>
      <c r="G8686" s="831" t="str">
        <f t="shared" si="136"/>
        <v/>
      </c>
    </row>
    <row r="8687" spans="3:7" ht="15" x14ac:dyDescent="0.2">
      <c r="C8687" s="829"/>
      <c r="G8687" s="831" t="str">
        <f t="shared" si="136"/>
        <v/>
      </c>
    </row>
    <row r="8688" spans="3:7" ht="15" x14ac:dyDescent="0.2">
      <c r="C8688" s="829"/>
      <c r="G8688" s="831" t="str">
        <f t="shared" si="136"/>
        <v/>
      </c>
    </row>
    <row r="8689" spans="3:7" ht="15" x14ac:dyDescent="0.2">
      <c r="C8689" s="829"/>
      <c r="G8689" s="831" t="str">
        <f t="shared" si="136"/>
        <v/>
      </c>
    </row>
    <row r="8690" spans="3:7" ht="15" x14ac:dyDescent="0.2">
      <c r="C8690" s="829"/>
      <c r="G8690" s="831" t="str">
        <f t="shared" si="136"/>
        <v/>
      </c>
    </row>
    <row r="8691" spans="3:7" ht="15" x14ac:dyDescent="0.2">
      <c r="C8691" s="829"/>
      <c r="G8691" s="831" t="str">
        <f t="shared" si="136"/>
        <v/>
      </c>
    </row>
    <row r="8692" spans="3:7" ht="15" x14ac:dyDescent="0.2">
      <c r="C8692" s="829"/>
      <c r="G8692" s="831" t="str">
        <f t="shared" si="136"/>
        <v/>
      </c>
    </row>
    <row r="8693" spans="3:7" ht="15" x14ac:dyDescent="0.2">
      <c r="C8693" s="829"/>
      <c r="G8693" s="831" t="str">
        <f t="shared" si="136"/>
        <v/>
      </c>
    </row>
    <row r="8694" spans="3:7" ht="15" x14ac:dyDescent="0.2">
      <c r="C8694" s="829"/>
      <c r="G8694" s="831" t="str">
        <f t="shared" si="136"/>
        <v/>
      </c>
    </row>
    <row r="8695" spans="3:7" ht="15" x14ac:dyDescent="0.2">
      <c r="C8695" s="829"/>
      <c r="G8695" s="831" t="str">
        <f t="shared" si="136"/>
        <v/>
      </c>
    </row>
    <row r="8696" spans="3:7" ht="15" x14ac:dyDescent="0.2">
      <c r="C8696" s="829"/>
      <c r="G8696" s="831" t="str">
        <f t="shared" si="136"/>
        <v/>
      </c>
    </row>
    <row r="8697" spans="3:7" ht="15" x14ac:dyDescent="0.2">
      <c r="C8697" s="829"/>
      <c r="G8697" s="831" t="str">
        <f t="shared" si="136"/>
        <v/>
      </c>
    </row>
    <row r="8698" spans="3:7" ht="15" x14ac:dyDescent="0.2">
      <c r="C8698" s="829"/>
      <c r="G8698" s="831" t="str">
        <f t="shared" si="136"/>
        <v/>
      </c>
    </row>
    <row r="8699" spans="3:7" ht="15" x14ac:dyDescent="0.2">
      <c r="C8699" s="829"/>
      <c r="G8699" s="831" t="str">
        <f t="shared" si="136"/>
        <v/>
      </c>
    </row>
    <row r="8700" spans="3:7" ht="15" x14ac:dyDescent="0.2">
      <c r="C8700" s="829"/>
      <c r="G8700" s="831" t="str">
        <f t="shared" si="136"/>
        <v/>
      </c>
    </row>
    <row r="8701" spans="3:7" ht="15" x14ac:dyDescent="0.2">
      <c r="C8701" s="829"/>
      <c r="G8701" s="831" t="str">
        <f t="shared" si="136"/>
        <v/>
      </c>
    </row>
    <row r="8702" spans="3:7" ht="15" x14ac:dyDescent="0.2">
      <c r="C8702" s="829"/>
      <c r="G8702" s="831" t="str">
        <f t="shared" si="136"/>
        <v/>
      </c>
    </row>
    <row r="8703" spans="3:7" ht="15" x14ac:dyDescent="0.2">
      <c r="C8703" s="829"/>
      <c r="G8703" s="831" t="str">
        <f t="shared" si="136"/>
        <v/>
      </c>
    </row>
    <row r="8704" spans="3:7" ht="15" x14ac:dyDescent="0.2">
      <c r="C8704" s="829"/>
      <c r="G8704" s="831" t="str">
        <f t="shared" si="136"/>
        <v/>
      </c>
    </row>
    <row r="8705" spans="3:7" ht="15" x14ac:dyDescent="0.2">
      <c r="C8705" s="829"/>
      <c r="G8705" s="831" t="str">
        <f t="shared" si="136"/>
        <v/>
      </c>
    </row>
    <row r="8706" spans="3:7" ht="15" x14ac:dyDescent="0.2">
      <c r="C8706" s="829"/>
      <c r="G8706" s="831" t="str">
        <f t="shared" si="136"/>
        <v/>
      </c>
    </row>
    <row r="8707" spans="3:7" ht="15" x14ac:dyDescent="0.2">
      <c r="C8707" s="829"/>
      <c r="G8707" s="831" t="str">
        <f t="shared" si="136"/>
        <v/>
      </c>
    </row>
    <row r="8708" spans="3:7" ht="15" x14ac:dyDescent="0.2">
      <c r="C8708" s="829"/>
      <c r="G8708" s="831" t="str">
        <f t="shared" si="136"/>
        <v/>
      </c>
    </row>
    <row r="8709" spans="3:7" ht="15" x14ac:dyDescent="0.2">
      <c r="C8709" s="829"/>
      <c r="G8709" s="831" t="str">
        <f t="shared" si="136"/>
        <v/>
      </c>
    </row>
    <row r="8710" spans="3:7" ht="15" x14ac:dyDescent="0.2">
      <c r="C8710" s="829"/>
      <c r="G8710" s="831" t="str">
        <f t="shared" si="136"/>
        <v/>
      </c>
    </row>
    <row r="8711" spans="3:7" ht="15" x14ac:dyDescent="0.2">
      <c r="C8711" s="829"/>
      <c r="G8711" s="831" t="str">
        <f t="shared" si="136"/>
        <v/>
      </c>
    </row>
    <row r="8712" spans="3:7" ht="15" x14ac:dyDescent="0.2">
      <c r="C8712" s="829"/>
      <c r="G8712" s="831" t="str">
        <f t="shared" si="136"/>
        <v/>
      </c>
    </row>
    <row r="8713" spans="3:7" ht="15" x14ac:dyDescent="0.2">
      <c r="C8713" s="829"/>
      <c r="G8713" s="831" t="str">
        <f t="shared" si="136"/>
        <v/>
      </c>
    </row>
    <row r="8714" spans="3:7" ht="15" x14ac:dyDescent="0.2">
      <c r="C8714" s="829"/>
      <c r="G8714" s="831" t="str">
        <f t="shared" si="136"/>
        <v/>
      </c>
    </row>
    <row r="8715" spans="3:7" ht="15" x14ac:dyDescent="0.2">
      <c r="C8715" s="829"/>
      <c r="G8715" s="831" t="str">
        <f t="shared" si="136"/>
        <v/>
      </c>
    </row>
    <row r="8716" spans="3:7" ht="15" x14ac:dyDescent="0.2">
      <c r="C8716" s="829"/>
      <c r="G8716" s="831" t="str">
        <f t="shared" ref="G8716:G8779" si="137">IF(D8716="","",YEAR(D8716))</f>
        <v/>
      </c>
    </row>
    <row r="8717" spans="3:7" ht="15" x14ac:dyDescent="0.2">
      <c r="C8717" s="829"/>
      <c r="G8717" s="831" t="str">
        <f t="shared" si="137"/>
        <v/>
      </c>
    </row>
    <row r="8718" spans="3:7" ht="15" x14ac:dyDescent="0.2">
      <c r="C8718" s="829"/>
      <c r="G8718" s="831" t="str">
        <f t="shared" si="137"/>
        <v/>
      </c>
    </row>
    <row r="8719" spans="3:7" ht="15" x14ac:dyDescent="0.2">
      <c r="C8719" s="829"/>
      <c r="G8719" s="831" t="str">
        <f t="shared" si="137"/>
        <v/>
      </c>
    </row>
    <row r="8720" spans="3:7" ht="15" x14ac:dyDescent="0.2">
      <c r="C8720" s="829"/>
      <c r="G8720" s="831" t="str">
        <f t="shared" si="137"/>
        <v/>
      </c>
    </row>
    <row r="8721" spans="3:7" ht="15" x14ac:dyDescent="0.2">
      <c r="C8721" s="829"/>
      <c r="G8721" s="831" t="str">
        <f t="shared" si="137"/>
        <v/>
      </c>
    </row>
    <row r="8722" spans="3:7" ht="15" x14ac:dyDescent="0.2">
      <c r="C8722" s="829"/>
      <c r="G8722" s="831" t="str">
        <f t="shared" si="137"/>
        <v/>
      </c>
    </row>
    <row r="8723" spans="3:7" ht="15" x14ac:dyDescent="0.2">
      <c r="C8723" s="829"/>
      <c r="G8723" s="831" t="str">
        <f t="shared" si="137"/>
        <v/>
      </c>
    </row>
    <row r="8724" spans="3:7" ht="15" x14ac:dyDescent="0.2">
      <c r="C8724" s="829"/>
      <c r="G8724" s="831" t="str">
        <f t="shared" si="137"/>
        <v/>
      </c>
    </row>
    <row r="8725" spans="3:7" ht="15" x14ac:dyDescent="0.2">
      <c r="C8725" s="829"/>
      <c r="G8725" s="831" t="str">
        <f t="shared" si="137"/>
        <v/>
      </c>
    </row>
    <row r="8726" spans="3:7" ht="15" x14ac:dyDescent="0.2">
      <c r="C8726" s="829"/>
      <c r="G8726" s="831" t="str">
        <f t="shared" si="137"/>
        <v/>
      </c>
    </row>
    <row r="8727" spans="3:7" ht="15" x14ac:dyDescent="0.2">
      <c r="C8727" s="829"/>
      <c r="G8727" s="831" t="str">
        <f t="shared" si="137"/>
        <v/>
      </c>
    </row>
    <row r="8728" spans="3:7" ht="15" x14ac:dyDescent="0.2">
      <c r="C8728" s="829"/>
      <c r="G8728" s="831" t="str">
        <f t="shared" si="137"/>
        <v/>
      </c>
    </row>
    <row r="8729" spans="3:7" ht="15" x14ac:dyDescent="0.2">
      <c r="C8729" s="829"/>
      <c r="G8729" s="831" t="str">
        <f t="shared" si="137"/>
        <v/>
      </c>
    </row>
    <row r="8730" spans="3:7" ht="15" x14ac:dyDescent="0.2">
      <c r="C8730" s="829"/>
      <c r="G8730" s="831" t="str">
        <f t="shared" si="137"/>
        <v/>
      </c>
    </row>
    <row r="8731" spans="3:7" ht="15" x14ac:dyDescent="0.2">
      <c r="C8731" s="829"/>
      <c r="G8731" s="831" t="str">
        <f t="shared" si="137"/>
        <v/>
      </c>
    </row>
    <row r="8732" spans="3:7" ht="15" x14ac:dyDescent="0.2">
      <c r="C8732" s="829"/>
      <c r="G8732" s="831" t="str">
        <f t="shared" si="137"/>
        <v/>
      </c>
    </row>
    <row r="8733" spans="3:7" ht="15" x14ac:dyDescent="0.2">
      <c r="C8733" s="829"/>
      <c r="G8733" s="831" t="str">
        <f t="shared" si="137"/>
        <v/>
      </c>
    </row>
    <row r="8734" spans="3:7" ht="15" x14ac:dyDescent="0.2">
      <c r="C8734" s="829"/>
      <c r="G8734" s="831" t="str">
        <f t="shared" si="137"/>
        <v/>
      </c>
    </row>
    <row r="8735" spans="3:7" ht="15" x14ac:dyDescent="0.2">
      <c r="C8735" s="829"/>
      <c r="G8735" s="831" t="str">
        <f t="shared" si="137"/>
        <v/>
      </c>
    </row>
    <row r="8736" spans="3:7" ht="15" x14ac:dyDescent="0.2">
      <c r="C8736" s="829"/>
      <c r="G8736" s="831" t="str">
        <f t="shared" si="137"/>
        <v/>
      </c>
    </row>
    <row r="8737" spans="3:7" ht="15" x14ac:dyDescent="0.2">
      <c r="C8737" s="829"/>
      <c r="G8737" s="831" t="str">
        <f t="shared" si="137"/>
        <v/>
      </c>
    </row>
    <row r="8738" spans="3:7" ht="15" x14ac:dyDescent="0.2">
      <c r="C8738" s="829"/>
      <c r="G8738" s="831" t="str">
        <f t="shared" si="137"/>
        <v/>
      </c>
    </row>
    <row r="8739" spans="3:7" ht="15" x14ac:dyDescent="0.2">
      <c r="C8739" s="829"/>
      <c r="G8739" s="831" t="str">
        <f t="shared" si="137"/>
        <v/>
      </c>
    </row>
    <row r="8740" spans="3:7" ht="15" x14ac:dyDescent="0.2">
      <c r="C8740" s="829"/>
      <c r="G8740" s="831" t="str">
        <f t="shared" si="137"/>
        <v/>
      </c>
    </row>
    <row r="8741" spans="3:7" ht="15" x14ac:dyDescent="0.2">
      <c r="C8741" s="829"/>
      <c r="G8741" s="831" t="str">
        <f t="shared" si="137"/>
        <v/>
      </c>
    </row>
    <row r="8742" spans="3:7" ht="15" x14ac:dyDescent="0.2">
      <c r="C8742" s="829"/>
      <c r="G8742" s="831" t="str">
        <f t="shared" si="137"/>
        <v/>
      </c>
    </row>
    <row r="8743" spans="3:7" ht="15" x14ac:dyDescent="0.2">
      <c r="C8743" s="829"/>
      <c r="G8743" s="831" t="str">
        <f t="shared" si="137"/>
        <v/>
      </c>
    </row>
    <row r="8744" spans="3:7" ht="15" x14ac:dyDescent="0.2">
      <c r="C8744" s="829"/>
      <c r="G8744" s="831" t="str">
        <f t="shared" si="137"/>
        <v/>
      </c>
    </row>
    <row r="8745" spans="3:7" ht="15" x14ac:dyDescent="0.2">
      <c r="C8745" s="829"/>
      <c r="G8745" s="831" t="str">
        <f t="shared" si="137"/>
        <v/>
      </c>
    </row>
    <row r="8746" spans="3:7" ht="15" x14ac:dyDescent="0.2">
      <c r="C8746" s="829"/>
      <c r="G8746" s="831" t="str">
        <f t="shared" si="137"/>
        <v/>
      </c>
    </row>
    <row r="8747" spans="3:7" ht="15" x14ac:dyDescent="0.2">
      <c r="C8747" s="829"/>
      <c r="G8747" s="831" t="str">
        <f t="shared" si="137"/>
        <v/>
      </c>
    </row>
    <row r="8748" spans="3:7" ht="15" x14ac:dyDescent="0.2">
      <c r="C8748" s="829"/>
      <c r="G8748" s="831" t="str">
        <f t="shared" si="137"/>
        <v/>
      </c>
    </row>
    <row r="8749" spans="3:7" ht="15" x14ac:dyDescent="0.2">
      <c r="C8749" s="829"/>
      <c r="G8749" s="831" t="str">
        <f t="shared" si="137"/>
        <v/>
      </c>
    </row>
    <row r="8750" spans="3:7" ht="15" x14ac:dyDescent="0.2">
      <c r="C8750" s="829"/>
      <c r="G8750" s="831" t="str">
        <f t="shared" si="137"/>
        <v/>
      </c>
    </row>
    <row r="8751" spans="3:7" ht="15" x14ac:dyDescent="0.2">
      <c r="C8751" s="829"/>
      <c r="G8751" s="831" t="str">
        <f t="shared" si="137"/>
        <v/>
      </c>
    </row>
    <row r="8752" spans="3:7" ht="15" x14ac:dyDescent="0.2">
      <c r="C8752" s="829"/>
      <c r="G8752" s="831" t="str">
        <f t="shared" si="137"/>
        <v/>
      </c>
    </row>
    <row r="8753" spans="3:7" ht="15" x14ac:dyDescent="0.2">
      <c r="C8753" s="829"/>
      <c r="G8753" s="831" t="str">
        <f t="shared" si="137"/>
        <v/>
      </c>
    </row>
    <row r="8754" spans="3:7" ht="15" x14ac:dyDescent="0.2">
      <c r="C8754" s="829"/>
      <c r="G8754" s="831" t="str">
        <f t="shared" si="137"/>
        <v/>
      </c>
    </row>
    <row r="8755" spans="3:7" ht="15" x14ac:dyDescent="0.2">
      <c r="C8755" s="829"/>
      <c r="G8755" s="831" t="str">
        <f t="shared" si="137"/>
        <v/>
      </c>
    </row>
    <row r="8756" spans="3:7" ht="15" x14ac:dyDescent="0.2">
      <c r="C8756" s="829"/>
      <c r="G8756" s="831" t="str">
        <f t="shared" si="137"/>
        <v/>
      </c>
    </row>
    <row r="8757" spans="3:7" ht="15" x14ac:dyDescent="0.2">
      <c r="C8757" s="829"/>
      <c r="G8757" s="831" t="str">
        <f t="shared" si="137"/>
        <v/>
      </c>
    </row>
    <row r="8758" spans="3:7" ht="15" x14ac:dyDescent="0.2">
      <c r="C8758" s="829"/>
      <c r="G8758" s="831" t="str">
        <f t="shared" si="137"/>
        <v/>
      </c>
    </row>
    <row r="8759" spans="3:7" ht="15" x14ac:dyDescent="0.2">
      <c r="C8759" s="829"/>
      <c r="G8759" s="831" t="str">
        <f t="shared" si="137"/>
        <v/>
      </c>
    </row>
    <row r="8760" spans="3:7" ht="15" x14ac:dyDescent="0.2">
      <c r="C8760" s="829"/>
      <c r="G8760" s="831" t="str">
        <f t="shared" si="137"/>
        <v/>
      </c>
    </row>
    <row r="8761" spans="3:7" ht="15" x14ac:dyDescent="0.2">
      <c r="C8761" s="829"/>
      <c r="G8761" s="831" t="str">
        <f t="shared" si="137"/>
        <v/>
      </c>
    </row>
    <row r="8762" spans="3:7" ht="15" x14ac:dyDescent="0.2">
      <c r="C8762" s="829"/>
      <c r="G8762" s="831" t="str">
        <f t="shared" si="137"/>
        <v/>
      </c>
    </row>
    <row r="8763" spans="3:7" ht="15" x14ac:dyDescent="0.2">
      <c r="C8763" s="829"/>
      <c r="G8763" s="831" t="str">
        <f t="shared" si="137"/>
        <v/>
      </c>
    </row>
    <row r="8764" spans="3:7" ht="15" x14ac:dyDescent="0.2">
      <c r="C8764" s="829"/>
      <c r="G8764" s="831" t="str">
        <f t="shared" si="137"/>
        <v/>
      </c>
    </row>
    <row r="8765" spans="3:7" ht="15" x14ac:dyDescent="0.2">
      <c r="C8765" s="829"/>
      <c r="G8765" s="831" t="str">
        <f t="shared" si="137"/>
        <v/>
      </c>
    </row>
    <row r="8766" spans="3:7" ht="15" x14ac:dyDescent="0.2">
      <c r="C8766" s="829"/>
      <c r="G8766" s="831" t="str">
        <f t="shared" si="137"/>
        <v/>
      </c>
    </row>
    <row r="8767" spans="3:7" ht="15" x14ac:dyDescent="0.2">
      <c r="C8767" s="829"/>
      <c r="G8767" s="831" t="str">
        <f t="shared" si="137"/>
        <v/>
      </c>
    </row>
    <row r="8768" spans="3:7" ht="15" x14ac:dyDescent="0.2">
      <c r="C8768" s="829"/>
      <c r="G8768" s="831" t="str">
        <f t="shared" si="137"/>
        <v/>
      </c>
    </row>
    <row r="8769" spans="3:7" ht="15" x14ac:dyDescent="0.2">
      <c r="C8769" s="829"/>
      <c r="G8769" s="831" t="str">
        <f t="shared" si="137"/>
        <v/>
      </c>
    </row>
    <row r="8770" spans="3:7" ht="15" x14ac:dyDescent="0.2">
      <c r="C8770" s="829"/>
      <c r="G8770" s="831" t="str">
        <f t="shared" si="137"/>
        <v/>
      </c>
    </row>
    <row r="8771" spans="3:7" ht="15" x14ac:dyDescent="0.2">
      <c r="C8771" s="829"/>
      <c r="G8771" s="831" t="str">
        <f t="shared" si="137"/>
        <v/>
      </c>
    </row>
    <row r="8772" spans="3:7" ht="15" x14ac:dyDescent="0.2">
      <c r="C8772" s="829"/>
      <c r="G8772" s="831" t="str">
        <f t="shared" si="137"/>
        <v/>
      </c>
    </row>
    <row r="8773" spans="3:7" ht="15" x14ac:dyDescent="0.2">
      <c r="C8773" s="829"/>
      <c r="G8773" s="831" t="str">
        <f t="shared" si="137"/>
        <v/>
      </c>
    </row>
    <row r="8774" spans="3:7" ht="15" x14ac:dyDescent="0.2">
      <c r="C8774" s="829"/>
      <c r="G8774" s="831" t="str">
        <f t="shared" si="137"/>
        <v/>
      </c>
    </row>
    <row r="8775" spans="3:7" ht="15" x14ac:dyDescent="0.2">
      <c r="C8775" s="829"/>
      <c r="G8775" s="831" t="str">
        <f t="shared" si="137"/>
        <v/>
      </c>
    </row>
    <row r="8776" spans="3:7" ht="15" x14ac:dyDescent="0.2">
      <c r="C8776" s="829"/>
      <c r="G8776" s="831" t="str">
        <f t="shared" si="137"/>
        <v/>
      </c>
    </row>
    <row r="8777" spans="3:7" ht="15" x14ac:dyDescent="0.2">
      <c r="C8777" s="829"/>
      <c r="G8777" s="831" t="str">
        <f t="shared" si="137"/>
        <v/>
      </c>
    </row>
    <row r="8778" spans="3:7" ht="15" x14ac:dyDescent="0.2">
      <c r="C8778" s="829"/>
      <c r="G8778" s="831" t="str">
        <f t="shared" si="137"/>
        <v/>
      </c>
    </row>
    <row r="8779" spans="3:7" ht="15" x14ac:dyDescent="0.2">
      <c r="C8779" s="829"/>
      <c r="G8779" s="831" t="str">
        <f t="shared" si="137"/>
        <v/>
      </c>
    </row>
    <row r="8780" spans="3:7" ht="15" x14ac:dyDescent="0.2">
      <c r="C8780" s="829"/>
      <c r="G8780" s="831" t="str">
        <f t="shared" ref="G8780:G8843" si="138">IF(D8780="","",YEAR(D8780))</f>
        <v/>
      </c>
    </row>
    <row r="8781" spans="3:7" ht="15" x14ac:dyDescent="0.2">
      <c r="C8781" s="829"/>
      <c r="G8781" s="831" t="str">
        <f t="shared" si="138"/>
        <v/>
      </c>
    </row>
    <row r="8782" spans="3:7" ht="15" x14ac:dyDescent="0.2">
      <c r="C8782" s="829"/>
      <c r="G8782" s="831" t="str">
        <f t="shared" si="138"/>
        <v/>
      </c>
    </row>
    <row r="8783" spans="3:7" ht="15" x14ac:dyDescent="0.2">
      <c r="C8783" s="829"/>
      <c r="G8783" s="831" t="str">
        <f t="shared" si="138"/>
        <v/>
      </c>
    </row>
    <row r="8784" spans="3:7" ht="15" x14ac:dyDescent="0.2">
      <c r="C8784" s="829"/>
      <c r="G8784" s="831" t="str">
        <f t="shared" si="138"/>
        <v/>
      </c>
    </row>
    <row r="8785" spans="3:7" ht="15" x14ac:dyDescent="0.2">
      <c r="C8785" s="829"/>
      <c r="G8785" s="831" t="str">
        <f t="shared" si="138"/>
        <v/>
      </c>
    </row>
    <row r="8786" spans="3:7" ht="15" x14ac:dyDescent="0.2">
      <c r="C8786" s="829"/>
      <c r="G8786" s="831" t="str">
        <f t="shared" si="138"/>
        <v/>
      </c>
    </row>
    <row r="8787" spans="3:7" ht="15" x14ac:dyDescent="0.2">
      <c r="C8787" s="829"/>
      <c r="G8787" s="831" t="str">
        <f t="shared" si="138"/>
        <v/>
      </c>
    </row>
    <row r="8788" spans="3:7" ht="15" x14ac:dyDescent="0.2">
      <c r="C8788" s="829"/>
      <c r="G8788" s="831" t="str">
        <f t="shared" si="138"/>
        <v/>
      </c>
    </row>
    <row r="8789" spans="3:7" ht="15" x14ac:dyDescent="0.2">
      <c r="C8789" s="829"/>
      <c r="G8789" s="831" t="str">
        <f t="shared" si="138"/>
        <v/>
      </c>
    </row>
    <row r="8790" spans="3:7" ht="15" x14ac:dyDescent="0.2">
      <c r="C8790" s="829"/>
      <c r="G8790" s="831" t="str">
        <f t="shared" si="138"/>
        <v/>
      </c>
    </row>
    <row r="8791" spans="3:7" ht="15" x14ac:dyDescent="0.2">
      <c r="C8791" s="829"/>
      <c r="G8791" s="831" t="str">
        <f t="shared" si="138"/>
        <v/>
      </c>
    </row>
    <row r="8792" spans="3:7" ht="15" x14ac:dyDescent="0.2">
      <c r="C8792" s="829"/>
      <c r="G8792" s="831" t="str">
        <f t="shared" si="138"/>
        <v/>
      </c>
    </row>
    <row r="8793" spans="3:7" ht="15" x14ac:dyDescent="0.2">
      <c r="C8793" s="829"/>
      <c r="G8793" s="831" t="str">
        <f t="shared" si="138"/>
        <v/>
      </c>
    </row>
    <row r="8794" spans="3:7" ht="15" x14ac:dyDescent="0.2">
      <c r="C8794" s="829"/>
      <c r="G8794" s="831" t="str">
        <f t="shared" si="138"/>
        <v/>
      </c>
    </row>
    <row r="8795" spans="3:7" ht="15" x14ac:dyDescent="0.2">
      <c r="C8795" s="829"/>
      <c r="G8795" s="831" t="str">
        <f t="shared" si="138"/>
        <v/>
      </c>
    </row>
    <row r="8796" spans="3:7" ht="15" x14ac:dyDescent="0.2">
      <c r="C8796" s="829"/>
      <c r="G8796" s="831" t="str">
        <f t="shared" si="138"/>
        <v/>
      </c>
    </row>
    <row r="8797" spans="3:7" ht="15" x14ac:dyDescent="0.2">
      <c r="C8797" s="829"/>
      <c r="G8797" s="831" t="str">
        <f t="shared" si="138"/>
        <v/>
      </c>
    </row>
    <row r="8798" spans="3:7" ht="15" x14ac:dyDescent="0.2">
      <c r="C8798" s="829"/>
      <c r="G8798" s="831" t="str">
        <f t="shared" si="138"/>
        <v/>
      </c>
    </row>
    <row r="8799" spans="3:7" ht="15" x14ac:dyDescent="0.2">
      <c r="C8799" s="829"/>
      <c r="G8799" s="831" t="str">
        <f t="shared" si="138"/>
        <v/>
      </c>
    </row>
    <row r="8800" spans="3:7" ht="15" x14ac:dyDescent="0.2">
      <c r="C8800" s="829"/>
      <c r="G8800" s="831" t="str">
        <f t="shared" si="138"/>
        <v/>
      </c>
    </row>
    <row r="8801" spans="3:7" ht="15" x14ac:dyDescent="0.2">
      <c r="C8801" s="829"/>
      <c r="G8801" s="831" t="str">
        <f t="shared" si="138"/>
        <v/>
      </c>
    </row>
    <row r="8802" spans="3:7" ht="15" x14ac:dyDescent="0.2">
      <c r="C8802" s="829"/>
      <c r="G8802" s="831" t="str">
        <f t="shared" si="138"/>
        <v/>
      </c>
    </row>
    <row r="8803" spans="3:7" ht="15" x14ac:dyDescent="0.2">
      <c r="C8803" s="829"/>
      <c r="G8803" s="831" t="str">
        <f t="shared" si="138"/>
        <v/>
      </c>
    </row>
    <row r="8804" spans="3:7" ht="15" x14ac:dyDescent="0.2">
      <c r="C8804" s="829"/>
      <c r="G8804" s="831" t="str">
        <f t="shared" si="138"/>
        <v/>
      </c>
    </row>
    <row r="8805" spans="3:7" ht="15" x14ac:dyDescent="0.2">
      <c r="C8805" s="829"/>
      <c r="G8805" s="831" t="str">
        <f t="shared" si="138"/>
        <v/>
      </c>
    </row>
    <row r="8806" spans="3:7" ht="15" x14ac:dyDescent="0.2">
      <c r="C8806" s="829"/>
      <c r="G8806" s="831" t="str">
        <f t="shared" si="138"/>
        <v/>
      </c>
    </row>
    <row r="8807" spans="3:7" ht="15" x14ac:dyDescent="0.2">
      <c r="C8807" s="829"/>
      <c r="G8807" s="831" t="str">
        <f t="shared" si="138"/>
        <v/>
      </c>
    </row>
    <row r="8808" spans="3:7" ht="15" x14ac:dyDescent="0.2">
      <c r="C8808" s="829"/>
      <c r="G8808" s="831" t="str">
        <f t="shared" si="138"/>
        <v/>
      </c>
    </row>
    <row r="8809" spans="3:7" ht="15" x14ac:dyDescent="0.2">
      <c r="C8809" s="829"/>
      <c r="G8809" s="831" t="str">
        <f t="shared" si="138"/>
        <v/>
      </c>
    </row>
    <row r="8810" spans="3:7" ht="15" x14ac:dyDescent="0.2">
      <c r="C8810" s="829"/>
      <c r="G8810" s="831" t="str">
        <f t="shared" si="138"/>
        <v/>
      </c>
    </row>
    <row r="8811" spans="3:7" ht="15" x14ac:dyDescent="0.2">
      <c r="C8811" s="829"/>
      <c r="G8811" s="831" t="str">
        <f t="shared" si="138"/>
        <v/>
      </c>
    </row>
    <row r="8812" spans="3:7" ht="15" x14ac:dyDescent="0.2">
      <c r="C8812" s="829"/>
      <c r="G8812" s="831" t="str">
        <f t="shared" si="138"/>
        <v/>
      </c>
    </row>
    <row r="8813" spans="3:7" ht="15" x14ac:dyDescent="0.2">
      <c r="C8813" s="829"/>
      <c r="G8813" s="831" t="str">
        <f t="shared" si="138"/>
        <v/>
      </c>
    </row>
    <row r="8814" spans="3:7" ht="15" x14ac:dyDescent="0.2">
      <c r="C8814" s="829"/>
      <c r="G8814" s="831" t="str">
        <f t="shared" si="138"/>
        <v/>
      </c>
    </row>
    <row r="8815" spans="3:7" ht="15" x14ac:dyDescent="0.2">
      <c r="C8815" s="829"/>
      <c r="G8815" s="831" t="str">
        <f t="shared" si="138"/>
        <v/>
      </c>
    </row>
    <row r="8816" spans="3:7" ht="15" x14ac:dyDescent="0.2">
      <c r="C8816" s="829"/>
      <c r="G8816" s="831" t="str">
        <f t="shared" si="138"/>
        <v/>
      </c>
    </row>
    <row r="8817" spans="3:7" ht="15" x14ac:dyDescent="0.2">
      <c r="C8817" s="829"/>
      <c r="G8817" s="831" t="str">
        <f t="shared" si="138"/>
        <v/>
      </c>
    </row>
    <row r="8818" spans="3:7" ht="15" x14ac:dyDescent="0.2">
      <c r="C8818" s="829"/>
      <c r="G8818" s="831" t="str">
        <f t="shared" si="138"/>
        <v/>
      </c>
    </row>
    <row r="8819" spans="3:7" ht="15" x14ac:dyDescent="0.2">
      <c r="C8819" s="829"/>
      <c r="G8819" s="831" t="str">
        <f t="shared" si="138"/>
        <v/>
      </c>
    </row>
    <row r="8820" spans="3:7" ht="15" x14ac:dyDescent="0.2">
      <c r="C8820" s="829"/>
      <c r="G8820" s="831" t="str">
        <f t="shared" si="138"/>
        <v/>
      </c>
    </row>
    <row r="8821" spans="3:7" ht="15" x14ac:dyDescent="0.2">
      <c r="C8821" s="829"/>
      <c r="G8821" s="831" t="str">
        <f t="shared" si="138"/>
        <v/>
      </c>
    </row>
    <row r="8822" spans="3:7" ht="15" x14ac:dyDescent="0.2">
      <c r="C8822" s="829"/>
      <c r="G8822" s="831" t="str">
        <f t="shared" si="138"/>
        <v/>
      </c>
    </row>
    <row r="8823" spans="3:7" ht="15" x14ac:dyDescent="0.2">
      <c r="C8823" s="829"/>
      <c r="G8823" s="831" t="str">
        <f t="shared" si="138"/>
        <v/>
      </c>
    </row>
    <row r="8824" spans="3:7" ht="15" x14ac:dyDescent="0.2">
      <c r="C8824" s="829"/>
      <c r="G8824" s="831" t="str">
        <f t="shared" si="138"/>
        <v/>
      </c>
    </row>
    <row r="8825" spans="3:7" ht="15" x14ac:dyDescent="0.2">
      <c r="C8825" s="829"/>
      <c r="G8825" s="831" t="str">
        <f t="shared" si="138"/>
        <v/>
      </c>
    </row>
    <row r="8826" spans="3:7" ht="15" x14ac:dyDescent="0.2">
      <c r="C8826" s="829"/>
      <c r="G8826" s="831" t="str">
        <f t="shared" si="138"/>
        <v/>
      </c>
    </row>
    <row r="8827" spans="3:7" ht="15" x14ac:dyDescent="0.2">
      <c r="C8827" s="829"/>
      <c r="G8827" s="831" t="str">
        <f t="shared" si="138"/>
        <v/>
      </c>
    </row>
    <row r="8828" spans="3:7" ht="15" x14ac:dyDescent="0.2">
      <c r="C8828" s="829"/>
      <c r="G8828" s="831" t="str">
        <f t="shared" si="138"/>
        <v/>
      </c>
    </row>
    <row r="8829" spans="3:7" ht="15" x14ac:dyDescent="0.2">
      <c r="C8829" s="829"/>
      <c r="G8829" s="831" t="str">
        <f t="shared" si="138"/>
        <v/>
      </c>
    </row>
    <row r="8830" spans="3:7" ht="15" x14ac:dyDescent="0.2">
      <c r="C8830" s="829"/>
      <c r="G8830" s="831" t="str">
        <f t="shared" si="138"/>
        <v/>
      </c>
    </row>
    <row r="8831" spans="3:7" ht="15" x14ac:dyDescent="0.2">
      <c r="C8831" s="829"/>
      <c r="G8831" s="831" t="str">
        <f t="shared" si="138"/>
        <v/>
      </c>
    </row>
    <row r="8832" spans="3:7" ht="15" x14ac:dyDescent="0.2">
      <c r="C8832" s="829"/>
      <c r="G8832" s="831" t="str">
        <f t="shared" si="138"/>
        <v/>
      </c>
    </row>
    <row r="8833" spans="3:7" ht="15" x14ac:dyDescent="0.2">
      <c r="C8833" s="829"/>
      <c r="G8833" s="831" t="str">
        <f t="shared" si="138"/>
        <v/>
      </c>
    </row>
    <row r="8834" spans="3:7" ht="15" x14ac:dyDescent="0.2">
      <c r="C8834" s="829"/>
      <c r="G8834" s="831" t="str">
        <f t="shared" si="138"/>
        <v/>
      </c>
    </row>
    <row r="8835" spans="3:7" ht="15" x14ac:dyDescent="0.2">
      <c r="C8835" s="829"/>
      <c r="G8835" s="831" t="str">
        <f t="shared" si="138"/>
        <v/>
      </c>
    </row>
    <row r="8836" spans="3:7" ht="15" x14ac:dyDescent="0.2">
      <c r="C8836" s="829"/>
      <c r="G8836" s="831" t="str">
        <f t="shared" si="138"/>
        <v/>
      </c>
    </row>
    <row r="8837" spans="3:7" ht="15" x14ac:dyDescent="0.2">
      <c r="C8837" s="829"/>
      <c r="G8837" s="831" t="str">
        <f t="shared" si="138"/>
        <v/>
      </c>
    </row>
    <row r="8838" spans="3:7" ht="15" x14ac:dyDescent="0.2">
      <c r="C8838" s="829"/>
      <c r="G8838" s="831" t="str">
        <f t="shared" si="138"/>
        <v/>
      </c>
    </row>
    <row r="8839" spans="3:7" ht="15" x14ac:dyDescent="0.2">
      <c r="C8839" s="829"/>
      <c r="G8839" s="831" t="str">
        <f t="shared" si="138"/>
        <v/>
      </c>
    </row>
    <row r="8840" spans="3:7" ht="15" x14ac:dyDescent="0.2">
      <c r="C8840" s="829"/>
      <c r="G8840" s="831" t="str">
        <f t="shared" si="138"/>
        <v/>
      </c>
    </row>
    <row r="8841" spans="3:7" ht="15" x14ac:dyDescent="0.2">
      <c r="C8841" s="829"/>
      <c r="G8841" s="831" t="str">
        <f t="shared" si="138"/>
        <v/>
      </c>
    </row>
    <row r="8842" spans="3:7" ht="15" x14ac:dyDescent="0.2">
      <c r="C8842" s="829"/>
      <c r="G8842" s="831" t="str">
        <f t="shared" si="138"/>
        <v/>
      </c>
    </row>
    <row r="8843" spans="3:7" ht="15" x14ac:dyDescent="0.2">
      <c r="C8843" s="829"/>
      <c r="G8843" s="831" t="str">
        <f t="shared" si="138"/>
        <v/>
      </c>
    </row>
    <row r="8844" spans="3:7" ht="15" x14ac:dyDescent="0.2">
      <c r="C8844" s="829"/>
      <c r="G8844" s="831" t="str">
        <f t="shared" ref="G8844:G8907" si="139">IF(D8844="","",YEAR(D8844))</f>
        <v/>
      </c>
    </row>
    <row r="8845" spans="3:7" ht="15" x14ac:dyDescent="0.2">
      <c r="C8845" s="829"/>
      <c r="G8845" s="831" t="str">
        <f t="shared" si="139"/>
        <v/>
      </c>
    </row>
    <row r="8846" spans="3:7" ht="15" x14ac:dyDescent="0.2">
      <c r="C8846" s="829"/>
      <c r="G8846" s="831" t="str">
        <f t="shared" si="139"/>
        <v/>
      </c>
    </row>
    <row r="8847" spans="3:7" ht="15" x14ac:dyDescent="0.2">
      <c r="C8847" s="829"/>
      <c r="G8847" s="831" t="str">
        <f t="shared" si="139"/>
        <v/>
      </c>
    </row>
    <row r="8848" spans="3:7" ht="15" x14ac:dyDescent="0.2">
      <c r="C8848" s="829"/>
      <c r="G8848" s="831" t="str">
        <f t="shared" si="139"/>
        <v/>
      </c>
    </row>
    <row r="8849" spans="3:7" ht="15" x14ac:dyDescent="0.2">
      <c r="C8849" s="829"/>
      <c r="G8849" s="831" t="str">
        <f t="shared" si="139"/>
        <v/>
      </c>
    </row>
    <row r="8850" spans="3:7" ht="15" x14ac:dyDescent="0.2">
      <c r="C8850" s="829"/>
      <c r="G8850" s="831" t="str">
        <f t="shared" si="139"/>
        <v/>
      </c>
    </row>
    <row r="8851" spans="3:7" ht="15" x14ac:dyDescent="0.2">
      <c r="C8851" s="829"/>
      <c r="G8851" s="831" t="str">
        <f t="shared" si="139"/>
        <v/>
      </c>
    </row>
    <row r="8852" spans="3:7" ht="15" x14ac:dyDescent="0.2">
      <c r="C8852" s="829"/>
      <c r="G8852" s="831" t="str">
        <f t="shared" si="139"/>
        <v/>
      </c>
    </row>
    <row r="8853" spans="3:7" ht="15" x14ac:dyDescent="0.2">
      <c r="C8853" s="829"/>
      <c r="G8853" s="831" t="str">
        <f t="shared" si="139"/>
        <v/>
      </c>
    </row>
    <row r="8854" spans="3:7" ht="15" x14ac:dyDescent="0.2">
      <c r="C8854" s="829"/>
      <c r="G8854" s="831" t="str">
        <f t="shared" si="139"/>
        <v/>
      </c>
    </row>
    <row r="8855" spans="3:7" ht="15" x14ac:dyDescent="0.2">
      <c r="C8855" s="829"/>
      <c r="G8855" s="831" t="str">
        <f t="shared" si="139"/>
        <v/>
      </c>
    </row>
    <row r="8856" spans="3:7" ht="15" x14ac:dyDescent="0.2">
      <c r="C8856" s="829"/>
      <c r="G8856" s="831" t="str">
        <f t="shared" si="139"/>
        <v/>
      </c>
    </row>
    <row r="8857" spans="3:7" ht="15" x14ac:dyDescent="0.2">
      <c r="C8857" s="829"/>
      <c r="G8857" s="831" t="str">
        <f t="shared" si="139"/>
        <v/>
      </c>
    </row>
    <row r="8858" spans="3:7" ht="15" x14ac:dyDescent="0.2">
      <c r="C8858" s="829"/>
      <c r="G8858" s="831" t="str">
        <f t="shared" si="139"/>
        <v/>
      </c>
    </row>
    <row r="8859" spans="3:7" ht="15" x14ac:dyDescent="0.2">
      <c r="C8859" s="829"/>
      <c r="G8859" s="831" t="str">
        <f t="shared" si="139"/>
        <v/>
      </c>
    </row>
    <row r="8860" spans="3:7" ht="15" x14ac:dyDescent="0.2">
      <c r="C8860" s="829"/>
      <c r="G8860" s="831" t="str">
        <f t="shared" si="139"/>
        <v/>
      </c>
    </row>
    <row r="8861" spans="3:7" ht="15" x14ac:dyDescent="0.2">
      <c r="C8861" s="829"/>
      <c r="G8861" s="831" t="str">
        <f t="shared" si="139"/>
        <v/>
      </c>
    </row>
    <row r="8862" spans="3:7" ht="15" x14ac:dyDescent="0.2">
      <c r="C8862" s="829"/>
      <c r="G8862" s="831" t="str">
        <f t="shared" si="139"/>
        <v/>
      </c>
    </row>
    <row r="8863" spans="3:7" ht="15" x14ac:dyDescent="0.2">
      <c r="C8863" s="829"/>
      <c r="G8863" s="831" t="str">
        <f t="shared" si="139"/>
        <v/>
      </c>
    </row>
    <row r="8864" spans="3:7" ht="15" x14ac:dyDescent="0.2">
      <c r="C8864" s="829"/>
      <c r="G8864" s="831" t="str">
        <f t="shared" si="139"/>
        <v/>
      </c>
    </row>
    <row r="8865" spans="3:7" ht="15" x14ac:dyDescent="0.2">
      <c r="C8865" s="829"/>
      <c r="G8865" s="831" t="str">
        <f t="shared" si="139"/>
        <v/>
      </c>
    </row>
    <row r="8866" spans="3:7" ht="15" x14ac:dyDescent="0.2">
      <c r="C8866" s="829"/>
      <c r="G8866" s="831" t="str">
        <f t="shared" si="139"/>
        <v/>
      </c>
    </row>
    <row r="8867" spans="3:7" ht="15" x14ac:dyDescent="0.2">
      <c r="C8867" s="829"/>
      <c r="G8867" s="831" t="str">
        <f t="shared" si="139"/>
        <v/>
      </c>
    </row>
    <row r="8868" spans="3:7" ht="15" x14ac:dyDescent="0.2">
      <c r="C8868" s="829"/>
      <c r="G8868" s="831" t="str">
        <f t="shared" si="139"/>
        <v/>
      </c>
    </row>
    <row r="8869" spans="3:7" ht="15" x14ac:dyDescent="0.2">
      <c r="C8869" s="829"/>
      <c r="G8869" s="831" t="str">
        <f t="shared" si="139"/>
        <v/>
      </c>
    </row>
    <row r="8870" spans="3:7" ht="15" x14ac:dyDescent="0.2">
      <c r="C8870" s="829"/>
      <c r="G8870" s="831" t="str">
        <f t="shared" si="139"/>
        <v/>
      </c>
    </row>
    <row r="8871" spans="3:7" ht="15" x14ac:dyDescent="0.2">
      <c r="C8871" s="829"/>
      <c r="G8871" s="831" t="str">
        <f t="shared" si="139"/>
        <v/>
      </c>
    </row>
    <row r="8872" spans="3:7" ht="15" x14ac:dyDescent="0.2">
      <c r="C8872" s="829"/>
      <c r="G8872" s="831" t="str">
        <f t="shared" si="139"/>
        <v/>
      </c>
    </row>
    <row r="8873" spans="3:7" ht="15" x14ac:dyDescent="0.2">
      <c r="C8873" s="829"/>
      <c r="G8873" s="831" t="str">
        <f t="shared" si="139"/>
        <v/>
      </c>
    </row>
    <row r="8874" spans="3:7" ht="15" x14ac:dyDescent="0.2">
      <c r="C8874" s="829"/>
      <c r="G8874" s="831" t="str">
        <f t="shared" si="139"/>
        <v/>
      </c>
    </row>
    <row r="8875" spans="3:7" ht="15" x14ac:dyDescent="0.2">
      <c r="C8875" s="829"/>
      <c r="G8875" s="831" t="str">
        <f t="shared" si="139"/>
        <v/>
      </c>
    </row>
    <row r="8876" spans="3:7" ht="15" x14ac:dyDescent="0.2">
      <c r="C8876" s="829"/>
      <c r="G8876" s="831" t="str">
        <f t="shared" si="139"/>
        <v/>
      </c>
    </row>
    <row r="8877" spans="3:7" ht="15" x14ac:dyDescent="0.2">
      <c r="C8877" s="829"/>
      <c r="G8877" s="831" t="str">
        <f t="shared" si="139"/>
        <v/>
      </c>
    </row>
    <row r="8878" spans="3:7" ht="15" x14ac:dyDescent="0.2">
      <c r="C8878" s="829"/>
      <c r="G8878" s="831" t="str">
        <f t="shared" si="139"/>
        <v/>
      </c>
    </row>
    <row r="8879" spans="3:7" ht="15" x14ac:dyDescent="0.2">
      <c r="C8879" s="829"/>
      <c r="G8879" s="831" t="str">
        <f t="shared" si="139"/>
        <v/>
      </c>
    </row>
    <row r="8880" spans="3:7" ht="15" x14ac:dyDescent="0.2">
      <c r="C8880" s="829"/>
      <c r="G8880" s="831" t="str">
        <f t="shared" si="139"/>
        <v/>
      </c>
    </row>
    <row r="8881" spans="3:7" ht="15" x14ac:dyDescent="0.2">
      <c r="C8881" s="829"/>
      <c r="G8881" s="831" t="str">
        <f t="shared" si="139"/>
        <v/>
      </c>
    </row>
    <row r="8882" spans="3:7" ht="15" x14ac:dyDescent="0.2">
      <c r="C8882" s="829"/>
      <c r="G8882" s="831" t="str">
        <f t="shared" si="139"/>
        <v/>
      </c>
    </row>
    <row r="8883" spans="3:7" ht="15" x14ac:dyDescent="0.2">
      <c r="C8883" s="829"/>
      <c r="G8883" s="831" t="str">
        <f t="shared" si="139"/>
        <v/>
      </c>
    </row>
    <row r="8884" spans="3:7" ht="15" x14ac:dyDescent="0.2">
      <c r="C8884" s="829"/>
      <c r="G8884" s="831" t="str">
        <f t="shared" si="139"/>
        <v/>
      </c>
    </row>
    <row r="8885" spans="3:7" ht="15" x14ac:dyDescent="0.2">
      <c r="C8885" s="829"/>
      <c r="G8885" s="831" t="str">
        <f t="shared" si="139"/>
        <v/>
      </c>
    </row>
    <row r="8886" spans="3:7" ht="15" x14ac:dyDescent="0.2">
      <c r="C8886" s="829"/>
      <c r="G8886" s="831" t="str">
        <f t="shared" si="139"/>
        <v/>
      </c>
    </row>
    <row r="8887" spans="3:7" ht="15" x14ac:dyDescent="0.2">
      <c r="C8887" s="829"/>
      <c r="G8887" s="831" t="str">
        <f t="shared" si="139"/>
        <v/>
      </c>
    </row>
    <row r="8888" spans="3:7" ht="15" x14ac:dyDescent="0.2">
      <c r="C8888" s="829"/>
      <c r="G8888" s="831" t="str">
        <f t="shared" si="139"/>
        <v/>
      </c>
    </row>
    <row r="8889" spans="3:7" ht="15" x14ac:dyDescent="0.2">
      <c r="C8889" s="829"/>
      <c r="G8889" s="831" t="str">
        <f t="shared" si="139"/>
        <v/>
      </c>
    </row>
    <row r="8890" spans="3:7" ht="15" x14ac:dyDescent="0.2">
      <c r="C8890" s="829"/>
      <c r="G8890" s="831" t="str">
        <f t="shared" si="139"/>
        <v/>
      </c>
    </row>
    <row r="8891" spans="3:7" ht="15" x14ac:dyDescent="0.2">
      <c r="C8891" s="829"/>
      <c r="G8891" s="831" t="str">
        <f t="shared" si="139"/>
        <v/>
      </c>
    </row>
    <row r="8892" spans="3:7" ht="15" x14ac:dyDescent="0.2">
      <c r="C8892" s="829"/>
      <c r="G8892" s="831" t="str">
        <f t="shared" si="139"/>
        <v/>
      </c>
    </row>
    <row r="8893" spans="3:7" ht="15" x14ac:dyDescent="0.2">
      <c r="C8893" s="829"/>
      <c r="G8893" s="831" t="str">
        <f t="shared" si="139"/>
        <v/>
      </c>
    </row>
    <row r="8894" spans="3:7" ht="15" x14ac:dyDescent="0.2">
      <c r="C8894" s="829"/>
      <c r="G8894" s="831" t="str">
        <f t="shared" si="139"/>
        <v/>
      </c>
    </row>
    <row r="8895" spans="3:7" ht="15" x14ac:dyDescent="0.2">
      <c r="C8895" s="829"/>
      <c r="G8895" s="831" t="str">
        <f t="shared" si="139"/>
        <v/>
      </c>
    </row>
    <row r="8896" spans="3:7" ht="15" x14ac:dyDescent="0.2">
      <c r="C8896" s="829"/>
      <c r="G8896" s="831" t="str">
        <f t="shared" si="139"/>
        <v/>
      </c>
    </row>
    <row r="8897" spans="3:7" ht="15" x14ac:dyDescent="0.2">
      <c r="C8897" s="829"/>
      <c r="G8897" s="831" t="str">
        <f t="shared" si="139"/>
        <v/>
      </c>
    </row>
    <row r="8898" spans="3:7" ht="15" x14ac:dyDescent="0.2">
      <c r="C8898" s="829"/>
      <c r="G8898" s="831" t="str">
        <f t="shared" si="139"/>
        <v/>
      </c>
    </row>
    <row r="8899" spans="3:7" ht="15" x14ac:dyDescent="0.2">
      <c r="C8899" s="829"/>
      <c r="G8899" s="831" t="str">
        <f t="shared" si="139"/>
        <v/>
      </c>
    </row>
    <row r="8900" spans="3:7" ht="15" x14ac:dyDescent="0.2">
      <c r="C8900" s="829"/>
      <c r="G8900" s="831" t="str">
        <f t="shared" si="139"/>
        <v/>
      </c>
    </row>
    <row r="8901" spans="3:7" ht="15" x14ac:dyDescent="0.2">
      <c r="C8901" s="829"/>
      <c r="G8901" s="831" t="str">
        <f t="shared" si="139"/>
        <v/>
      </c>
    </row>
    <row r="8902" spans="3:7" ht="15" x14ac:dyDescent="0.2">
      <c r="C8902" s="829"/>
      <c r="G8902" s="831" t="str">
        <f t="shared" si="139"/>
        <v/>
      </c>
    </row>
    <row r="8903" spans="3:7" ht="15" x14ac:dyDescent="0.2">
      <c r="C8903" s="829"/>
      <c r="G8903" s="831" t="str">
        <f t="shared" si="139"/>
        <v/>
      </c>
    </row>
    <row r="8904" spans="3:7" ht="15" x14ac:dyDescent="0.2">
      <c r="C8904" s="829"/>
      <c r="G8904" s="831" t="str">
        <f t="shared" si="139"/>
        <v/>
      </c>
    </row>
    <row r="8905" spans="3:7" ht="15" x14ac:dyDescent="0.2">
      <c r="C8905" s="829"/>
      <c r="G8905" s="831" t="str">
        <f t="shared" si="139"/>
        <v/>
      </c>
    </row>
    <row r="8906" spans="3:7" ht="15" x14ac:dyDescent="0.2">
      <c r="C8906" s="829"/>
      <c r="G8906" s="831" t="str">
        <f t="shared" si="139"/>
        <v/>
      </c>
    </row>
    <row r="8907" spans="3:7" ht="15" x14ac:dyDescent="0.2">
      <c r="C8907" s="829"/>
      <c r="G8907" s="831" t="str">
        <f t="shared" si="139"/>
        <v/>
      </c>
    </row>
    <row r="8908" spans="3:7" ht="15" x14ac:dyDescent="0.2">
      <c r="C8908" s="829"/>
      <c r="G8908" s="831" t="str">
        <f t="shared" ref="G8908:G8971" si="140">IF(D8908="","",YEAR(D8908))</f>
        <v/>
      </c>
    </row>
    <row r="8909" spans="3:7" ht="15" x14ac:dyDescent="0.2">
      <c r="C8909" s="829"/>
      <c r="G8909" s="831" t="str">
        <f t="shared" si="140"/>
        <v/>
      </c>
    </row>
    <row r="8910" spans="3:7" ht="15" x14ac:dyDescent="0.2">
      <c r="C8910" s="829"/>
      <c r="G8910" s="831" t="str">
        <f t="shared" si="140"/>
        <v/>
      </c>
    </row>
    <row r="8911" spans="3:7" ht="15" x14ac:dyDescent="0.2">
      <c r="C8911" s="829"/>
      <c r="G8911" s="831" t="str">
        <f t="shared" si="140"/>
        <v/>
      </c>
    </row>
    <row r="8912" spans="3:7" ht="15" x14ac:dyDescent="0.2">
      <c r="C8912" s="829"/>
      <c r="G8912" s="831" t="str">
        <f t="shared" si="140"/>
        <v/>
      </c>
    </row>
    <row r="8913" spans="3:7" ht="15" x14ac:dyDescent="0.2">
      <c r="C8913" s="829"/>
      <c r="G8913" s="831" t="str">
        <f t="shared" si="140"/>
        <v/>
      </c>
    </row>
    <row r="8914" spans="3:7" ht="15" x14ac:dyDescent="0.2">
      <c r="C8914" s="829"/>
      <c r="G8914" s="831" t="str">
        <f t="shared" si="140"/>
        <v/>
      </c>
    </row>
    <row r="8915" spans="3:7" ht="15" x14ac:dyDescent="0.2">
      <c r="C8915" s="829"/>
      <c r="G8915" s="831" t="str">
        <f t="shared" si="140"/>
        <v/>
      </c>
    </row>
    <row r="8916" spans="3:7" ht="15" x14ac:dyDescent="0.2">
      <c r="C8916" s="829"/>
      <c r="G8916" s="831" t="str">
        <f t="shared" si="140"/>
        <v/>
      </c>
    </row>
    <row r="8917" spans="3:7" ht="15" x14ac:dyDescent="0.2">
      <c r="C8917" s="829"/>
      <c r="G8917" s="831" t="str">
        <f t="shared" si="140"/>
        <v/>
      </c>
    </row>
    <row r="8918" spans="3:7" ht="15" x14ac:dyDescent="0.2">
      <c r="C8918" s="829"/>
      <c r="G8918" s="831" t="str">
        <f t="shared" si="140"/>
        <v/>
      </c>
    </row>
    <row r="8919" spans="3:7" ht="15" x14ac:dyDescent="0.2">
      <c r="C8919" s="829"/>
      <c r="G8919" s="831" t="str">
        <f t="shared" si="140"/>
        <v/>
      </c>
    </row>
    <row r="8920" spans="3:7" ht="15" x14ac:dyDescent="0.2">
      <c r="C8920" s="829"/>
      <c r="G8920" s="831" t="str">
        <f t="shared" si="140"/>
        <v/>
      </c>
    </row>
    <row r="8921" spans="3:7" ht="15" x14ac:dyDescent="0.2">
      <c r="C8921" s="829"/>
      <c r="G8921" s="831" t="str">
        <f t="shared" si="140"/>
        <v/>
      </c>
    </row>
    <row r="8922" spans="3:7" ht="15" x14ac:dyDescent="0.2">
      <c r="C8922" s="829"/>
      <c r="G8922" s="831" t="str">
        <f t="shared" si="140"/>
        <v/>
      </c>
    </row>
    <row r="8923" spans="3:7" ht="15" x14ac:dyDescent="0.2">
      <c r="C8923" s="829"/>
      <c r="G8923" s="831" t="str">
        <f t="shared" si="140"/>
        <v/>
      </c>
    </row>
    <row r="8924" spans="3:7" ht="15" x14ac:dyDescent="0.2">
      <c r="C8924" s="829"/>
      <c r="G8924" s="831" t="str">
        <f t="shared" si="140"/>
        <v/>
      </c>
    </row>
    <row r="8925" spans="3:7" ht="15" x14ac:dyDescent="0.2">
      <c r="C8925" s="829"/>
      <c r="G8925" s="831" t="str">
        <f t="shared" si="140"/>
        <v/>
      </c>
    </row>
    <row r="8926" spans="3:7" ht="15" x14ac:dyDescent="0.2">
      <c r="C8926" s="829"/>
      <c r="G8926" s="831" t="str">
        <f t="shared" si="140"/>
        <v/>
      </c>
    </row>
    <row r="8927" spans="3:7" ht="15" x14ac:dyDescent="0.2">
      <c r="C8927" s="829"/>
      <c r="G8927" s="831" t="str">
        <f t="shared" si="140"/>
        <v/>
      </c>
    </row>
    <row r="8928" spans="3:7" ht="15" x14ac:dyDescent="0.2">
      <c r="C8928" s="829"/>
      <c r="G8928" s="831" t="str">
        <f t="shared" si="140"/>
        <v/>
      </c>
    </row>
    <row r="8929" spans="3:7" ht="15" x14ac:dyDescent="0.2">
      <c r="C8929" s="829"/>
      <c r="G8929" s="831" t="str">
        <f t="shared" si="140"/>
        <v/>
      </c>
    </row>
    <row r="8930" spans="3:7" ht="15" x14ac:dyDescent="0.2">
      <c r="C8930" s="829"/>
      <c r="G8930" s="831" t="str">
        <f t="shared" si="140"/>
        <v/>
      </c>
    </row>
    <row r="8931" spans="3:7" ht="15" x14ac:dyDescent="0.2">
      <c r="C8931" s="829"/>
      <c r="G8931" s="831" t="str">
        <f t="shared" si="140"/>
        <v/>
      </c>
    </row>
    <row r="8932" spans="3:7" ht="15" x14ac:dyDescent="0.2">
      <c r="C8932" s="829"/>
      <c r="G8932" s="831" t="str">
        <f t="shared" si="140"/>
        <v/>
      </c>
    </row>
    <row r="8933" spans="3:7" ht="15" x14ac:dyDescent="0.2">
      <c r="C8933" s="829"/>
      <c r="G8933" s="831" t="str">
        <f t="shared" si="140"/>
        <v/>
      </c>
    </row>
    <row r="8934" spans="3:7" ht="15" x14ac:dyDescent="0.2">
      <c r="C8934" s="829"/>
      <c r="G8934" s="831" t="str">
        <f t="shared" si="140"/>
        <v/>
      </c>
    </row>
    <row r="8935" spans="3:7" ht="15" x14ac:dyDescent="0.2">
      <c r="C8935" s="829"/>
      <c r="G8935" s="831" t="str">
        <f t="shared" si="140"/>
        <v/>
      </c>
    </row>
    <row r="8936" spans="3:7" ht="15" x14ac:dyDescent="0.2">
      <c r="C8936" s="829"/>
      <c r="G8936" s="831" t="str">
        <f t="shared" si="140"/>
        <v/>
      </c>
    </row>
    <row r="8937" spans="3:7" ht="15" x14ac:dyDescent="0.2">
      <c r="C8937" s="829"/>
      <c r="G8937" s="831" t="str">
        <f t="shared" si="140"/>
        <v/>
      </c>
    </row>
    <row r="8938" spans="3:7" ht="15" x14ac:dyDescent="0.2">
      <c r="C8938" s="829"/>
      <c r="G8938" s="831" t="str">
        <f t="shared" si="140"/>
        <v/>
      </c>
    </row>
    <row r="8939" spans="3:7" ht="15" x14ac:dyDescent="0.2">
      <c r="C8939" s="829"/>
      <c r="G8939" s="831" t="str">
        <f t="shared" si="140"/>
        <v/>
      </c>
    </row>
    <row r="8940" spans="3:7" ht="15" x14ac:dyDescent="0.2">
      <c r="C8940" s="829"/>
      <c r="G8940" s="831" t="str">
        <f t="shared" si="140"/>
        <v/>
      </c>
    </row>
    <row r="8941" spans="3:7" ht="15" x14ac:dyDescent="0.2">
      <c r="C8941" s="829"/>
      <c r="G8941" s="831" t="str">
        <f t="shared" si="140"/>
        <v/>
      </c>
    </row>
    <row r="8942" spans="3:7" ht="15" x14ac:dyDescent="0.2">
      <c r="C8942" s="829"/>
      <c r="G8942" s="831" t="str">
        <f t="shared" si="140"/>
        <v/>
      </c>
    </row>
    <row r="8943" spans="3:7" ht="15" x14ac:dyDescent="0.2">
      <c r="C8943" s="829"/>
      <c r="G8943" s="831" t="str">
        <f t="shared" si="140"/>
        <v/>
      </c>
    </row>
    <row r="8944" spans="3:7" ht="15" x14ac:dyDescent="0.2">
      <c r="C8944" s="829"/>
      <c r="G8944" s="831" t="str">
        <f t="shared" si="140"/>
        <v/>
      </c>
    </row>
    <row r="8945" spans="3:7" ht="15" x14ac:dyDescent="0.2">
      <c r="C8945" s="829"/>
      <c r="G8945" s="831" t="str">
        <f t="shared" si="140"/>
        <v/>
      </c>
    </row>
    <row r="8946" spans="3:7" ht="15" x14ac:dyDescent="0.2">
      <c r="C8946" s="829"/>
      <c r="G8946" s="831" t="str">
        <f t="shared" si="140"/>
        <v/>
      </c>
    </row>
    <row r="8947" spans="3:7" ht="15" x14ac:dyDescent="0.2">
      <c r="C8947" s="829"/>
      <c r="G8947" s="831" t="str">
        <f t="shared" si="140"/>
        <v/>
      </c>
    </row>
    <row r="8948" spans="3:7" ht="15" x14ac:dyDescent="0.2">
      <c r="C8948" s="829"/>
      <c r="G8948" s="831" t="str">
        <f t="shared" si="140"/>
        <v/>
      </c>
    </row>
    <row r="8949" spans="3:7" ht="15" x14ac:dyDescent="0.2">
      <c r="C8949" s="829"/>
      <c r="G8949" s="831" t="str">
        <f t="shared" si="140"/>
        <v/>
      </c>
    </row>
    <row r="8950" spans="3:7" ht="15" x14ac:dyDescent="0.2">
      <c r="C8950" s="829"/>
      <c r="G8950" s="831" t="str">
        <f t="shared" si="140"/>
        <v/>
      </c>
    </row>
    <row r="8951" spans="3:7" ht="15" x14ac:dyDescent="0.2">
      <c r="C8951" s="829"/>
      <c r="G8951" s="831" t="str">
        <f t="shared" si="140"/>
        <v/>
      </c>
    </row>
    <row r="8952" spans="3:7" ht="15" x14ac:dyDescent="0.2">
      <c r="C8952" s="829"/>
      <c r="G8952" s="831" t="str">
        <f t="shared" si="140"/>
        <v/>
      </c>
    </row>
    <row r="8953" spans="3:7" ht="15" x14ac:dyDescent="0.2">
      <c r="C8953" s="829"/>
      <c r="G8953" s="831" t="str">
        <f t="shared" si="140"/>
        <v/>
      </c>
    </row>
    <row r="8954" spans="3:7" ht="15" x14ac:dyDescent="0.2">
      <c r="C8954" s="829"/>
      <c r="G8954" s="831" t="str">
        <f t="shared" si="140"/>
        <v/>
      </c>
    </row>
    <row r="8955" spans="3:7" ht="15" x14ac:dyDescent="0.2">
      <c r="C8955" s="829"/>
      <c r="G8955" s="831" t="str">
        <f t="shared" si="140"/>
        <v/>
      </c>
    </row>
    <row r="8956" spans="3:7" ht="15" x14ac:dyDescent="0.2">
      <c r="C8956" s="829"/>
      <c r="G8956" s="831" t="str">
        <f t="shared" si="140"/>
        <v/>
      </c>
    </row>
    <row r="8957" spans="3:7" ht="15" x14ac:dyDescent="0.2">
      <c r="C8957" s="829"/>
      <c r="G8957" s="831" t="str">
        <f t="shared" si="140"/>
        <v/>
      </c>
    </row>
    <row r="8958" spans="3:7" ht="15" x14ac:dyDescent="0.2">
      <c r="C8958" s="829"/>
      <c r="G8958" s="831" t="str">
        <f t="shared" si="140"/>
        <v/>
      </c>
    </row>
    <row r="8959" spans="3:7" ht="15" x14ac:dyDescent="0.2">
      <c r="C8959" s="829"/>
      <c r="G8959" s="831" t="str">
        <f t="shared" si="140"/>
        <v/>
      </c>
    </row>
    <row r="8960" spans="3:7" ht="15" x14ac:dyDescent="0.2">
      <c r="C8960" s="829"/>
      <c r="G8960" s="831" t="str">
        <f t="shared" si="140"/>
        <v/>
      </c>
    </row>
    <row r="8961" spans="3:7" ht="15" x14ac:dyDescent="0.2">
      <c r="C8961" s="829"/>
      <c r="G8961" s="831" t="str">
        <f t="shared" si="140"/>
        <v/>
      </c>
    </row>
    <row r="8962" spans="3:7" ht="15" x14ac:dyDescent="0.2">
      <c r="C8962" s="829"/>
      <c r="G8962" s="831" t="str">
        <f t="shared" si="140"/>
        <v/>
      </c>
    </row>
    <row r="8963" spans="3:7" ht="15" x14ac:dyDescent="0.2">
      <c r="C8963" s="829"/>
      <c r="G8963" s="831" t="str">
        <f t="shared" si="140"/>
        <v/>
      </c>
    </row>
    <row r="8964" spans="3:7" ht="15" x14ac:dyDescent="0.2">
      <c r="C8964" s="829"/>
      <c r="G8964" s="831" t="str">
        <f t="shared" si="140"/>
        <v/>
      </c>
    </row>
    <row r="8965" spans="3:7" ht="15" x14ac:dyDescent="0.2">
      <c r="C8965" s="829"/>
      <c r="G8965" s="831" t="str">
        <f t="shared" si="140"/>
        <v/>
      </c>
    </row>
    <row r="8966" spans="3:7" ht="15" x14ac:dyDescent="0.2">
      <c r="C8966" s="829"/>
      <c r="G8966" s="831" t="str">
        <f t="shared" si="140"/>
        <v/>
      </c>
    </row>
    <row r="8967" spans="3:7" ht="15" x14ac:dyDescent="0.2">
      <c r="C8967" s="829"/>
      <c r="G8967" s="831" t="str">
        <f t="shared" si="140"/>
        <v/>
      </c>
    </row>
    <row r="8968" spans="3:7" ht="15" x14ac:dyDescent="0.2">
      <c r="C8968" s="829"/>
      <c r="G8968" s="831" t="str">
        <f t="shared" si="140"/>
        <v/>
      </c>
    </row>
    <row r="8969" spans="3:7" ht="15" x14ac:dyDescent="0.2">
      <c r="C8969" s="829"/>
      <c r="G8969" s="831" t="str">
        <f t="shared" si="140"/>
        <v/>
      </c>
    </row>
    <row r="8970" spans="3:7" ht="15" x14ac:dyDescent="0.2">
      <c r="C8970" s="829"/>
      <c r="G8970" s="831" t="str">
        <f t="shared" si="140"/>
        <v/>
      </c>
    </row>
    <row r="8971" spans="3:7" ht="15" x14ac:dyDescent="0.2">
      <c r="C8971" s="829"/>
      <c r="G8971" s="831" t="str">
        <f t="shared" si="140"/>
        <v/>
      </c>
    </row>
    <row r="8972" spans="3:7" ht="15" x14ac:dyDescent="0.2">
      <c r="C8972" s="829"/>
      <c r="G8972" s="831" t="str">
        <f t="shared" ref="G8972:G9035" si="141">IF(D8972="","",YEAR(D8972))</f>
        <v/>
      </c>
    </row>
    <row r="8973" spans="3:7" ht="15" x14ac:dyDescent="0.2">
      <c r="C8973" s="829"/>
      <c r="G8973" s="831" t="str">
        <f t="shared" si="141"/>
        <v/>
      </c>
    </row>
    <row r="8974" spans="3:7" ht="15" x14ac:dyDescent="0.2">
      <c r="C8974" s="829"/>
      <c r="G8974" s="831" t="str">
        <f t="shared" si="141"/>
        <v/>
      </c>
    </row>
    <row r="8975" spans="3:7" ht="15" x14ac:dyDescent="0.2">
      <c r="C8975" s="829"/>
      <c r="G8975" s="831" t="str">
        <f t="shared" si="141"/>
        <v/>
      </c>
    </row>
    <row r="8976" spans="3:7" ht="15" x14ac:dyDescent="0.2">
      <c r="C8976" s="829"/>
      <c r="G8976" s="831" t="str">
        <f t="shared" si="141"/>
        <v/>
      </c>
    </row>
    <row r="8977" spans="3:7" ht="15" x14ac:dyDescent="0.2">
      <c r="C8977" s="829"/>
      <c r="G8977" s="831" t="str">
        <f t="shared" si="141"/>
        <v/>
      </c>
    </row>
    <row r="8978" spans="3:7" ht="15" x14ac:dyDescent="0.2">
      <c r="C8978" s="829"/>
      <c r="G8978" s="831" t="str">
        <f t="shared" si="141"/>
        <v/>
      </c>
    </row>
    <row r="8979" spans="3:7" ht="15" x14ac:dyDescent="0.2">
      <c r="C8979" s="829"/>
      <c r="G8979" s="831" t="str">
        <f t="shared" si="141"/>
        <v/>
      </c>
    </row>
    <row r="8980" spans="3:7" ht="15" x14ac:dyDescent="0.2">
      <c r="C8980" s="829"/>
      <c r="G8980" s="831" t="str">
        <f t="shared" si="141"/>
        <v/>
      </c>
    </row>
    <row r="8981" spans="3:7" ht="15" x14ac:dyDescent="0.2">
      <c r="C8981" s="829"/>
      <c r="G8981" s="831" t="str">
        <f t="shared" si="141"/>
        <v/>
      </c>
    </row>
    <row r="8982" spans="3:7" ht="15" x14ac:dyDescent="0.2">
      <c r="C8982" s="829"/>
      <c r="G8982" s="831" t="str">
        <f t="shared" si="141"/>
        <v/>
      </c>
    </row>
    <row r="8983" spans="3:7" ht="15" x14ac:dyDescent="0.2">
      <c r="C8983" s="829"/>
      <c r="G8983" s="831" t="str">
        <f t="shared" si="141"/>
        <v/>
      </c>
    </row>
    <row r="8984" spans="3:7" ht="15" x14ac:dyDescent="0.2">
      <c r="C8984" s="829"/>
      <c r="G8984" s="831" t="str">
        <f t="shared" si="141"/>
        <v/>
      </c>
    </row>
    <row r="8985" spans="3:7" ht="15" x14ac:dyDescent="0.2">
      <c r="C8985" s="829"/>
      <c r="G8985" s="831" t="str">
        <f t="shared" si="141"/>
        <v/>
      </c>
    </row>
    <row r="8986" spans="3:7" ht="15" x14ac:dyDescent="0.2">
      <c r="C8986" s="829"/>
      <c r="G8986" s="831" t="str">
        <f t="shared" si="141"/>
        <v/>
      </c>
    </row>
    <row r="8987" spans="3:7" ht="15" x14ac:dyDescent="0.2">
      <c r="C8987" s="829"/>
      <c r="G8987" s="831" t="str">
        <f t="shared" si="141"/>
        <v/>
      </c>
    </row>
    <row r="8988" spans="3:7" ht="15" x14ac:dyDescent="0.2">
      <c r="C8988" s="829"/>
      <c r="G8988" s="831" t="str">
        <f t="shared" si="141"/>
        <v/>
      </c>
    </row>
    <row r="8989" spans="3:7" ht="15" x14ac:dyDescent="0.2">
      <c r="C8989" s="829"/>
      <c r="G8989" s="831" t="str">
        <f t="shared" si="141"/>
        <v/>
      </c>
    </row>
    <row r="8990" spans="3:7" ht="15" x14ac:dyDescent="0.2">
      <c r="C8990" s="829"/>
      <c r="G8990" s="831" t="str">
        <f t="shared" si="141"/>
        <v/>
      </c>
    </row>
    <row r="8991" spans="3:7" ht="15" x14ac:dyDescent="0.2">
      <c r="C8991" s="829"/>
      <c r="G8991" s="831" t="str">
        <f t="shared" si="141"/>
        <v/>
      </c>
    </row>
    <row r="8992" spans="3:7" ht="15" x14ac:dyDescent="0.2">
      <c r="C8992" s="829"/>
      <c r="G8992" s="831" t="str">
        <f t="shared" si="141"/>
        <v/>
      </c>
    </row>
    <row r="8993" spans="3:7" ht="15" x14ac:dyDescent="0.2">
      <c r="C8993" s="829"/>
      <c r="G8993" s="831" t="str">
        <f t="shared" si="141"/>
        <v/>
      </c>
    </row>
    <row r="8994" spans="3:7" ht="15" x14ac:dyDescent="0.2">
      <c r="C8994" s="829"/>
      <c r="G8994" s="831" t="str">
        <f t="shared" si="141"/>
        <v/>
      </c>
    </row>
    <row r="8995" spans="3:7" ht="15" x14ac:dyDescent="0.2">
      <c r="C8995" s="829"/>
      <c r="G8995" s="831" t="str">
        <f t="shared" si="141"/>
        <v/>
      </c>
    </row>
    <row r="8996" spans="3:7" ht="15" x14ac:dyDescent="0.2">
      <c r="C8996" s="829"/>
      <c r="G8996" s="831" t="str">
        <f t="shared" si="141"/>
        <v/>
      </c>
    </row>
    <row r="8997" spans="3:7" ht="15" x14ac:dyDescent="0.2">
      <c r="C8997" s="829"/>
      <c r="G8997" s="831" t="str">
        <f t="shared" si="141"/>
        <v/>
      </c>
    </row>
    <row r="8998" spans="3:7" ht="15" x14ac:dyDescent="0.2">
      <c r="C8998" s="829"/>
      <c r="G8998" s="831" t="str">
        <f t="shared" si="141"/>
        <v/>
      </c>
    </row>
    <row r="8999" spans="3:7" ht="15" x14ac:dyDescent="0.2">
      <c r="C8999" s="829"/>
      <c r="G8999" s="831" t="str">
        <f t="shared" si="141"/>
        <v/>
      </c>
    </row>
    <row r="9000" spans="3:7" ht="15" x14ac:dyDescent="0.2">
      <c r="C9000" s="829"/>
      <c r="G9000" s="831" t="str">
        <f t="shared" si="141"/>
        <v/>
      </c>
    </row>
    <row r="9001" spans="3:7" ht="15" x14ac:dyDescent="0.2">
      <c r="C9001" s="829"/>
      <c r="G9001" s="831" t="str">
        <f t="shared" si="141"/>
        <v/>
      </c>
    </row>
    <row r="9002" spans="3:7" ht="15" x14ac:dyDescent="0.2">
      <c r="C9002" s="829"/>
      <c r="G9002" s="831" t="str">
        <f t="shared" si="141"/>
        <v/>
      </c>
    </row>
    <row r="9003" spans="3:7" ht="15" x14ac:dyDescent="0.2">
      <c r="C9003" s="829"/>
      <c r="G9003" s="831" t="str">
        <f t="shared" si="141"/>
        <v/>
      </c>
    </row>
    <row r="9004" spans="3:7" ht="15" x14ac:dyDescent="0.2">
      <c r="C9004" s="829"/>
      <c r="G9004" s="831" t="str">
        <f t="shared" si="141"/>
        <v/>
      </c>
    </row>
    <row r="9005" spans="3:7" ht="15" x14ac:dyDescent="0.2">
      <c r="C9005" s="829"/>
      <c r="G9005" s="831" t="str">
        <f t="shared" si="141"/>
        <v/>
      </c>
    </row>
    <row r="9006" spans="3:7" ht="15" x14ac:dyDescent="0.2">
      <c r="C9006" s="829"/>
      <c r="G9006" s="831" t="str">
        <f t="shared" si="141"/>
        <v/>
      </c>
    </row>
    <row r="9007" spans="3:7" ht="15" x14ac:dyDescent="0.2">
      <c r="C9007" s="829"/>
      <c r="G9007" s="831" t="str">
        <f t="shared" si="141"/>
        <v/>
      </c>
    </row>
    <row r="9008" spans="3:7" ht="15" x14ac:dyDescent="0.2">
      <c r="C9008" s="829"/>
      <c r="G9008" s="831" t="str">
        <f t="shared" si="141"/>
        <v/>
      </c>
    </row>
    <row r="9009" spans="3:7" ht="15" x14ac:dyDescent="0.2">
      <c r="C9009" s="829"/>
      <c r="G9009" s="831" t="str">
        <f t="shared" si="141"/>
        <v/>
      </c>
    </row>
    <row r="9010" spans="3:7" ht="15" x14ac:dyDescent="0.2">
      <c r="C9010" s="829"/>
      <c r="G9010" s="831" t="str">
        <f t="shared" si="141"/>
        <v/>
      </c>
    </row>
    <row r="9011" spans="3:7" ht="15" x14ac:dyDescent="0.2">
      <c r="C9011" s="829"/>
      <c r="G9011" s="831" t="str">
        <f t="shared" si="141"/>
        <v/>
      </c>
    </row>
    <row r="9012" spans="3:7" ht="15" x14ac:dyDescent="0.2">
      <c r="C9012" s="829"/>
      <c r="G9012" s="831" t="str">
        <f t="shared" si="141"/>
        <v/>
      </c>
    </row>
    <row r="9013" spans="3:7" ht="15" x14ac:dyDescent="0.2">
      <c r="C9013" s="829"/>
      <c r="G9013" s="831" t="str">
        <f t="shared" si="141"/>
        <v/>
      </c>
    </row>
    <row r="9014" spans="3:7" ht="15" x14ac:dyDescent="0.2">
      <c r="C9014" s="829"/>
      <c r="G9014" s="831" t="str">
        <f t="shared" si="141"/>
        <v/>
      </c>
    </row>
    <row r="9015" spans="3:7" ht="15" x14ac:dyDescent="0.2">
      <c r="C9015" s="829"/>
      <c r="G9015" s="831" t="str">
        <f t="shared" si="141"/>
        <v/>
      </c>
    </row>
    <row r="9016" spans="3:7" ht="15" x14ac:dyDescent="0.2">
      <c r="C9016" s="829"/>
      <c r="G9016" s="831" t="str">
        <f t="shared" si="141"/>
        <v/>
      </c>
    </row>
    <row r="9017" spans="3:7" ht="15" x14ac:dyDescent="0.2">
      <c r="C9017" s="829"/>
      <c r="G9017" s="831" t="str">
        <f t="shared" si="141"/>
        <v/>
      </c>
    </row>
    <row r="9018" spans="3:7" ht="15" x14ac:dyDescent="0.2">
      <c r="C9018" s="829"/>
      <c r="G9018" s="831" t="str">
        <f t="shared" si="141"/>
        <v/>
      </c>
    </row>
    <row r="9019" spans="3:7" ht="15" x14ac:dyDescent="0.2">
      <c r="C9019" s="829"/>
      <c r="G9019" s="831" t="str">
        <f t="shared" si="141"/>
        <v/>
      </c>
    </row>
    <row r="9020" spans="3:7" ht="15" x14ac:dyDescent="0.2">
      <c r="C9020" s="829"/>
      <c r="G9020" s="831" t="str">
        <f t="shared" si="141"/>
        <v/>
      </c>
    </row>
    <row r="9021" spans="3:7" ht="15" x14ac:dyDescent="0.2">
      <c r="C9021" s="829"/>
      <c r="G9021" s="831" t="str">
        <f t="shared" si="141"/>
        <v/>
      </c>
    </row>
    <row r="9022" spans="3:7" ht="15" x14ac:dyDescent="0.2">
      <c r="C9022" s="829"/>
      <c r="G9022" s="831" t="str">
        <f t="shared" si="141"/>
        <v/>
      </c>
    </row>
    <row r="9023" spans="3:7" ht="15" x14ac:dyDescent="0.2">
      <c r="C9023" s="829"/>
      <c r="G9023" s="831" t="str">
        <f t="shared" si="141"/>
        <v/>
      </c>
    </row>
    <row r="9024" spans="3:7" ht="15" x14ac:dyDescent="0.2">
      <c r="C9024" s="829"/>
      <c r="G9024" s="831" t="str">
        <f t="shared" si="141"/>
        <v/>
      </c>
    </row>
    <row r="9025" spans="3:7" ht="15" x14ac:dyDescent="0.2">
      <c r="C9025" s="829"/>
      <c r="G9025" s="831" t="str">
        <f t="shared" si="141"/>
        <v/>
      </c>
    </row>
    <row r="9026" spans="3:7" ht="15" x14ac:dyDescent="0.2">
      <c r="C9026" s="829"/>
      <c r="G9026" s="831" t="str">
        <f t="shared" si="141"/>
        <v/>
      </c>
    </row>
    <row r="9027" spans="3:7" ht="15" x14ac:dyDescent="0.2">
      <c r="C9027" s="829"/>
      <c r="G9027" s="831" t="str">
        <f t="shared" si="141"/>
        <v/>
      </c>
    </row>
    <row r="9028" spans="3:7" ht="15" x14ac:dyDescent="0.2">
      <c r="C9028" s="829"/>
      <c r="G9028" s="831" t="str">
        <f t="shared" si="141"/>
        <v/>
      </c>
    </row>
    <row r="9029" spans="3:7" ht="15" x14ac:dyDescent="0.2">
      <c r="C9029" s="829"/>
      <c r="G9029" s="831" t="str">
        <f t="shared" si="141"/>
        <v/>
      </c>
    </row>
    <row r="9030" spans="3:7" ht="15" x14ac:dyDescent="0.2">
      <c r="C9030" s="829"/>
      <c r="G9030" s="831" t="str">
        <f t="shared" si="141"/>
        <v/>
      </c>
    </row>
    <row r="9031" spans="3:7" ht="15" x14ac:dyDescent="0.2">
      <c r="C9031" s="829"/>
      <c r="G9031" s="831" t="str">
        <f t="shared" si="141"/>
        <v/>
      </c>
    </row>
    <row r="9032" spans="3:7" ht="15" x14ac:dyDescent="0.2">
      <c r="C9032" s="829"/>
      <c r="G9032" s="831" t="str">
        <f t="shared" si="141"/>
        <v/>
      </c>
    </row>
    <row r="9033" spans="3:7" ht="15" x14ac:dyDescent="0.2">
      <c r="C9033" s="829"/>
      <c r="G9033" s="831" t="str">
        <f t="shared" si="141"/>
        <v/>
      </c>
    </row>
    <row r="9034" spans="3:7" ht="15" x14ac:dyDescent="0.2">
      <c r="C9034" s="829"/>
      <c r="G9034" s="831" t="str">
        <f t="shared" si="141"/>
        <v/>
      </c>
    </row>
    <row r="9035" spans="3:7" ht="15" x14ac:dyDescent="0.2">
      <c r="C9035" s="829"/>
      <c r="G9035" s="831" t="str">
        <f t="shared" si="141"/>
        <v/>
      </c>
    </row>
    <row r="9036" spans="3:7" ht="15" x14ac:dyDescent="0.2">
      <c r="C9036" s="829"/>
      <c r="G9036" s="831" t="str">
        <f t="shared" ref="G9036:G9099" si="142">IF(D9036="","",YEAR(D9036))</f>
        <v/>
      </c>
    </row>
    <row r="9037" spans="3:7" ht="15" x14ac:dyDescent="0.2">
      <c r="C9037" s="829"/>
      <c r="G9037" s="831" t="str">
        <f t="shared" si="142"/>
        <v/>
      </c>
    </row>
    <row r="9038" spans="3:7" ht="15" x14ac:dyDescent="0.2">
      <c r="C9038" s="829"/>
      <c r="G9038" s="831" t="str">
        <f t="shared" si="142"/>
        <v/>
      </c>
    </row>
    <row r="9039" spans="3:7" ht="15" x14ac:dyDescent="0.2">
      <c r="C9039" s="829"/>
      <c r="G9039" s="831" t="str">
        <f t="shared" si="142"/>
        <v/>
      </c>
    </row>
    <row r="9040" spans="3:7" ht="15" x14ac:dyDescent="0.2">
      <c r="C9040" s="829"/>
      <c r="G9040" s="831" t="str">
        <f t="shared" si="142"/>
        <v/>
      </c>
    </row>
    <row r="9041" spans="3:7" ht="15" x14ac:dyDescent="0.2">
      <c r="C9041" s="829"/>
      <c r="G9041" s="831" t="str">
        <f t="shared" si="142"/>
        <v/>
      </c>
    </row>
    <row r="9042" spans="3:7" ht="15" x14ac:dyDescent="0.2">
      <c r="C9042" s="829"/>
      <c r="G9042" s="831" t="str">
        <f t="shared" si="142"/>
        <v/>
      </c>
    </row>
    <row r="9043" spans="3:7" ht="15" x14ac:dyDescent="0.2">
      <c r="C9043" s="829"/>
      <c r="G9043" s="831" t="str">
        <f t="shared" si="142"/>
        <v/>
      </c>
    </row>
    <row r="9044" spans="3:7" ht="15" x14ac:dyDescent="0.2">
      <c r="C9044" s="829"/>
      <c r="G9044" s="831" t="str">
        <f t="shared" si="142"/>
        <v/>
      </c>
    </row>
    <row r="9045" spans="3:7" ht="15" x14ac:dyDescent="0.2">
      <c r="C9045" s="829"/>
      <c r="G9045" s="831" t="str">
        <f t="shared" si="142"/>
        <v/>
      </c>
    </row>
    <row r="9046" spans="3:7" ht="15" x14ac:dyDescent="0.2">
      <c r="C9046" s="829"/>
      <c r="G9046" s="831" t="str">
        <f t="shared" si="142"/>
        <v/>
      </c>
    </row>
    <row r="9047" spans="3:7" ht="15" x14ac:dyDescent="0.2">
      <c r="C9047" s="829"/>
      <c r="G9047" s="831" t="str">
        <f t="shared" si="142"/>
        <v/>
      </c>
    </row>
    <row r="9048" spans="3:7" ht="15" x14ac:dyDescent="0.2">
      <c r="C9048" s="829"/>
      <c r="G9048" s="831" t="str">
        <f t="shared" si="142"/>
        <v/>
      </c>
    </row>
    <row r="9049" spans="3:7" ht="15" x14ac:dyDescent="0.2">
      <c r="C9049" s="829"/>
      <c r="G9049" s="831" t="str">
        <f t="shared" si="142"/>
        <v/>
      </c>
    </row>
    <row r="9050" spans="3:7" ht="15" x14ac:dyDescent="0.2">
      <c r="C9050" s="829"/>
      <c r="G9050" s="831" t="str">
        <f t="shared" si="142"/>
        <v/>
      </c>
    </row>
    <row r="9051" spans="3:7" ht="15" x14ac:dyDescent="0.2">
      <c r="C9051" s="829"/>
      <c r="G9051" s="831" t="str">
        <f t="shared" si="142"/>
        <v/>
      </c>
    </row>
    <row r="9052" spans="3:7" ht="15" x14ac:dyDescent="0.2">
      <c r="C9052" s="829"/>
      <c r="G9052" s="831" t="str">
        <f t="shared" si="142"/>
        <v/>
      </c>
    </row>
    <row r="9053" spans="3:7" ht="15" x14ac:dyDescent="0.2">
      <c r="C9053" s="829"/>
      <c r="G9053" s="831" t="str">
        <f t="shared" si="142"/>
        <v/>
      </c>
    </row>
    <row r="9054" spans="3:7" ht="15" x14ac:dyDescent="0.2">
      <c r="C9054" s="829"/>
      <c r="G9054" s="831" t="str">
        <f t="shared" si="142"/>
        <v/>
      </c>
    </row>
    <row r="9055" spans="3:7" ht="15" x14ac:dyDescent="0.2">
      <c r="C9055" s="829"/>
      <c r="G9055" s="831" t="str">
        <f t="shared" si="142"/>
        <v/>
      </c>
    </row>
    <row r="9056" spans="3:7" ht="15" x14ac:dyDescent="0.2">
      <c r="C9056" s="829"/>
      <c r="G9056" s="831" t="str">
        <f t="shared" si="142"/>
        <v/>
      </c>
    </row>
    <row r="9057" spans="3:7" ht="15" x14ac:dyDescent="0.2">
      <c r="C9057" s="829"/>
      <c r="G9057" s="831" t="str">
        <f t="shared" si="142"/>
        <v/>
      </c>
    </row>
    <row r="9058" spans="3:7" ht="15" x14ac:dyDescent="0.2">
      <c r="C9058" s="829"/>
      <c r="G9058" s="831" t="str">
        <f t="shared" si="142"/>
        <v/>
      </c>
    </row>
    <row r="9059" spans="3:7" ht="15" x14ac:dyDescent="0.2">
      <c r="C9059" s="829"/>
      <c r="G9059" s="831" t="str">
        <f t="shared" si="142"/>
        <v/>
      </c>
    </row>
    <row r="9060" spans="3:7" ht="15" x14ac:dyDescent="0.2">
      <c r="C9060" s="829"/>
      <c r="G9060" s="831" t="str">
        <f t="shared" si="142"/>
        <v/>
      </c>
    </row>
    <row r="9061" spans="3:7" ht="15" x14ac:dyDescent="0.2">
      <c r="C9061" s="829"/>
      <c r="G9061" s="831" t="str">
        <f t="shared" si="142"/>
        <v/>
      </c>
    </row>
    <row r="9062" spans="3:7" ht="15" x14ac:dyDescent="0.2">
      <c r="C9062" s="829"/>
      <c r="G9062" s="831" t="str">
        <f t="shared" si="142"/>
        <v/>
      </c>
    </row>
    <row r="9063" spans="3:7" ht="15" x14ac:dyDescent="0.2">
      <c r="C9063" s="829"/>
      <c r="G9063" s="831" t="str">
        <f t="shared" si="142"/>
        <v/>
      </c>
    </row>
    <row r="9064" spans="3:7" ht="15" x14ac:dyDescent="0.2">
      <c r="C9064" s="829"/>
      <c r="G9064" s="831" t="str">
        <f t="shared" si="142"/>
        <v/>
      </c>
    </row>
    <row r="9065" spans="3:7" ht="15" x14ac:dyDescent="0.2">
      <c r="C9065" s="829"/>
      <c r="G9065" s="831" t="str">
        <f t="shared" si="142"/>
        <v/>
      </c>
    </row>
    <row r="9066" spans="3:7" ht="15" x14ac:dyDescent="0.2">
      <c r="C9066" s="829"/>
      <c r="G9066" s="831" t="str">
        <f t="shared" si="142"/>
        <v/>
      </c>
    </row>
    <row r="9067" spans="3:7" ht="15" x14ac:dyDescent="0.2">
      <c r="C9067" s="829"/>
      <c r="G9067" s="831" t="str">
        <f t="shared" si="142"/>
        <v/>
      </c>
    </row>
    <row r="9068" spans="3:7" ht="15" x14ac:dyDescent="0.2">
      <c r="C9068" s="829"/>
      <c r="G9068" s="831" t="str">
        <f t="shared" si="142"/>
        <v/>
      </c>
    </row>
    <row r="9069" spans="3:7" ht="15" x14ac:dyDescent="0.2">
      <c r="C9069" s="829"/>
      <c r="G9069" s="831" t="str">
        <f t="shared" si="142"/>
        <v/>
      </c>
    </row>
    <row r="9070" spans="3:7" ht="15" x14ac:dyDescent="0.2">
      <c r="C9070" s="829"/>
      <c r="G9070" s="831" t="str">
        <f t="shared" si="142"/>
        <v/>
      </c>
    </row>
    <row r="9071" spans="3:7" ht="15" x14ac:dyDescent="0.2">
      <c r="C9071" s="829"/>
      <c r="G9071" s="831" t="str">
        <f t="shared" si="142"/>
        <v/>
      </c>
    </row>
    <row r="9072" spans="3:7" ht="15" x14ac:dyDescent="0.2">
      <c r="C9072" s="829"/>
      <c r="G9072" s="831" t="str">
        <f t="shared" si="142"/>
        <v/>
      </c>
    </row>
    <row r="9073" spans="3:7" ht="15" x14ac:dyDescent="0.2">
      <c r="C9073" s="829"/>
      <c r="G9073" s="831" t="str">
        <f t="shared" si="142"/>
        <v/>
      </c>
    </row>
    <row r="9074" spans="3:7" ht="15" x14ac:dyDescent="0.2">
      <c r="C9074" s="829"/>
      <c r="G9074" s="831" t="str">
        <f t="shared" si="142"/>
        <v/>
      </c>
    </row>
    <row r="9075" spans="3:7" ht="15" x14ac:dyDescent="0.2">
      <c r="C9075" s="829"/>
      <c r="G9075" s="831" t="str">
        <f t="shared" si="142"/>
        <v/>
      </c>
    </row>
    <row r="9076" spans="3:7" ht="15" x14ac:dyDescent="0.2">
      <c r="C9076" s="829"/>
      <c r="G9076" s="831" t="str">
        <f t="shared" si="142"/>
        <v/>
      </c>
    </row>
    <row r="9077" spans="3:7" ht="15" x14ac:dyDescent="0.2">
      <c r="C9077" s="829"/>
      <c r="G9077" s="831" t="str">
        <f t="shared" si="142"/>
        <v/>
      </c>
    </row>
    <row r="9078" spans="3:7" ht="15" x14ac:dyDescent="0.2">
      <c r="C9078" s="829"/>
      <c r="G9078" s="831" t="str">
        <f t="shared" si="142"/>
        <v/>
      </c>
    </row>
    <row r="9079" spans="3:7" ht="15" x14ac:dyDescent="0.2">
      <c r="C9079" s="829"/>
      <c r="G9079" s="831" t="str">
        <f t="shared" si="142"/>
        <v/>
      </c>
    </row>
    <row r="9080" spans="3:7" ht="15" x14ac:dyDescent="0.2">
      <c r="C9080" s="829"/>
      <c r="G9080" s="831" t="str">
        <f t="shared" si="142"/>
        <v/>
      </c>
    </row>
    <row r="9081" spans="3:7" ht="15" x14ac:dyDescent="0.2">
      <c r="C9081" s="829"/>
      <c r="G9081" s="831" t="str">
        <f t="shared" si="142"/>
        <v/>
      </c>
    </row>
    <row r="9082" spans="3:7" ht="15" x14ac:dyDescent="0.2">
      <c r="C9082" s="829"/>
      <c r="G9082" s="831" t="str">
        <f t="shared" si="142"/>
        <v/>
      </c>
    </row>
    <row r="9083" spans="3:7" ht="15" x14ac:dyDescent="0.2">
      <c r="C9083" s="829"/>
      <c r="G9083" s="831" t="str">
        <f t="shared" si="142"/>
        <v/>
      </c>
    </row>
    <row r="9084" spans="3:7" ht="15" x14ac:dyDescent="0.2">
      <c r="C9084" s="829"/>
      <c r="G9084" s="831" t="str">
        <f t="shared" si="142"/>
        <v/>
      </c>
    </row>
    <row r="9085" spans="3:7" ht="15" x14ac:dyDescent="0.2">
      <c r="C9085" s="829"/>
      <c r="G9085" s="831" t="str">
        <f t="shared" si="142"/>
        <v/>
      </c>
    </row>
    <row r="9086" spans="3:7" ht="15" x14ac:dyDescent="0.2">
      <c r="C9086" s="829"/>
      <c r="G9086" s="831" t="str">
        <f t="shared" si="142"/>
        <v/>
      </c>
    </row>
    <row r="9087" spans="3:7" ht="15" x14ac:dyDescent="0.2">
      <c r="C9087" s="829"/>
      <c r="G9087" s="831" t="str">
        <f t="shared" si="142"/>
        <v/>
      </c>
    </row>
    <row r="9088" spans="3:7" ht="15" x14ac:dyDescent="0.2">
      <c r="C9088" s="829"/>
      <c r="G9088" s="831" t="str">
        <f t="shared" si="142"/>
        <v/>
      </c>
    </row>
    <row r="9089" spans="3:7" ht="15" x14ac:dyDescent="0.2">
      <c r="C9089" s="829"/>
      <c r="G9089" s="831" t="str">
        <f t="shared" si="142"/>
        <v/>
      </c>
    </row>
    <row r="9090" spans="3:7" ht="15" x14ac:dyDescent="0.2">
      <c r="C9090" s="829"/>
      <c r="G9090" s="831" t="str">
        <f t="shared" si="142"/>
        <v/>
      </c>
    </row>
    <row r="9091" spans="3:7" ht="15" x14ac:dyDescent="0.2">
      <c r="C9091" s="829"/>
      <c r="G9091" s="831" t="str">
        <f t="shared" si="142"/>
        <v/>
      </c>
    </row>
    <row r="9092" spans="3:7" ht="15" x14ac:dyDescent="0.2">
      <c r="C9092" s="829"/>
      <c r="G9092" s="831" t="str">
        <f t="shared" si="142"/>
        <v/>
      </c>
    </row>
    <row r="9093" spans="3:7" ht="15" x14ac:dyDescent="0.2">
      <c r="C9093" s="829"/>
      <c r="G9093" s="831" t="str">
        <f t="shared" si="142"/>
        <v/>
      </c>
    </row>
    <row r="9094" spans="3:7" ht="15" x14ac:dyDescent="0.2">
      <c r="C9094" s="829"/>
      <c r="G9094" s="831" t="str">
        <f t="shared" si="142"/>
        <v/>
      </c>
    </row>
    <row r="9095" spans="3:7" ht="15" x14ac:dyDescent="0.2">
      <c r="C9095" s="829"/>
      <c r="G9095" s="831" t="str">
        <f t="shared" si="142"/>
        <v/>
      </c>
    </row>
    <row r="9096" spans="3:7" ht="15" x14ac:dyDescent="0.2">
      <c r="C9096" s="829"/>
      <c r="G9096" s="831" t="str">
        <f t="shared" si="142"/>
        <v/>
      </c>
    </row>
    <row r="9097" spans="3:7" ht="15" x14ac:dyDescent="0.2">
      <c r="C9097" s="829"/>
      <c r="G9097" s="831" t="str">
        <f t="shared" si="142"/>
        <v/>
      </c>
    </row>
    <row r="9098" spans="3:7" ht="15" x14ac:dyDescent="0.2">
      <c r="C9098" s="829"/>
      <c r="G9098" s="831" t="str">
        <f t="shared" si="142"/>
        <v/>
      </c>
    </row>
    <row r="9099" spans="3:7" ht="15" x14ac:dyDescent="0.2">
      <c r="C9099" s="829"/>
      <c r="G9099" s="831" t="str">
        <f t="shared" si="142"/>
        <v/>
      </c>
    </row>
    <row r="9100" spans="3:7" ht="15" x14ac:dyDescent="0.2">
      <c r="C9100" s="829"/>
      <c r="G9100" s="831" t="str">
        <f t="shared" ref="G9100:G9163" si="143">IF(D9100="","",YEAR(D9100))</f>
        <v/>
      </c>
    </row>
    <row r="9101" spans="3:7" ht="15" x14ac:dyDescent="0.2">
      <c r="C9101" s="829"/>
      <c r="G9101" s="831" t="str">
        <f t="shared" si="143"/>
        <v/>
      </c>
    </row>
    <row r="9102" spans="3:7" ht="15" x14ac:dyDescent="0.2">
      <c r="C9102" s="829"/>
      <c r="G9102" s="831" t="str">
        <f t="shared" si="143"/>
        <v/>
      </c>
    </row>
    <row r="9103" spans="3:7" ht="15" x14ac:dyDescent="0.2">
      <c r="C9103" s="829"/>
      <c r="G9103" s="831" t="str">
        <f t="shared" si="143"/>
        <v/>
      </c>
    </row>
    <row r="9104" spans="3:7" ht="15" x14ac:dyDescent="0.2">
      <c r="C9104" s="829"/>
      <c r="G9104" s="831" t="str">
        <f t="shared" si="143"/>
        <v/>
      </c>
    </row>
    <row r="9105" spans="3:7" ht="15" x14ac:dyDescent="0.2">
      <c r="C9105" s="829"/>
      <c r="G9105" s="831" t="str">
        <f t="shared" si="143"/>
        <v/>
      </c>
    </row>
    <row r="9106" spans="3:7" ht="15" x14ac:dyDescent="0.2">
      <c r="C9106" s="829"/>
      <c r="G9106" s="831" t="str">
        <f t="shared" si="143"/>
        <v/>
      </c>
    </row>
    <row r="9107" spans="3:7" ht="15" x14ac:dyDescent="0.2">
      <c r="C9107" s="829"/>
      <c r="G9107" s="831" t="str">
        <f t="shared" si="143"/>
        <v/>
      </c>
    </row>
    <row r="9108" spans="3:7" ht="15" x14ac:dyDescent="0.2">
      <c r="C9108" s="829"/>
      <c r="G9108" s="831" t="str">
        <f t="shared" si="143"/>
        <v/>
      </c>
    </row>
    <row r="9109" spans="3:7" ht="15" x14ac:dyDescent="0.2">
      <c r="C9109" s="829"/>
      <c r="G9109" s="831" t="str">
        <f t="shared" si="143"/>
        <v/>
      </c>
    </row>
    <row r="9110" spans="3:7" ht="15" x14ac:dyDescent="0.2">
      <c r="C9110" s="829"/>
      <c r="G9110" s="831" t="str">
        <f t="shared" si="143"/>
        <v/>
      </c>
    </row>
    <row r="9111" spans="3:7" ht="15" x14ac:dyDescent="0.2">
      <c r="C9111" s="829"/>
      <c r="G9111" s="831" t="str">
        <f t="shared" si="143"/>
        <v/>
      </c>
    </row>
    <row r="9112" spans="3:7" ht="15" x14ac:dyDescent="0.2">
      <c r="C9112" s="829"/>
      <c r="G9112" s="831" t="str">
        <f t="shared" si="143"/>
        <v/>
      </c>
    </row>
    <row r="9113" spans="3:7" ht="15" x14ac:dyDescent="0.2">
      <c r="C9113" s="829"/>
      <c r="G9113" s="831" t="str">
        <f t="shared" si="143"/>
        <v/>
      </c>
    </row>
    <row r="9114" spans="3:7" ht="15" x14ac:dyDescent="0.2">
      <c r="C9114" s="829"/>
      <c r="G9114" s="831" t="str">
        <f t="shared" si="143"/>
        <v/>
      </c>
    </row>
    <row r="9115" spans="3:7" ht="15" x14ac:dyDescent="0.2">
      <c r="C9115" s="829"/>
      <c r="G9115" s="831" t="str">
        <f t="shared" si="143"/>
        <v/>
      </c>
    </row>
    <row r="9116" spans="3:7" ht="15" x14ac:dyDescent="0.2">
      <c r="C9116" s="829"/>
      <c r="G9116" s="831" t="str">
        <f t="shared" si="143"/>
        <v/>
      </c>
    </row>
    <row r="9117" spans="3:7" ht="15" x14ac:dyDescent="0.2">
      <c r="C9117" s="829"/>
      <c r="G9117" s="831" t="str">
        <f t="shared" si="143"/>
        <v/>
      </c>
    </row>
    <row r="9118" spans="3:7" ht="15" x14ac:dyDescent="0.2">
      <c r="C9118" s="829"/>
      <c r="G9118" s="831" t="str">
        <f t="shared" si="143"/>
        <v/>
      </c>
    </row>
    <row r="9119" spans="3:7" ht="15" x14ac:dyDescent="0.2">
      <c r="C9119" s="829"/>
      <c r="G9119" s="831" t="str">
        <f t="shared" si="143"/>
        <v/>
      </c>
    </row>
    <row r="9120" spans="3:7" ht="15" x14ac:dyDescent="0.2">
      <c r="C9120" s="829"/>
      <c r="G9120" s="831" t="str">
        <f t="shared" si="143"/>
        <v/>
      </c>
    </row>
    <row r="9121" spans="3:7" ht="15" x14ac:dyDescent="0.2">
      <c r="C9121" s="829"/>
      <c r="G9121" s="831" t="str">
        <f t="shared" si="143"/>
        <v/>
      </c>
    </row>
    <row r="9122" spans="3:7" ht="15" x14ac:dyDescent="0.2">
      <c r="C9122" s="829"/>
      <c r="G9122" s="831" t="str">
        <f t="shared" si="143"/>
        <v/>
      </c>
    </row>
    <row r="9123" spans="3:7" ht="15" x14ac:dyDescent="0.2">
      <c r="C9123" s="829"/>
      <c r="G9123" s="831" t="str">
        <f t="shared" si="143"/>
        <v/>
      </c>
    </row>
    <row r="9124" spans="3:7" ht="15" x14ac:dyDescent="0.2">
      <c r="C9124" s="829"/>
      <c r="G9124" s="831" t="str">
        <f t="shared" si="143"/>
        <v/>
      </c>
    </row>
    <row r="9125" spans="3:7" ht="15" x14ac:dyDescent="0.2">
      <c r="C9125" s="829"/>
      <c r="G9125" s="831" t="str">
        <f t="shared" si="143"/>
        <v/>
      </c>
    </row>
    <row r="9126" spans="3:7" ht="15" x14ac:dyDescent="0.2">
      <c r="C9126" s="829"/>
      <c r="G9126" s="831" t="str">
        <f t="shared" si="143"/>
        <v/>
      </c>
    </row>
    <row r="9127" spans="3:7" ht="15" x14ac:dyDescent="0.2">
      <c r="C9127" s="829"/>
      <c r="G9127" s="831" t="str">
        <f t="shared" si="143"/>
        <v/>
      </c>
    </row>
    <row r="9128" spans="3:7" ht="15" x14ac:dyDescent="0.2">
      <c r="C9128" s="829"/>
      <c r="G9128" s="831" t="str">
        <f t="shared" si="143"/>
        <v/>
      </c>
    </row>
    <row r="9129" spans="3:7" ht="15" x14ac:dyDescent="0.2">
      <c r="C9129" s="829"/>
      <c r="G9129" s="831" t="str">
        <f t="shared" si="143"/>
        <v/>
      </c>
    </row>
    <row r="9130" spans="3:7" ht="15" x14ac:dyDescent="0.2">
      <c r="C9130" s="829"/>
      <c r="G9130" s="831" t="str">
        <f t="shared" si="143"/>
        <v/>
      </c>
    </row>
    <row r="9131" spans="3:7" ht="15" x14ac:dyDescent="0.2">
      <c r="C9131" s="829"/>
      <c r="G9131" s="831" t="str">
        <f t="shared" si="143"/>
        <v/>
      </c>
    </row>
    <row r="9132" spans="3:7" ht="15" x14ac:dyDescent="0.2">
      <c r="C9132" s="829"/>
      <c r="G9132" s="831" t="str">
        <f t="shared" si="143"/>
        <v/>
      </c>
    </row>
    <row r="9133" spans="3:7" ht="15" x14ac:dyDescent="0.2">
      <c r="C9133" s="829"/>
      <c r="G9133" s="831" t="str">
        <f t="shared" si="143"/>
        <v/>
      </c>
    </row>
    <row r="9134" spans="3:7" ht="15" x14ac:dyDescent="0.2">
      <c r="C9134" s="829"/>
      <c r="G9134" s="831" t="str">
        <f t="shared" si="143"/>
        <v/>
      </c>
    </row>
    <row r="9135" spans="3:7" ht="15" x14ac:dyDescent="0.2">
      <c r="C9135" s="829"/>
      <c r="G9135" s="831" t="str">
        <f t="shared" si="143"/>
        <v/>
      </c>
    </row>
    <row r="9136" spans="3:7" ht="15" x14ac:dyDescent="0.2">
      <c r="C9136" s="829"/>
      <c r="G9136" s="831" t="str">
        <f t="shared" si="143"/>
        <v/>
      </c>
    </row>
    <row r="9137" spans="3:7" ht="15" x14ac:dyDescent="0.2">
      <c r="C9137" s="829"/>
      <c r="G9137" s="831" t="str">
        <f t="shared" si="143"/>
        <v/>
      </c>
    </row>
    <row r="9138" spans="3:7" ht="15" x14ac:dyDescent="0.2">
      <c r="C9138" s="829"/>
      <c r="G9138" s="831" t="str">
        <f t="shared" si="143"/>
        <v/>
      </c>
    </row>
    <row r="9139" spans="3:7" ht="15" x14ac:dyDescent="0.2">
      <c r="C9139" s="829"/>
      <c r="G9139" s="831" t="str">
        <f t="shared" si="143"/>
        <v/>
      </c>
    </row>
    <row r="9140" spans="3:7" ht="15" x14ac:dyDescent="0.2">
      <c r="C9140" s="829"/>
      <c r="G9140" s="831" t="str">
        <f t="shared" si="143"/>
        <v/>
      </c>
    </row>
    <row r="9141" spans="3:7" ht="15" x14ac:dyDescent="0.2">
      <c r="C9141" s="829"/>
      <c r="G9141" s="831" t="str">
        <f t="shared" si="143"/>
        <v/>
      </c>
    </row>
    <row r="9142" spans="3:7" ht="15" x14ac:dyDescent="0.2">
      <c r="C9142" s="829"/>
      <c r="G9142" s="831" t="str">
        <f t="shared" si="143"/>
        <v/>
      </c>
    </row>
    <row r="9143" spans="3:7" ht="15" x14ac:dyDescent="0.2">
      <c r="C9143" s="829"/>
      <c r="G9143" s="831" t="str">
        <f t="shared" si="143"/>
        <v/>
      </c>
    </row>
    <row r="9144" spans="3:7" ht="15" x14ac:dyDescent="0.2">
      <c r="C9144" s="829"/>
      <c r="G9144" s="831" t="str">
        <f t="shared" si="143"/>
        <v/>
      </c>
    </row>
    <row r="9145" spans="3:7" ht="15" x14ac:dyDescent="0.2">
      <c r="C9145" s="829"/>
      <c r="G9145" s="831" t="str">
        <f t="shared" si="143"/>
        <v/>
      </c>
    </row>
    <row r="9146" spans="3:7" ht="15" x14ac:dyDescent="0.2">
      <c r="C9146" s="829"/>
      <c r="G9146" s="831" t="str">
        <f t="shared" si="143"/>
        <v/>
      </c>
    </row>
    <row r="9147" spans="3:7" ht="15" x14ac:dyDescent="0.2">
      <c r="C9147" s="829"/>
      <c r="G9147" s="831" t="str">
        <f t="shared" si="143"/>
        <v/>
      </c>
    </row>
    <row r="9148" spans="3:7" ht="15" x14ac:dyDescent="0.2">
      <c r="C9148" s="829"/>
      <c r="G9148" s="831" t="str">
        <f t="shared" si="143"/>
        <v/>
      </c>
    </row>
    <row r="9149" spans="3:7" ht="15" x14ac:dyDescent="0.2">
      <c r="C9149" s="829"/>
      <c r="G9149" s="831" t="str">
        <f t="shared" si="143"/>
        <v/>
      </c>
    </row>
    <row r="9150" spans="3:7" ht="15" x14ac:dyDescent="0.2">
      <c r="C9150" s="829"/>
      <c r="G9150" s="831" t="str">
        <f t="shared" si="143"/>
        <v/>
      </c>
    </row>
    <row r="9151" spans="3:7" ht="15" x14ac:dyDescent="0.2">
      <c r="C9151" s="829"/>
      <c r="G9151" s="831" t="str">
        <f t="shared" si="143"/>
        <v/>
      </c>
    </row>
    <row r="9152" spans="3:7" ht="15" x14ac:dyDescent="0.2">
      <c r="C9152" s="829"/>
      <c r="G9152" s="831" t="str">
        <f t="shared" si="143"/>
        <v/>
      </c>
    </row>
    <row r="9153" spans="3:7" ht="15" x14ac:dyDescent="0.2">
      <c r="C9153" s="829"/>
      <c r="G9153" s="831" t="str">
        <f t="shared" si="143"/>
        <v/>
      </c>
    </row>
    <row r="9154" spans="3:7" ht="15" x14ac:dyDescent="0.2">
      <c r="C9154" s="829"/>
      <c r="G9154" s="831" t="str">
        <f t="shared" si="143"/>
        <v/>
      </c>
    </row>
    <row r="9155" spans="3:7" ht="15" x14ac:dyDescent="0.2">
      <c r="C9155" s="829"/>
      <c r="G9155" s="831" t="str">
        <f t="shared" si="143"/>
        <v/>
      </c>
    </row>
    <row r="9156" spans="3:7" ht="15" x14ac:dyDescent="0.2">
      <c r="C9156" s="829"/>
      <c r="G9156" s="831" t="str">
        <f t="shared" si="143"/>
        <v/>
      </c>
    </row>
    <row r="9157" spans="3:7" ht="15" x14ac:dyDescent="0.2">
      <c r="C9157" s="829"/>
      <c r="G9157" s="831" t="str">
        <f t="shared" si="143"/>
        <v/>
      </c>
    </row>
    <row r="9158" spans="3:7" ht="15" x14ac:dyDescent="0.2">
      <c r="C9158" s="829"/>
      <c r="G9158" s="831" t="str">
        <f t="shared" si="143"/>
        <v/>
      </c>
    </row>
    <row r="9159" spans="3:7" ht="15" x14ac:dyDescent="0.2">
      <c r="C9159" s="829"/>
      <c r="G9159" s="831" t="str">
        <f t="shared" si="143"/>
        <v/>
      </c>
    </row>
    <row r="9160" spans="3:7" ht="15" x14ac:dyDescent="0.2">
      <c r="C9160" s="829"/>
      <c r="G9160" s="831" t="str">
        <f t="shared" si="143"/>
        <v/>
      </c>
    </row>
    <row r="9161" spans="3:7" ht="15" x14ac:dyDescent="0.2">
      <c r="C9161" s="829"/>
      <c r="G9161" s="831" t="str">
        <f t="shared" si="143"/>
        <v/>
      </c>
    </row>
    <row r="9162" spans="3:7" ht="15" x14ac:dyDescent="0.2">
      <c r="C9162" s="829"/>
      <c r="G9162" s="831" t="str">
        <f t="shared" si="143"/>
        <v/>
      </c>
    </row>
    <row r="9163" spans="3:7" ht="15" x14ac:dyDescent="0.2">
      <c r="C9163" s="829"/>
      <c r="G9163" s="831" t="str">
        <f t="shared" si="143"/>
        <v/>
      </c>
    </row>
    <row r="9164" spans="3:7" ht="15" x14ac:dyDescent="0.2">
      <c r="C9164" s="829"/>
      <c r="G9164" s="831" t="str">
        <f t="shared" ref="G9164:G9227" si="144">IF(D9164="","",YEAR(D9164))</f>
        <v/>
      </c>
    </row>
    <row r="9165" spans="3:7" ht="15" x14ac:dyDescent="0.2">
      <c r="C9165" s="829"/>
      <c r="G9165" s="831" t="str">
        <f t="shared" si="144"/>
        <v/>
      </c>
    </row>
    <row r="9166" spans="3:7" ht="15" x14ac:dyDescent="0.2">
      <c r="C9166" s="829"/>
      <c r="G9166" s="831" t="str">
        <f t="shared" si="144"/>
        <v/>
      </c>
    </row>
    <row r="9167" spans="3:7" ht="15" x14ac:dyDescent="0.2">
      <c r="C9167" s="829"/>
      <c r="G9167" s="831" t="str">
        <f t="shared" si="144"/>
        <v/>
      </c>
    </row>
    <row r="9168" spans="3:7" ht="15" x14ac:dyDescent="0.2">
      <c r="C9168" s="829"/>
      <c r="G9168" s="831" t="str">
        <f t="shared" si="144"/>
        <v/>
      </c>
    </row>
    <row r="9169" spans="3:7" ht="15" x14ac:dyDescent="0.2">
      <c r="C9169" s="829"/>
      <c r="G9169" s="831" t="str">
        <f t="shared" si="144"/>
        <v/>
      </c>
    </row>
    <row r="9170" spans="3:7" ht="15" x14ac:dyDescent="0.2">
      <c r="C9170" s="829"/>
      <c r="G9170" s="831" t="str">
        <f t="shared" si="144"/>
        <v/>
      </c>
    </row>
    <row r="9171" spans="3:7" ht="15" x14ac:dyDescent="0.2">
      <c r="C9171" s="829"/>
      <c r="G9171" s="831" t="str">
        <f t="shared" si="144"/>
        <v/>
      </c>
    </row>
    <row r="9172" spans="3:7" ht="15" x14ac:dyDescent="0.2">
      <c r="C9172" s="829"/>
      <c r="G9172" s="831" t="str">
        <f t="shared" si="144"/>
        <v/>
      </c>
    </row>
    <row r="9173" spans="3:7" ht="15" x14ac:dyDescent="0.2">
      <c r="C9173" s="829"/>
      <c r="G9173" s="831" t="str">
        <f t="shared" si="144"/>
        <v/>
      </c>
    </row>
    <row r="9174" spans="3:7" ht="15" x14ac:dyDescent="0.2">
      <c r="C9174" s="829"/>
      <c r="G9174" s="831" t="str">
        <f t="shared" si="144"/>
        <v/>
      </c>
    </row>
    <row r="9175" spans="3:7" ht="15" x14ac:dyDescent="0.2">
      <c r="C9175" s="829"/>
      <c r="G9175" s="831" t="str">
        <f t="shared" si="144"/>
        <v/>
      </c>
    </row>
    <row r="9176" spans="3:7" ht="15" x14ac:dyDescent="0.2">
      <c r="C9176" s="829"/>
      <c r="G9176" s="831" t="str">
        <f t="shared" si="144"/>
        <v/>
      </c>
    </row>
    <row r="9177" spans="3:7" ht="15" x14ac:dyDescent="0.2">
      <c r="C9177" s="829"/>
      <c r="G9177" s="831" t="str">
        <f t="shared" si="144"/>
        <v/>
      </c>
    </row>
    <row r="9178" spans="3:7" ht="15" x14ac:dyDescent="0.2">
      <c r="C9178" s="829"/>
      <c r="G9178" s="831" t="str">
        <f t="shared" si="144"/>
        <v/>
      </c>
    </row>
    <row r="9179" spans="3:7" ht="15" x14ac:dyDescent="0.2">
      <c r="C9179" s="829"/>
      <c r="G9179" s="831" t="str">
        <f t="shared" si="144"/>
        <v/>
      </c>
    </row>
    <row r="9180" spans="3:7" ht="15" x14ac:dyDescent="0.2">
      <c r="C9180" s="829"/>
      <c r="G9180" s="831" t="str">
        <f t="shared" si="144"/>
        <v/>
      </c>
    </row>
    <row r="9181" spans="3:7" ht="15" x14ac:dyDescent="0.2">
      <c r="C9181" s="829"/>
      <c r="G9181" s="831" t="str">
        <f t="shared" si="144"/>
        <v/>
      </c>
    </row>
    <row r="9182" spans="3:7" ht="15" x14ac:dyDescent="0.2">
      <c r="C9182" s="829"/>
      <c r="G9182" s="831" t="str">
        <f t="shared" si="144"/>
        <v/>
      </c>
    </row>
    <row r="9183" spans="3:7" ht="15" x14ac:dyDescent="0.2">
      <c r="C9183" s="829"/>
      <c r="G9183" s="831" t="str">
        <f t="shared" si="144"/>
        <v/>
      </c>
    </row>
    <row r="9184" spans="3:7" ht="15" x14ac:dyDescent="0.2">
      <c r="C9184" s="829"/>
      <c r="G9184" s="831" t="str">
        <f t="shared" si="144"/>
        <v/>
      </c>
    </row>
    <row r="9185" spans="3:7" ht="15" x14ac:dyDescent="0.2">
      <c r="C9185" s="829"/>
      <c r="G9185" s="831" t="str">
        <f t="shared" si="144"/>
        <v/>
      </c>
    </row>
    <row r="9186" spans="3:7" ht="15" x14ac:dyDescent="0.2">
      <c r="C9186" s="829"/>
      <c r="G9186" s="831" t="str">
        <f t="shared" si="144"/>
        <v/>
      </c>
    </row>
    <row r="9187" spans="3:7" ht="15" x14ac:dyDescent="0.2">
      <c r="C9187" s="829"/>
      <c r="G9187" s="831" t="str">
        <f t="shared" si="144"/>
        <v/>
      </c>
    </row>
    <row r="9188" spans="3:7" ht="15" x14ac:dyDescent="0.2">
      <c r="C9188" s="829"/>
      <c r="G9188" s="831" t="str">
        <f t="shared" si="144"/>
        <v/>
      </c>
    </row>
    <row r="9189" spans="3:7" ht="15" x14ac:dyDescent="0.2">
      <c r="C9189" s="829"/>
      <c r="G9189" s="831" t="str">
        <f t="shared" si="144"/>
        <v/>
      </c>
    </row>
    <row r="9190" spans="3:7" ht="15" x14ac:dyDescent="0.2">
      <c r="C9190" s="829"/>
      <c r="G9190" s="831" t="str">
        <f t="shared" si="144"/>
        <v/>
      </c>
    </row>
    <row r="9191" spans="3:7" ht="15" x14ac:dyDescent="0.2">
      <c r="C9191" s="829"/>
      <c r="G9191" s="831" t="str">
        <f t="shared" si="144"/>
        <v/>
      </c>
    </row>
    <row r="9192" spans="3:7" ht="15" x14ac:dyDescent="0.2">
      <c r="C9192" s="829"/>
      <c r="G9192" s="831" t="str">
        <f t="shared" si="144"/>
        <v/>
      </c>
    </row>
    <row r="9193" spans="3:7" ht="15" x14ac:dyDescent="0.2">
      <c r="C9193" s="829"/>
      <c r="G9193" s="831" t="str">
        <f t="shared" si="144"/>
        <v/>
      </c>
    </row>
    <row r="9194" spans="3:7" ht="15" x14ac:dyDescent="0.2">
      <c r="C9194" s="829"/>
      <c r="G9194" s="831" t="str">
        <f t="shared" si="144"/>
        <v/>
      </c>
    </row>
    <row r="9195" spans="3:7" ht="15" x14ac:dyDescent="0.2">
      <c r="C9195" s="829"/>
      <c r="G9195" s="831" t="str">
        <f t="shared" si="144"/>
        <v/>
      </c>
    </row>
    <row r="9196" spans="3:7" ht="15" x14ac:dyDescent="0.2">
      <c r="C9196" s="829"/>
      <c r="G9196" s="831" t="str">
        <f t="shared" si="144"/>
        <v/>
      </c>
    </row>
    <row r="9197" spans="3:7" ht="15" x14ac:dyDescent="0.2">
      <c r="C9197" s="829"/>
      <c r="G9197" s="831" t="str">
        <f t="shared" si="144"/>
        <v/>
      </c>
    </row>
    <row r="9198" spans="3:7" ht="15" x14ac:dyDescent="0.2">
      <c r="C9198" s="829"/>
      <c r="G9198" s="831" t="str">
        <f t="shared" si="144"/>
        <v/>
      </c>
    </row>
    <row r="9199" spans="3:7" ht="15" x14ac:dyDescent="0.2">
      <c r="C9199" s="829"/>
      <c r="G9199" s="831" t="str">
        <f t="shared" si="144"/>
        <v/>
      </c>
    </row>
    <row r="9200" spans="3:7" ht="15" x14ac:dyDescent="0.2">
      <c r="C9200" s="829"/>
      <c r="G9200" s="831" t="str">
        <f t="shared" si="144"/>
        <v/>
      </c>
    </row>
    <row r="9201" spans="3:7" ht="15" x14ac:dyDescent="0.2">
      <c r="C9201" s="829"/>
      <c r="G9201" s="831" t="str">
        <f t="shared" si="144"/>
        <v/>
      </c>
    </row>
    <row r="9202" spans="3:7" ht="15" x14ac:dyDescent="0.2">
      <c r="C9202" s="829"/>
      <c r="G9202" s="831" t="str">
        <f t="shared" si="144"/>
        <v/>
      </c>
    </row>
    <row r="9203" spans="3:7" ht="15" x14ac:dyDescent="0.2">
      <c r="C9203" s="829"/>
      <c r="G9203" s="831" t="str">
        <f t="shared" si="144"/>
        <v/>
      </c>
    </row>
    <row r="9204" spans="3:7" ht="15" x14ac:dyDescent="0.2">
      <c r="C9204" s="829"/>
      <c r="G9204" s="831" t="str">
        <f t="shared" si="144"/>
        <v/>
      </c>
    </row>
    <row r="9205" spans="3:7" ht="15" x14ac:dyDescent="0.2">
      <c r="C9205" s="829"/>
      <c r="G9205" s="831" t="str">
        <f t="shared" si="144"/>
        <v/>
      </c>
    </row>
    <row r="9206" spans="3:7" ht="15" x14ac:dyDescent="0.2">
      <c r="C9206" s="829"/>
      <c r="G9206" s="831" t="str">
        <f t="shared" si="144"/>
        <v/>
      </c>
    </row>
    <row r="9207" spans="3:7" ht="15" x14ac:dyDescent="0.2">
      <c r="C9207" s="829"/>
      <c r="G9207" s="831" t="str">
        <f t="shared" si="144"/>
        <v/>
      </c>
    </row>
    <row r="9208" spans="3:7" ht="15" x14ac:dyDescent="0.2">
      <c r="C9208" s="829"/>
      <c r="G9208" s="831" t="str">
        <f t="shared" si="144"/>
        <v/>
      </c>
    </row>
    <row r="9209" spans="3:7" ht="15" x14ac:dyDescent="0.2">
      <c r="C9209" s="829"/>
      <c r="G9209" s="831" t="str">
        <f t="shared" si="144"/>
        <v/>
      </c>
    </row>
    <row r="9210" spans="3:7" ht="15" x14ac:dyDescent="0.2">
      <c r="C9210" s="829"/>
      <c r="G9210" s="831" t="str">
        <f t="shared" si="144"/>
        <v/>
      </c>
    </row>
    <row r="9211" spans="3:7" ht="15" x14ac:dyDescent="0.2">
      <c r="C9211" s="829"/>
      <c r="G9211" s="831" t="str">
        <f t="shared" si="144"/>
        <v/>
      </c>
    </row>
    <row r="9212" spans="3:7" ht="15" x14ac:dyDescent="0.2">
      <c r="C9212" s="829"/>
      <c r="G9212" s="831" t="str">
        <f t="shared" si="144"/>
        <v/>
      </c>
    </row>
    <row r="9213" spans="3:7" ht="15" x14ac:dyDescent="0.2">
      <c r="C9213" s="829"/>
      <c r="G9213" s="831" t="str">
        <f t="shared" si="144"/>
        <v/>
      </c>
    </row>
    <row r="9214" spans="3:7" ht="15" x14ac:dyDescent="0.2">
      <c r="C9214" s="829"/>
      <c r="G9214" s="831" t="str">
        <f t="shared" si="144"/>
        <v/>
      </c>
    </row>
    <row r="9215" spans="3:7" ht="15" x14ac:dyDescent="0.2">
      <c r="C9215" s="829"/>
      <c r="G9215" s="831" t="str">
        <f t="shared" si="144"/>
        <v/>
      </c>
    </row>
    <row r="9216" spans="3:7" ht="15" x14ac:dyDescent="0.2">
      <c r="C9216" s="829"/>
      <c r="G9216" s="831" t="str">
        <f t="shared" si="144"/>
        <v/>
      </c>
    </row>
    <row r="9217" spans="3:7" ht="15" x14ac:dyDescent="0.2">
      <c r="C9217" s="829"/>
      <c r="G9217" s="831" t="str">
        <f t="shared" si="144"/>
        <v/>
      </c>
    </row>
    <row r="9218" spans="3:7" ht="15" x14ac:dyDescent="0.2">
      <c r="C9218" s="829"/>
      <c r="G9218" s="831" t="str">
        <f t="shared" si="144"/>
        <v/>
      </c>
    </row>
    <row r="9219" spans="3:7" ht="15" x14ac:dyDescent="0.2">
      <c r="C9219" s="829"/>
      <c r="G9219" s="831" t="str">
        <f t="shared" si="144"/>
        <v/>
      </c>
    </row>
    <row r="9220" spans="3:7" ht="15" x14ac:dyDescent="0.2">
      <c r="C9220" s="829"/>
      <c r="G9220" s="831" t="str">
        <f t="shared" si="144"/>
        <v/>
      </c>
    </row>
    <row r="9221" spans="3:7" ht="15" x14ac:dyDescent="0.2">
      <c r="C9221" s="829"/>
      <c r="G9221" s="831" t="str">
        <f t="shared" si="144"/>
        <v/>
      </c>
    </row>
    <row r="9222" spans="3:7" ht="15" x14ac:dyDescent="0.2">
      <c r="C9222" s="829"/>
      <c r="G9222" s="831" t="str">
        <f t="shared" si="144"/>
        <v/>
      </c>
    </row>
    <row r="9223" spans="3:7" ht="15" x14ac:dyDescent="0.2">
      <c r="C9223" s="829"/>
      <c r="G9223" s="831" t="str">
        <f t="shared" si="144"/>
        <v/>
      </c>
    </row>
    <row r="9224" spans="3:7" ht="15" x14ac:dyDescent="0.2">
      <c r="C9224" s="829"/>
      <c r="G9224" s="831" t="str">
        <f t="shared" si="144"/>
        <v/>
      </c>
    </row>
    <row r="9225" spans="3:7" ht="15" x14ac:dyDescent="0.2">
      <c r="C9225" s="829"/>
      <c r="G9225" s="831" t="str">
        <f t="shared" si="144"/>
        <v/>
      </c>
    </row>
    <row r="9226" spans="3:7" ht="15" x14ac:dyDescent="0.2">
      <c r="C9226" s="829"/>
      <c r="G9226" s="831" t="str">
        <f t="shared" si="144"/>
        <v/>
      </c>
    </row>
    <row r="9227" spans="3:7" ht="15" x14ac:dyDescent="0.2">
      <c r="C9227" s="829"/>
      <c r="G9227" s="831" t="str">
        <f t="shared" si="144"/>
        <v/>
      </c>
    </row>
    <row r="9228" spans="3:7" ht="15" x14ac:dyDescent="0.2">
      <c r="C9228" s="829"/>
      <c r="G9228" s="831" t="str">
        <f t="shared" ref="G9228:G9291" si="145">IF(D9228="","",YEAR(D9228))</f>
        <v/>
      </c>
    </row>
    <row r="9229" spans="3:7" ht="15" x14ac:dyDescent="0.2">
      <c r="C9229" s="829"/>
      <c r="G9229" s="831" t="str">
        <f t="shared" si="145"/>
        <v/>
      </c>
    </row>
    <row r="9230" spans="3:7" ht="15" x14ac:dyDescent="0.2">
      <c r="C9230" s="829"/>
      <c r="G9230" s="831" t="str">
        <f t="shared" si="145"/>
        <v/>
      </c>
    </row>
    <row r="9231" spans="3:7" ht="15" x14ac:dyDescent="0.2">
      <c r="C9231" s="829"/>
      <c r="G9231" s="831" t="str">
        <f t="shared" si="145"/>
        <v/>
      </c>
    </row>
    <row r="9232" spans="3:7" ht="15" x14ac:dyDescent="0.2">
      <c r="C9232" s="829"/>
      <c r="G9232" s="831" t="str">
        <f t="shared" si="145"/>
        <v/>
      </c>
    </row>
    <row r="9233" spans="3:7" ht="15" x14ac:dyDescent="0.2">
      <c r="C9233" s="829"/>
      <c r="G9233" s="831" t="str">
        <f t="shared" si="145"/>
        <v/>
      </c>
    </row>
    <row r="9234" spans="3:7" ht="15" x14ac:dyDescent="0.2">
      <c r="C9234" s="829"/>
      <c r="G9234" s="831" t="str">
        <f t="shared" si="145"/>
        <v/>
      </c>
    </row>
    <row r="9235" spans="3:7" ht="15" x14ac:dyDescent="0.2">
      <c r="C9235" s="829"/>
      <c r="G9235" s="831" t="str">
        <f t="shared" si="145"/>
        <v/>
      </c>
    </row>
    <row r="9236" spans="3:7" ht="15" x14ac:dyDescent="0.2">
      <c r="C9236" s="829"/>
      <c r="G9236" s="831" t="str">
        <f t="shared" si="145"/>
        <v/>
      </c>
    </row>
    <row r="9237" spans="3:7" ht="15" x14ac:dyDescent="0.2">
      <c r="C9237" s="829"/>
      <c r="G9237" s="831" t="str">
        <f t="shared" si="145"/>
        <v/>
      </c>
    </row>
    <row r="9238" spans="3:7" ht="15" x14ac:dyDescent="0.2">
      <c r="C9238" s="829"/>
      <c r="G9238" s="831" t="str">
        <f t="shared" si="145"/>
        <v/>
      </c>
    </row>
    <row r="9239" spans="3:7" ht="15" x14ac:dyDescent="0.2">
      <c r="C9239" s="829"/>
      <c r="G9239" s="831" t="str">
        <f t="shared" si="145"/>
        <v/>
      </c>
    </row>
    <row r="9240" spans="3:7" ht="15" x14ac:dyDescent="0.2">
      <c r="C9240" s="829"/>
      <c r="G9240" s="831" t="str">
        <f t="shared" si="145"/>
        <v/>
      </c>
    </row>
    <row r="9241" spans="3:7" ht="15" x14ac:dyDescent="0.2">
      <c r="C9241" s="829"/>
      <c r="G9241" s="831" t="str">
        <f t="shared" si="145"/>
        <v/>
      </c>
    </row>
    <row r="9242" spans="3:7" ht="15" x14ac:dyDescent="0.2">
      <c r="C9242" s="829"/>
      <c r="G9242" s="831" t="str">
        <f t="shared" si="145"/>
        <v/>
      </c>
    </row>
    <row r="9243" spans="3:7" ht="15" x14ac:dyDescent="0.2">
      <c r="C9243" s="829"/>
      <c r="G9243" s="831" t="str">
        <f t="shared" si="145"/>
        <v/>
      </c>
    </row>
    <row r="9244" spans="3:7" ht="15" x14ac:dyDescent="0.2">
      <c r="C9244" s="829"/>
      <c r="G9244" s="831" t="str">
        <f t="shared" si="145"/>
        <v/>
      </c>
    </row>
    <row r="9245" spans="3:7" ht="15" x14ac:dyDescent="0.2">
      <c r="C9245" s="829"/>
      <c r="G9245" s="831" t="str">
        <f t="shared" si="145"/>
        <v/>
      </c>
    </row>
    <row r="9246" spans="3:7" ht="15" x14ac:dyDescent="0.2">
      <c r="C9246" s="829"/>
      <c r="G9246" s="831" t="str">
        <f t="shared" si="145"/>
        <v/>
      </c>
    </row>
    <row r="9247" spans="3:7" ht="15" x14ac:dyDescent="0.2">
      <c r="C9247" s="829"/>
      <c r="G9247" s="831" t="str">
        <f t="shared" si="145"/>
        <v/>
      </c>
    </row>
    <row r="9248" spans="3:7" ht="15" x14ac:dyDescent="0.2">
      <c r="C9248" s="829"/>
      <c r="G9248" s="831" t="str">
        <f t="shared" si="145"/>
        <v/>
      </c>
    </row>
    <row r="9249" spans="3:7" ht="15" x14ac:dyDescent="0.2">
      <c r="C9249" s="829"/>
      <c r="G9249" s="831" t="str">
        <f t="shared" si="145"/>
        <v/>
      </c>
    </row>
    <row r="9250" spans="3:7" ht="15" x14ac:dyDescent="0.2">
      <c r="C9250" s="829"/>
      <c r="G9250" s="831" t="str">
        <f t="shared" si="145"/>
        <v/>
      </c>
    </row>
    <row r="9251" spans="3:7" ht="15" x14ac:dyDescent="0.2">
      <c r="C9251" s="829"/>
      <c r="G9251" s="831" t="str">
        <f t="shared" si="145"/>
        <v/>
      </c>
    </row>
    <row r="9252" spans="3:7" ht="15" x14ac:dyDescent="0.2">
      <c r="C9252" s="829"/>
      <c r="G9252" s="831" t="str">
        <f t="shared" si="145"/>
        <v/>
      </c>
    </row>
    <row r="9253" spans="3:7" ht="15" x14ac:dyDescent="0.2">
      <c r="C9253" s="829"/>
      <c r="G9253" s="831" t="str">
        <f t="shared" si="145"/>
        <v/>
      </c>
    </row>
    <row r="9254" spans="3:7" ht="15" x14ac:dyDescent="0.2">
      <c r="C9254" s="829"/>
      <c r="G9254" s="831" t="str">
        <f t="shared" si="145"/>
        <v/>
      </c>
    </row>
    <row r="9255" spans="3:7" ht="15" x14ac:dyDescent="0.2">
      <c r="C9255" s="829"/>
      <c r="G9255" s="831" t="str">
        <f t="shared" si="145"/>
        <v/>
      </c>
    </row>
    <row r="9256" spans="3:7" ht="15" x14ac:dyDescent="0.2">
      <c r="C9256" s="829"/>
      <c r="G9256" s="831" t="str">
        <f t="shared" si="145"/>
        <v/>
      </c>
    </row>
    <row r="9257" spans="3:7" ht="15" x14ac:dyDescent="0.2">
      <c r="C9257" s="829"/>
      <c r="G9257" s="831" t="str">
        <f t="shared" si="145"/>
        <v/>
      </c>
    </row>
    <row r="9258" spans="3:7" ht="15" x14ac:dyDescent="0.2">
      <c r="C9258" s="829"/>
      <c r="G9258" s="831" t="str">
        <f t="shared" si="145"/>
        <v/>
      </c>
    </row>
    <row r="9259" spans="3:7" ht="15" x14ac:dyDescent="0.2">
      <c r="C9259" s="829"/>
      <c r="G9259" s="831" t="str">
        <f t="shared" si="145"/>
        <v/>
      </c>
    </row>
    <row r="9260" spans="3:7" ht="15" x14ac:dyDescent="0.2">
      <c r="C9260" s="829"/>
      <c r="G9260" s="831" t="str">
        <f t="shared" si="145"/>
        <v/>
      </c>
    </row>
    <row r="9261" spans="3:7" ht="15" x14ac:dyDescent="0.2">
      <c r="C9261" s="829"/>
      <c r="G9261" s="831" t="str">
        <f t="shared" si="145"/>
        <v/>
      </c>
    </row>
    <row r="9262" spans="3:7" ht="15" x14ac:dyDescent="0.2">
      <c r="C9262" s="829"/>
      <c r="G9262" s="831" t="str">
        <f t="shared" si="145"/>
        <v/>
      </c>
    </row>
    <row r="9263" spans="3:7" ht="15" x14ac:dyDescent="0.2">
      <c r="C9263" s="829"/>
      <c r="G9263" s="831" t="str">
        <f t="shared" si="145"/>
        <v/>
      </c>
    </row>
    <row r="9264" spans="3:7" ht="15" x14ac:dyDescent="0.2">
      <c r="C9264" s="829"/>
      <c r="G9264" s="831" t="str">
        <f t="shared" si="145"/>
        <v/>
      </c>
    </row>
    <row r="9265" spans="3:7" ht="15" x14ac:dyDescent="0.2">
      <c r="C9265" s="829"/>
      <c r="G9265" s="831" t="str">
        <f t="shared" si="145"/>
        <v/>
      </c>
    </row>
    <row r="9266" spans="3:7" ht="15" x14ac:dyDescent="0.2">
      <c r="C9266" s="829"/>
      <c r="G9266" s="831" t="str">
        <f t="shared" si="145"/>
        <v/>
      </c>
    </row>
    <row r="9267" spans="3:7" ht="15" x14ac:dyDescent="0.2">
      <c r="C9267" s="829"/>
      <c r="G9267" s="831" t="str">
        <f t="shared" si="145"/>
        <v/>
      </c>
    </row>
    <row r="9268" spans="3:7" ht="15" x14ac:dyDescent="0.2">
      <c r="C9268" s="829"/>
      <c r="G9268" s="831" t="str">
        <f t="shared" si="145"/>
        <v/>
      </c>
    </row>
    <row r="9269" spans="3:7" ht="15" x14ac:dyDescent="0.2">
      <c r="C9269" s="829"/>
      <c r="G9269" s="831" t="str">
        <f t="shared" si="145"/>
        <v/>
      </c>
    </row>
    <row r="9270" spans="3:7" ht="15" x14ac:dyDescent="0.2">
      <c r="C9270" s="829"/>
      <c r="G9270" s="831" t="str">
        <f t="shared" si="145"/>
        <v/>
      </c>
    </row>
    <row r="9271" spans="3:7" ht="15" x14ac:dyDescent="0.2">
      <c r="C9271" s="829"/>
      <c r="G9271" s="831" t="str">
        <f t="shared" si="145"/>
        <v/>
      </c>
    </row>
    <row r="9272" spans="3:7" ht="15" x14ac:dyDescent="0.2">
      <c r="C9272" s="829"/>
      <c r="G9272" s="831" t="str">
        <f t="shared" si="145"/>
        <v/>
      </c>
    </row>
    <row r="9273" spans="3:7" ht="15" x14ac:dyDescent="0.2">
      <c r="C9273" s="829"/>
      <c r="G9273" s="831" t="str">
        <f t="shared" si="145"/>
        <v/>
      </c>
    </row>
    <row r="9274" spans="3:7" ht="15" x14ac:dyDescent="0.2">
      <c r="C9274" s="829"/>
      <c r="G9274" s="831" t="str">
        <f t="shared" si="145"/>
        <v/>
      </c>
    </row>
    <row r="9275" spans="3:7" ht="15" x14ac:dyDescent="0.2">
      <c r="C9275" s="829"/>
      <c r="G9275" s="831" t="str">
        <f t="shared" si="145"/>
        <v/>
      </c>
    </row>
    <row r="9276" spans="3:7" ht="15" x14ac:dyDescent="0.2">
      <c r="C9276" s="829"/>
      <c r="G9276" s="831" t="str">
        <f t="shared" si="145"/>
        <v/>
      </c>
    </row>
    <row r="9277" spans="3:7" ht="15" x14ac:dyDescent="0.2">
      <c r="C9277" s="829"/>
      <c r="G9277" s="831" t="str">
        <f t="shared" si="145"/>
        <v/>
      </c>
    </row>
    <row r="9278" spans="3:7" ht="15" x14ac:dyDescent="0.2">
      <c r="C9278" s="829"/>
      <c r="G9278" s="831" t="str">
        <f t="shared" si="145"/>
        <v/>
      </c>
    </row>
    <row r="9279" spans="3:7" ht="15" x14ac:dyDescent="0.2">
      <c r="C9279" s="829"/>
      <c r="G9279" s="831" t="str">
        <f t="shared" si="145"/>
        <v/>
      </c>
    </row>
    <row r="9280" spans="3:7" ht="15" x14ac:dyDescent="0.2">
      <c r="C9280" s="829"/>
      <c r="G9280" s="831" t="str">
        <f t="shared" si="145"/>
        <v/>
      </c>
    </row>
    <row r="9281" spans="3:7" ht="15" x14ac:dyDescent="0.2">
      <c r="C9281" s="829"/>
      <c r="G9281" s="831" t="str">
        <f t="shared" si="145"/>
        <v/>
      </c>
    </row>
    <row r="9282" spans="3:7" ht="15" x14ac:dyDescent="0.2">
      <c r="C9282" s="829"/>
      <c r="G9282" s="831" t="str">
        <f t="shared" si="145"/>
        <v/>
      </c>
    </row>
    <row r="9283" spans="3:7" ht="15" x14ac:dyDescent="0.2">
      <c r="C9283" s="829"/>
      <c r="G9283" s="831" t="str">
        <f t="shared" si="145"/>
        <v/>
      </c>
    </row>
    <row r="9284" spans="3:7" ht="15" x14ac:dyDescent="0.2">
      <c r="C9284" s="829"/>
      <c r="G9284" s="831" t="str">
        <f t="shared" si="145"/>
        <v/>
      </c>
    </row>
    <row r="9285" spans="3:7" ht="15" x14ac:dyDescent="0.2">
      <c r="C9285" s="829"/>
      <c r="G9285" s="831" t="str">
        <f t="shared" si="145"/>
        <v/>
      </c>
    </row>
    <row r="9286" spans="3:7" ht="15" x14ac:dyDescent="0.2">
      <c r="C9286" s="829"/>
      <c r="G9286" s="831" t="str">
        <f t="shared" si="145"/>
        <v/>
      </c>
    </row>
    <row r="9287" spans="3:7" ht="15" x14ac:dyDescent="0.2">
      <c r="C9287" s="829"/>
      <c r="G9287" s="831" t="str">
        <f t="shared" si="145"/>
        <v/>
      </c>
    </row>
    <row r="9288" spans="3:7" ht="15" x14ac:dyDescent="0.2">
      <c r="C9288" s="829"/>
      <c r="G9288" s="831" t="str">
        <f t="shared" si="145"/>
        <v/>
      </c>
    </row>
    <row r="9289" spans="3:7" ht="15" x14ac:dyDescent="0.2">
      <c r="C9289" s="829"/>
      <c r="G9289" s="831" t="str">
        <f t="shared" si="145"/>
        <v/>
      </c>
    </row>
    <row r="9290" spans="3:7" ht="15" x14ac:dyDescent="0.2">
      <c r="C9290" s="829"/>
      <c r="G9290" s="831" t="str">
        <f t="shared" si="145"/>
        <v/>
      </c>
    </row>
    <row r="9291" spans="3:7" ht="15" x14ac:dyDescent="0.2">
      <c r="C9291" s="829"/>
      <c r="G9291" s="831" t="str">
        <f t="shared" si="145"/>
        <v/>
      </c>
    </row>
    <row r="9292" spans="3:7" ht="15" x14ac:dyDescent="0.2">
      <c r="C9292" s="829"/>
      <c r="G9292" s="831" t="str">
        <f t="shared" ref="G9292:G9355" si="146">IF(D9292="","",YEAR(D9292))</f>
        <v/>
      </c>
    </row>
    <row r="9293" spans="3:7" ht="15" x14ac:dyDescent="0.2">
      <c r="C9293" s="829"/>
      <c r="G9293" s="831" t="str">
        <f t="shared" si="146"/>
        <v/>
      </c>
    </row>
    <row r="9294" spans="3:7" ht="15" x14ac:dyDescent="0.2">
      <c r="C9294" s="829"/>
      <c r="G9294" s="831" t="str">
        <f t="shared" si="146"/>
        <v/>
      </c>
    </row>
    <row r="9295" spans="3:7" ht="15" x14ac:dyDescent="0.2">
      <c r="C9295" s="829"/>
      <c r="G9295" s="831" t="str">
        <f t="shared" si="146"/>
        <v/>
      </c>
    </row>
    <row r="9296" spans="3:7" ht="15" x14ac:dyDescent="0.2">
      <c r="C9296" s="829"/>
      <c r="G9296" s="831" t="str">
        <f t="shared" si="146"/>
        <v/>
      </c>
    </row>
    <row r="9297" spans="3:7" ht="15" x14ac:dyDescent="0.2">
      <c r="C9297" s="829"/>
      <c r="G9297" s="831" t="str">
        <f t="shared" si="146"/>
        <v/>
      </c>
    </row>
    <row r="9298" spans="3:7" ht="15" x14ac:dyDescent="0.2">
      <c r="C9298" s="829"/>
      <c r="G9298" s="831" t="str">
        <f t="shared" si="146"/>
        <v/>
      </c>
    </row>
    <row r="9299" spans="3:7" ht="15" x14ac:dyDescent="0.2">
      <c r="C9299" s="829"/>
      <c r="G9299" s="831" t="str">
        <f t="shared" si="146"/>
        <v/>
      </c>
    </row>
    <row r="9300" spans="3:7" ht="15" x14ac:dyDescent="0.2">
      <c r="C9300" s="829"/>
      <c r="G9300" s="831" t="str">
        <f t="shared" si="146"/>
        <v/>
      </c>
    </row>
    <row r="9301" spans="3:7" ht="15" x14ac:dyDescent="0.2">
      <c r="C9301" s="829"/>
      <c r="G9301" s="831" t="str">
        <f t="shared" si="146"/>
        <v/>
      </c>
    </row>
    <row r="9302" spans="3:7" ht="15" x14ac:dyDescent="0.2">
      <c r="C9302" s="829"/>
      <c r="G9302" s="831" t="str">
        <f t="shared" si="146"/>
        <v/>
      </c>
    </row>
    <row r="9303" spans="3:7" ht="15" x14ac:dyDescent="0.2">
      <c r="C9303" s="829"/>
      <c r="G9303" s="831" t="str">
        <f t="shared" si="146"/>
        <v/>
      </c>
    </row>
    <row r="9304" spans="3:7" ht="15" x14ac:dyDescent="0.2">
      <c r="C9304" s="829"/>
      <c r="G9304" s="831" t="str">
        <f t="shared" si="146"/>
        <v/>
      </c>
    </row>
    <row r="9305" spans="3:7" ht="15" x14ac:dyDescent="0.2">
      <c r="C9305" s="829"/>
      <c r="G9305" s="831" t="str">
        <f t="shared" si="146"/>
        <v/>
      </c>
    </row>
    <row r="9306" spans="3:7" ht="15" x14ac:dyDescent="0.2">
      <c r="C9306" s="829"/>
      <c r="G9306" s="831" t="str">
        <f t="shared" si="146"/>
        <v/>
      </c>
    </row>
    <row r="9307" spans="3:7" ht="15" x14ac:dyDescent="0.2">
      <c r="C9307" s="829"/>
      <c r="G9307" s="831" t="str">
        <f t="shared" si="146"/>
        <v/>
      </c>
    </row>
    <row r="9308" spans="3:7" ht="15" x14ac:dyDescent="0.2">
      <c r="C9308" s="829"/>
      <c r="G9308" s="831" t="str">
        <f t="shared" si="146"/>
        <v/>
      </c>
    </row>
    <row r="9309" spans="3:7" ht="15" x14ac:dyDescent="0.2">
      <c r="C9309" s="829"/>
      <c r="G9309" s="831" t="str">
        <f t="shared" si="146"/>
        <v/>
      </c>
    </row>
    <row r="9310" spans="3:7" ht="15" x14ac:dyDescent="0.2">
      <c r="C9310" s="829"/>
      <c r="G9310" s="831" t="str">
        <f t="shared" si="146"/>
        <v/>
      </c>
    </row>
    <row r="9311" spans="3:7" ht="15" x14ac:dyDescent="0.2">
      <c r="C9311" s="829"/>
      <c r="G9311" s="831" t="str">
        <f t="shared" si="146"/>
        <v/>
      </c>
    </row>
    <row r="9312" spans="3:7" ht="15" x14ac:dyDescent="0.2">
      <c r="C9312" s="829"/>
      <c r="G9312" s="831" t="str">
        <f t="shared" si="146"/>
        <v/>
      </c>
    </row>
    <row r="9313" spans="3:7" ht="15" x14ac:dyDescent="0.2">
      <c r="C9313" s="829"/>
      <c r="G9313" s="831" t="str">
        <f t="shared" si="146"/>
        <v/>
      </c>
    </row>
    <row r="9314" spans="3:7" ht="15" x14ac:dyDescent="0.2">
      <c r="C9314" s="829"/>
      <c r="G9314" s="831" t="str">
        <f t="shared" si="146"/>
        <v/>
      </c>
    </row>
    <row r="9315" spans="3:7" ht="15" x14ac:dyDescent="0.2">
      <c r="C9315" s="829"/>
      <c r="G9315" s="831" t="str">
        <f t="shared" si="146"/>
        <v/>
      </c>
    </row>
    <row r="9316" spans="3:7" ht="15" x14ac:dyDescent="0.2">
      <c r="C9316" s="829"/>
      <c r="G9316" s="831" t="str">
        <f t="shared" si="146"/>
        <v/>
      </c>
    </row>
    <row r="9317" spans="3:7" ht="15" x14ac:dyDescent="0.2">
      <c r="C9317" s="829"/>
      <c r="G9317" s="831" t="str">
        <f t="shared" si="146"/>
        <v/>
      </c>
    </row>
    <row r="9318" spans="3:7" ht="15" x14ac:dyDescent="0.2">
      <c r="C9318" s="829"/>
      <c r="G9318" s="831" t="str">
        <f t="shared" si="146"/>
        <v/>
      </c>
    </row>
    <row r="9319" spans="3:7" ht="15" x14ac:dyDescent="0.2">
      <c r="C9319" s="829"/>
      <c r="G9319" s="831" t="str">
        <f t="shared" si="146"/>
        <v/>
      </c>
    </row>
    <row r="9320" spans="3:7" ht="15" x14ac:dyDescent="0.2">
      <c r="C9320" s="829"/>
      <c r="G9320" s="831" t="str">
        <f t="shared" si="146"/>
        <v/>
      </c>
    </row>
    <row r="9321" spans="3:7" ht="15" x14ac:dyDescent="0.2">
      <c r="C9321" s="829"/>
      <c r="G9321" s="831" t="str">
        <f t="shared" si="146"/>
        <v/>
      </c>
    </row>
    <row r="9322" spans="3:7" ht="15" x14ac:dyDescent="0.2">
      <c r="C9322" s="829"/>
      <c r="G9322" s="831" t="str">
        <f t="shared" si="146"/>
        <v/>
      </c>
    </row>
    <row r="9323" spans="3:7" ht="15" x14ac:dyDescent="0.2">
      <c r="C9323" s="829"/>
      <c r="G9323" s="831" t="str">
        <f t="shared" si="146"/>
        <v/>
      </c>
    </row>
    <row r="9324" spans="3:7" ht="15" x14ac:dyDescent="0.2">
      <c r="C9324" s="829"/>
      <c r="G9324" s="831" t="str">
        <f t="shared" si="146"/>
        <v/>
      </c>
    </row>
    <row r="9325" spans="3:7" ht="15" x14ac:dyDescent="0.2">
      <c r="C9325" s="829"/>
      <c r="G9325" s="831" t="str">
        <f t="shared" si="146"/>
        <v/>
      </c>
    </row>
    <row r="9326" spans="3:7" ht="15" x14ac:dyDescent="0.2">
      <c r="C9326" s="829"/>
      <c r="G9326" s="831" t="str">
        <f t="shared" si="146"/>
        <v/>
      </c>
    </row>
    <row r="9327" spans="3:7" ht="15" x14ac:dyDescent="0.2">
      <c r="C9327" s="829"/>
      <c r="G9327" s="831" t="str">
        <f t="shared" si="146"/>
        <v/>
      </c>
    </row>
    <row r="9328" spans="3:7" ht="15" x14ac:dyDescent="0.2">
      <c r="C9328" s="829"/>
      <c r="G9328" s="831" t="str">
        <f t="shared" si="146"/>
        <v/>
      </c>
    </row>
    <row r="9329" spans="3:7" ht="15" x14ac:dyDescent="0.2">
      <c r="C9329" s="829"/>
      <c r="G9329" s="831" t="str">
        <f t="shared" si="146"/>
        <v/>
      </c>
    </row>
    <row r="9330" spans="3:7" ht="15" x14ac:dyDescent="0.2">
      <c r="C9330" s="829"/>
      <c r="G9330" s="831" t="str">
        <f t="shared" si="146"/>
        <v/>
      </c>
    </row>
    <row r="9331" spans="3:7" ht="15" x14ac:dyDescent="0.2">
      <c r="C9331" s="829"/>
      <c r="G9331" s="831" t="str">
        <f t="shared" si="146"/>
        <v/>
      </c>
    </row>
    <row r="9332" spans="3:7" ht="15" x14ac:dyDescent="0.2">
      <c r="C9332" s="829"/>
      <c r="G9332" s="831" t="str">
        <f t="shared" si="146"/>
        <v/>
      </c>
    </row>
    <row r="9333" spans="3:7" ht="15" x14ac:dyDescent="0.2">
      <c r="C9333" s="829"/>
      <c r="G9333" s="831" t="str">
        <f t="shared" si="146"/>
        <v/>
      </c>
    </row>
    <row r="9334" spans="3:7" ht="15" x14ac:dyDescent="0.2">
      <c r="C9334" s="829"/>
      <c r="G9334" s="831" t="str">
        <f t="shared" si="146"/>
        <v/>
      </c>
    </row>
    <row r="9335" spans="3:7" ht="15" x14ac:dyDescent="0.2">
      <c r="C9335" s="829"/>
      <c r="G9335" s="831" t="str">
        <f t="shared" si="146"/>
        <v/>
      </c>
    </row>
    <row r="9336" spans="3:7" ht="15" x14ac:dyDescent="0.2">
      <c r="C9336" s="829"/>
      <c r="G9336" s="831" t="str">
        <f t="shared" si="146"/>
        <v/>
      </c>
    </row>
    <row r="9337" spans="3:7" ht="15" x14ac:dyDescent="0.2">
      <c r="C9337" s="829"/>
      <c r="G9337" s="831" t="str">
        <f t="shared" si="146"/>
        <v/>
      </c>
    </row>
    <row r="9338" spans="3:7" ht="15" x14ac:dyDescent="0.2">
      <c r="C9338" s="829"/>
      <c r="G9338" s="831" t="str">
        <f t="shared" si="146"/>
        <v/>
      </c>
    </row>
    <row r="9339" spans="3:7" ht="15" x14ac:dyDescent="0.2">
      <c r="C9339" s="829"/>
      <c r="G9339" s="831" t="str">
        <f t="shared" si="146"/>
        <v/>
      </c>
    </row>
    <row r="9340" spans="3:7" ht="15" x14ac:dyDescent="0.2">
      <c r="C9340" s="829"/>
      <c r="G9340" s="831" t="str">
        <f t="shared" si="146"/>
        <v/>
      </c>
    </row>
    <row r="9341" spans="3:7" ht="15" x14ac:dyDescent="0.2">
      <c r="C9341" s="829"/>
      <c r="G9341" s="831" t="str">
        <f t="shared" si="146"/>
        <v/>
      </c>
    </row>
    <row r="9342" spans="3:7" ht="15" x14ac:dyDescent="0.2">
      <c r="C9342" s="829"/>
      <c r="G9342" s="831" t="str">
        <f t="shared" si="146"/>
        <v/>
      </c>
    </row>
    <row r="9343" spans="3:7" ht="15" x14ac:dyDescent="0.2">
      <c r="C9343" s="829"/>
      <c r="G9343" s="831" t="str">
        <f t="shared" si="146"/>
        <v/>
      </c>
    </row>
    <row r="9344" spans="3:7" ht="15" x14ac:dyDescent="0.2">
      <c r="C9344" s="829"/>
      <c r="G9344" s="831" t="str">
        <f t="shared" si="146"/>
        <v/>
      </c>
    </row>
    <row r="9345" spans="3:7" ht="15" x14ac:dyDescent="0.2">
      <c r="C9345" s="829"/>
      <c r="G9345" s="831" t="str">
        <f t="shared" si="146"/>
        <v/>
      </c>
    </row>
    <row r="9346" spans="3:7" ht="15" x14ac:dyDescent="0.2">
      <c r="C9346" s="829"/>
      <c r="G9346" s="831" t="str">
        <f t="shared" si="146"/>
        <v/>
      </c>
    </row>
    <row r="9347" spans="3:7" ht="15" x14ac:dyDescent="0.2">
      <c r="C9347" s="829"/>
      <c r="G9347" s="831" t="str">
        <f t="shared" si="146"/>
        <v/>
      </c>
    </row>
    <row r="9348" spans="3:7" ht="15" x14ac:dyDescent="0.2">
      <c r="C9348" s="829"/>
      <c r="G9348" s="831" t="str">
        <f t="shared" si="146"/>
        <v/>
      </c>
    </row>
    <row r="9349" spans="3:7" ht="15" x14ac:dyDescent="0.2">
      <c r="C9349" s="829"/>
      <c r="G9349" s="831" t="str">
        <f t="shared" si="146"/>
        <v/>
      </c>
    </row>
    <row r="9350" spans="3:7" ht="15" x14ac:dyDescent="0.2">
      <c r="C9350" s="829"/>
      <c r="G9350" s="831" t="str">
        <f t="shared" si="146"/>
        <v/>
      </c>
    </row>
    <row r="9351" spans="3:7" ht="15" x14ac:dyDescent="0.2">
      <c r="C9351" s="829"/>
      <c r="G9351" s="831" t="str">
        <f t="shared" si="146"/>
        <v/>
      </c>
    </row>
    <row r="9352" spans="3:7" ht="15" x14ac:dyDescent="0.2">
      <c r="C9352" s="829"/>
      <c r="G9352" s="831" t="str">
        <f t="shared" si="146"/>
        <v/>
      </c>
    </row>
    <row r="9353" spans="3:7" ht="15" x14ac:dyDescent="0.2">
      <c r="C9353" s="829"/>
      <c r="G9353" s="831" t="str">
        <f t="shared" si="146"/>
        <v/>
      </c>
    </row>
    <row r="9354" spans="3:7" ht="15" x14ac:dyDescent="0.2">
      <c r="C9354" s="829"/>
      <c r="G9354" s="831" t="str">
        <f t="shared" si="146"/>
        <v/>
      </c>
    </row>
    <row r="9355" spans="3:7" ht="15" x14ac:dyDescent="0.2">
      <c r="C9355" s="829"/>
      <c r="G9355" s="831" t="str">
        <f t="shared" si="146"/>
        <v/>
      </c>
    </row>
    <row r="9356" spans="3:7" ht="15" x14ac:dyDescent="0.2">
      <c r="C9356" s="829"/>
      <c r="G9356" s="831" t="str">
        <f t="shared" ref="G9356:G9419" si="147">IF(D9356="","",YEAR(D9356))</f>
        <v/>
      </c>
    </row>
    <row r="9357" spans="3:7" ht="15" x14ac:dyDescent="0.2">
      <c r="C9357" s="829"/>
      <c r="G9357" s="831" t="str">
        <f t="shared" si="147"/>
        <v/>
      </c>
    </row>
    <row r="9358" spans="3:7" ht="15" x14ac:dyDescent="0.2">
      <c r="C9358" s="829"/>
      <c r="G9358" s="831" t="str">
        <f t="shared" si="147"/>
        <v/>
      </c>
    </row>
    <row r="9359" spans="3:7" ht="15" x14ac:dyDescent="0.2">
      <c r="C9359" s="829"/>
      <c r="G9359" s="831" t="str">
        <f t="shared" si="147"/>
        <v/>
      </c>
    </row>
    <row r="9360" spans="3:7" ht="15" x14ac:dyDescent="0.2">
      <c r="C9360" s="829"/>
      <c r="G9360" s="831" t="str">
        <f t="shared" si="147"/>
        <v/>
      </c>
    </row>
    <row r="9361" spans="3:7" ht="15" x14ac:dyDescent="0.2">
      <c r="C9361" s="829"/>
      <c r="G9361" s="831" t="str">
        <f t="shared" si="147"/>
        <v/>
      </c>
    </row>
    <row r="9362" spans="3:7" ht="15" x14ac:dyDescent="0.2">
      <c r="C9362" s="829"/>
      <c r="G9362" s="831" t="str">
        <f t="shared" si="147"/>
        <v/>
      </c>
    </row>
    <row r="9363" spans="3:7" ht="15" x14ac:dyDescent="0.2">
      <c r="C9363" s="829"/>
      <c r="G9363" s="831" t="str">
        <f t="shared" si="147"/>
        <v/>
      </c>
    </row>
    <row r="9364" spans="3:7" ht="15" x14ac:dyDescent="0.2">
      <c r="C9364" s="829"/>
      <c r="G9364" s="831" t="str">
        <f t="shared" si="147"/>
        <v/>
      </c>
    </row>
    <row r="9365" spans="3:7" ht="15" x14ac:dyDescent="0.2">
      <c r="C9365" s="829"/>
      <c r="G9365" s="831" t="str">
        <f t="shared" si="147"/>
        <v/>
      </c>
    </row>
    <row r="9366" spans="3:7" ht="15" x14ac:dyDescent="0.2">
      <c r="C9366" s="829"/>
      <c r="G9366" s="831" t="str">
        <f t="shared" si="147"/>
        <v/>
      </c>
    </row>
    <row r="9367" spans="3:7" ht="15" x14ac:dyDescent="0.2">
      <c r="C9367" s="829"/>
      <c r="G9367" s="831" t="str">
        <f t="shared" si="147"/>
        <v/>
      </c>
    </row>
    <row r="9368" spans="3:7" ht="15" x14ac:dyDescent="0.2">
      <c r="C9368" s="829"/>
      <c r="G9368" s="831" t="str">
        <f t="shared" si="147"/>
        <v/>
      </c>
    </row>
    <row r="9369" spans="3:7" ht="15" x14ac:dyDescent="0.2">
      <c r="C9369" s="829"/>
      <c r="G9369" s="831" t="str">
        <f t="shared" si="147"/>
        <v/>
      </c>
    </row>
    <row r="9370" spans="3:7" ht="15" x14ac:dyDescent="0.2">
      <c r="C9370" s="829"/>
      <c r="G9370" s="831" t="str">
        <f t="shared" si="147"/>
        <v/>
      </c>
    </row>
    <row r="9371" spans="3:7" ht="15" x14ac:dyDescent="0.2">
      <c r="C9371" s="829"/>
      <c r="G9371" s="831" t="str">
        <f t="shared" si="147"/>
        <v/>
      </c>
    </row>
    <row r="9372" spans="3:7" ht="15" x14ac:dyDescent="0.2">
      <c r="C9372" s="829"/>
      <c r="G9372" s="831" t="str">
        <f t="shared" si="147"/>
        <v/>
      </c>
    </row>
    <row r="9373" spans="3:7" ht="15" x14ac:dyDescent="0.2">
      <c r="C9373" s="829"/>
      <c r="G9373" s="831" t="str">
        <f t="shared" si="147"/>
        <v/>
      </c>
    </row>
    <row r="9374" spans="3:7" ht="15" x14ac:dyDescent="0.2">
      <c r="C9374" s="829"/>
      <c r="G9374" s="831" t="str">
        <f t="shared" si="147"/>
        <v/>
      </c>
    </row>
    <row r="9375" spans="3:7" ht="15" x14ac:dyDescent="0.2">
      <c r="C9375" s="829"/>
      <c r="G9375" s="831" t="str">
        <f t="shared" si="147"/>
        <v/>
      </c>
    </row>
    <row r="9376" spans="3:7" ht="15" x14ac:dyDescent="0.2">
      <c r="C9376" s="829"/>
      <c r="G9376" s="831" t="str">
        <f t="shared" si="147"/>
        <v/>
      </c>
    </row>
    <row r="9377" spans="3:7" ht="15" x14ac:dyDescent="0.2">
      <c r="C9377" s="829"/>
      <c r="G9377" s="831" t="str">
        <f t="shared" si="147"/>
        <v/>
      </c>
    </row>
    <row r="9378" spans="3:7" ht="15" x14ac:dyDescent="0.2">
      <c r="C9378" s="829"/>
      <c r="G9378" s="831" t="str">
        <f t="shared" si="147"/>
        <v/>
      </c>
    </row>
    <row r="9379" spans="3:7" ht="15" x14ac:dyDescent="0.2">
      <c r="C9379" s="829"/>
      <c r="G9379" s="831" t="str">
        <f t="shared" si="147"/>
        <v/>
      </c>
    </row>
    <row r="9380" spans="3:7" ht="15" x14ac:dyDescent="0.2">
      <c r="C9380" s="829"/>
      <c r="G9380" s="831" t="str">
        <f t="shared" si="147"/>
        <v/>
      </c>
    </row>
    <row r="9381" spans="3:7" ht="15" x14ac:dyDescent="0.2">
      <c r="C9381" s="829"/>
      <c r="G9381" s="831" t="str">
        <f t="shared" si="147"/>
        <v/>
      </c>
    </row>
    <row r="9382" spans="3:7" ht="15" x14ac:dyDescent="0.2">
      <c r="C9382" s="829"/>
      <c r="G9382" s="831" t="str">
        <f t="shared" si="147"/>
        <v/>
      </c>
    </row>
    <row r="9383" spans="3:7" ht="15" x14ac:dyDescent="0.2">
      <c r="C9383" s="829"/>
      <c r="G9383" s="831" t="str">
        <f t="shared" si="147"/>
        <v/>
      </c>
    </row>
    <row r="9384" spans="3:7" ht="15" x14ac:dyDescent="0.2">
      <c r="C9384" s="829"/>
      <c r="G9384" s="831" t="str">
        <f t="shared" si="147"/>
        <v/>
      </c>
    </row>
    <row r="9385" spans="3:7" ht="15" x14ac:dyDescent="0.2">
      <c r="C9385" s="829"/>
      <c r="G9385" s="831" t="str">
        <f t="shared" si="147"/>
        <v/>
      </c>
    </row>
    <row r="9386" spans="3:7" ht="15" x14ac:dyDescent="0.2">
      <c r="C9386" s="829"/>
      <c r="G9386" s="831" t="str">
        <f t="shared" si="147"/>
        <v/>
      </c>
    </row>
    <row r="9387" spans="3:7" ht="15" x14ac:dyDescent="0.2">
      <c r="C9387" s="829"/>
      <c r="G9387" s="831" t="str">
        <f t="shared" si="147"/>
        <v/>
      </c>
    </row>
    <row r="9388" spans="3:7" ht="15" x14ac:dyDescent="0.2">
      <c r="C9388" s="829"/>
      <c r="G9388" s="831" t="str">
        <f t="shared" si="147"/>
        <v/>
      </c>
    </row>
    <row r="9389" spans="3:7" ht="15" x14ac:dyDescent="0.2">
      <c r="C9389" s="829"/>
      <c r="G9389" s="831" t="str">
        <f t="shared" si="147"/>
        <v/>
      </c>
    </row>
    <row r="9390" spans="3:7" ht="15" x14ac:dyDescent="0.2">
      <c r="C9390" s="829"/>
      <c r="G9390" s="831" t="str">
        <f t="shared" si="147"/>
        <v/>
      </c>
    </row>
    <row r="9391" spans="3:7" ht="15" x14ac:dyDescent="0.2">
      <c r="C9391" s="829"/>
      <c r="G9391" s="831" t="str">
        <f t="shared" si="147"/>
        <v/>
      </c>
    </row>
    <row r="9392" spans="3:7" ht="15" x14ac:dyDescent="0.2">
      <c r="C9392" s="829"/>
      <c r="G9392" s="831" t="str">
        <f t="shared" si="147"/>
        <v/>
      </c>
    </row>
    <row r="9393" spans="3:7" ht="15" x14ac:dyDescent="0.2">
      <c r="C9393" s="829"/>
      <c r="G9393" s="831" t="str">
        <f t="shared" si="147"/>
        <v/>
      </c>
    </row>
    <row r="9394" spans="3:7" ht="15" x14ac:dyDescent="0.2">
      <c r="C9394" s="829"/>
      <c r="G9394" s="831" t="str">
        <f t="shared" si="147"/>
        <v/>
      </c>
    </row>
    <row r="9395" spans="3:7" ht="15" x14ac:dyDescent="0.2">
      <c r="C9395" s="829"/>
      <c r="G9395" s="831" t="str">
        <f t="shared" si="147"/>
        <v/>
      </c>
    </row>
    <row r="9396" spans="3:7" ht="15" x14ac:dyDescent="0.2">
      <c r="C9396" s="829"/>
      <c r="G9396" s="831" t="str">
        <f t="shared" si="147"/>
        <v/>
      </c>
    </row>
    <row r="9397" spans="3:7" ht="15" x14ac:dyDescent="0.2">
      <c r="C9397" s="829"/>
      <c r="G9397" s="831" t="str">
        <f t="shared" si="147"/>
        <v/>
      </c>
    </row>
    <row r="9398" spans="3:7" ht="15" x14ac:dyDescent="0.2">
      <c r="C9398" s="829"/>
      <c r="G9398" s="831" t="str">
        <f t="shared" si="147"/>
        <v/>
      </c>
    </row>
    <row r="9399" spans="3:7" ht="15" x14ac:dyDescent="0.2">
      <c r="C9399" s="829"/>
      <c r="G9399" s="831" t="str">
        <f t="shared" si="147"/>
        <v/>
      </c>
    </row>
    <row r="9400" spans="3:7" ht="15" x14ac:dyDescent="0.2">
      <c r="C9400" s="829"/>
      <c r="G9400" s="831" t="str">
        <f t="shared" si="147"/>
        <v/>
      </c>
    </row>
    <row r="9401" spans="3:7" ht="15" x14ac:dyDescent="0.2">
      <c r="C9401" s="829"/>
      <c r="G9401" s="831" t="str">
        <f t="shared" si="147"/>
        <v/>
      </c>
    </row>
    <row r="9402" spans="3:7" ht="15" x14ac:dyDescent="0.2">
      <c r="C9402" s="829"/>
      <c r="G9402" s="831" t="str">
        <f t="shared" si="147"/>
        <v/>
      </c>
    </row>
    <row r="9403" spans="3:7" ht="15" x14ac:dyDescent="0.2">
      <c r="C9403" s="829"/>
      <c r="G9403" s="831" t="str">
        <f t="shared" si="147"/>
        <v/>
      </c>
    </row>
    <row r="9404" spans="3:7" ht="15" x14ac:dyDescent="0.2">
      <c r="C9404" s="829"/>
      <c r="G9404" s="831" t="str">
        <f t="shared" si="147"/>
        <v/>
      </c>
    </row>
    <row r="9405" spans="3:7" ht="15" x14ac:dyDescent="0.2">
      <c r="C9405" s="829"/>
      <c r="G9405" s="831" t="str">
        <f t="shared" si="147"/>
        <v/>
      </c>
    </row>
    <row r="9406" spans="3:7" ht="15" x14ac:dyDescent="0.2">
      <c r="C9406" s="829"/>
      <c r="G9406" s="831" t="str">
        <f t="shared" si="147"/>
        <v/>
      </c>
    </row>
    <row r="9407" spans="3:7" ht="15" x14ac:dyDescent="0.2">
      <c r="C9407" s="829"/>
      <c r="G9407" s="831" t="str">
        <f t="shared" si="147"/>
        <v/>
      </c>
    </row>
    <row r="9408" spans="3:7" ht="15" x14ac:dyDescent="0.2">
      <c r="C9408" s="829"/>
      <c r="G9408" s="831" t="str">
        <f t="shared" si="147"/>
        <v/>
      </c>
    </row>
    <row r="9409" spans="3:7" ht="15" x14ac:dyDescent="0.2">
      <c r="C9409" s="829"/>
      <c r="G9409" s="831" t="str">
        <f t="shared" si="147"/>
        <v/>
      </c>
    </row>
    <row r="9410" spans="3:7" ht="15" x14ac:dyDescent="0.2">
      <c r="C9410" s="829"/>
      <c r="G9410" s="831" t="str">
        <f t="shared" si="147"/>
        <v/>
      </c>
    </row>
    <row r="9411" spans="3:7" ht="15" x14ac:dyDescent="0.2">
      <c r="C9411" s="829"/>
      <c r="G9411" s="831" t="str">
        <f t="shared" si="147"/>
        <v/>
      </c>
    </row>
    <row r="9412" spans="3:7" ht="15" x14ac:dyDescent="0.2">
      <c r="C9412" s="829"/>
      <c r="G9412" s="831" t="str">
        <f t="shared" si="147"/>
        <v/>
      </c>
    </row>
    <row r="9413" spans="3:7" ht="15" x14ac:dyDescent="0.2">
      <c r="C9413" s="829"/>
      <c r="G9413" s="831" t="str">
        <f t="shared" si="147"/>
        <v/>
      </c>
    </row>
    <row r="9414" spans="3:7" ht="15" x14ac:dyDescent="0.2">
      <c r="C9414" s="829"/>
      <c r="G9414" s="831" t="str">
        <f t="shared" si="147"/>
        <v/>
      </c>
    </row>
    <row r="9415" spans="3:7" ht="15" x14ac:dyDescent="0.2">
      <c r="C9415" s="829"/>
      <c r="G9415" s="831" t="str">
        <f t="shared" si="147"/>
        <v/>
      </c>
    </row>
    <row r="9416" spans="3:7" ht="15" x14ac:dyDescent="0.2">
      <c r="C9416" s="829"/>
      <c r="G9416" s="831" t="str">
        <f t="shared" si="147"/>
        <v/>
      </c>
    </row>
    <row r="9417" spans="3:7" ht="15" x14ac:dyDescent="0.2">
      <c r="C9417" s="829"/>
      <c r="G9417" s="831" t="str">
        <f t="shared" si="147"/>
        <v/>
      </c>
    </row>
    <row r="9418" spans="3:7" ht="15" x14ac:dyDescent="0.2">
      <c r="C9418" s="829"/>
      <c r="G9418" s="831" t="str">
        <f t="shared" si="147"/>
        <v/>
      </c>
    </row>
    <row r="9419" spans="3:7" ht="15" x14ac:dyDescent="0.2">
      <c r="C9419" s="829"/>
      <c r="G9419" s="831" t="str">
        <f t="shared" si="147"/>
        <v/>
      </c>
    </row>
    <row r="9420" spans="3:7" ht="15" x14ac:dyDescent="0.2">
      <c r="C9420" s="829"/>
      <c r="G9420" s="831" t="str">
        <f t="shared" ref="G9420:G9483" si="148">IF(D9420="","",YEAR(D9420))</f>
        <v/>
      </c>
    </row>
    <row r="9421" spans="3:7" ht="15" x14ac:dyDescent="0.2">
      <c r="C9421" s="829"/>
      <c r="G9421" s="831" t="str">
        <f t="shared" si="148"/>
        <v/>
      </c>
    </row>
    <row r="9422" spans="3:7" ht="15" x14ac:dyDescent="0.2">
      <c r="C9422" s="829"/>
      <c r="G9422" s="831" t="str">
        <f t="shared" si="148"/>
        <v/>
      </c>
    </row>
    <row r="9423" spans="3:7" ht="15" x14ac:dyDescent="0.2">
      <c r="C9423" s="829"/>
      <c r="G9423" s="831" t="str">
        <f t="shared" si="148"/>
        <v/>
      </c>
    </row>
    <row r="9424" spans="3:7" ht="15" x14ac:dyDescent="0.2">
      <c r="C9424" s="829"/>
      <c r="G9424" s="831" t="str">
        <f t="shared" si="148"/>
        <v/>
      </c>
    </row>
    <row r="9425" spans="3:7" ht="15" x14ac:dyDescent="0.2">
      <c r="C9425" s="829"/>
      <c r="G9425" s="831" t="str">
        <f t="shared" si="148"/>
        <v/>
      </c>
    </row>
    <row r="9426" spans="3:7" ht="15" x14ac:dyDescent="0.2">
      <c r="C9426" s="829"/>
      <c r="G9426" s="831" t="str">
        <f t="shared" si="148"/>
        <v/>
      </c>
    </row>
    <row r="9427" spans="3:7" ht="15" x14ac:dyDescent="0.2">
      <c r="C9427" s="829"/>
      <c r="G9427" s="831" t="str">
        <f t="shared" si="148"/>
        <v/>
      </c>
    </row>
    <row r="9428" spans="3:7" ht="15" x14ac:dyDescent="0.2">
      <c r="C9428" s="829"/>
      <c r="G9428" s="831" t="str">
        <f t="shared" si="148"/>
        <v/>
      </c>
    </row>
    <row r="9429" spans="3:7" ht="15" x14ac:dyDescent="0.2">
      <c r="C9429" s="829"/>
      <c r="G9429" s="831" t="str">
        <f t="shared" si="148"/>
        <v/>
      </c>
    </row>
    <row r="9430" spans="3:7" ht="15" x14ac:dyDescent="0.2">
      <c r="C9430" s="829"/>
      <c r="G9430" s="831" t="str">
        <f t="shared" si="148"/>
        <v/>
      </c>
    </row>
    <row r="9431" spans="3:7" ht="15" x14ac:dyDescent="0.2">
      <c r="C9431" s="829"/>
      <c r="G9431" s="831" t="str">
        <f t="shared" si="148"/>
        <v/>
      </c>
    </row>
    <row r="9432" spans="3:7" ht="15" x14ac:dyDescent="0.2">
      <c r="C9432" s="829"/>
      <c r="G9432" s="831" t="str">
        <f t="shared" si="148"/>
        <v/>
      </c>
    </row>
    <row r="9433" spans="3:7" ht="15" x14ac:dyDescent="0.2">
      <c r="C9433" s="829"/>
      <c r="G9433" s="831" t="str">
        <f t="shared" si="148"/>
        <v/>
      </c>
    </row>
    <row r="9434" spans="3:7" ht="15" x14ac:dyDescent="0.2">
      <c r="C9434" s="829"/>
      <c r="G9434" s="831" t="str">
        <f t="shared" si="148"/>
        <v/>
      </c>
    </row>
    <row r="9435" spans="3:7" ht="15" x14ac:dyDescent="0.2">
      <c r="C9435" s="829"/>
      <c r="G9435" s="831" t="str">
        <f t="shared" si="148"/>
        <v/>
      </c>
    </row>
    <row r="9436" spans="3:7" ht="15" x14ac:dyDescent="0.2">
      <c r="C9436" s="829"/>
      <c r="G9436" s="831" t="str">
        <f t="shared" si="148"/>
        <v/>
      </c>
    </row>
    <row r="9437" spans="3:7" ht="15" x14ac:dyDescent="0.2">
      <c r="C9437" s="829"/>
      <c r="G9437" s="831" t="str">
        <f t="shared" si="148"/>
        <v/>
      </c>
    </row>
    <row r="9438" spans="3:7" ht="15" x14ac:dyDescent="0.2">
      <c r="C9438" s="829"/>
      <c r="G9438" s="831" t="str">
        <f t="shared" si="148"/>
        <v/>
      </c>
    </row>
    <row r="9439" spans="3:7" ht="15" x14ac:dyDescent="0.2">
      <c r="C9439" s="829"/>
      <c r="G9439" s="831" t="str">
        <f t="shared" si="148"/>
        <v/>
      </c>
    </row>
    <row r="9440" spans="3:7" ht="15" x14ac:dyDescent="0.2">
      <c r="C9440" s="829"/>
      <c r="G9440" s="831" t="str">
        <f t="shared" si="148"/>
        <v/>
      </c>
    </row>
    <row r="9441" spans="3:7" ht="15" x14ac:dyDescent="0.2">
      <c r="C9441" s="829"/>
      <c r="G9441" s="831" t="str">
        <f t="shared" si="148"/>
        <v/>
      </c>
    </row>
    <row r="9442" spans="3:7" ht="15" x14ac:dyDescent="0.2">
      <c r="C9442" s="829"/>
      <c r="G9442" s="831" t="str">
        <f t="shared" si="148"/>
        <v/>
      </c>
    </row>
    <row r="9443" spans="3:7" ht="15" x14ac:dyDescent="0.2">
      <c r="C9443" s="829"/>
      <c r="G9443" s="831" t="str">
        <f t="shared" si="148"/>
        <v/>
      </c>
    </row>
    <row r="9444" spans="3:7" ht="15" x14ac:dyDescent="0.2">
      <c r="C9444" s="829"/>
      <c r="G9444" s="831" t="str">
        <f t="shared" si="148"/>
        <v/>
      </c>
    </row>
    <row r="9445" spans="3:7" ht="15" x14ac:dyDescent="0.2">
      <c r="C9445" s="829"/>
      <c r="G9445" s="831" t="str">
        <f t="shared" si="148"/>
        <v/>
      </c>
    </row>
    <row r="9446" spans="3:7" ht="15" x14ac:dyDescent="0.2">
      <c r="C9446" s="829"/>
      <c r="G9446" s="831" t="str">
        <f t="shared" si="148"/>
        <v/>
      </c>
    </row>
    <row r="9447" spans="3:7" ht="15" x14ac:dyDescent="0.2">
      <c r="C9447" s="829"/>
      <c r="G9447" s="831" t="str">
        <f t="shared" si="148"/>
        <v/>
      </c>
    </row>
    <row r="9448" spans="3:7" ht="15" x14ac:dyDescent="0.2">
      <c r="C9448" s="829"/>
      <c r="G9448" s="831" t="str">
        <f t="shared" si="148"/>
        <v/>
      </c>
    </row>
    <row r="9449" spans="3:7" ht="15" x14ac:dyDescent="0.2">
      <c r="C9449" s="829"/>
      <c r="G9449" s="831" t="str">
        <f t="shared" si="148"/>
        <v/>
      </c>
    </row>
    <row r="9450" spans="3:7" ht="15" x14ac:dyDescent="0.2">
      <c r="C9450" s="829"/>
      <c r="G9450" s="831" t="str">
        <f t="shared" si="148"/>
        <v/>
      </c>
    </row>
    <row r="9451" spans="3:7" ht="15" x14ac:dyDescent="0.2">
      <c r="C9451" s="829"/>
      <c r="G9451" s="831" t="str">
        <f t="shared" si="148"/>
        <v/>
      </c>
    </row>
    <row r="9452" spans="3:7" ht="15" x14ac:dyDescent="0.2">
      <c r="C9452" s="829"/>
      <c r="G9452" s="831" t="str">
        <f t="shared" si="148"/>
        <v/>
      </c>
    </row>
    <row r="9453" spans="3:7" ht="15" x14ac:dyDescent="0.2">
      <c r="C9453" s="829"/>
      <c r="G9453" s="831" t="str">
        <f t="shared" si="148"/>
        <v/>
      </c>
    </row>
    <row r="9454" spans="3:7" ht="15" x14ac:dyDescent="0.2">
      <c r="C9454" s="829"/>
      <c r="G9454" s="831" t="str">
        <f t="shared" si="148"/>
        <v/>
      </c>
    </row>
    <row r="9455" spans="3:7" ht="15" x14ac:dyDescent="0.2">
      <c r="C9455" s="829"/>
      <c r="G9455" s="831" t="str">
        <f t="shared" si="148"/>
        <v/>
      </c>
    </row>
    <row r="9456" spans="3:7" ht="15" x14ac:dyDescent="0.2">
      <c r="C9456" s="829"/>
      <c r="G9456" s="831" t="str">
        <f t="shared" si="148"/>
        <v/>
      </c>
    </row>
    <row r="9457" spans="3:7" ht="15" x14ac:dyDescent="0.2">
      <c r="C9457" s="829"/>
      <c r="G9457" s="831" t="str">
        <f t="shared" si="148"/>
        <v/>
      </c>
    </row>
    <row r="9458" spans="3:7" ht="15" x14ac:dyDescent="0.2">
      <c r="C9458" s="829"/>
      <c r="G9458" s="831" t="str">
        <f t="shared" si="148"/>
        <v/>
      </c>
    </row>
    <row r="9459" spans="3:7" ht="15" x14ac:dyDescent="0.2">
      <c r="C9459" s="829"/>
      <c r="G9459" s="831" t="str">
        <f t="shared" si="148"/>
        <v/>
      </c>
    </row>
    <row r="9460" spans="3:7" ht="15" x14ac:dyDescent="0.2">
      <c r="C9460" s="829"/>
      <c r="G9460" s="831" t="str">
        <f t="shared" si="148"/>
        <v/>
      </c>
    </row>
    <row r="9461" spans="3:7" ht="15" x14ac:dyDescent="0.2">
      <c r="C9461" s="829"/>
      <c r="G9461" s="831" t="str">
        <f t="shared" si="148"/>
        <v/>
      </c>
    </row>
    <row r="9462" spans="3:7" ht="15" x14ac:dyDescent="0.2">
      <c r="C9462" s="829"/>
      <c r="G9462" s="831" t="str">
        <f t="shared" si="148"/>
        <v/>
      </c>
    </row>
    <row r="9463" spans="3:7" ht="15" x14ac:dyDescent="0.2">
      <c r="C9463" s="829"/>
      <c r="G9463" s="831" t="str">
        <f t="shared" si="148"/>
        <v/>
      </c>
    </row>
    <row r="9464" spans="3:7" ht="15" x14ac:dyDescent="0.2">
      <c r="C9464" s="829"/>
      <c r="G9464" s="831" t="str">
        <f t="shared" si="148"/>
        <v/>
      </c>
    </row>
    <row r="9465" spans="3:7" ht="15" x14ac:dyDescent="0.2">
      <c r="C9465" s="829"/>
      <c r="G9465" s="831" t="str">
        <f t="shared" si="148"/>
        <v/>
      </c>
    </row>
    <row r="9466" spans="3:7" ht="15" x14ac:dyDescent="0.2">
      <c r="C9466" s="829"/>
      <c r="G9466" s="831" t="str">
        <f t="shared" si="148"/>
        <v/>
      </c>
    </row>
    <row r="9467" spans="3:7" ht="15" x14ac:dyDescent="0.2">
      <c r="C9467" s="829"/>
      <c r="G9467" s="831" t="str">
        <f t="shared" si="148"/>
        <v/>
      </c>
    </row>
    <row r="9468" spans="3:7" ht="15" x14ac:dyDescent="0.2">
      <c r="C9468" s="829"/>
      <c r="G9468" s="831" t="str">
        <f t="shared" si="148"/>
        <v/>
      </c>
    </row>
    <row r="9469" spans="3:7" ht="15" x14ac:dyDescent="0.2">
      <c r="C9469" s="829"/>
      <c r="G9469" s="831" t="str">
        <f t="shared" si="148"/>
        <v/>
      </c>
    </row>
    <row r="9470" spans="3:7" ht="15" x14ac:dyDescent="0.2">
      <c r="C9470" s="829"/>
      <c r="G9470" s="831" t="str">
        <f t="shared" si="148"/>
        <v/>
      </c>
    </row>
    <row r="9471" spans="3:7" ht="15" x14ac:dyDescent="0.2">
      <c r="C9471" s="829"/>
      <c r="G9471" s="831" t="str">
        <f t="shared" si="148"/>
        <v/>
      </c>
    </row>
    <row r="9472" spans="3:7" ht="15" x14ac:dyDescent="0.2">
      <c r="C9472" s="829"/>
      <c r="G9472" s="831" t="str">
        <f t="shared" si="148"/>
        <v/>
      </c>
    </row>
    <row r="9473" spans="3:7" ht="15" x14ac:dyDescent="0.2">
      <c r="C9473" s="829"/>
      <c r="G9473" s="831" t="str">
        <f t="shared" si="148"/>
        <v/>
      </c>
    </row>
    <row r="9474" spans="3:7" ht="15" x14ac:dyDescent="0.2">
      <c r="C9474" s="829"/>
      <c r="G9474" s="831" t="str">
        <f t="shared" si="148"/>
        <v/>
      </c>
    </row>
    <row r="9475" spans="3:7" ht="15" x14ac:dyDescent="0.2">
      <c r="C9475" s="829"/>
      <c r="G9475" s="831" t="str">
        <f t="shared" si="148"/>
        <v/>
      </c>
    </row>
    <row r="9476" spans="3:7" ht="15" x14ac:dyDescent="0.2">
      <c r="C9476" s="829"/>
      <c r="G9476" s="831" t="str">
        <f t="shared" si="148"/>
        <v/>
      </c>
    </row>
    <row r="9477" spans="3:7" ht="15" x14ac:dyDescent="0.2">
      <c r="C9477" s="829"/>
      <c r="G9477" s="831" t="str">
        <f t="shared" si="148"/>
        <v/>
      </c>
    </row>
    <row r="9478" spans="3:7" ht="15" x14ac:dyDescent="0.2">
      <c r="C9478" s="829"/>
      <c r="G9478" s="831" t="str">
        <f t="shared" si="148"/>
        <v/>
      </c>
    </row>
    <row r="9479" spans="3:7" ht="15" x14ac:dyDescent="0.2">
      <c r="C9479" s="829"/>
      <c r="G9479" s="831" t="str">
        <f t="shared" si="148"/>
        <v/>
      </c>
    </row>
    <row r="9480" spans="3:7" ht="15" x14ac:dyDescent="0.2">
      <c r="C9480" s="829"/>
      <c r="G9480" s="831" t="str">
        <f t="shared" si="148"/>
        <v/>
      </c>
    </row>
    <row r="9481" spans="3:7" ht="15" x14ac:dyDescent="0.2">
      <c r="C9481" s="829"/>
      <c r="G9481" s="831" t="str">
        <f t="shared" si="148"/>
        <v/>
      </c>
    </row>
    <row r="9482" spans="3:7" ht="15" x14ac:dyDescent="0.2">
      <c r="C9482" s="829"/>
      <c r="G9482" s="831" t="str">
        <f t="shared" si="148"/>
        <v/>
      </c>
    </row>
    <row r="9483" spans="3:7" ht="15" x14ac:dyDescent="0.2">
      <c r="C9483" s="829"/>
      <c r="G9483" s="831" t="str">
        <f t="shared" si="148"/>
        <v/>
      </c>
    </row>
    <row r="9484" spans="3:7" ht="15" x14ac:dyDescent="0.2">
      <c r="C9484" s="829"/>
      <c r="G9484" s="831" t="str">
        <f t="shared" ref="G9484:G9547" si="149">IF(D9484="","",YEAR(D9484))</f>
        <v/>
      </c>
    </row>
    <row r="9485" spans="3:7" ht="15" x14ac:dyDescent="0.2">
      <c r="C9485" s="829"/>
      <c r="G9485" s="831" t="str">
        <f t="shared" si="149"/>
        <v/>
      </c>
    </row>
    <row r="9486" spans="3:7" ht="15" x14ac:dyDescent="0.2">
      <c r="C9486" s="829"/>
      <c r="G9486" s="831" t="str">
        <f t="shared" si="149"/>
        <v/>
      </c>
    </row>
    <row r="9487" spans="3:7" ht="15" x14ac:dyDescent="0.2">
      <c r="C9487" s="829"/>
      <c r="G9487" s="831" t="str">
        <f t="shared" si="149"/>
        <v/>
      </c>
    </row>
    <row r="9488" spans="3:7" ht="15" x14ac:dyDescent="0.2">
      <c r="C9488" s="829"/>
      <c r="G9488" s="831" t="str">
        <f t="shared" si="149"/>
        <v/>
      </c>
    </row>
    <row r="9489" spans="3:7" ht="15" x14ac:dyDescent="0.2">
      <c r="C9489" s="829"/>
      <c r="G9489" s="831" t="str">
        <f t="shared" si="149"/>
        <v/>
      </c>
    </row>
    <row r="9490" spans="3:7" ht="15" x14ac:dyDescent="0.2">
      <c r="C9490" s="829"/>
      <c r="G9490" s="831" t="str">
        <f t="shared" si="149"/>
        <v/>
      </c>
    </row>
    <row r="9491" spans="3:7" ht="15" x14ac:dyDescent="0.2">
      <c r="C9491" s="829"/>
      <c r="G9491" s="831" t="str">
        <f t="shared" si="149"/>
        <v/>
      </c>
    </row>
    <row r="9492" spans="3:7" ht="15" x14ac:dyDescent="0.2">
      <c r="C9492" s="829"/>
      <c r="G9492" s="831" t="str">
        <f t="shared" si="149"/>
        <v/>
      </c>
    </row>
    <row r="9493" spans="3:7" ht="15" x14ac:dyDescent="0.2">
      <c r="C9493" s="829"/>
      <c r="G9493" s="831" t="str">
        <f t="shared" si="149"/>
        <v/>
      </c>
    </row>
    <row r="9494" spans="3:7" ht="15" x14ac:dyDescent="0.2">
      <c r="C9494" s="829"/>
      <c r="G9494" s="831" t="str">
        <f t="shared" si="149"/>
        <v/>
      </c>
    </row>
    <row r="9495" spans="3:7" ht="15" x14ac:dyDescent="0.2">
      <c r="C9495" s="829"/>
      <c r="G9495" s="831" t="str">
        <f t="shared" si="149"/>
        <v/>
      </c>
    </row>
    <row r="9496" spans="3:7" ht="15" x14ac:dyDescent="0.2">
      <c r="C9496" s="829"/>
      <c r="G9496" s="831" t="str">
        <f t="shared" si="149"/>
        <v/>
      </c>
    </row>
    <row r="9497" spans="3:7" ht="15" x14ac:dyDescent="0.2">
      <c r="C9497" s="829"/>
      <c r="G9497" s="831" t="str">
        <f t="shared" si="149"/>
        <v/>
      </c>
    </row>
    <row r="9498" spans="3:7" ht="15" x14ac:dyDescent="0.2">
      <c r="C9498" s="829"/>
      <c r="G9498" s="831" t="str">
        <f t="shared" si="149"/>
        <v/>
      </c>
    </row>
    <row r="9499" spans="3:7" ht="15" x14ac:dyDescent="0.2">
      <c r="C9499" s="829"/>
      <c r="G9499" s="831" t="str">
        <f t="shared" si="149"/>
        <v/>
      </c>
    </row>
    <row r="9500" spans="3:7" ht="15" x14ac:dyDescent="0.2">
      <c r="C9500" s="829"/>
      <c r="G9500" s="831" t="str">
        <f t="shared" si="149"/>
        <v/>
      </c>
    </row>
    <row r="9501" spans="3:7" ht="15" x14ac:dyDescent="0.2">
      <c r="C9501" s="829"/>
      <c r="G9501" s="831" t="str">
        <f t="shared" si="149"/>
        <v/>
      </c>
    </row>
    <row r="9502" spans="3:7" ht="15" x14ac:dyDescent="0.2">
      <c r="C9502" s="829"/>
      <c r="G9502" s="831" t="str">
        <f t="shared" si="149"/>
        <v/>
      </c>
    </row>
    <row r="9503" spans="3:7" ht="15" x14ac:dyDescent="0.2">
      <c r="C9503" s="829"/>
      <c r="G9503" s="831" t="str">
        <f t="shared" si="149"/>
        <v/>
      </c>
    </row>
    <row r="9504" spans="3:7" ht="15" x14ac:dyDescent="0.2">
      <c r="C9504" s="829"/>
      <c r="G9504" s="831" t="str">
        <f t="shared" si="149"/>
        <v/>
      </c>
    </row>
    <row r="9505" spans="3:7" ht="15" x14ac:dyDescent="0.2">
      <c r="C9505" s="829"/>
      <c r="G9505" s="831" t="str">
        <f t="shared" si="149"/>
        <v/>
      </c>
    </row>
    <row r="9506" spans="3:7" ht="15" x14ac:dyDescent="0.2">
      <c r="C9506" s="829"/>
      <c r="G9506" s="831" t="str">
        <f t="shared" si="149"/>
        <v/>
      </c>
    </row>
    <row r="9507" spans="3:7" ht="15" x14ac:dyDescent="0.2">
      <c r="C9507" s="829"/>
      <c r="G9507" s="831" t="str">
        <f t="shared" si="149"/>
        <v/>
      </c>
    </row>
    <row r="9508" spans="3:7" ht="15" x14ac:dyDescent="0.2">
      <c r="C9508" s="829"/>
      <c r="G9508" s="831" t="str">
        <f t="shared" si="149"/>
        <v/>
      </c>
    </row>
    <row r="9509" spans="3:7" ht="15" x14ac:dyDescent="0.2">
      <c r="C9509" s="829"/>
      <c r="G9509" s="831" t="str">
        <f t="shared" si="149"/>
        <v/>
      </c>
    </row>
    <row r="9510" spans="3:7" ht="15" x14ac:dyDescent="0.2">
      <c r="C9510" s="829"/>
      <c r="G9510" s="831" t="str">
        <f t="shared" si="149"/>
        <v/>
      </c>
    </row>
    <row r="9511" spans="3:7" ht="15" x14ac:dyDescent="0.2">
      <c r="C9511" s="829"/>
      <c r="G9511" s="831" t="str">
        <f t="shared" si="149"/>
        <v/>
      </c>
    </row>
    <row r="9512" spans="3:7" ht="15" x14ac:dyDescent="0.2">
      <c r="C9512" s="829"/>
      <c r="G9512" s="831" t="str">
        <f t="shared" si="149"/>
        <v/>
      </c>
    </row>
    <row r="9513" spans="3:7" ht="15" x14ac:dyDescent="0.2">
      <c r="C9513" s="829"/>
      <c r="G9513" s="831" t="str">
        <f t="shared" si="149"/>
        <v/>
      </c>
    </row>
    <row r="9514" spans="3:7" ht="15" x14ac:dyDescent="0.2">
      <c r="C9514" s="829"/>
      <c r="G9514" s="831" t="str">
        <f t="shared" si="149"/>
        <v/>
      </c>
    </row>
    <row r="9515" spans="3:7" ht="15" x14ac:dyDescent="0.2">
      <c r="C9515" s="829"/>
      <c r="G9515" s="831" t="str">
        <f t="shared" si="149"/>
        <v/>
      </c>
    </row>
    <row r="9516" spans="3:7" ht="15" x14ac:dyDescent="0.2">
      <c r="C9516" s="829"/>
      <c r="G9516" s="831" t="str">
        <f t="shared" si="149"/>
        <v/>
      </c>
    </row>
    <row r="9517" spans="3:7" ht="15" x14ac:dyDescent="0.2">
      <c r="C9517" s="829"/>
      <c r="G9517" s="831" t="str">
        <f t="shared" si="149"/>
        <v/>
      </c>
    </row>
    <row r="9518" spans="3:7" ht="15" x14ac:dyDescent="0.2">
      <c r="C9518" s="829"/>
      <c r="G9518" s="831" t="str">
        <f t="shared" si="149"/>
        <v/>
      </c>
    </row>
    <row r="9519" spans="3:7" ht="15" x14ac:dyDescent="0.2">
      <c r="C9519" s="829"/>
      <c r="G9519" s="831" t="str">
        <f t="shared" si="149"/>
        <v/>
      </c>
    </row>
    <row r="9520" spans="3:7" ht="15" x14ac:dyDescent="0.2">
      <c r="C9520" s="829"/>
      <c r="G9520" s="831" t="str">
        <f t="shared" si="149"/>
        <v/>
      </c>
    </row>
    <row r="9521" spans="3:7" ht="15" x14ac:dyDescent="0.2">
      <c r="C9521" s="829"/>
      <c r="G9521" s="831" t="str">
        <f t="shared" si="149"/>
        <v/>
      </c>
    </row>
    <row r="9522" spans="3:7" ht="15" x14ac:dyDescent="0.2">
      <c r="C9522" s="829"/>
      <c r="G9522" s="831" t="str">
        <f t="shared" si="149"/>
        <v/>
      </c>
    </row>
    <row r="9523" spans="3:7" ht="15" x14ac:dyDescent="0.2">
      <c r="C9523" s="829"/>
      <c r="G9523" s="831" t="str">
        <f t="shared" si="149"/>
        <v/>
      </c>
    </row>
    <row r="9524" spans="3:7" ht="15" x14ac:dyDescent="0.2">
      <c r="C9524" s="829"/>
      <c r="G9524" s="831" t="str">
        <f t="shared" si="149"/>
        <v/>
      </c>
    </row>
    <row r="9525" spans="3:7" ht="15" x14ac:dyDescent="0.2">
      <c r="C9525" s="829"/>
      <c r="G9525" s="831" t="str">
        <f t="shared" si="149"/>
        <v/>
      </c>
    </row>
    <row r="9526" spans="3:7" ht="15" x14ac:dyDescent="0.2">
      <c r="C9526" s="829"/>
      <c r="G9526" s="831" t="str">
        <f t="shared" si="149"/>
        <v/>
      </c>
    </row>
    <row r="9527" spans="3:7" ht="15" x14ac:dyDescent="0.2">
      <c r="C9527" s="829"/>
      <c r="G9527" s="831" t="str">
        <f t="shared" si="149"/>
        <v/>
      </c>
    </row>
    <row r="9528" spans="3:7" ht="15" x14ac:dyDescent="0.2">
      <c r="C9528" s="829"/>
      <c r="G9528" s="831" t="str">
        <f t="shared" si="149"/>
        <v/>
      </c>
    </row>
    <row r="9529" spans="3:7" ht="15" x14ac:dyDescent="0.2">
      <c r="C9529" s="829"/>
      <c r="G9529" s="831" t="str">
        <f t="shared" si="149"/>
        <v/>
      </c>
    </row>
    <row r="9530" spans="3:7" ht="15" x14ac:dyDescent="0.2">
      <c r="C9530" s="829"/>
      <c r="G9530" s="831" t="str">
        <f t="shared" si="149"/>
        <v/>
      </c>
    </row>
    <row r="9531" spans="3:7" ht="15" x14ac:dyDescent="0.2">
      <c r="C9531" s="829"/>
      <c r="G9531" s="831" t="str">
        <f t="shared" si="149"/>
        <v/>
      </c>
    </row>
    <row r="9532" spans="3:7" ht="15" x14ac:dyDescent="0.2">
      <c r="C9532" s="829"/>
      <c r="G9532" s="831" t="str">
        <f t="shared" si="149"/>
        <v/>
      </c>
    </row>
    <row r="9533" spans="3:7" ht="15" x14ac:dyDescent="0.2">
      <c r="C9533" s="829"/>
      <c r="G9533" s="831" t="str">
        <f t="shared" si="149"/>
        <v/>
      </c>
    </row>
    <row r="9534" spans="3:7" ht="15" x14ac:dyDescent="0.2">
      <c r="C9534" s="829"/>
      <c r="G9534" s="831" t="str">
        <f t="shared" si="149"/>
        <v/>
      </c>
    </row>
    <row r="9535" spans="3:7" ht="15" x14ac:dyDescent="0.2">
      <c r="C9535" s="829"/>
      <c r="G9535" s="831" t="str">
        <f t="shared" si="149"/>
        <v/>
      </c>
    </row>
    <row r="9536" spans="3:7" ht="15" x14ac:dyDescent="0.2">
      <c r="C9536" s="829"/>
      <c r="G9536" s="831" t="str">
        <f t="shared" si="149"/>
        <v/>
      </c>
    </row>
    <row r="9537" spans="3:7" ht="15" x14ac:dyDescent="0.2">
      <c r="C9537" s="829"/>
      <c r="G9537" s="831" t="str">
        <f t="shared" si="149"/>
        <v/>
      </c>
    </row>
    <row r="9538" spans="3:7" ht="15" x14ac:dyDescent="0.2">
      <c r="C9538" s="829"/>
      <c r="G9538" s="831" t="str">
        <f t="shared" si="149"/>
        <v/>
      </c>
    </row>
    <row r="9539" spans="3:7" ht="15" x14ac:dyDescent="0.2">
      <c r="C9539" s="829"/>
      <c r="G9539" s="831" t="str">
        <f t="shared" si="149"/>
        <v/>
      </c>
    </row>
    <row r="9540" spans="3:7" ht="15" x14ac:dyDescent="0.2">
      <c r="C9540" s="829"/>
      <c r="G9540" s="831" t="str">
        <f t="shared" si="149"/>
        <v/>
      </c>
    </row>
    <row r="9541" spans="3:7" ht="15" x14ac:dyDescent="0.2">
      <c r="C9541" s="829"/>
      <c r="G9541" s="831" t="str">
        <f t="shared" si="149"/>
        <v/>
      </c>
    </row>
    <row r="9542" spans="3:7" ht="15" x14ac:dyDescent="0.2">
      <c r="C9542" s="829"/>
      <c r="G9542" s="831" t="str">
        <f t="shared" si="149"/>
        <v/>
      </c>
    </row>
    <row r="9543" spans="3:7" ht="15" x14ac:dyDescent="0.2">
      <c r="C9543" s="829"/>
      <c r="G9543" s="831" t="str">
        <f t="shared" si="149"/>
        <v/>
      </c>
    </row>
    <row r="9544" spans="3:7" ht="15" x14ac:dyDescent="0.2">
      <c r="C9544" s="829"/>
      <c r="G9544" s="831" t="str">
        <f t="shared" si="149"/>
        <v/>
      </c>
    </row>
    <row r="9545" spans="3:7" ht="15" x14ac:dyDescent="0.2">
      <c r="C9545" s="829"/>
      <c r="G9545" s="831" t="str">
        <f t="shared" si="149"/>
        <v/>
      </c>
    </row>
    <row r="9546" spans="3:7" ht="15" x14ac:dyDescent="0.2">
      <c r="C9546" s="829"/>
      <c r="G9546" s="831" t="str">
        <f t="shared" si="149"/>
        <v/>
      </c>
    </row>
    <row r="9547" spans="3:7" ht="15" x14ac:dyDescent="0.2">
      <c r="C9547" s="829"/>
      <c r="G9547" s="831" t="str">
        <f t="shared" si="149"/>
        <v/>
      </c>
    </row>
    <row r="9548" spans="3:7" ht="15" x14ac:dyDescent="0.2">
      <c r="C9548" s="829"/>
      <c r="G9548" s="831" t="str">
        <f t="shared" ref="G9548:G9611" si="150">IF(D9548="","",YEAR(D9548))</f>
        <v/>
      </c>
    </row>
    <row r="9549" spans="3:7" ht="15" x14ac:dyDescent="0.2">
      <c r="C9549" s="829"/>
      <c r="G9549" s="831" t="str">
        <f t="shared" si="150"/>
        <v/>
      </c>
    </row>
    <row r="9550" spans="3:7" ht="15" x14ac:dyDescent="0.2">
      <c r="C9550" s="829"/>
      <c r="G9550" s="831" t="str">
        <f t="shared" si="150"/>
        <v/>
      </c>
    </row>
    <row r="9551" spans="3:7" ht="15" x14ac:dyDescent="0.2">
      <c r="C9551" s="829"/>
      <c r="G9551" s="831" t="str">
        <f t="shared" si="150"/>
        <v/>
      </c>
    </row>
    <row r="9552" spans="3:7" ht="15" x14ac:dyDescent="0.2">
      <c r="C9552" s="829"/>
      <c r="G9552" s="831" t="str">
        <f t="shared" si="150"/>
        <v/>
      </c>
    </row>
    <row r="9553" spans="3:7" ht="15" x14ac:dyDescent="0.2">
      <c r="C9553" s="829"/>
      <c r="G9553" s="831" t="str">
        <f t="shared" si="150"/>
        <v/>
      </c>
    </row>
    <row r="9554" spans="3:7" ht="15" x14ac:dyDescent="0.2">
      <c r="C9554" s="829"/>
      <c r="G9554" s="831" t="str">
        <f t="shared" si="150"/>
        <v/>
      </c>
    </row>
    <row r="9555" spans="3:7" ht="15" x14ac:dyDescent="0.2">
      <c r="C9555" s="829"/>
      <c r="G9555" s="831" t="str">
        <f t="shared" si="150"/>
        <v/>
      </c>
    </row>
    <row r="9556" spans="3:7" ht="15" x14ac:dyDescent="0.2">
      <c r="C9556" s="829"/>
      <c r="G9556" s="831" t="str">
        <f t="shared" si="150"/>
        <v/>
      </c>
    </row>
    <row r="9557" spans="3:7" ht="15" x14ac:dyDescent="0.2">
      <c r="C9557" s="829"/>
      <c r="G9557" s="831" t="str">
        <f t="shared" si="150"/>
        <v/>
      </c>
    </row>
    <row r="9558" spans="3:7" ht="15" x14ac:dyDescent="0.2">
      <c r="C9558" s="829"/>
      <c r="G9558" s="831" t="str">
        <f t="shared" si="150"/>
        <v/>
      </c>
    </row>
    <row r="9559" spans="3:7" ht="15" x14ac:dyDescent="0.2">
      <c r="C9559" s="829"/>
      <c r="G9559" s="831" t="str">
        <f t="shared" si="150"/>
        <v/>
      </c>
    </row>
    <row r="9560" spans="3:7" ht="15" x14ac:dyDescent="0.2">
      <c r="C9560" s="829"/>
      <c r="G9560" s="831" t="str">
        <f t="shared" si="150"/>
        <v/>
      </c>
    </row>
    <row r="9561" spans="3:7" ht="15" x14ac:dyDescent="0.2">
      <c r="C9561" s="829"/>
      <c r="G9561" s="831" t="str">
        <f t="shared" si="150"/>
        <v/>
      </c>
    </row>
    <row r="9562" spans="3:7" ht="15" x14ac:dyDescent="0.2">
      <c r="C9562" s="829"/>
      <c r="G9562" s="831" t="str">
        <f t="shared" si="150"/>
        <v/>
      </c>
    </row>
    <row r="9563" spans="3:7" ht="15" x14ac:dyDescent="0.2">
      <c r="C9563" s="829"/>
      <c r="G9563" s="831" t="str">
        <f t="shared" si="150"/>
        <v/>
      </c>
    </row>
    <row r="9564" spans="3:7" ht="15" x14ac:dyDescent="0.2">
      <c r="C9564" s="829"/>
      <c r="G9564" s="831" t="str">
        <f t="shared" si="150"/>
        <v/>
      </c>
    </row>
    <row r="9565" spans="3:7" ht="15" x14ac:dyDescent="0.2">
      <c r="C9565" s="829"/>
      <c r="G9565" s="831" t="str">
        <f t="shared" si="150"/>
        <v/>
      </c>
    </row>
    <row r="9566" spans="3:7" ht="15" x14ac:dyDescent="0.2">
      <c r="C9566" s="829"/>
      <c r="G9566" s="831" t="str">
        <f t="shared" si="150"/>
        <v/>
      </c>
    </row>
    <row r="9567" spans="3:7" ht="15" x14ac:dyDescent="0.2">
      <c r="C9567" s="829"/>
      <c r="G9567" s="831" t="str">
        <f t="shared" si="150"/>
        <v/>
      </c>
    </row>
    <row r="9568" spans="3:7" ht="15" x14ac:dyDescent="0.2">
      <c r="C9568" s="829"/>
      <c r="G9568" s="831" t="str">
        <f t="shared" si="150"/>
        <v/>
      </c>
    </row>
    <row r="9569" spans="3:7" ht="15" x14ac:dyDescent="0.2">
      <c r="C9569" s="829"/>
      <c r="G9569" s="831" t="str">
        <f t="shared" si="150"/>
        <v/>
      </c>
    </row>
    <row r="9570" spans="3:7" ht="15" x14ac:dyDescent="0.2">
      <c r="C9570" s="829"/>
      <c r="G9570" s="831" t="str">
        <f t="shared" si="150"/>
        <v/>
      </c>
    </row>
    <row r="9571" spans="3:7" ht="15" x14ac:dyDescent="0.2">
      <c r="C9571" s="829"/>
      <c r="G9571" s="831" t="str">
        <f t="shared" si="150"/>
        <v/>
      </c>
    </row>
    <row r="9572" spans="3:7" ht="15" x14ac:dyDescent="0.2">
      <c r="C9572" s="829"/>
      <c r="G9572" s="831" t="str">
        <f t="shared" si="150"/>
        <v/>
      </c>
    </row>
    <row r="9573" spans="3:7" ht="15" x14ac:dyDescent="0.2">
      <c r="C9573" s="829"/>
      <c r="G9573" s="831" t="str">
        <f t="shared" si="150"/>
        <v/>
      </c>
    </row>
    <row r="9574" spans="3:7" ht="15" x14ac:dyDescent="0.2">
      <c r="C9574" s="829"/>
      <c r="G9574" s="831" t="str">
        <f t="shared" si="150"/>
        <v/>
      </c>
    </row>
    <row r="9575" spans="3:7" ht="15" x14ac:dyDescent="0.2">
      <c r="C9575" s="829"/>
      <c r="G9575" s="831" t="str">
        <f t="shared" si="150"/>
        <v/>
      </c>
    </row>
    <row r="9576" spans="3:7" ht="15" x14ac:dyDescent="0.2">
      <c r="C9576" s="829"/>
      <c r="G9576" s="831" t="str">
        <f t="shared" si="150"/>
        <v/>
      </c>
    </row>
    <row r="9577" spans="3:7" ht="15" x14ac:dyDescent="0.2">
      <c r="C9577" s="829"/>
      <c r="G9577" s="831" t="str">
        <f t="shared" si="150"/>
        <v/>
      </c>
    </row>
    <row r="9578" spans="3:7" ht="15" x14ac:dyDescent="0.2">
      <c r="C9578" s="829"/>
      <c r="G9578" s="831" t="str">
        <f t="shared" si="150"/>
        <v/>
      </c>
    </row>
    <row r="9579" spans="3:7" ht="15" x14ac:dyDescent="0.2">
      <c r="C9579" s="829"/>
      <c r="G9579" s="831" t="str">
        <f t="shared" si="150"/>
        <v/>
      </c>
    </row>
    <row r="9580" spans="3:7" ht="15" x14ac:dyDescent="0.2">
      <c r="C9580" s="829"/>
      <c r="G9580" s="831" t="str">
        <f t="shared" si="150"/>
        <v/>
      </c>
    </row>
    <row r="9581" spans="3:7" ht="15" x14ac:dyDescent="0.2">
      <c r="C9581" s="829"/>
      <c r="G9581" s="831" t="str">
        <f t="shared" si="150"/>
        <v/>
      </c>
    </row>
    <row r="9582" spans="3:7" ht="15" x14ac:dyDescent="0.2">
      <c r="C9582" s="829"/>
      <c r="G9582" s="831" t="str">
        <f t="shared" si="150"/>
        <v/>
      </c>
    </row>
    <row r="9583" spans="3:7" ht="15" x14ac:dyDescent="0.2">
      <c r="C9583" s="829"/>
      <c r="G9583" s="831" t="str">
        <f t="shared" si="150"/>
        <v/>
      </c>
    </row>
    <row r="9584" spans="3:7" ht="15" x14ac:dyDescent="0.2">
      <c r="C9584" s="829"/>
      <c r="G9584" s="831" t="str">
        <f t="shared" si="150"/>
        <v/>
      </c>
    </row>
    <row r="9585" spans="3:7" ht="15" x14ac:dyDescent="0.2">
      <c r="C9585" s="829"/>
      <c r="G9585" s="831" t="str">
        <f t="shared" si="150"/>
        <v/>
      </c>
    </row>
    <row r="9586" spans="3:7" ht="15" x14ac:dyDescent="0.2">
      <c r="C9586" s="829"/>
      <c r="G9586" s="831" t="str">
        <f t="shared" si="150"/>
        <v/>
      </c>
    </row>
    <row r="9587" spans="3:7" ht="15" x14ac:dyDescent="0.2">
      <c r="C9587" s="829"/>
      <c r="G9587" s="831" t="str">
        <f t="shared" si="150"/>
        <v/>
      </c>
    </row>
    <row r="9588" spans="3:7" ht="15" x14ac:dyDescent="0.2">
      <c r="C9588" s="829"/>
      <c r="G9588" s="831" t="str">
        <f t="shared" si="150"/>
        <v/>
      </c>
    </row>
    <row r="9589" spans="3:7" ht="15" x14ac:dyDescent="0.2">
      <c r="C9589" s="829"/>
      <c r="G9589" s="831" t="str">
        <f t="shared" si="150"/>
        <v/>
      </c>
    </row>
    <row r="9590" spans="3:7" ht="15" x14ac:dyDescent="0.2">
      <c r="C9590" s="829"/>
      <c r="G9590" s="831" t="str">
        <f t="shared" si="150"/>
        <v/>
      </c>
    </row>
    <row r="9591" spans="3:7" ht="15" x14ac:dyDescent="0.2">
      <c r="C9591" s="829"/>
      <c r="G9591" s="831" t="str">
        <f t="shared" si="150"/>
        <v/>
      </c>
    </row>
    <row r="9592" spans="3:7" ht="15" x14ac:dyDescent="0.2">
      <c r="C9592" s="829"/>
      <c r="G9592" s="831" t="str">
        <f t="shared" si="150"/>
        <v/>
      </c>
    </row>
    <row r="9593" spans="3:7" ht="15" x14ac:dyDescent="0.2">
      <c r="C9593" s="829"/>
      <c r="G9593" s="831" t="str">
        <f t="shared" si="150"/>
        <v/>
      </c>
    </row>
    <row r="9594" spans="3:7" ht="15" x14ac:dyDescent="0.2">
      <c r="C9594" s="829"/>
      <c r="G9594" s="831" t="str">
        <f t="shared" si="150"/>
        <v/>
      </c>
    </row>
    <row r="9595" spans="3:7" ht="15" x14ac:dyDescent="0.2">
      <c r="C9595" s="829"/>
      <c r="G9595" s="831" t="str">
        <f t="shared" si="150"/>
        <v/>
      </c>
    </row>
    <row r="9596" spans="3:7" ht="15" x14ac:dyDescent="0.2">
      <c r="C9596" s="829"/>
      <c r="G9596" s="831" t="str">
        <f t="shared" si="150"/>
        <v/>
      </c>
    </row>
    <row r="9597" spans="3:7" ht="15" x14ac:dyDescent="0.2">
      <c r="C9597" s="829"/>
      <c r="G9597" s="831" t="str">
        <f t="shared" si="150"/>
        <v/>
      </c>
    </row>
    <row r="9598" spans="3:7" ht="15" x14ac:dyDescent="0.2">
      <c r="C9598" s="829"/>
      <c r="G9598" s="831" t="str">
        <f t="shared" si="150"/>
        <v/>
      </c>
    </row>
    <row r="9599" spans="3:7" ht="15" x14ac:dyDescent="0.2">
      <c r="C9599" s="829"/>
      <c r="G9599" s="831" t="str">
        <f t="shared" si="150"/>
        <v/>
      </c>
    </row>
    <row r="9600" spans="3:7" ht="15" x14ac:dyDescent="0.2">
      <c r="C9600" s="829"/>
      <c r="G9600" s="831" t="str">
        <f t="shared" si="150"/>
        <v/>
      </c>
    </row>
    <row r="9601" spans="3:7" ht="15" x14ac:dyDescent="0.2">
      <c r="C9601" s="829"/>
      <c r="G9601" s="831" t="str">
        <f t="shared" si="150"/>
        <v/>
      </c>
    </row>
    <row r="9602" spans="3:7" ht="15" x14ac:dyDescent="0.2">
      <c r="C9602" s="829"/>
      <c r="G9602" s="831" t="str">
        <f t="shared" si="150"/>
        <v/>
      </c>
    </row>
    <row r="9603" spans="3:7" ht="15" x14ac:dyDescent="0.2">
      <c r="C9603" s="829"/>
      <c r="G9603" s="831" t="str">
        <f t="shared" si="150"/>
        <v/>
      </c>
    </row>
    <row r="9604" spans="3:7" ht="15" x14ac:dyDescent="0.2">
      <c r="C9604" s="829"/>
      <c r="G9604" s="831" t="str">
        <f t="shared" si="150"/>
        <v/>
      </c>
    </row>
    <row r="9605" spans="3:7" ht="15" x14ac:dyDescent="0.2">
      <c r="C9605" s="829"/>
      <c r="G9605" s="831" t="str">
        <f t="shared" si="150"/>
        <v/>
      </c>
    </row>
    <row r="9606" spans="3:7" ht="15" x14ac:dyDescent="0.2">
      <c r="C9606" s="829"/>
      <c r="G9606" s="831" t="str">
        <f t="shared" si="150"/>
        <v/>
      </c>
    </row>
    <row r="9607" spans="3:7" ht="15" x14ac:dyDescent="0.2">
      <c r="C9607" s="829"/>
      <c r="G9607" s="831" t="str">
        <f t="shared" si="150"/>
        <v/>
      </c>
    </row>
    <row r="9608" spans="3:7" ht="15" x14ac:dyDescent="0.2">
      <c r="C9608" s="829"/>
      <c r="G9608" s="831" t="str">
        <f t="shared" si="150"/>
        <v/>
      </c>
    </row>
    <row r="9609" spans="3:7" ht="15" x14ac:dyDescent="0.2">
      <c r="C9609" s="829"/>
      <c r="G9609" s="831" t="str">
        <f t="shared" si="150"/>
        <v/>
      </c>
    </row>
    <row r="9610" spans="3:7" ht="15" x14ac:dyDescent="0.2">
      <c r="C9610" s="829"/>
      <c r="G9610" s="831" t="str">
        <f t="shared" si="150"/>
        <v/>
      </c>
    </row>
    <row r="9611" spans="3:7" ht="15" x14ac:dyDescent="0.2">
      <c r="C9611" s="829"/>
      <c r="G9611" s="831" t="str">
        <f t="shared" si="150"/>
        <v/>
      </c>
    </row>
    <row r="9612" spans="3:7" ht="15" x14ac:dyDescent="0.2">
      <c r="C9612" s="829"/>
      <c r="G9612" s="831" t="str">
        <f t="shared" ref="G9612:G9675" si="151">IF(D9612="","",YEAR(D9612))</f>
        <v/>
      </c>
    </row>
    <row r="9613" spans="3:7" ht="15" x14ac:dyDescent="0.2">
      <c r="C9613" s="829"/>
      <c r="G9613" s="831" t="str">
        <f t="shared" si="151"/>
        <v/>
      </c>
    </row>
    <row r="9614" spans="3:7" ht="15" x14ac:dyDescent="0.2">
      <c r="C9614" s="829"/>
      <c r="G9614" s="831" t="str">
        <f t="shared" si="151"/>
        <v/>
      </c>
    </row>
    <row r="9615" spans="3:7" ht="15" x14ac:dyDescent="0.2">
      <c r="C9615" s="829"/>
      <c r="G9615" s="831" t="str">
        <f t="shared" si="151"/>
        <v/>
      </c>
    </row>
    <row r="9616" spans="3:7" ht="15" x14ac:dyDescent="0.2">
      <c r="C9616" s="829"/>
      <c r="G9616" s="831" t="str">
        <f t="shared" si="151"/>
        <v/>
      </c>
    </row>
    <row r="9617" spans="3:7" ht="15" x14ac:dyDescent="0.2">
      <c r="C9617" s="829"/>
      <c r="G9617" s="831" t="str">
        <f t="shared" si="151"/>
        <v/>
      </c>
    </row>
    <row r="9618" spans="3:7" ht="15" x14ac:dyDescent="0.2">
      <c r="C9618" s="829"/>
      <c r="G9618" s="831" t="str">
        <f t="shared" si="151"/>
        <v/>
      </c>
    </row>
    <row r="9619" spans="3:7" ht="15" x14ac:dyDescent="0.2">
      <c r="C9619" s="829"/>
      <c r="G9619" s="831" t="str">
        <f t="shared" si="151"/>
        <v/>
      </c>
    </row>
    <row r="9620" spans="3:7" ht="15" x14ac:dyDescent="0.2">
      <c r="C9620" s="829"/>
      <c r="G9620" s="831" t="str">
        <f t="shared" si="151"/>
        <v/>
      </c>
    </row>
    <row r="9621" spans="3:7" ht="15" x14ac:dyDescent="0.2">
      <c r="C9621" s="829"/>
      <c r="G9621" s="831" t="str">
        <f t="shared" si="151"/>
        <v/>
      </c>
    </row>
    <row r="9622" spans="3:7" ht="15" x14ac:dyDescent="0.2">
      <c r="C9622" s="829"/>
      <c r="G9622" s="831" t="str">
        <f t="shared" si="151"/>
        <v/>
      </c>
    </row>
    <row r="9623" spans="3:7" ht="15" x14ac:dyDescent="0.2">
      <c r="C9623" s="829"/>
      <c r="G9623" s="831" t="str">
        <f t="shared" si="151"/>
        <v/>
      </c>
    </row>
    <row r="9624" spans="3:7" ht="15" x14ac:dyDescent="0.2">
      <c r="C9624" s="829"/>
      <c r="G9624" s="831" t="str">
        <f t="shared" si="151"/>
        <v/>
      </c>
    </row>
    <row r="9625" spans="3:7" ht="15" x14ac:dyDescent="0.2">
      <c r="C9625" s="829"/>
      <c r="G9625" s="831" t="str">
        <f t="shared" si="151"/>
        <v/>
      </c>
    </row>
    <row r="9626" spans="3:7" ht="15" x14ac:dyDescent="0.2">
      <c r="C9626" s="829"/>
      <c r="G9626" s="831" t="str">
        <f t="shared" si="151"/>
        <v/>
      </c>
    </row>
    <row r="9627" spans="3:7" ht="15" x14ac:dyDescent="0.2">
      <c r="C9627" s="829"/>
      <c r="G9627" s="831" t="str">
        <f t="shared" si="151"/>
        <v/>
      </c>
    </row>
    <row r="9628" spans="3:7" ht="15" x14ac:dyDescent="0.2">
      <c r="C9628" s="829"/>
      <c r="G9628" s="831" t="str">
        <f t="shared" si="151"/>
        <v/>
      </c>
    </row>
    <row r="9629" spans="3:7" ht="15" x14ac:dyDescent="0.2">
      <c r="C9629" s="829"/>
      <c r="G9629" s="831" t="str">
        <f t="shared" si="151"/>
        <v/>
      </c>
    </row>
    <row r="9630" spans="3:7" ht="15" x14ac:dyDescent="0.2">
      <c r="C9630" s="829"/>
      <c r="G9630" s="831" t="str">
        <f t="shared" si="151"/>
        <v/>
      </c>
    </row>
    <row r="9631" spans="3:7" ht="15" x14ac:dyDescent="0.2">
      <c r="C9631" s="829"/>
      <c r="G9631" s="831" t="str">
        <f t="shared" si="151"/>
        <v/>
      </c>
    </row>
    <row r="9632" spans="3:7" ht="15" x14ac:dyDescent="0.2">
      <c r="C9632" s="829"/>
      <c r="G9632" s="831" t="str">
        <f t="shared" si="151"/>
        <v/>
      </c>
    </row>
    <row r="9633" spans="3:7" ht="15" x14ac:dyDescent="0.2">
      <c r="C9633" s="829"/>
      <c r="G9633" s="831" t="str">
        <f t="shared" si="151"/>
        <v/>
      </c>
    </row>
    <row r="9634" spans="3:7" ht="15" x14ac:dyDescent="0.2">
      <c r="C9634" s="829"/>
      <c r="G9634" s="831" t="str">
        <f t="shared" si="151"/>
        <v/>
      </c>
    </row>
    <row r="9635" spans="3:7" ht="15" x14ac:dyDescent="0.2">
      <c r="C9635" s="829"/>
      <c r="G9635" s="831" t="str">
        <f t="shared" si="151"/>
        <v/>
      </c>
    </row>
    <row r="9636" spans="3:7" ht="15" x14ac:dyDescent="0.2">
      <c r="C9636" s="829"/>
      <c r="G9636" s="831" t="str">
        <f t="shared" si="151"/>
        <v/>
      </c>
    </row>
    <row r="9637" spans="3:7" ht="15" x14ac:dyDescent="0.2">
      <c r="C9637" s="829"/>
      <c r="G9637" s="831" t="str">
        <f t="shared" si="151"/>
        <v/>
      </c>
    </row>
    <row r="9638" spans="3:7" ht="15" x14ac:dyDescent="0.2">
      <c r="C9638" s="829"/>
      <c r="G9638" s="831" t="str">
        <f t="shared" si="151"/>
        <v/>
      </c>
    </row>
    <row r="9639" spans="3:7" ht="15" x14ac:dyDescent="0.2">
      <c r="C9639" s="829"/>
      <c r="G9639" s="831" t="str">
        <f t="shared" si="151"/>
        <v/>
      </c>
    </row>
    <row r="9640" spans="3:7" ht="15" x14ac:dyDescent="0.2">
      <c r="C9640" s="829"/>
      <c r="G9640" s="831" t="str">
        <f t="shared" si="151"/>
        <v/>
      </c>
    </row>
    <row r="9641" spans="3:7" ht="15" x14ac:dyDescent="0.2">
      <c r="C9641" s="829"/>
      <c r="G9641" s="831" t="str">
        <f t="shared" si="151"/>
        <v/>
      </c>
    </row>
    <row r="9642" spans="3:7" ht="15" x14ac:dyDescent="0.2">
      <c r="C9642" s="829"/>
      <c r="G9642" s="831" t="str">
        <f t="shared" si="151"/>
        <v/>
      </c>
    </row>
    <row r="9643" spans="3:7" ht="15" x14ac:dyDescent="0.2">
      <c r="C9643" s="829"/>
      <c r="G9643" s="831" t="str">
        <f t="shared" si="151"/>
        <v/>
      </c>
    </row>
    <row r="9644" spans="3:7" ht="15" x14ac:dyDescent="0.2">
      <c r="C9644" s="829"/>
      <c r="G9644" s="831" t="str">
        <f t="shared" si="151"/>
        <v/>
      </c>
    </row>
    <row r="9645" spans="3:7" ht="15" x14ac:dyDescent="0.2">
      <c r="C9645" s="829"/>
      <c r="G9645" s="831" t="str">
        <f t="shared" si="151"/>
        <v/>
      </c>
    </row>
    <row r="9646" spans="3:7" ht="15" x14ac:dyDescent="0.2">
      <c r="C9646" s="829"/>
      <c r="G9646" s="831" t="str">
        <f t="shared" si="151"/>
        <v/>
      </c>
    </row>
    <row r="9647" spans="3:7" ht="15" x14ac:dyDescent="0.2">
      <c r="C9647" s="829"/>
      <c r="G9647" s="831" t="str">
        <f t="shared" si="151"/>
        <v/>
      </c>
    </row>
    <row r="9648" spans="3:7" ht="15" x14ac:dyDescent="0.2">
      <c r="C9648" s="829"/>
      <c r="G9648" s="831" t="str">
        <f t="shared" si="151"/>
        <v/>
      </c>
    </row>
    <row r="9649" spans="3:7" ht="15" x14ac:dyDescent="0.2">
      <c r="C9649" s="829"/>
      <c r="G9649" s="831" t="str">
        <f t="shared" si="151"/>
        <v/>
      </c>
    </row>
    <row r="9650" spans="3:7" ht="15" x14ac:dyDescent="0.2">
      <c r="C9650" s="829"/>
      <c r="G9650" s="831" t="str">
        <f t="shared" si="151"/>
        <v/>
      </c>
    </row>
    <row r="9651" spans="3:7" ht="15" x14ac:dyDescent="0.2">
      <c r="C9651" s="829"/>
      <c r="G9651" s="831" t="str">
        <f t="shared" si="151"/>
        <v/>
      </c>
    </row>
    <row r="9652" spans="3:7" ht="15" x14ac:dyDescent="0.2">
      <c r="C9652" s="829"/>
      <c r="G9652" s="831" t="str">
        <f t="shared" si="151"/>
        <v/>
      </c>
    </row>
    <row r="9653" spans="3:7" ht="15" x14ac:dyDescent="0.2">
      <c r="C9653" s="829"/>
      <c r="G9653" s="831" t="str">
        <f t="shared" si="151"/>
        <v/>
      </c>
    </row>
    <row r="9654" spans="3:7" ht="15" x14ac:dyDescent="0.2">
      <c r="C9654" s="829"/>
      <c r="G9654" s="831" t="str">
        <f t="shared" si="151"/>
        <v/>
      </c>
    </row>
    <row r="9655" spans="3:7" ht="15" x14ac:dyDescent="0.2">
      <c r="C9655" s="829"/>
      <c r="G9655" s="831" t="str">
        <f t="shared" si="151"/>
        <v/>
      </c>
    </row>
    <row r="9656" spans="3:7" ht="15" x14ac:dyDescent="0.2">
      <c r="C9656" s="829"/>
      <c r="G9656" s="831" t="str">
        <f t="shared" si="151"/>
        <v/>
      </c>
    </row>
    <row r="9657" spans="3:7" ht="15" x14ac:dyDescent="0.2">
      <c r="C9657" s="829"/>
      <c r="G9657" s="831" t="str">
        <f t="shared" si="151"/>
        <v/>
      </c>
    </row>
    <row r="9658" spans="3:7" ht="15" x14ac:dyDescent="0.2">
      <c r="C9658" s="829"/>
      <c r="G9658" s="831" t="str">
        <f t="shared" si="151"/>
        <v/>
      </c>
    </row>
    <row r="9659" spans="3:7" ht="15" x14ac:dyDescent="0.2">
      <c r="C9659" s="829"/>
      <c r="G9659" s="831" t="str">
        <f t="shared" si="151"/>
        <v/>
      </c>
    </row>
    <row r="9660" spans="3:7" ht="15" x14ac:dyDescent="0.2">
      <c r="C9660" s="829"/>
      <c r="G9660" s="831" t="str">
        <f t="shared" si="151"/>
        <v/>
      </c>
    </row>
    <row r="9661" spans="3:7" ht="15" x14ac:dyDescent="0.2">
      <c r="C9661" s="829"/>
      <c r="G9661" s="831" t="str">
        <f t="shared" si="151"/>
        <v/>
      </c>
    </row>
    <row r="9662" spans="3:7" ht="15" x14ac:dyDescent="0.2">
      <c r="C9662" s="829"/>
      <c r="G9662" s="831" t="str">
        <f t="shared" si="151"/>
        <v/>
      </c>
    </row>
    <row r="9663" spans="3:7" ht="15" x14ac:dyDescent="0.2">
      <c r="C9663" s="829"/>
      <c r="G9663" s="831" t="str">
        <f t="shared" si="151"/>
        <v/>
      </c>
    </row>
    <row r="9664" spans="3:7" ht="15" x14ac:dyDescent="0.2">
      <c r="C9664" s="829"/>
      <c r="G9664" s="831" t="str">
        <f t="shared" si="151"/>
        <v/>
      </c>
    </row>
    <row r="9665" spans="3:7" ht="15" x14ac:dyDescent="0.2">
      <c r="C9665" s="829"/>
      <c r="G9665" s="831" t="str">
        <f t="shared" si="151"/>
        <v/>
      </c>
    </row>
    <row r="9666" spans="3:7" ht="15" x14ac:dyDescent="0.2">
      <c r="C9666" s="829"/>
      <c r="G9666" s="831" t="str">
        <f t="shared" si="151"/>
        <v/>
      </c>
    </row>
    <row r="9667" spans="3:7" ht="15" x14ac:dyDescent="0.2">
      <c r="C9667" s="829"/>
      <c r="G9667" s="831" t="str">
        <f t="shared" si="151"/>
        <v/>
      </c>
    </row>
    <row r="9668" spans="3:7" ht="15" x14ac:dyDescent="0.2">
      <c r="C9668" s="829"/>
      <c r="G9668" s="831" t="str">
        <f t="shared" si="151"/>
        <v/>
      </c>
    </row>
    <row r="9669" spans="3:7" ht="15" x14ac:dyDescent="0.2">
      <c r="C9669" s="829"/>
      <c r="G9669" s="831" t="str">
        <f t="shared" si="151"/>
        <v/>
      </c>
    </row>
    <row r="9670" spans="3:7" ht="15" x14ac:dyDescent="0.2">
      <c r="C9670" s="829"/>
      <c r="G9670" s="831" t="str">
        <f t="shared" si="151"/>
        <v/>
      </c>
    </row>
    <row r="9671" spans="3:7" ht="15" x14ac:dyDescent="0.2">
      <c r="C9671" s="829"/>
      <c r="G9671" s="831" t="str">
        <f t="shared" si="151"/>
        <v/>
      </c>
    </row>
    <row r="9672" spans="3:7" ht="15" x14ac:dyDescent="0.2">
      <c r="C9672" s="829"/>
      <c r="G9672" s="831" t="str">
        <f t="shared" si="151"/>
        <v/>
      </c>
    </row>
    <row r="9673" spans="3:7" ht="15" x14ac:dyDescent="0.2">
      <c r="C9673" s="829"/>
      <c r="G9673" s="831" t="str">
        <f t="shared" si="151"/>
        <v/>
      </c>
    </row>
    <row r="9674" spans="3:7" ht="15" x14ac:dyDescent="0.2">
      <c r="C9674" s="829"/>
      <c r="G9674" s="831" t="str">
        <f t="shared" si="151"/>
        <v/>
      </c>
    </row>
    <row r="9675" spans="3:7" ht="15" x14ac:dyDescent="0.2">
      <c r="C9675" s="829"/>
      <c r="G9675" s="831" t="str">
        <f t="shared" si="151"/>
        <v/>
      </c>
    </row>
    <row r="9676" spans="3:7" ht="15" x14ac:dyDescent="0.2">
      <c r="C9676" s="829"/>
      <c r="G9676" s="831" t="str">
        <f t="shared" ref="G9676:G9739" si="152">IF(D9676="","",YEAR(D9676))</f>
        <v/>
      </c>
    </row>
    <row r="9677" spans="3:7" ht="15" x14ac:dyDescent="0.2">
      <c r="C9677" s="829"/>
      <c r="G9677" s="831" t="str">
        <f t="shared" si="152"/>
        <v/>
      </c>
    </row>
    <row r="9678" spans="3:7" ht="15" x14ac:dyDescent="0.2">
      <c r="C9678" s="829"/>
      <c r="G9678" s="831" t="str">
        <f t="shared" si="152"/>
        <v/>
      </c>
    </row>
    <row r="9679" spans="3:7" ht="15" x14ac:dyDescent="0.2">
      <c r="C9679" s="829"/>
      <c r="G9679" s="831" t="str">
        <f t="shared" si="152"/>
        <v/>
      </c>
    </row>
    <row r="9680" spans="3:7" ht="15" x14ac:dyDescent="0.2">
      <c r="C9680" s="829"/>
      <c r="G9680" s="831" t="str">
        <f t="shared" si="152"/>
        <v/>
      </c>
    </row>
    <row r="9681" spans="3:7" ht="15" x14ac:dyDescent="0.2">
      <c r="C9681" s="829"/>
      <c r="G9681" s="831" t="str">
        <f t="shared" si="152"/>
        <v/>
      </c>
    </row>
    <row r="9682" spans="3:7" ht="15" x14ac:dyDescent="0.2">
      <c r="C9682" s="829"/>
      <c r="G9682" s="831" t="str">
        <f t="shared" si="152"/>
        <v/>
      </c>
    </row>
    <row r="9683" spans="3:7" ht="15" x14ac:dyDescent="0.2">
      <c r="C9683" s="829"/>
      <c r="G9683" s="831" t="str">
        <f t="shared" si="152"/>
        <v/>
      </c>
    </row>
    <row r="9684" spans="3:7" ht="15" x14ac:dyDescent="0.2">
      <c r="C9684" s="829"/>
      <c r="G9684" s="831" t="str">
        <f t="shared" si="152"/>
        <v/>
      </c>
    </row>
    <row r="9685" spans="3:7" ht="15" x14ac:dyDescent="0.2">
      <c r="C9685" s="829"/>
      <c r="G9685" s="831" t="str">
        <f t="shared" si="152"/>
        <v/>
      </c>
    </row>
    <row r="9686" spans="3:7" ht="15" x14ac:dyDescent="0.2">
      <c r="C9686" s="829"/>
      <c r="G9686" s="831" t="str">
        <f t="shared" si="152"/>
        <v/>
      </c>
    </row>
    <row r="9687" spans="3:7" ht="15" x14ac:dyDescent="0.2">
      <c r="C9687" s="829"/>
      <c r="G9687" s="831" t="str">
        <f t="shared" si="152"/>
        <v/>
      </c>
    </row>
    <row r="9688" spans="3:7" ht="15" x14ac:dyDescent="0.2">
      <c r="C9688" s="829"/>
      <c r="G9688" s="831" t="str">
        <f t="shared" si="152"/>
        <v/>
      </c>
    </row>
    <row r="9689" spans="3:7" ht="15" x14ac:dyDescent="0.2">
      <c r="C9689" s="829"/>
      <c r="G9689" s="831" t="str">
        <f t="shared" si="152"/>
        <v/>
      </c>
    </row>
    <row r="9690" spans="3:7" ht="15" x14ac:dyDescent="0.2">
      <c r="C9690" s="829"/>
      <c r="G9690" s="831" t="str">
        <f t="shared" si="152"/>
        <v/>
      </c>
    </row>
    <row r="9691" spans="3:7" ht="15" x14ac:dyDescent="0.2">
      <c r="C9691" s="829"/>
      <c r="G9691" s="831" t="str">
        <f t="shared" si="152"/>
        <v/>
      </c>
    </row>
    <row r="9692" spans="3:7" ht="15" x14ac:dyDescent="0.2">
      <c r="C9692" s="829"/>
      <c r="G9692" s="831" t="str">
        <f t="shared" si="152"/>
        <v/>
      </c>
    </row>
    <row r="9693" spans="3:7" ht="15" x14ac:dyDescent="0.2">
      <c r="C9693" s="829"/>
      <c r="G9693" s="831" t="str">
        <f t="shared" si="152"/>
        <v/>
      </c>
    </row>
    <row r="9694" spans="3:7" ht="15" x14ac:dyDescent="0.2">
      <c r="C9694" s="829"/>
      <c r="G9694" s="831" t="str">
        <f t="shared" si="152"/>
        <v/>
      </c>
    </row>
    <row r="9695" spans="3:7" ht="15" x14ac:dyDescent="0.2">
      <c r="C9695" s="829"/>
      <c r="G9695" s="831" t="str">
        <f t="shared" si="152"/>
        <v/>
      </c>
    </row>
    <row r="9696" spans="3:7" ht="15" x14ac:dyDescent="0.2">
      <c r="C9696" s="829"/>
      <c r="G9696" s="831" t="str">
        <f t="shared" si="152"/>
        <v/>
      </c>
    </row>
    <row r="9697" spans="3:7" ht="15" x14ac:dyDescent="0.2">
      <c r="C9697" s="829"/>
      <c r="G9697" s="831" t="str">
        <f t="shared" si="152"/>
        <v/>
      </c>
    </row>
    <row r="9698" spans="3:7" ht="15" x14ac:dyDescent="0.2">
      <c r="C9698" s="829"/>
      <c r="G9698" s="831" t="str">
        <f t="shared" si="152"/>
        <v/>
      </c>
    </row>
    <row r="9699" spans="3:7" ht="15" x14ac:dyDescent="0.2">
      <c r="C9699" s="829"/>
      <c r="G9699" s="831" t="str">
        <f t="shared" si="152"/>
        <v/>
      </c>
    </row>
    <row r="9700" spans="3:7" ht="15" x14ac:dyDescent="0.2">
      <c r="C9700" s="829"/>
      <c r="G9700" s="831" t="str">
        <f t="shared" si="152"/>
        <v/>
      </c>
    </row>
    <row r="9701" spans="3:7" ht="15" x14ac:dyDescent="0.2">
      <c r="C9701" s="829"/>
      <c r="G9701" s="831" t="str">
        <f t="shared" si="152"/>
        <v/>
      </c>
    </row>
    <row r="9702" spans="3:7" ht="15" x14ac:dyDescent="0.2">
      <c r="C9702" s="829"/>
      <c r="G9702" s="831" t="str">
        <f t="shared" si="152"/>
        <v/>
      </c>
    </row>
    <row r="9703" spans="3:7" ht="15" x14ac:dyDescent="0.2">
      <c r="C9703" s="829"/>
      <c r="G9703" s="831" t="str">
        <f t="shared" si="152"/>
        <v/>
      </c>
    </row>
    <row r="9704" spans="3:7" ht="15" x14ac:dyDescent="0.2">
      <c r="C9704" s="829"/>
      <c r="G9704" s="831" t="str">
        <f t="shared" si="152"/>
        <v/>
      </c>
    </row>
    <row r="9705" spans="3:7" ht="15" x14ac:dyDescent="0.2">
      <c r="C9705" s="829"/>
      <c r="G9705" s="831" t="str">
        <f t="shared" si="152"/>
        <v/>
      </c>
    </row>
    <row r="9706" spans="3:7" ht="15" x14ac:dyDescent="0.2">
      <c r="C9706" s="829"/>
      <c r="G9706" s="831" t="str">
        <f t="shared" si="152"/>
        <v/>
      </c>
    </row>
    <row r="9707" spans="3:7" ht="15" x14ac:dyDescent="0.2">
      <c r="C9707" s="829"/>
      <c r="G9707" s="831" t="str">
        <f t="shared" si="152"/>
        <v/>
      </c>
    </row>
    <row r="9708" spans="3:7" ht="15" x14ac:dyDescent="0.2">
      <c r="C9708" s="829"/>
      <c r="G9708" s="831" t="str">
        <f t="shared" si="152"/>
        <v/>
      </c>
    </row>
    <row r="9709" spans="3:7" ht="15" x14ac:dyDescent="0.2">
      <c r="C9709" s="829"/>
      <c r="G9709" s="831" t="str">
        <f t="shared" si="152"/>
        <v/>
      </c>
    </row>
    <row r="9710" spans="3:7" ht="15" x14ac:dyDescent="0.2">
      <c r="C9710" s="829"/>
      <c r="G9710" s="831" t="str">
        <f t="shared" si="152"/>
        <v/>
      </c>
    </row>
    <row r="9711" spans="3:7" ht="15" x14ac:dyDescent="0.2">
      <c r="C9711" s="829"/>
      <c r="G9711" s="831" t="str">
        <f t="shared" si="152"/>
        <v/>
      </c>
    </row>
    <row r="9712" spans="3:7" ht="15" x14ac:dyDescent="0.2">
      <c r="C9712" s="829"/>
      <c r="G9712" s="831" t="str">
        <f t="shared" si="152"/>
        <v/>
      </c>
    </row>
    <row r="9713" spans="3:7" ht="15" x14ac:dyDescent="0.2">
      <c r="C9713" s="829"/>
      <c r="G9713" s="831" t="str">
        <f t="shared" si="152"/>
        <v/>
      </c>
    </row>
    <row r="9714" spans="3:7" ht="15" x14ac:dyDescent="0.2">
      <c r="C9714" s="829"/>
      <c r="G9714" s="831" t="str">
        <f t="shared" si="152"/>
        <v/>
      </c>
    </row>
    <row r="9715" spans="3:7" ht="15" x14ac:dyDescent="0.2">
      <c r="C9715" s="829"/>
      <c r="G9715" s="831" t="str">
        <f t="shared" si="152"/>
        <v/>
      </c>
    </row>
    <row r="9716" spans="3:7" ht="15" x14ac:dyDescent="0.2">
      <c r="C9716" s="829"/>
      <c r="G9716" s="831" t="str">
        <f t="shared" si="152"/>
        <v/>
      </c>
    </row>
    <row r="9717" spans="3:7" ht="15" x14ac:dyDescent="0.2">
      <c r="C9717" s="829"/>
      <c r="G9717" s="831" t="str">
        <f t="shared" si="152"/>
        <v/>
      </c>
    </row>
    <row r="9718" spans="3:7" ht="15" x14ac:dyDescent="0.2">
      <c r="C9718" s="829"/>
      <c r="G9718" s="831" t="str">
        <f t="shared" si="152"/>
        <v/>
      </c>
    </row>
    <row r="9719" spans="3:7" ht="15" x14ac:dyDescent="0.2">
      <c r="C9719" s="829"/>
      <c r="G9719" s="831" t="str">
        <f t="shared" si="152"/>
        <v/>
      </c>
    </row>
    <row r="9720" spans="3:7" ht="15" x14ac:dyDescent="0.2">
      <c r="C9720" s="829"/>
      <c r="G9720" s="831" t="str">
        <f t="shared" si="152"/>
        <v/>
      </c>
    </row>
    <row r="9721" spans="3:7" ht="15" x14ac:dyDescent="0.2">
      <c r="C9721" s="829"/>
      <c r="G9721" s="831" t="str">
        <f t="shared" si="152"/>
        <v/>
      </c>
    </row>
    <row r="9722" spans="3:7" ht="15" x14ac:dyDescent="0.2">
      <c r="C9722" s="829"/>
      <c r="G9722" s="831" t="str">
        <f t="shared" si="152"/>
        <v/>
      </c>
    </row>
    <row r="9723" spans="3:7" ht="15" x14ac:dyDescent="0.2">
      <c r="C9723" s="829"/>
      <c r="G9723" s="831" t="str">
        <f t="shared" si="152"/>
        <v/>
      </c>
    </row>
    <row r="9724" spans="3:7" ht="15" x14ac:dyDescent="0.2">
      <c r="C9724" s="829"/>
      <c r="G9724" s="831" t="str">
        <f t="shared" si="152"/>
        <v/>
      </c>
    </row>
    <row r="9725" spans="3:7" ht="15" x14ac:dyDescent="0.2">
      <c r="C9725" s="829"/>
      <c r="G9725" s="831" t="str">
        <f t="shared" si="152"/>
        <v/>
      </c>
    </row>
    <row r="9726" spans="3:7" ht="15" x14ac:dyDescent="0.2">
      <c r="C9726" s="829"/>
      <c r="G9726" s="831" t="str">
        <f t="shared" si="152"/>
        <v/>
      </c>
    </row>
    <row r="9727" spans="3:7" ht="15" x14ac:dyDescent="0.2">
      <c r="C9727" s="829"/>
      <c r="G9727" s="831" t="str">
        <f t="shared" si="152"/>
        <v/>
      </c>
    </row>
    <row r="9728" spans="3:7" ht="15" x14ac:dyDescent="0.2">
      <c r="C9728" s="829"/>
      <c r="G9728" s="831" t="str">
        <f t="shared" si="152"/>
        <v/>
      </c>
    </row>
    <row r="9729" spans="3:7" ht="15" x14ac:dyDescent="0.2">
      <c r="C9729" s="829"/>
      <c r="G9729" s="831" t="str">
        <f t="shared" si="152"/>
        <v/>
      </c>
    </row>
    <row r="9730" spans="3:7" ht="15" x14ac:dyDescent="0.2">
      <c r="C9730" s="829"/>
      <c r="G9730" s="831" t="str">
        <f t="shared" si="152"/>
        <v/>
      </c>
    </row>
    <row r="9731" spans="3:7" ht="15" x14ac:dyDescent="0.2">
      <c r="C9731" s="829"/>
      <c r="G9731" s="831" t="str">
        <f t="shared" si="152"/>
        <v/>
      </c>
    </row>
    <row r="9732" spans="3:7" ht="15" x14ac:dyDescent="0.2">
      <c r="C9732" s="829"/>
      <c r="G9732" s="831" t="str">
        <f t="shared" si="152"/>
        <v/>
      </c>
    </row>
    <row r="9733" spans="3:7" ht="15" x14ac:dyDescent="0.2">
      <c r="C9733" s="829"/>
      <c r="G9733" s="831" t="str">
        <f t="shared" si="152"/>
        <v/>
      </c>
    </row>
    <row r="9734" spans="3:7" ht="15" x14ac:dyDescent="0.2">
      <c r="C9734" s="829"/>
      <c r="G9734" s="831" t="str">
        <f t="shared" si="152"/>
        <v/>
      </c>
    </row>
    <row r="9735" spans="3:7" ht="15" x14ac:dyDescent="0.2">
      <c r="C9735" s="829"/>
      <c r="G9735" s="831" t="str">
        <f t="shared" si="152"/>
        <v/>
      </c>
    </row>
    <row r="9736" spans="3:7" ht="15" x14ac:dyDescent="0.2">
      <c r="C9736" s="829"/>
      <c r="G9736" s="831" t="str">
        <f t="shared" si="152"/>
        <v/>
      </c>
    </row>
    <row r="9737" spans="3:7" ht="15" x14ac:dyDescent="0.2">
      <c r="C9737" s="829"/>
      <c r="G9737" s="831" t="str">
        <f t="shared" si="152"/>
        <v/>
      </c>
    </row>
    <row r="9738" spans="3:7" ht="15" x14ac:dyDescent="0.2">
      <c r="C9738" s="829"/>
      <c r="G9738" s="831" t="str">
        <f t="shared" si="152"/>
        <v/>
      </c>
    </row>
    <row r="9739" spans="3:7" ht="15" x14ac:dyDescent="0.2">
      <c r="C9739" s="829"/>
      <c r="G9739" s="831" t="str">
        <f t="shared" si="152"/>
        <v/>
      </c>
    </row>
    <row r="9740" spans="3:7" ht="15" x14ac:dyDescent="0.2">
      <c r="C9740" s="829"/>
      <c r="G9740" s="831" t="str">
        <f t="shared" ref="G9740:G9803" si="153">IF(D9740="","",YEAR(D9740))</f>
        <v/>
      </c>
    </row>
    <row r="9741" spans="3:7" ht="15" x14ac:dyDescent="0.2">
      <c r="C9741" s="829"/>
      <c r="G9741" s="831" t="str">
        <f t="shared" si="153"/>
        <v/>
      </c>
    </row>
    <row r="9742" spans="3:7" ht="15" x14ac:dyDescent="0.2">
      <c r="C9742" s="829"/>
      <c r="G9742" s="831" t="str">
        <f t="shared" si="153"/>
        <v/>
      </c>
    </row>
    <row r="9743" spans="3:7" ht="15" x14ac:dyDescent="0.2">
      <c r="C9743" s="829"/>
      <c r="G9743" s="831" t="str">
        <f t="shared" si="153"/>
        <v/>
      </c>
    </row>
    <row r="9744" spans="3:7" ht="15" x14ac:dyDescent="0.2">
      <c r="C9744" s="829"/>
      <c r="G9744" s="831" t="str">
        <f t="shared" si="153"/>
        <v/>
      </c>
    </row>
    <row r="9745" spans="3:7" ht="15" x14ac:dyDescent="0.2">
      <c r="C9745" s="829"/>
      <c r="G9745" s="831" t="str">
        <f t="shared" si="153"/>
        <v/>
      </c>
    </row>
    <row r="9746" spans="3:7" ht="15" x14ac:dyDescent="0.2">
      <c r="C9746" s="829"/>
      <c r="G9746" s="831" t="str">
        <f t="shared" si="153"/>
        <v/>
      </c>
    </row>
    <row r="9747" spans="3:7" ht="15" x14ac:dyDescent="0.2">
      <c r="C9747" s="829"/>
      <c r="G9747" s="831" t="str">
        <f t="shared" si="153"/>
        <v/>
      </c>
    </row>
    <row r="9748" spans="3:7" ht="15" x14ac:dyDescent="0.2">
      <c r="C9748" s="829"/>
      <c r="G9748" s="831" t="str">
        <f t="shared" si="153"/>
        <v/>
      </c>
    </row>
    <row r="9749" spans="3:7" ht="15" x14ac:dyDescent="0.2">
      <c r="C9749" s="829"/>
      <c r="G9749" s="831" t="str">
        <f t="shared" si="153"/>
        <v/>
      </c>
    </row>
    <row r="9750" spans="3:7" ht="15" x14ac:dyDescent="0.2">
      <c r="C9750" s="829"/>
      <c r="G9750" s="831" t="str">
        <f t="shared" si="153"/>
        <v/>
      </c>
    </row>
    <row r="9751" spans="3:7" ht="15" x14ac:dyDescent="0.2">
      <c r="C9751" s="829"/>
      <c r="G9751" s="831" t="str">
        <f t="shared" si="153"/>
        <v/>
      </c>
    </row>
    <row r="9752" spans="3:7" ht="15" x14ac:dyDescent="0.2">
      <c r="C9752" s="829"/>
      <c r="G9752" s="831" t="str">
        <f t="shared" si="153"/>
        <v/>
      </c>
    </row>
    <row r="9753" spans="3:7" ht="15" x14ac:dyDescent="0.2">
      <c r="C9753" s="829"/>
      <c r="G9753" s="831" t="str">
        <f t="shared" si="153"/>
        <v/>
      </c>
    </row>
    <row r="9754" spans="3:7" ht="15" x14ac:dyDescent="0.2">
      <c r="C9754" s="829"/>
      <c r="G9754" s="831" t="str">
        <f t="shared" si="153"/>
        <v/>
      </c>
    </row>
    <row r="9755" spans="3:7" ht="15" x14ac:dyDescent="0.2">
      <c r="C9755" s="829"/>
      <c r="G9755" s="831" t="str">
        <f t="shared" si="153"/>
        <v/>
      </c>
    </row>
    <row r="9756" spans="3:7" ht="15" x14ac:dyDescent="0.2">
      <c r="C9756" s="829"/>
      <c r="G9756" s="831" t="str">
        <f t="shared" si="153"/>
        <v/>
      </c>
    </row>
    <row r="9757" spans="3:7" ht="15" x14ac:dyDescent="0.2">
      <c r="C9757" s="829"/>
      <c r="G9757" s="831" t="str">
        <f t="shared" si="153"/>
        <v/>
      </c>
    </row>
    <row r="9758" spans="3:7" ht="15" x14ac:dyDescent="0.2">
      <c r="C9758" s="829"/>
      <c r="G9758" s="831" t="str">
        <f t="shared" si="153"/>
        <v/>
      </c>
    </row>
    <row r="9759" spans="3:7" ht="15" x14ac:dyDescent="0.2">
      <c r="C9759" s="829"/>
      <c r="G9759" s="831" t="str">
        <f t="shared" si="153"/>
        <v/>
      </c>
    </row>
    <row r="9760" spans="3:7" ht="15" x14ac:dyDescent="0.2">
      <c r="C9760" s="829"/>
      <c r="G9760" s="831" t="str">
        <f t="shared" si="153"/>
        <v/>
      </c>
    </row>
    <row r="9761" spans="3:7" ht="15" x14ac:dyDescent="0.2">
      <c r="C9761" s="829"/>
      <c r="G9761" s="831" t="str">
        <f t="shared" si="153"/>
        <v/>
      </c>
    </row>
    <row r="9762" spans="3:7" ht="15" x14ac:dyDescent="0.2">
      <c r="C9762" s="829"/>
      <c r="G9762" s="831" t="str">
        <f t="shared" si="153"/>
        <v/>
      </c>
    </row>
    <row r="9763" spans="3:7" ht="15" x14ac:dyDescent="0.2">
      <c r="C9763" s="829"/>
      <c r="G9763" s="831" t="str">
        <f t="shared" si="153"/>
        <v/>
      </c>
    </row>
    <row r="9764" spans="3:7" ht="15" x14ac:dyDescent="0.2">
      <c r="C9764" s="829"/>
      <c r="G9764" s="831" t="str">
        <f t="shared" si="153"/>
        <v/>
      </c>
    </row>
    <row r="9765" spans="3:7" ht="15" x14ac:dyDescent="0.2">
      <c r="C9765" s="829"/>
      <c r="G9765" s="831" t="str">
        <f t="shared" si="153"/>
        <v/>
      </c>
    </row>
    <row r="9766" spans="3:7" ht="15" x14ac:dyDescent="0.2">
      <c r="C9766" s="829"/>
      <c r="G9766" s="831" t="str">
        <f t="shared" si="153"/>
        <v/>
      </c>
    </row>
    <row r="9767" spans="3:7" ht="15" x14ac:dyDescent="0.2">
      <c r="C9767" s="829"/>
      <c r="G9767" s="831" t="str">
        <f t="shared" si="153"/>
        <v/>
      </c>
    </row>
    <row r="9768" spans="3:7" ht="15" x14ac:dyDescent="0.2">
      <c r="C9768" s="829"/>
      <c r="G9768" s="831" t="str">
        <f t="shared" si="153"/>
        <v/>
      </c>
    </row>
    <row r="9769" spans="3:7" ht="15" x14ac:dyDescent="0.2">
      <c r="C9769" s="829"/>
      <c r="G9769" s="831" t="str">
        <f t="shared" si="153"/>
        <v/>
      </c>
    </row>
    <row r="9770" spans="3:7" ht="15" x14ac:dyDescent="0.2">
      <c r="C9770" s="829"/>
      <c r="G9770" s="831" t="str">
        <f t="shared" si="153"/>
        <v/>
      </c>
    </row>
    <row r="9771" spans="3:7" ht="15" x14ac:dyDescent="0.2">
      <c r="C9771" s="829"/>
      <c r="G9771" s="831" t="str">
        <f t="shared" si="153"/>
        <v/>
      </c>
    </row>
    <row r="9772" spans="3:7" ht="15" x14ac:dyDescent="0.2">
      <c r="C9772" s="829"/>
      <c r="G9772" s="831" t="str">
        <f t="shared" si="153"/>
        <v/>
      </c>
    </row>
    <row r="9773" spans="3:7" ht="15" x14ac:dyDescent="0.2">
      <c r="C9773" s="829"/>
      <c r="G9773" s="831" t="str">
        <f t="shared" si="153"/>
        <v/>
      </c>
    </row>
    <row r="9774" spans="3:7" ht="15" x14ac:dyDescent="0.2">
      <c r="C9774" s="829"/>
      <c r="G9774" s="831" t="str">
        <f t="shared" si="153"/>
        <v/>
      </c>
    </row>
    <row r="9775" spans="3:7" ht="15" x14ac:dyDescent="0.2">
      <c r="C9775" s="829"/>
      <c r="G9775" s="831" t="str">
        <f t="shared" si="153"/>
        <v/>
      </c>
    </row>
    <row r="9776" spans="3:7" ht="15" x14ac:dyDescent="0.2">
      <c r="C9776" s="829"/>
      <c r="G9776" s="831" t="str">
        <f t="shared" si="153"/>
        <v/>
      </c>
    </row>
    <row r="9777" spans="3:7" ht="15" x14ac:dyDescent="0.2">
      <c r="C9777" s="829"/>
      <c r="G9777" s="831" t="str">
        <f t="shared" si="153"/>
        <v/>
      </c>
    </row>
    <row r="9778" spans="3:7" ht="15" x14ac:dyDescent="0.2">
      <c r="C9778" s="829"/>
      <c r="G9778" s="831" t="str">
        <f t="shared" si="153"/>
        <v/>
      </c>
    </row>
    <row r="9779" spans="3:7" ht="15" x14ac:dyDescent="0.2">
      <c r="C9779" s="829"/>
      <c r="G9779" s="831" t="str">
        <f t="shared" si="153"/>
        <v/>
      </c>
    </row>
    <row r="9780" spans="3:7" ht="15" x14ac:dyDescent="0.2">
      <c r="C9780" s="829"/>
      <c r="G9780" s="831" t="str">
        <f t="shared" si="153"/>
        <v/>
      </c>
    </row>
    <row r="9781" spans="3:7" ht="15" x14ac:dyDescent="0.2">
      <c r="C9781" s="829"/>
      <c r="G9781" s="831" t="str">
        <f t="shared" si="153"/>
        <v/>
      </c>
    </row>
    <row r="9782" spans="3:7" ht="15" x14ac:dyDescent="0.2">
      <c r="C9782" s="829"/>
      <c r="G9782" s="831" t="str">
        <f t="shared" si="153"/>
        <v/>
      </c>
    </row>
    <row r="9783" spans="3:7" ht="15" x14ac:dyDescent="0.2">
      <c r="C9783" s="829"/>
      <c r="G9783" s="831" t="str">
        <f t="shared" si="153"/>
        <v/>
      </c>
    </row>
    <row r="9784" spans="3:7" ht="15" x14ac:dyDescent="0.2">
      <c r="C9784" s="829"/>
      <c r="G9784" s="831" t="str">
        <f t="shared" si="153"/>
        <v/>
      </c>
    </row>
    <row r="9785" spans="3:7" ht="15" x14ac:dyDescent="0.2">
      <c r="C9785" s="829"/>
      <c r="G9785" s="831" t="str">
        <f t="shared" si="153"/>
        <v/>
      </c>
    </row>
    <row r="9786" spans="3:7" ht="15" x14ac:dyDescent="0.2">
      <c r="C9786" s="829"/>
      <c r="G9786" s="831" t="str">
        <f t="shared" si="153"/>
        <v/>
      </c>
    </row>
    <row r="9787" spans="3:7" ht="15" x14ac:dyDescent="0.2">
      <c r="C9787" s="829"/>
      <c r="G9787" s="831" t="str">
        <f t="shared" si="153"/>
        <v/>
      </c>
    </row>
    <row r="9788" spans="3:7" ht="15" x14ac:dyDescent="0.2">
      <c r="C9788" s="829"/>
      <c r="G9788" s="831" t="str">
        <f t="shared" si="153"/>
        <v/>
      </c>
    </row>
    <row r="9789" spans="3:7" ht="15" x14ac:dyDescent="0.2">
      <c r="C9789" s="829"/>
      <c r="G9789" s="831" t="str">
        <f t="shared" si="153"/>
        <v/>
      </c>
    </row>
    <row r="9790" spans="3:7" ht="15" x14ac:dyDescent="0.2">
      <c r="C9790" s="829"/>
      <c r="G9790" s="831" t="str">
        <f t="shared" si="153"/>
        <v/>
      </c>
    </row>
    <row r="9791" spans="3:7" ht="15" x14ac:dyDescent="0.2">
      <c r="C9791" s="829"/>
      <c r="G9791" s="831" t="str">
        <f t="shared" si="153"/>
        <v/>
      </c>
    </row>
    <row r="9792" spans="3:7" ht="15" x14ac:dyDescent="0.2">
      <c r="C9792" s="829"/>
      <c r="G9792" s="831" t="str">
        <f t="shared" si="153"/>
        <v/>
      </c>
    </row>
    <row r="9793" spans="3:7" ht="15" x14ac:dyDescent="0.2">
      <c r="C9793" s="829"/>
      <c r="G9793" s="831" t="str">
        <f t="shared" si="153"/>
        <v/>
      </c>
    </row>
    <row r="9794" spans="3:7" ht="15" x14ac:dyDescent="0.2">
      <c r="C9794" s="829"/>
      <c r="G9794" s="831" t="str">
        <f t="shared" si="153"/>
        <v/>
      </c>
    </row>
    <row r="9795" spans="3:7" ht="15" x14ac:dyDescent="0.2">
      <c r="C9795" s="829"/>
      <c r="G9795" s="831" t="str">
        <f t="shared" si="153"/>
        <v/>
      </c>
    </row>
    <row r="9796" spans="3:7" ht="15" x14ac:dyDescent="0.2">
      <c r="C9796" s="829"/>
      <c r="G9796" s="831" t="str">
        <f t="shared" si="153"/>
        <v/>
      </c>
    </row>
    <row r="9797" spans="3:7" ht="15" x14ac:dyDescent="0.2">
      <c r="C9797" s="829"/>
      <c r="G9797" s="831" t="str">
        <f t="shared" si="153"/>
        <v/>
      </c>
    </row>
    <row r="9798" spans="3:7" ht="15" x14ac:dyDescent="0.2">
      <c r="C9798" s="829"/>
      <c r="G9798" s="831" t="str">
        <f t="shared" si="153"/>
        <v/>
      </c>
    </row>
    <row r="9799" spans="3:7" ht="15" x14ac:dyDescent="0.2">
      <c r="C9799" s="829"/>
      <c r="G9799" s="831" t="str">
        <f t="shared" si="153"/>
        <v/>
      </c>
    </row>
    <row r="9800" spans="3:7" ht="15" x14ac:dyDescent="0.2">
      <c r="C9800" s="829"/>
      <c r="G9800" s="831" t="str">
        <f t="shared" si="153"/>
        <v/>
      </c>
    </row>
    <row r="9801" spans="3:7" ht="15" x14ac:dyDescent="0.2">
      <c r="C9801" s="829"/>
      <c r="G9801" s="831" t="str">
        <f t="shared" si="153"/>
        <v/>
      </c>
    </row>
    <row r="9802" spans="3:7" ht="15" x14ac:dyDescent="0.2">
      <c r="C9802" s="829"/>
      <c r="G9802" s="831" t="str">
        <f t="shared" si="153"/>
        <v/>
      </c>
    </row>
    <row r="9803" spans="3:7" ht="15" x14ac:dyDescent="0.2">
      <c r="C9803" s="829"/>
      <c r="G9803" s="831" t="str">
        <f t="shared" si="153"/>
        <v/>
      </c>
    </row>
    <row r="9804" spans="3:7" ht="15" x14ac:dyDescent="0.2">
      <c r="C9804" s="829"/>
      <c r="G9804" s="831" t="str">
        <f t="shared" ref="G9804:G9867" si="154">IF(D9804="","",YEAR(D9804))</f>
        <v/>
      </c>
    </row>
    <row r="9805" spans="3:7" ht="15" x14ac:dyDescent="0.2">
      <c r="C9805" s="829"/>
      <c r="G9805" s="831" t="str">
        <f t="shared" si="154"/>
        <v/>
      </c>
    </row>
    <row r="9806" spans="3:7" ht="15" x14ac:dyDescent="0.2">
      <c r="C9806" s="829"/>
      <c r="G9806" s="831" t="str">
        <f t="shared" si="154"/>
        <v/>
      </c>
    </row>
    <row r="9807" spans="3:7" ht="15" x14ac:dyDescent="0.2">
      <c r="C9807" s="829"/>
      <c r="G9807" s="831" t="str">
        <f t="shared" si="154"/>
        <v/>
      </c>
    </row>
    <row r="9808" spans="3:7" ht="15" x14ac:dyDescent="0.2">
      <c r="C9808" s="829"/>
      <c r="G9808" s="831" t="str">
        <f t="shared" si="154"/>
        <v/>
      </c>
    </row>
    <row r="9809" spans="3:7" ht="15" x14ac:dyDescent="0.2">
      <c r="C9809" s="829"/>
      <c r="G9809" s="831" t="str">
        <f t="shared" si="154"/>
        <v/>
      </c>
    </row>
    <row r="9810" spans="3:7" ht="15" x14ac:dyDescent="0.2">
      <c r="C9810" s="829"/>
      <c r="G9810" s="831" t="str">
        <f t="shared" si="154"/>
        <v/>
      </c>
    </row>
    <row r="9811" spans="3:7" ht="15" x14ac:dyDescent="0.2">
      <c r="C9811" s="829"/>
      <c r="G9811" s="831" t="str">
        <f t="shared" si="154"/>
        <v/>
      </c>
    </row>
    <row r="9812" spans="3:7" ht="15" x14ac:dyDescent="0.2">
      <c r="C9812" s="829"/>
      <c r="G9812" s="831" t="str">
        <f t="shared" si="154"/>
        <v/>
      </c>
    </row>
    <row r="9813" spans="3:7" ht="15" x14ac:dyDescent="0.2">
      <c r="C9813" s="829"/>
      <c r="G9813" s="831" t="str">
        <f t="shared" si="154"/>
        <v/>
      </c>
    </row>
    <row r="9814" spans="3:7" ht="15" x14ac:dyDescent="0.2">
      <c r="C9814" s="829"/>
      <c r="G9814" s="831" t="str">
        <f t="shared" si="154"/>
        <v/>
      </c>
    </row>
    <row r="9815" spans="3:7" ht="15" x14ac:dyDescent="0.2">
      <c r="C9815" s="829"/>
      <c r="G9815" s="831" t="str">
        <f t="shared" si="154"/>
        <v/>
      </c>
    </row>
    <row r="9816" spans="3:7" ht="15" x14ac:dyDescent="0.2">
      <c r="C9816" s="829"/>
      <c r="G9816" s="831" t="str">
        <f t="shared" si="154"/>
        <v/>
      </c>
    </row>
    <row r="9817" spans="3:7" ht="15" x14ac:dyDescent="0.2">
      <c r="C9817" s="829"/>
      <c r="G9817" s="831" t="str">
        <f t="shared" si="154"/>
        <v/>
      </c>
    </row>
    <row r="9818" spans="3:7" ht="15" x14ac:dyDescent="0.2">
      <c r="C9818" s="829"/>
      <c r="G9818" s="831" t="str">
        <f t="shared" si="154"/>
        <v/>
      </c>
    </row>
    <row r="9819" spans="3:7" ht="15" x14ac:dyDescent="0.2">
      <c r="C9819" s="829"/>
      <c r="G9819" s="831" t="str">
        <f t="shared" si="154"/>
        <v/>
      </c>
    </row>
    <row r="9820" spans="3:7" ht="15" x14ac:dyDescent="0.2">
      <c r="C9820" s="829"/>
      <c r="G9820" s="831" t="str">
        <f t="shared" si="154"/>
        <v/>
      </c>
    </row>
    <row r="9821" spans="3:7" ht="15" x14ac:dyDescent="0.2">
      <c r="C9821" s="829"/>
      <c r="G9821" s="831" t="str">
        <f t="shared" si="154"/>
        <v/>
      </c>
    </row>
    <row r="9822" spans="3:7" ht="15" x14ac:dyDescent="0.2">
      <c r="C9822" s="829"/>
      <c r="G9822" s="831" t="str">
        <f t="shared" si="154"/>
        <v/>
      </c>
    </row>
    <row r="9823" spans="3:7" ht="15" x14ac:dyDescent="0.2">
      <c r="C9823" s="829"/>
      <c r="G9823" s="831" t="str">
        <f t="shared" si="154"/>
        <v/>
      </c>
    </row>
    <row r="9824" spans="3:7" ht="15" x14ac:dyDescent="0.2">
      <c r="C9824" s="829"/>
      <c r="G9824" s="831" t="str">
        <f t="shared" si="154"/>
        <v/>
      </c>
    </row>
    <row r="9825" spans="3:7" ht="15" x14ac:dyDescent="0.2">
      <c r="C9825" s="829"/>
      <c r="G9825" s="831" t="str">
        <f t="shared" si="154"/>
        <v/>
      </c>
    </row>
    <row r="9826" spans="3:7" ht="15" x14ac:dyDescent="0.2">
      <c r="C9826" s="829"/>
      <c r="G9826" s="831" t="str">
        <f t="shared" si="154"/>
        <v/>
      </c>
    </row>
    <row r="9827" spans="3:7" ht="15" x14ac:dyDescent="0.2">
      <c r="C9827" s="829"/>
      <c r="G9827" s="831" t="str">
        <f t="shared" si="154"/>
        <v/>
      </c>
    </row>
    <row r="9828" spans="3:7" ht="15" x14ac:dyDescent="0.2">
      <c r="C9828" s="829"/>
      <c r="G9828" s="831" t="str">
        <f t="shared" si="154"/>
        <v/>
      </c>
    </row>
    <row r="9829" spans="3:7" ht="15" x14ac:dyDescent="0.2">
      <c r="C9829" s="829"/>
      <c r="G9829" s="831" t="str">
        <f t="shared" si="154"/>
        <v/>
      </c>
    </row>
    <row r="9830" spans="3:7" ht="15" x14ac:dyDescent="0.2">
      <c r="C9830" s="829"/>
      <c r="G9830" s="831" t="str">
        <f t="shared" si="154"/>
        <v/>
      </c>
    </row>
    <row r="9831" spans="3:7" ht="15" x14ac:dyDescent="0.2">
      <c r="C9831" s="829"/>
      <c r="G9831" s="831" t="str">
        <f t="shared" si="154"/>
        <v/>
      </c>
    </row>
    <row r="9832" spans="3:7" ht="15" x14ac:dyDescent="0.2">
      <c r="C9832" s="829"/>
      <c r="G9832" s="831" t="str">
        <f t="shared" si="154"/>
        <v/>
      </c>
    </row>
    <row r="9833" spans="3:7" ht="15" x14ac:dyDescent="0.2">
      <c r="C9833" s="829"/>
      <c r="G9833" s="831" t="str">
        <f t="shared" si="154"/>
        <v/>
      </c>
    </row>
    <row r="9834" spans="3:7" ht="15" x14ac:dyDescent="0.2">
      <c r="C9834" s="829"/>
      <c r="G9834" s="831" t="str">
        <f t="shared" si="154"/>
        <v/>
      </c>
    </row>
    <row r="9835" spans="3:7" ht="15" x14ac:dyDescent="0.2">
      <c r="C9835" s="829"/>
      <c r="G9835" s="831" t="str">
        <f t="shared" si="154"/>
        <v/>
      </c>
    </row>
    <row r="9836" spans="3:7" ht="15" x14ac:dyDescent="0.2">
      <c r="C9836" s="829"/>
      <c r="G9836" s="831" t="str">
        <f t="shared" si="154"/>
        <v/>
      </c>
    </row>
    <row r="9837" spans="3:7" ht="15" x14ac:dyDescent="0.2">
      <c r="C9837" s="829"/>
      <c r="G9837" s="831" t="str">
        <f t="shared" si="154"/>
        <v/>
      </c>
    </row>
    <row r="9838" spans="3:7" ht="15" x14ac:dyDescent="0.2">
      <c r="C9838" s="829"/>
      <c r="G9838" s="831" t="str">
        <f t="shared" si="154"/>
        <v/>
      </c>
    </row>
    <row r="9839" spans="3:7" ht="15" x14ac:dyDescent="0.2">
      <c r="C9839" s="829"/>
      <c r="G9839" s="831" t="str">
        <f t="shared" si="154"/>
        <v/>
      </c>
    </row>
    <row r="9840" spans="3:7" ht="15" x14ac:dyDescent="0.2">
      <c r="C9840" s="829"/>
      <c r="G9840" s="831" t="str">
        <f t="shared" si="154"/>
        <v/>
      </c>
    </row>
    <row r="9841" spans="3:7" ht="15" x14ac:dyDescent="0.2">
      <c r="C9841" s="829"/>
      <c r="G9841" s="831" t="str">
        <f t="shared" si="154"/>
        <v/>
      </c>
    </row>
    <row r="9842" spans="3:7" ht="15" x14ac:dyDescent="0.2">
      <c r="C9842" s="829"/>
      <c r="G9842" s="831" t="str">
        <f t="shared" si="154"/>
        <v/>
      </c>
    </row>
    <row r="9843" spans="3:7" ht="15" x14ac:dyDescent="0.2">
      <c r="C9843" s="829"/>
      <c r="G9843" s="831" t="str">
        <f t="shared" si="154"/>
        <v/>
      </c>
    </row>
    <row r="9844" spans="3:7" ht="15" x14ac:dyDescent="0.2">
      <c r="C9844" s="829"/>
      <c r="G9844" s="831" t="str">
        <f t="shared" si="154"/>
        <v/>
      </c>
    </row>
    <row r="9845" spans="3:7" ht="15" x14ac:dyDescent="0.2">
      <c r="C9845" s="829"/>
      <c r="G9845" s="831" t="str">
        <f t="shared" si="154"/>
        <v/>
      </c>
    </row>
    <row r="9846" spans="3:7" ht="15" x14ac:dyDescent="0.2">
      <c r="C9846" s="829"/>
      <c r="G9846" s="831" t="str">
        <f t="shared" si="154"/>
        <v/>
      </c>
    </row>
    <row r="9847" spans="3:7" ht="15" x14ac:dyDescent="0.2">
      <c r="C9847" s="829"/>
      <c r="G9847" s="831" t="str">
        <f t="shared" si="154"/>
        <v/>
      </c>
    </row>
    <row r="9848" spans="3:7" ht="15" x14ac:dyDescent="0.2">
      <c r="C9848" s="829"/>
      <c r="G9848" s="831" t="str">
        <f t="shared" si="154"/>
        <v/>
      </c>
    </row>
    <row r="9849" spans="3:7" ht="15" x14ac:dyDescent="0.2">
      <c r="C9849" s="829"/>
      <c r="G9849" s="831" t="str">
        <f t="shared" si="154"/>
        <v/>
      </c>
    </row>
    <row r="9850" spans="3:7" ht="15" x14ac:dyDescent="0.2">
      <c r="C9850" s="829"/>
      <c r="G9850" s="831" t="str">
        <f t="shared" si="154"/>
        <v/>
      </c>
    </row>
    <row r="9851" spans="3:7" ht="15" x14ac:dyDescent="0.2">
      <c r="C9851" s="829"/>
      <c r="G9851" s="831" t="str">
        <f t="shared" si="154"/>
        <v/>
      </c>
    </row>
    <row r="9852" spans="3:7" ht="15" x14ac:dyDescent="0.2">
      <c r="C9852" s="829"/>
      <c r="G9852" s="831" t="str">
        <f t="shared" si="154"/>
        <v/>
      </c>
    </row>
    <row r="9853" spans="3:7" ht="15" x14ac:dyDescent="0.2">
      <c r="C9853" s="829"/>
      <c r="G9853" s="831" t="str">
        <f t="shared" si="154"/>
        <v/>
      </c>
    </row>
    <row r="9854" spans="3:7" ht="15" x14ac:dyDescent="0.2">
      <c r="C9854" s="829"/>
      <c r="G9854" s="831" t="str">
        <f t="shared" si="154"/>
        <v/>
      </c>
    </row>
    <row r="9855" spans="3:7" ht="15" x14ac:dyDescent="0.2">
      <c r="C9855" s="829"/>
      <c r="G9855" s="831" t="str">
        <f t="shared" si="154"/>
        <v/>
      </c>
    </row>
    <row r="9856" spans="3:7" ht="15" x14ac:dyDescent="0.2">
      <c r="C9856" s="829"/>
      <c r="G9856" s="831" t="str">
        <f t="shared" si="154"/>
        <v/>
      </c>
    </row>
    <row r="9857" spans="3:7" ht="15" x14ac:dyDescent="0.2">
      <c r="C9857" s="829"/>
      <c r="G9857" s="831" t="str">
        <f t="shared" si="154"/>
        <v/>
      </c>
    </row>
    <row r="9858" spans="3:7" ht="15" x14ac:dyDescent="0.2">
      <c r="C9858" s="829"/>
      <c r="G9858" s="831" t="str">
        <f t="shared" si="154"/>
        <v/>
      </c>
    </row>
    <row r="9859" spans="3:7" ht="15" x14ac:dyDescent="0.2">
      <c r="C9859" s="829"/>
      <c r="G9859" s="831" t="str">
        <f t="shared" si="154"/>
        <v/>
      </c>
    </row>
    <row r="9860" spans="3:7" ht="15" x14ac:dyDescent="0.2">
      <c r="C9860" s="829"/>
      <c r="G9860" s="831" t="str">
        <f t="shared" si="154"/>
        <v/>
      </c>
    </row>
    <row r="9861" spans="3:7" ht="15" x14ac:dyDescent="0.2">
      <c r="C9861" s="829"/>
      <c r="G9861" s="831" t="str">
        <f t="shared" si="154"/>
        <v/>
      </c>
    </row>
    <row r="9862" spans="3:7" ht="15" x14ac:dyDescent="0.2">
      <c r="C9862" s="829"/>
      <c r="G9862" s="831" t="str">
        <f t="shared" si="154"/>
        <v/>
      </c>
    </row>
    <row r="9863" spans="3:7" ht="15" x14ac:dyDescent="0.2">
      <c r="C9863" s="829"/>
      <c r="G9863" s="831" t="str">
        <f t="shared" si="154"/>
        <v/>
      </c>
    </row>
    <row r="9864" spans="3:7" ht="15" x14ac:dyDescent="0.2">
      <c r="C9864" s="829"/>
      <c r="G9864" s="831" t="str">
        <f t="shared" si="154"/>
        <v/>
      </c>
    </row>
    <row r="9865" spans="3:7" ht="15" x14ac:dyDescent="0.2">
      <c r="C9865" s="829"/>
      <c r="G9865" s="831" t="str">
        <f t="shared" si="154"/>
        <v/>
      </c>
    </row>
    <row r="9866" spans="3:7" ht="15" x14ac:dyDescent="0.2">
      <c r="C9866" s="829"/>
      <c r="G9866" s="831" t="str">
        <f t="shared" si="154"/>
        <v/>
      </c>
    </row>
    <row r="9867" spans="3:7" ht="15" x14ac:dyDescent="0.2">
      <c r="C9867" s="829"/>
      <c r="G9867" s="831" t="str">
        <f t="shared" si="154"/>
        <v/>
      </c>
    </row>
    <row r="9868" spans="3:7" ht="15" x14ac:dyDescent="0.2">
      <c r="C9868" s="829"/>
      <c r="G9868" s="831" t="str">
        <f t="shared" ref="G9868:G9931" si="155">IF(D9868="","",YEAR(D9868))</f>
        <v/>
      </c>
    </row>
    <row r="9869" spans="3:7" ht="15" x14ac:dyDescent="0.2">
      <c r="C9869" s="829"/>
      <c r="G9869" s="831" t="str">
        <f t="shared" si="155"/>
        <v/>
      </c>
    </row>
    <row r="9870" spans="3:7" ht="15" x14ac:dyDescent="0.2">
      <c r="C9870" s="829"/>
      <c r="G9870" s="831" t="str">
        <f t="shared" si="155"/>
        <v/>
      </c>
    </row>
    <row r="9871" spans="3:7" ht="15" x14ac:dyDescent="0.2">
      <c r="C9871" s="829"/>
      <c r="G9871" s="831" t="str">
        <f t="shared" si="155"/>
        <v/>
      </c>
    </row>
    <row r="9872" spans="3:7" ht="15" x14ac:dyDescent="0.2">
      <c r="C9872" s="829"/>
      <c r="G9872" s="831" t="str">
        <f t="shared" si="155"/>
        <v/>
      </c>
    </row>
    <row r="9873" spans="3:7" ht="15" x14ac:dyDescent="0.2">
      <c r="C9873" s="829"/>
      <c r="G9873" s="831" t="str">
        <f t="shared" si="155"/>
        <v/>
      </c>
    </row>
    <row r="9874" spans="3:7" ht="15" x14ac:dyDescent="0.2">
      <c r="C9874" s="829"/>
      <c r="G9874" s="831" t="str">
        <f t="shared" si="155"/>
        <v/>
      </c>
    </row>
    <row r="9875" spans="3:7" ht="15" x14ac:dyDescent="0.2">
      <c r="C9875" s="829"/>
      <c r="G9875" s="831" t="str">
        <f t="shared" si="155"/>
        <v/>
      </c>
    </row>
    <row r="9876" spans="3:7" ht="15" x14ac:dyDescent="0.2">
      <c r="C9876" s="829"/>
      <c r="G9876" s="831" t="str">
        <f t="shared" si="155"/>
        <v/>
      </c>
    </row>
    <row r="9877" spans="3:7" ht="15" x14ac:dyDescent="0.2">
      <c r="C9877" s="829"/>
      <c r="G9877" s="831" t="str">
        <f t="shared" si="155"/>
        <v/>
      </c>
    </row>
    <row r="9878" spans="3:7" ht="15" x14ac:dyDescent="0.2">
      <c r="C9878" s="829"/>
      <c r="G9878" s="831" t="str">
        <f t="shared" si="155"/>
        <v/>
      </c>
    </row>
    <row r="9879" spans="3:7" ht="15" x14ac:dyDescent="0.2">
      <c r="C9879" s="829"/>
      <c r="G9879" s="831" t="str">
        <f t="shared" si="155"/>
        <v/>
      </c>
    </row>
    <row r="9880" spans="3:7" ht="15" x14ac:dyDescent="0.2">
      <c r="C9880" s="829"/>
      <c r="G9880" s="831" t="str">
        <f t="shared" si="155"/>
        <v/>
      </c>
    </row>
    <row r="9881" spans="3:7" ht="15" x14ac:dyDescent="0.2">
      <c r="C9881" s="829"/>
      <c r="G9881" s="831" t="str">
        <f t="shared" si="155"/>
        <v/>
      </c>
    </row>
    <row r="9882" spans="3:7" ht="15" x14ac:dyDescent="0.2">
      <c r="C9882" s="829"/>
      <c r="G9882" s="831" t="str">
        <f t="shared" si="155"/>
        <v/>
      </c>
    </row>
    <row r="9883" spans="3:7" ht="15" x14ac:dyDescent="0.2">
      <c r="C9883" s="829"/>
      <c r="G9883" s="831" t="str">
        <f t="shared" si="155"/>
        <v/>
      </c>
    </row>
    <row r="9884" spans="3:7" ht="15" x14ac:dyDescent="0.2">
      <c r="C9884" s="829"/>
      <c r="G9884" s="831" t="str">
        <f t="shared" si="155"/>
        <v/>
      </c>
    </row>
    <row r="9885" spans="3:7" ht="15" x14ac:dyDescent="0.2">
      <c r="C9885" s="829"/>
      <c r="G9885" s="831" t="str">
        <f t="shared" si="155"/>
        <v/>
      </c>
    </row>
    <row r="9886" spans="3:7" ht="15" x14ac:dyDescent="0.2">
      <c r="C9886" s="829"/>
      <c r="G9886" s="831" t="str">
        <f t="shared" si="155"/>
        <v/>
      </c>
    </row>
    <row r="9887" spans="3:7" ht="15" x14ac:dyDescent="0.2">
      <c r="C9887" s="829"/>
      <c r="G9887" s="831" t="str">
        <f t="shared" si="155"/>
        <v/>
      </c>
    </row>
    <row r="9888" spans="3:7" ht="15" x14ac:dyDescent="0.2">
      <c r="C9888" s="829"/>
      <c r="G9888" s="831" t="str">
        <f t="shared" si="155"/>
        <v/>
      </c>
    </row>
    <row r="9889" spans="3:7" ht="15" x14ac:dyDescent="0.2">
      <c r="C9889" s="829"/>
      <c r="G9889" s="831" t="str">
        <f t="shared" si="155"/>
        <v/>
      </c>
    </row>
    <row r="9890" spans="3:7" ht="15" x14ac:dyDescent="0.2">
      <c r="C9890" s="829"/>
      <c r="G9890" s="831" t="str">
        <f t="shared" si="155"/>
        <v/>
      </c>
    </row>
    <row r="9891" spans="3:7" ht="15" x14ac:dyDescent="0.2">
      <c r="C9891" s="829"/>
      <c r="G9891" s="831" t="str">
        <f t="shared" si="155"/>
        <v/>
      </c>
    </row>
    <row r="9892" spans="3:7" ht="15" x14ac:dyDescent="0.2">
      <c r="C9892" s="829"/>
      <c r="G9892" s="831" t="str">
        <f t="shared" si="155"/>
        <v/>
      </c>
    </row>
    <row r="9893" spans="3:7" ht="15" x14ac:dyDescent="0.2">
      <c r="C9893" s="829"/>
      <c r="G9893" s="831" t="str">
        <f t="shared" si="155"/>
        <v/>
      </c>
    </row>
    <row r="9894" spans="3:7" ht="15" x14ac:dyDescent="0.2">
      <c r="C9894" s="829"/>
      <c r="G9894" s="831" t="str">
        <f t="shared" si="155"/>
        <v/>
      </c>
    </row>
    <row r="9895" spans="3:7" ht="15" x14ac:dyDescent="0.2">
      <c r="C9895" s="829"/>
      <c r="G9895" s="831" t="str">
        <f t="shared" si="155"/>
        <v/>
      </c>
    </row>
    <row r="9896" spans="3:7" ht="15" x14ac:dyDescent="0.2">
      <c r="C9896" s="829"/>
      <c r="G9896" s="831" t="str">
        <f t="shared" si="155"/>
        <v/>
      </c>
    </row>
    <row r="9897" spans="3:7" ht="15" x14ac:dyDescent="0.2">
      <c r="C9897" s="829"/>
      <c r="G9897" s="831" t="str">
        <f t="shared" si="155"/>
        <v/>
      </c>
    </row>
    <row r="9898" spans="3:7" ht="15" x14ac:dyDescent="0.2">
      <c r="C9898" s="829"/>
      <c r="G9898" s="831" t="str">
        <f t="shared" si="155"/>
        <v/>
      </c>
    </row>
    <row r="9899" spans="3:7" ht="15" x14ac:dyDescent="0.2">
      <c r="C9899" s="829"/>
      <c r="G9899" s="831" t="str">
        <f t="shared" si="155"/>
        <v/>
      </c>
    </row>
    <row r="9900" spans="3:7" ht="15" x14ac:dyDescent="0.2">
      <c r="C9900" s="829"/>
      <c r="G9900" s="831" t="str">
        <f t="shared" si="155"/>
        <v/>
      </c>
    </row>
    <row r="9901" spans="3:7" ht="15" x14ac:dyDescent="0.2">
      <c r="C9901" s="829"/>
      <c r="G9901" s="831" t="str">
        <f t="shared" si="155"/>
        <v/>
      </c>
    </row>
    <row r="9902" spans="3:7" ht="15" x14ac:dyDescent="0.2">
      <c r="C9902" s="829"/>
      <c r="G9902" s="831" t="str">
        <f t="shared" si="155"/>
        <v/>
      </c>
    </row>
    <row r="9903" spans="3:7" ht="15" x14ac:dyDescent="0.2">
      <c r="C9903" s="829"/>
      <c r="G9903" s="831" t="str">
        <f t="shared" si="155"/>
        <v/>
      </c>
    </row>
    <row r="9904" spans="3:7" ht="15" x14ac:dyDescent="0.2">
      <c r="C9904" s="829"/>
      <c r="G9904" s="831" t="str">
        <f t="shared" si="155"/>
        <v/>
      </c>
    </row>
    <row r="9905" spans="3:7" ht="15" x14ac:dyDescent="0.2">
      <c r="C9905" s="829"/>
      <c r="G9905" s="831" t="str">
        <f t="shared" si="155"/>
        <v/>
      </c>
    </row>
    <row r="9906" spans="3:7" ht="15" x14ac:dyDescent="0.2">
      <c r="C9906" s="829"/>
      <c r="G9906" s="831" t="str">
        <f t="shared" si="155"/>
        <v/>
      </c>
    </row>
    <row r="9907" spans="3:7" ht="15" x14ac:dyDescent="0.2">
      <c r="C9907" s="829"/>
      <c r="G9907" s="831" t="str">
        <f t="shared" si="155"/>
        <v/>
      </c>
    </row>
    <row r="9908" spans="3:7" ht="15" x14ac:dyDescent="0.2">
      <c r="C9908" s="829"/>
      <c r="G9908" s="831" t="str">
        <f t="shared" si="155"/>
        <v/>
      </c>
    </row>
    <row r="9909" spans="3:7" ht="15" x14ac:dyDescent="0.2">
      <c r="C9909" s="829"/>
      <c r="G9909" s="831" t="str">
        <f t="shared" si="155"/>
        <v/>
      </c>
    </row>
    <row r="9910" spans="3:7" ht="15" x14ac:dyDescent="0.2">
      <c r="C9910" s="829"/>
      <c r="G9910" s="831" t="str">
        <f t="shared" si="155"/>
        <v/>
      </c>
    </row>
    <row r="9911" spans="3:7" ht="15" x14ac:dyDescent="0.2">
      <c r="C9911" s="829"/>
      <c r="G9911" s="831" t="str">
        <f t="shared" si="155"/>
        <v/>
      </c>
    </row>
    <row r="9912" spans="3:7" ht="15" x14ac:dyDescent="0.2">
      <c r="C9912" s="829"/>
      <c r="G9912" s="831" t="str">
        <f t="shared" si="155"/>
        <v/>
      </c>
    </row>
    <row r="9913" spans="3:7" ht="15" x14ac:dyDescent="0.2">
      <c r="C9913" s="829"/>
      <c r="G9913" s="831" t="str">
        <f t="shared" si="155"/>
        <v/>
      </c>
    </row>
    <row r="9914" spans="3:7" ht="15" x14ac:dyDescent="0.2">
      <c r="C9914" s="829"/>
      <c r="G9914" s="831" t="str">
        <f t="shared" si="155"/>
        <v/>
      </c>
    </row>
    <row r="9915" spans="3:7" ht="15" x14ac:dyDescent="0.2">
      <c r="C9915" s="829"/>
      <c r="G9915" s="831" t="str">
        <f t="shared" si="155"/>
        <v/>
      </c>
    </row>
    <row r="9916" spans="3:7" ht="15" x14ac:dyDescent="0.2">
      <c r="C9916" s="829"/>
      <c r="G9916" s="831" t="str">
        <f t="shared" si="155"/>
        <v/>
      </c>
    </row>
    <row r="9917" spans="3:7" ht="15" x14ac:dyDescent="0.2">
      <c r="C9917" s="829"/>
      <c r="G9917" s="831" t="str">
        <f t="shared" si="155"/>
        <v/>
      </c>
    </row>
    <row r="9918" spans="3:7" ht="15" x14ac:dyDescent="0.2">
      <c r="C9918" s="829"/>
      <c r="G9918" s="831" t="str">
        <f t="shared" si="155"/>
        <v/>
      </c>
    </row>
    <row r="9919" spans="3:7" ht="15" x14ac:dyDescent="0.2">
      <c r="C9919" s="829"/>
      <c r="G9919" s="831" t="str">
        <f t="shared" si="155"/>
        <v/>
      </c>
    </row>
    <row r="9920" spans="3:7" ht="15" x14ac:dyDescent="0.2">
      <c r="C9920" s="829"/>
      <c r="G9920" s="831" t="str">
        <f t="shared" si="155"/>
        <v/>
      </c>
    </row>
    <row r="9921" spans="3:7" ht="15" x14ac:dyDescent="0.2">
      <c r="C9921" s="829"/>
      <c r="G9921" s="831" t="str">
        <f t="shared" si="155"/>
        <v/>
      </c>
    </row>
    <row r="9922" spans="3:7" ht="15" x14ac:dyDescent="0.2">
      <c r="C9922" s="829"/>
      <c r="G9922" s="831" t="str">
        <f t="shared" si="155"/>
        <v/>
      </c>
    </row>
    <row r="9923" spans="3:7" ht="15" x14ac:dyDescent="0.2">
      <c r="C9923" s="829"/>
      <c r="G9923" s="831" t="str">
        <f t="shared" si="155"/>
        <v/>
      </c>
    </row>
    <row r="9924" spans="3:7" ht="15" x14ac:dyDescent="0.2">
      <c r="C9924" s="829"/>
      <c r="G9924" s="831" t="str">
        <f t="shared" si="155"/>
        <v/>
      </c>
    </row>
    <row r="9925" spans="3:7" ht="15" x14ac:dyDescent="0.2">
      <c r="C9925" s="829"/>
      <c r="G9925" s="831" t="str">
        <f t="shared" si="155"/>
        <v/>
      </c>
    </row>
    <row r="9926" spans="3:7" ht="15" x14ac:dyDescent="0.2">
      <c r="C9926" s="829"/>
      <c r="G9926" s="831" t="str">
        <f t="shared" si="155"/>
        <v/>
      </c>
    </row>
    <row r="9927" spans="3:7" ht="15" x14ac:dyDescent="0.2">
      <c r="C9927" s="829"/>
      <c r="G9927" s="831" t="str">
        <f t="shared" si="155"/>
        <v/>
      </c>
    </row>
    <row r="9928" spans="3:7" ht="15" x14ac:dyDescent="0.2">
      <c r="C9928" s="829"/>
      <c r="G9928" s="831" t="str">
        <f t="shared" si="155"/>
        <v/>
      </c>
    </row>
    <row r="9929" spans="3:7" ht="15" x14ac:dyDescent="0.2">
      <c r="C9929" s="829"/>
      <c r="G9929" s="831" t="str">
        <f t="shared" si="155"/>
        <v/>
      </c>
    </row>
    <row r="9930" spans="3:7" ht="15" x14ac:dyDescent="0.2">
      <c r="C9930" s="829"/>
      <c r="G9930" s="831" t="str">
        <f t="shared" si="155"/>
        <v/>
      </c>
    </row>
    <row r="9931" spans="3:7" ht="15" x14ac:dyDescent="0.2">
      <c r="C9931" s="829"/>
      <c r="G9931" s="831" t="str">
        <f t="shared" si="155"/>
        <v/>
      </c>
    </row>
    <row r="9932" spans="3:7" ht="15" x14ac:dyDescent="0.2">
      <c r="C9932" s="829"/>
      <c r="G9932" s="831" t="str">
        <f t="shared" ref="G9932:G9995" si="156">IF(D9932="","",YEAR(D9932))</f>
        <v/>
      </c>
    </row>
    <row r="9933" spans="3:7" ht="15" x14ac:dyDescent="0.2">
      <c r="C9933" s="829"/>
      <c r="G9933" s="831" t="str">
        <f t="shared" si="156"/>
        <v/>
      </c>
    </row>
    <row r="9934" spans="3:7" ht="15" x14ac:dyDescent="0.2">
      <c r="C9934" s="829"/>
      <c r="G9934" s="831" t="str">
        <f t="shared" si="156"/>
        <v/>
      </c>
    </row>
    <row r="9935" spans="3:7" ht="15" x14ac:dyDescent="0.2">
      <c r="C9935" s="829"/>
      <c r="G9935" s="831" t="str">
        <f t="shared" si="156"/>
        <v/>
      </c>
    </row>
    <row r="9936" spans="3:7" ht="15" x14ac:dyDescent="0.2">
      <c r="C9936" s="829"/>
      <c r="G9936" s="831" t="str">
        <f t="shared" si="156"/>
        <v/>
      </c>
    </row>
    <row r="9937" spans="3:7" ht="15" x14ac:dyDescent="0.2">
      <c r="C9937" s="829"/>
      <c r="G9937" s="831" t="str">
        <f t="shared" si="156"/>
        <v/>
      </c>
    </row>
    <row r="9938" spans="3:7" ht="15" x14ac:dyDescent="0.2">
      <c r="C9938" s="829"/>
      <c r="G9938" s="831" t="str">
        <f t="shared" si="156"/>
        <v/>
      </c>
    </row>
    <row r="9939" spans="3:7" ht="15" x14ac:dyDescent="0.2">
      <c r="C9939" s="829"/>
      <c r="G9939" s="831" t="str">
        <f t="shared" si="156"/>
        <v/>
      </c>
    </row>
    <row r="9940" spans="3:7" ht="15" x14ac:dyDescent="0.2">
      <c r="C9940" s="829"/>
      <c r="G9940" s="831" t="str">
        <f t="shared" si="156"/>
        <v/>
      </c>
    </row>
    <row r="9941" spans="3:7" ht="15" x14ac:dyDescent="0.2">
      <c r="C9941" s="829"/>
      <c r="G9941" s="831" t="str">
        <f t="shared" si="156"/>
        <v/>
      </c>
    </row>
    <row r="9942" spans="3:7" ht="15" x14ac:dyDescent="0.2">
      <c r="C9942" s="829"/>
      <c r="G9942" s="831" t="str">
        <f t="shared" si="156"/>
        <v/>
      </c>
    </row>
    <row r="9943" spans="3:7" ht="15" x14ac:dyDescent="0.2">
      <c r="C9943" s="829"/>
      <c r="G9943" s="831" t="str">
        <f t="shared" si="156"/>
        <v/>
      </c>
    </row>
    <row r="9944" spans="3:7" ht="15" x14ac:dyDescent="0.2">
      <c r="C9944" s="829"/>
      <c r="G9944" s="831" t="str">
        <f t="shared" si="156"/>
        <v/>
      </c>
    </row>
    <row r="9945" spans="3:7" ht="15" x14ac:dyDescent="0.2">
      <c r="C9945" s="829"/>
      <c r="G9945" s="831" t="str">
        <f t="shared" si="156"/>
        <v/>
      </c>
    </row>
    <row r="9946" spans="3:7" ht="15" x14ac:dyDescent="0.2">
      <c r="C9946" s="829"/>
      <c r="G9946" s="831" t="str">
        <f t="shared" si="156"/>
        <v/>
      </c>
    </row>
    <row r="9947" spans="3:7" ht="15" x14ac:dyDescent="0.2">
      <c r="C9947" s="829"/>
      <c r="G9947" s="831" t="str">
        <f t="shared" si="156"/>
        <v/>
      </c>
    </row>
    <row r="9948" spans="3:7" ht="15" x14ac:dyDescent="0.2">
      <c r="C9948" s="829"/>
      <c r="G9948" s="831" t="str">
        <f t="shared" si="156"/>
        <v/>
      </c>
    </row>
    <row r="9949" spans="3:7" ht="15" x14ac:dyDescent="0.2">
      <c r="C9949" s="829"/>
      <c r="G9949" s="831" t="str">
        <f t="shared" si="156"/>
        <v/>
      </c>
    </row>
    <row r="9950" spans="3:7" ht="15" x14ac:dyDescent="0.2">
      <c r="C9950" s="829"/>
      <c r="G9950" s="831" t="str">
        <f t="shared" si="156"/>
        <v/>
      </c>
    </row>
    <row r="9951" spans="3:7" ht="15" x14ac:dyDescent="0.2">
      <c r="C9951" s="829"/>
      <c r="G9951" s="831" t="str">
        <f t="shared" si="156"/>
        <v/>
      </c>
    </row>
    <row r="9952" spans="3:7" ht="15" x14ac:dyDescent="0.2">
      <c r="C9952" s="829"/>
      <c r="G9952" s="831" t="str">
        <f t="shared" si="156"/>
        <v/>
      </c>
    </row>
    <row r="9953" spans="3:7" ht="15" x14ac:dyDescent="0.2">
      <c r="C9953" s="829"/>
      <c r="G9953" s="831" t="str">
        <f t="shared" si="156"/>
        <v/>
      </c>
    </row>
    <row r="9954" spans="3:7" ht="15" x14ac:dyDescent="0.2">
      <c r="C9954" s="829"/>
      <c r="G9954" s="831" t="str">
        <f t="shared" si="156"/>
        <v/>
      </c>
    </row>
    <row r="9955" spans="3:7" ht="15" x14ac:dyDescent="0.2">
      <c r="C9955" s="829"/>
      <c r="G9955" s="831" t="str">
        <f t="shared" si="156"/>
        <v/>
      </c>
    </row>
    <row r="9956" spans="3:7" ht="15" x14ac:dyDescent="0.2">
      <c r="C9956" s="829"/>
      <c r="G9956" s="831" t="str">
        <f t="shared" si="156"/>
        <v/>
      </c>
    </row>
    <row r="9957" spans="3:7" ht="15" x14ac:dyDescent="0.2">
      <c r="C9957" s="829"/>
      <c r="G9957" s="831" t="str">
        <f t="shared" si="156"/>
        <v/>
      </c>
    </row>
    <row r="9958" spans="3:7" ht="15" x14ac:dyDescent="0.2">
      <c r="C9958" s="829"/>
      <c r="G9958" s="831" t="str">
        <f t="shared" si="156"/>
        <v/>
      </c>
    </row>
    <row r="9959" spans="3:7" ht="15" x14ac:dyDescent="0.2">
      <c r="C9959" s="829"/>
      <c r="G9959" s="831" t="str">
        <f t="shared" si="156"/>
        <v/>
      </c>
    </row>
    <row r="9960" spans="3:7" ht="15" x14ac:dyDescent="0.2">
      <c r="C9960" s="829"/>
      <c r="G9960" s="831" t="str">
        <f t="shared" si="156"/>
        <v/>
      </c>
    </row>
    <row r="9961" spans="3:7" ht="15" x14ac:dyDescent="0.2">
      <c r="C9961" s="829"/>
      <c r="G9961" s="831" t="str">
        <f t="shared" si="156"/>
        <v/>
      </c>
    </row>
    <row r="9962" spans="3:7" ht="15" x14ac:dyDescent="0.2">
      <c r="C9962" s="829"/>
      <c r="G9962" s="831" t="str">
        <f t="shared" si="156"/>
        <v/>
      </c>
    </row>
    <row r="9963" spans="3:7" ht="15" x14ac:dyDescent="0.2">
      <c r="C9963" s="829"/>
      <c r="G9963" s="831" t="str">
        <f t="shared" si="156"/>
        <v/>
      </c>
    </row>
    <row r="9964" spans="3:7" ht="15" x14ac:dyDescent="0.2">
      <c r="C9964" s="829"/>
      <c r="G9964" s="831" t="str">
        <f t="shared" si="156"/>
        <v/>
      </c>
    </row>
    <row r="9965" spans="3:7" ht="15" x14ac:dyDescent="0.2">
      <c r="C9965" s="829"/>
      <c r="G9965" s="831" t="str">
        <f t="shared" si="156"/>
        <v/>
      </c>
    </row>
    <row r="9966" spans="3:7" ht="15" x14ac:dyDescent="0.2">
      <c r="C9966" s="829"/>
      <c r="G9966" s="831" t="str">
        <f t="shared" si="156"/>
        <v/>
      </c>
    </row>
    <row r="9967" spans="3:7" ht="15" x14ac:dyDescent="0.2">
      <c r="C9967" s="829"/>
      <c r="G9967" s="831" t="str">
        <f t="shared" si="156"/>
        <v/>
      </c>
    </row>
    <row r="9968" spans="3:7" ht="15" x14ac:dyDescent="0.2">
      <c r="C9968" s="829"/>
      <c r="G9968" s="831" t="str">
        <f t="shared" si="156"/>
        <v/>
      </c>
    </row>
    <row r="9969" spans="3:7" ht="15" x14ac:dyDescent="0.2">
      <c r="C9969" s="829"/>
      <c r="G9969" s="831" t="str">
        <f t="shared" si="156"/>
        <v/>
      </c>
    </row>
    <row r="9970" spans="3:7" ht="15" x14ac:dyDescent="0.2">
      <c r="C9970" s="829"/>
      <c r="G9970" s="831" t="str">
        <f t="shared" si="156"/>
        <v/>
      </c>
    </row>
    <row r="9971" spans="3:7" ht="15" x14ac:dyDescent="0.2">
      <c r="C9971" s="829"/>
      <c r="G9971" s="831" t="str">
        <f t="shared" si="156"/>
        <v/>
      </c>
    </row>
    <row r="9972" spans="3:7" ht="15" x14ac:dyDescent="0.2">
      <c r="C9972" s="829"/>
      <c r="G9972" s="831" t="str">
        <f t="shared" si="156"/>
        <v/>
      </c>
    </row>
    <row r="9973" spans="3:7" ht="15" x14ac:dyDescent="0.2">
      <c r="C9973" s="829"/>
      <c r="G9973" s="831" t="str">
        <f t="shared" si="156"/>
        <v/>
      </c>
    </row>
    <row r="9974" spans="3:7" ht="15" x14ac:dyDescent="0.2">
      <c r="C9974" s="829"/>
      <c r="G9974" s="831" t="str">
        <f t="shared" si="156"/>
        <v/>
      </c>
    </row>
    <row r="9975" spans="3:7" ht="15" x14ac:dyDescent="0.2">
      <c r="C9975" s="829"/>
      <c r="G9975" s="831" t="str">
        <f t="shared" si="156"/>
        <v/>
      </c>
    </row>
    <row r="9976" spans="3:7" ht="15" x14ac:dyDescent="0.2">
      <c r="C9976" s="829"/>
      <c r="G9976" s="831" t="str">
        <f t="shared" si="156"/>
        <v/>
      </c>
    </row>
    <row r="9977" spans="3:7" ht="15" x14ac:dyDescent="0.2">
      <c r="C9977" s="829"/>
      <c r="G9977" s="831" t="str">
        <f t="shared" si="156"/>
        <v/>
      </c>
    </row>
    <row r="9978" spans="3:7" ht="15" x14ac:dyDescent="0.2">
      <c r="C9978" s="829"/>
      <c r="G9978" s="831" t="str">
        <f t="shared" si="156"/>
        <v/>
      </c>
    </row>
    <row r="9979" spans="3:7" ht="15" x14ac:dyDescent="0.2">
      <c r="C9979" s="829"/>
      <c r="G9979" s="831" t="str">
        <f t="shared" si="156"/>
        <v/>
      </c>
    </row>
    <row r="9980" spans="3:7" ht="15" x14ac:dyDescent="0.2">
      <c r="C9980" s="829"/>
      <c r="G9980" s="831" t="str">
        <f t="shared" si="156"/>
        <v/>
      </c>
    </row>
    <row r="9981" spans="3:7" ht="15" x14ac:dyDescent="0.2">
      <c r="C9981" s="829"/>
      <c r="G9981" s="831" t="str">
        <f t="shared" si="156"/>
        <v/>
      </c>
    </row>
    <row r="9982" spans="3:7" ht="15" x14ac:dyDescent="0.2">
      <c r="C9982" s="829"/>
      <c r="G9982" s="831" t="str">
        <f t="shared" si="156"/>
        <v/>
      </c>
    </row>
    <row r="9983" spans="3:7" ht="15" x14ac:dyDescent="0.2">
      <c r="C9983" s="829"/>
      <c r="G9983" s="831" t="str">
        <f t="shared" si="156"/>
        <v/>
      </c>
    </row>
    <row r="9984" spans="3:7" ht="15" x14ac:dyDescent="0.2">
      <c r="C9984" s="829"/>
      <c r="G9984" s="831" t="str">
        <f t="shared" si="156"/>
        <v/>
      </c>
    </row>
    <row r="9985" spans="3:7" ht="15" x14ac:dyDescent="0.2">
      <c r="C9985" s="829"/>
      <c r="G9985" s="831" t="str">
        <f t="shared" si="156"/>
        <v/>
      </c>
    </row>
    <row r="9986" spans="3:7" ht="15" x14ac:dyDescent="0.2">
      <c r="C9986" s="829"/>
      <c r="G9986" s="831" t="str">
        <f t="shared" si="156"/>
        <v/>
      </c>
    </row>
    <row r="9987" spans="3:7" ht="15" x14ac:dyDescent="0.2">
      <c r="C9987" s="829"/>
      <c r="G9987" s="831" t="str">
        <f t="shared" si="156"/>
        <v/>
      </c>
    </row>
    <row r="9988" spans="3:7" ht="15" x14ac:dyDescent="0.2">
      <c r="C9988" s="829"/>
      <c r="G9988" s="831" t="str">
        <f t="shared" si="156"/>
        <v/>
      </c>
    </row>
    <row r="9989" spans="3:7" ht="15" x14ac:dyDescent="0.2">
      <c r="C9989" s="829"/>
      <c r="G9989" s="831" t="str">
        <f t="shared" si="156"/>
        <v/>
      </c>
    </row>
    <row r="9990" spans="3:7" ht="15" x14ac:dyDescent="0.2">
      <c r="C9990" s="829"/>
      <c r="G9990" s="831" t="str">
        <f t="shared" si="156"/>
        <v/>
      </c>
    </row>
    <row r="9991" spans="3:7" ht="15" x14ac:dyDescent="0.2">
      <c r="C9991" s="829"/>
      <c r="G9991" s="831" t="str">
        <f t="shared" si="156"/>
        <v/>
      </c>
    </row>
    <row r="9992" spans="3:7" ht="15" x14ac:dyDescent="0.2">
      <c r="C9992" s="829"/>
      <c r="G9992" s="831" t="str">
        <f t="shared" si="156"/>
        <v/>
      </c>
    </row>
    <row r="9993" spans="3:7" ht="15" x14ac:dyDescent="0.2">
      <c r="C9993" s="829"/>
      <c r="G9993" s="831" t="str">
        <f t="shared" si="156"/>
        <v/>
      </c>
    </row>
    <row r="9994" spans="3:7" ht="15" x14ac:dyDescent="0.2">
      <c r="C9994" s="829"/>
      <c r="G9994" s="831" t="str">
        <f t="shared" si="156"/>
        <v/>
      </c>
    </row>
    <row r="9995" spans="3:7" ht="15" x14ac:dyDescent="0.2">
      <c r="C9995" s="829"/>
      <c r="G9995" s="831" t="str">
        <f t="shared" si="156"/>
        <v/>
      </c>
    </row>
    <row r="9996" spans="3:7" ht="15" x14ac:dyDescent="0.2">
      <c r="C9996" s="829"/>
      <c r="G9996" s="831" t="str">
        <f t="shared" ref="G9996:G10059" si="157">IF(D9996="","",YEAR(D9996))</f>
        <v/>
      </c>
    </row>
    <row r="9997" spans="3:7" ht="15" x14ac:dyDescent="0.2">
      <c r="C9997" s="829"/>
      <c r="G9997" s="831" t="str">
        <f t="shared" si="157"/>
        <v/>
      </c>
    </row>
    <row r="9998" spans="3:7" ht="15" x14ac:dyDescent="0.2">
      <c r="C9998" s="829"/>
      <c r="G9998" s="831" t="str">
        <f t="shared" si="157"/>
        <v/>
      </c>
    </row>
    <row r="9999" spans="3:7" ht="15" x14ac:dyDescent="0.2">
      <c r="C9999" s="829"/>
      <c r="G9999" s="831" t="str">
        <f t="shared" si="157"/>
        <v/>
      </c>
    </row>
    <row r="10000" spans="3:7" ht="15" x14ac:dyDescent="0.2">
      <c r="C10000" s="829"/>
      <c r="G10000" s="831" t="str">
        <f t="shared" si="157"/>
        <v/>
      </c>
    </row>
    <row r="10001" spans="3:7" ht="15" x14ac:dyDescent="0.2">
      <c r="C10001" s="829"/>
      <c r="G10001" s="831" t="str">
        <f t="shared" si="157"/>
        <v/>
      </c>
    </row>
    <row r="10002" spans="3:7" ht="15" x14ac:dyDescent="0.2">
      <c r="C10002" s="829"/>
      <c r="G10002" s="831" t="str">
        <f t="shared" si="157"/>
        <v/>
      </c>
    </row>
    <row r="10003" spans="3:7" ht="15" x14ac:dyDescent="0.2">
      <c r="C10003" s="829"/>
      <c r="G10003" s="831" t="str">
        <f t="shared" si="157"/>
        <v/>
      </c>
    </row>
    <row r="10004" spans="3:7" ht="15" x14ac:dyDescent="0.2">
      <c r="C10004" s="829"/>
      <c r="G10004" s="831" t="str">
        <f t="shared" si="157"/>
        <v/>
      </c>
    </row>
    <row r="10005" spans="3:7" ht="15" x14ac:dyDescent="0.2">
      <c r="C10005" s="829"/>
      <c r="G10005" s="831" t="str">
        <f t="shared" si="157"/>
        <v/>
      </c>
    </row>
    <row r="10006" spans="3:7" ht="15" x14ac:dyDescent="0.2">
      <c r="C10006" s="829"/>
      <c r="G10006" s="831" t="str">
        <f t="shared" si="157"/>
        <v/>
      </c>
    </row>
    <row r="10007" spans="3:7" ht="15" x14ac:dyDescent="0.2">
      <c r="C10007" s="829"/>
      <c r="G10007" s="831" t="str">
        <f t="shared" si="157"/>
        <v/>
      </c>
    </row>
    <row r="10008" spans="3:7" ht="15" x14ac:dyDescent="0.2">
      <c r="C10008" s="829"/>
      <c r="G10008" s="831" t="str">
        <f t="shared" si="157"/>
        <v/>
      </c>
    </row>
    <row r="10009" spans="3:7" ht="15" x14ac:dyDescent="0.2">
      <c r="C10009" s="829"/>
      <c r="G10009" s="831" t="str">
        <f t="shared" si="157"/>
        <v/>
      </c>
    </row>
    <row r="10010" spans="3:7" ht="15" x14ac:dyDescent="0.2">
      <c r="C10010" s="829"/>
      <c r="G10010" s="831" t="str">
        <f t="shared" si="157"/>
        <v/>
      </c>
    </row>
    <row r="10011" spans="3:7" ht="15" x14ac:dyDescent="0.2">
      <c r="C10011" s="829"/>
      <c r="G10011" s="831" t="str">
        <f t="shared" si="157"/>
        <v/>
      </c>
    </row>
    <row r="10012" spans="3:7" ht="15" x14ac:dyDescent="0.2">
      <c r="C10012" s="829"/>
      <c r="G10012" s="831" t="str">
        <f t="shared" si="157"/>
        <v/>
      </c>
    </row>
    <row r="10013" spans="3:7" ht="15" x14ac:dyDescent="0.2">
      <c r="C10013" s="829"/>
      <c r="G10013" s="831" t="str">
        <f t="shared" si="157"/>
        <v/>
      </c>
    </row>
    <row r="10014" spans="3:7" ht="15" x14ac:dyDescent="0.2">
      <c r="C10014" s="829"/>
      <c r="G10014" s="831" t="str">
        <f t="shared" si="157"/>
        <v/>
      </c>
    </row>
    <row r="10015" spans="3:7" ht="15" x14ac:dyDescent="0.2">
      <c r="C10015" s="829"/>
      <c r="G10015" s="831" t="str">
        <f t="shared" si="157"/>
        <v/>
      </c>
    </row>
    <row r="10016" spans="3:7" ht="15" x14ac:dyDescent="0.2">
      <c r="C10016" s="829"/>
      <c r="G10016" s="831" t="str">
        <f t="shared" si="157"/>
        <v/>
      </c>
    </row>
    <row r="10017" spans="3:7" ht="15" x14ac:dyDescent="0.2">
      <c r="C10017" s="829"/>
      <c r="G10017" s="831" t="str">
        <f t="shared" si="157"/>
        <v/>
      </c>
    </row>
    <row r="10018" spans="3:7" ht="15" x14ac:dyDescent="0.2">
      <c r="C10018" s="829"/>
      <c r="G10018" s="831" t="str">
        <f t="shared" si="157"/>
        <v/>
      </c>
    </row>
    <row r="10019" spans="3:7" ht="15" x14ac:dyDescent="0.2">
      <c r="C10019" s="829"/>
      <c r="G10019" s="831" t="str">
        <f t="shared" si="157"/>
        <v/>
      </c>
    </row>
    <row r="10020" spans="3:7" ht="15" x14ac:dyDescent="0.2">
      <c r="C10020" s="829"/>
      <c r="G10020" s="831" t="str">
        <f t="shared" si="157"/>
        <v/>
      </c>
    </row>
    <row r="10021" spans="3:7" ht="15" x14ac:dyDescent="0.2">
      <c r="C10021" s="829"/>
      <c r="G10021" s="831" t="str">
        <f t="shared" si="157"/>
        <v/>
      </c>
    </row>
    <row r="10022" spans="3:7" ht="15" x14ac:dyDescent="0.2">
      <c r="C10022" s="829"/>
      <c r="G10022" s="831" t="str">
        <f t="shared" si="157"/>
        <v/>
      </c>
    </row>
    <row r="10023" spans="3:7" ht="15" x14ac:dyDescent="0.2">
      <c r="C10023" s="829"/>
      <c r="G10023" s="831" t="str">
        <f t="shared" si="157"/>
        <v/>
      </c>
    </row>
    <row r="10024" spans="3:7" ht="15" x14ac:dyDescent="0.2">
      <c r="C10024" s="829"/>
      <c r="G10024" s="831" t="str">
        <f t="shared" si="157"/>
        <v/>
      </c>
    </row>
    <row r="10025" spans="3:7" ht="15" x14ac:dyDescent="0.2">
      <c r="C10025" s="829"/>
      <c r="G10025" s="831" t="str">
        <f t="shared" si="157"/>
        <v/>
      </c>
    </row>
    <row r="10026" spans="3:7" ht="15" x14ac:dyDescent="0.2">
      <c r="C10026" s="829"/>
      <c r="G10026" s="831" t="str">
        <f t="shared" si="157"/>
        <v/>
      </c>
    </row>
    <row r="10027" spans="3:7" ht="15" x14ac:dyDescent="0.2">
      <c r="C10027" s="829"/>
      <c r="G10027" s="831" t="str">
        <f t="shared" si="157"/>
        <v/>
      </c>
    </row>
    <row r="10028" spans="3:7" ht="15" x14ac:dyDescent="0.2">
      <c r="C10028" s="829"/>
      <c r="G10028" s="831" t="str">
        <f t="shared" si="157"/>
        <v/>
      </c>
    </row>
    <row r="10029" spans="3:7" ht="15" x14ac:dyDescent="0.2">
      <c r="C10029" s="829"/>
      <c r="G10029" s="831" t="str">
        <f t="shared" si="157"/>
        <v/>
      </c>
    </row>
    <row r="10030" spans="3:7" ht="15" x14ac:dyDescent="0.2">
      <c r="C10030" s="829"/>
      <c r="G10030" s="831" t="str">
        <f t="shared" si="157"/>
        <v/>
      </c>
    </row>
    <row r="10031" spans="3:7" ht="15" x14ac:dyDescent="0.2">
      <c r="C10031" s="829"/>
      <c r="G10031" s="831" t="str">
        <f t="shared" si="157"/>
        <v/>
      </c>
    </row>
    <row r="10032" spans="3:7" ht="15" x14ac:dyDescent="0.2">
      <c r="C10032" s="829"/>
      <c r="G10032" s="831" t="str">
        <f t="shared" si="157"/>
        <v/>
      </c>
    </row>
    <row r="10033" spans="3:7" ht="15" x14ac:dyDescent="0.2">
      <c r="C10033" s="829"/>
      <c r="G10033" s="831" t="str">
        <f t="shared" si="157"/>
        <v/>
      </c>
    </row>
    <row r="10034" spans="3:7" ht="15" x14ac:dyDescent="0.2">
      <c r="C10034" s="829"/>
      <c r="G10034" s="831" t="str">
        <f t="shared" si="157"/>
        <v/>
      </c>
    </row>
    <row r="10035" spans="3:7" ht="15" x14ac:dyDescent="0.2">
      <c r="C10035" s="829"/>
      <c r="G10035" s="831" t="str">
        <f t="shared" si="157"/>
        <v/>
      </c>
    </row>
    <row r="10036" spans="3:7" ht="15" x14ac:dyDescent="0.2">
      <c r="C10036" s="829"/>
      <c r="G10036" s="831" t="str">
        <f t="shared" si="157"/>
        <v/>
      </c>
    </row>
    <row r="10037" spans="3:7" ht="15" x14ac:dyDescent="0.2">
      <c r="C10037" s="829"/>
      <c r="G10037" s="831" t="str">
        <f t="shared" si="157"/>
        <v/>
      </c>
    </row>
    <row r="10038" spans="3:7" ht="15" x14ac:dyDescent="0.2">
      <c r="C10038" s="829"/>
      <c r="G10038" s="831" t="str">
        <f t="shared" si="157"/>
        <v/>
      </c>
    </row>
    <row r="10039" spans="3:7" ht="15" x14ac:dyDescent="0.2">
      <c r="C10039" s="829"/>
      <c r="G10039" s="831" t="str">
        <f t="shared" si="157"/>
        <v/>
      </c>
    </row>
    <row r="10040" spans="3:7" ht="15" x14ac:dyDescent="0.2">
      <c r="C10040" s="829"/>
      <c r="G10040" s="831" t="str">
        <f t="shared" si="157"/>
        <v/>
      </c>
    </row>
    <row r="10041" spans="3:7" ht="15" x14ac:dyDescent="0.2">
      <c r="C10041" s="829"/>
      <c r="G10041" s="831" t="str">
        <f t="shared" si="157"/>
        <v/>
      </c>
    </row>
    <row r="10042" spans="3:7" ht="15" x14ac:dyDescent="0.2">
      <c r="C10042" s="829"/>
      <c r="G10042" s="831" t="str">
        <f t="shared" si="157"/>
        <v/>
      </c>
    </row>
    <row r="10043" spans="3:7" ht="15" x14ac:dyDescent="0.2">
      <c r="C10043" s="829"/>
      <c r="G10043" s="831" t="str">
        <f t="shared" si="157"/>
        <v/>
      </c>
    </row>
    <row r="10044" spans="3:7" ht="15" x14ac:dyDescent="0.2">
      <c r="C10044" s="829"/>
      <c r="G10044" s="831" t="str">
        <f t="shared" si="157"/>
        <v/>
      </c>
    </row>
    <row r="10045" spans="3:7" ht="15" x14ac:dyDescent="0.2">
      <c r="C10045" s="829"/>
      <c r="G10045" s="831" t="str">
        <f t="shared" si="157"/>
        <v/>
      </c>
    </row>
    <row r="10046" spans="3:7" ht="15" x14ac:dyDescent="0.2">
      <c r="C10046" s="829"/>
      <c r="G10046" s="831" t="str">
        <f t="shared" si="157"/>
        <v/>
      </c>
    </row>
    <row r="10047" spans="3:7" ht="15" x14ac:dyDescent="0.2">
      <c r="C10047" s="829"/>
      <c r="G10047" s="831" t="str">
        <f t="shared" si="157"/>
        <v/>
      </c>
    </row>
    <row r="10048" spans="3:7" ht="15" x14ac:dyDescent="0.2">
      <c r="C10048" s="829"/>
      <c r="G10048" s="831" t="str">
        <f t="shared" si="157"/>
        <v/>
      </c>
    </row>
    <row r="10049" spans="3:7" ht="15" x14ac:dyDescent="0.2">
      <c r="C10049" s="829"/>
      <c r="G10049" s="831" t="str">
        <f t="shared" si="157"/>
        <v/>
      </c>
    </row>
    <row r="10050" spans="3:7" ht="15" x14ac:dyDescent="0.2">
      <c r="C10050" s="829"/>
      <c r="G10050" s="831" t="str">
        <f t="shared" si="157"/>
        <v/>
      </c>
    </row>
    <row r="10051" spans="3:7" ht="15" x14ac:dyDescent="0.2">
      <c r="C10051" s="829"/>
      <c r="G10051" s="831" t="str">
        <f t="shared" si="157"/>
        <v/>
      </c>
    </row>
    <row r="10052" spans="3:7" ht="15" x14ac:dyDescent="0.2">
      <c r="C10052" s="829"/>
      <c r="G10052" s="831" t="str">
        <f t="shared" si="157"/>
        <v/>
      </c>
    </row>
    <row r="10053" spans="3:7" ht="15" x14ac:dyDescent="0.2">
      <c r="C10053" s="829"/>
      <c r="G10053" s="831" t="str">
        <f t="shared" si="157"/>
        <v/>
      </c>
    </row>
    <row r="10054" spans="3:7" ht="15" x14ac:dyDescent="0.2">
      <c r="C10054" s="829"/>
      <c r="G10054" s="831" t="str">
        <f t="shared" si="157"/>
        <v/>
      </c>
    </row>
    <row r="10055" spans="3:7" ht="15" x14ac:dyDescent="0.2">
      <c r="C10055" s="829"/>
      <c r="G10055" s="831" t="str">
        <f t="shared" si="157"/>
        <v/>
      </c>
    </row>
    <row r="10056" spans="3:7" ht="15" x14ac:dyDescent="0.2">
      <c r="C10056" s="829"/>
      <c r="G10056" s="831" t="str">
        <f t="shared" si="157"/>
        <v/>
      </c>
    </row>
    <row r="10057" spans="3:7" ht="15" x14ac:dyDescent="0.2">
      <c r="C10057" s="829"/>
      <c r="G10057" s="831" t="str">
        <f t="shared" si="157"/>
        <v/>
      </c>
    </row>
    <row r="10058" spans="3:7" ht="15" x14ac:dyDescent="0.2">
      <c r="C10058" s="829"/>
      <c r="G10058" s="831" t="str">
        <f t="shared" si="157"/>
        <v/>
      </c>
    </row>
    <row r="10059" spans="3:7" ht="15" x14ac:dyDescent="0.2">
      <c r="C10059" s="829"/>
      <c r="G10059" s="831" t="str">
        <f t="shared" si="157"/>
        <v/>
      </c>
    </row>
    <row r="10060" spans="3:7" ht="15" x14ac:dyDescent="0.2">
      <c r="C10060" s="829"/>
      <c r="G10060" s="831" t="str">
        <f t="shared" ref="G10060:G10123" si="158">IF(D10060="","",YEAR(D10060))</f>
        <v/>
      </c>
    </row>
    <row r="10061" spans="3:7" ht="15" x14ac:dyDescent="0.2">
      <c r="C10061" s="829"/>
      <c r="G10061" s="831" t="str">
        <f t="shared" si="158"/>
        <v/>
      </c>
    </row>
    <row r="10062" spans="3:7" ht="15" x14ac:dyDescent="0.2">
      <c r="C10062" s="829"/>
      <c r="G10062" s="831" t="str">
        <f t="shared" si="158"/>
        <v/>
      </c>
    </row>
    <row r="10063" spans="3:7" ht="15" x14ac:dyDescent="0.2">
      <c r="C10063" s="829"/>
      <c r="G10063" s="831" t="str">
        <f t="shared" si="158"/>
        <v/>
      </c>
    </row>
    <row r="10064" spans="3:7" ht="15" x14ac:dyDescent="0.2">
      <c r="C10064" s="829"/>
      <c r="G10064" s="831" t="str">
        <f t="shared" si="158"/>
        <v/>
      </c>
    </row>
    <row r="10065" spans="3:7" ht="15" x14ac:dyDescent="0.2">
      <c r="C10065" s="829"/>
      <c r="G10065" s="831" t="str">
        <f t="shared" si="158"/>
        <v/>
      </c>
    </row>
    <row r="10066" spans="3:7" ht="15" x14ac:dyDescent="0.2">
      <c r="C10066" s="829"/>
      <c r="G10066" s="831" t="str">
        <f t="shared" si="158"/>
        <v/>
      </c>
    </row>
    <row r="10067" spans="3:7" ht="15" x14ac:dyDescent="0.2">
      <c r="C10067" s="829"/>
      <c r="G10067" s="831" t="str">
        <f t="shared" si="158"/>
        <v/>
      </c>
    </row>
    <row r="10068" spans="3:7" ht="15" x14ac:dyDescent="0.2">
      <c r="C10068" s="829"/>
      <c r="G10068" s="831" t="str">
        <f t="shared" si="158"/>
        <v/>
      </c>
    </row>
    <row r="10069" spans="3:7" ht="15" x14ac:dyDescent="0.2">
      <c r="C10069" s="829"/>
      <c r="G10069" s="831" t="str">
        <f t="shared" si="158"/>
        <v/>
      </c>
    </row>
    <row r="10070" spans="3:7" ht="15" x14ac:dyDescent="0.2">
      <c r="C10070" s="829"/>
      <c r="G10070" s="831" t="str">
        <f t="shared" si="158"/>
        <v/>
      </c>
    </row>
    <row r="10071" spans="3:7" ht="15" x14ac:dyDescent="0.2">
      <c r="C10071" s="829"/>
      <c r="G10071" s="831" t="str">
        <f t="shared" si="158"/>
        <v/>
      </c>
    </row>
    <row r="10072" spans="3:7" ht="15" x14ac:dyDescent="0.2">
      <c r="C10072" s="829"/>
      <c r="G10072" s="831" t="str">
        <f t="shared" si="158"/>
        <v/>
      </c>
    </row>
    <row r="10073" spans="3:7" ht="15" x14ac:dyDescent="0.2">
      <c r="C10073" s="829"/>
      <c r="G10073" s="831" t="str">
        <f t="shared" si="158"/>
        <v/>
      </c>
    </row>
    <row r="10074" spans="3:7" ht="15" x14ac:dyDescent="0.2">
      <c r="C10074" s="829"/>
      <c r="G10074" s="831" t="str">
        <f t="shared" si="158"/>
        <v/>
      </c>
    </row>
    <row r="10075" spans="3:7" ht="15" x14ac:dyDescent="0.2">
      <c r="C10075" s="829"/>
      <c r="G10075" s="831" t="str">
        <f t="shared" si="158"/>
        <v/>
      </c>
    </row>
    <row r="10076" spans="3:7" ht="15" x14ac:dyDescent="0.2">
      <c r="C10076" s="829"/>
      <c r="G10076" s="831" t="str">
        <f t="shared" si="158"/>
        <v/>
      </c>
    </row>
    <row r="10077" spans="3:7" ht="15" x14ac:dyDescent="0.2">
      <c r="C10077" s="829"/>
      <c r="G10077" s="831" t="str">
        <f t="shared" si="158"/>
        <v/>
      </c>
    </row>
    <row r="10078" spans="3:7" ht="15" x14ac:dyDescent="0.2">
      <c r="C10078" s="829"/>
      <c r="G10078" s="831" t="str">
        <f t="shared" si="158"/>
        <v/>
      </c>
    </row>
    <row r="10079" spans="3:7" ht="15" x14ac:dyDescent="0.2">
      <c r="C10079" s="829"/>
      <c r="G10079" s="831" t="str">
        <f t="shared" si="158"/>
        <v/>
      </c>
    </row>
    <row r="10080" spans="3:7" ht="15" x14ac:dyDescent="0.2">
      <c r="C10080" s="829"/>
      <c r="G10080" s="831" t="str">
        <f t="shared" si="158"/>
        <v/>
      </c>
    </row>
    <row r="10081" spans="3:7" ht="15" x14ac:dyDescent="0.2">
      <c r="C10081" s="829"/>
      <c r="G10081" s="831" t="str">
        <f t="shared" si="158"/>
        <v/>
      </c>
    </row>
    <row r="10082" spans="3:7" ht="15" x14ac:dyDescent="0.2">
      <c r="C10082" s="829"/>
      <c r="G10082" s="831" t="str">
        <f t="shared" si="158"/>
        <v/>
      </c>
    </row>
    <row r="10083" spans="3:7" ht="15" x14ac:dyDescent="0.2">
      <c r="C10083" s="829"/>
      <c r="G10083" s="831" t="str">
        <f t="shared" si="158"/>
        <v/>
      </c>
    </row>
    <row r="10084" spans="3:7" ht="15" x14ac:dyDescent="0.2">
      <c r="C10084" s="829"/>
      <c r="G10084" s="831" t="str">
        <f t="shared" si="158"/>
        <v/>
      </c>
    </row>
    <row r="10085" spans="3:7" ht="15" x14ac:dyDescent="0.2">
      <c r="C10085" s="829"/>
      <c r="G10085" s="831" t="str">
        <f t="shared" si="158"/>
        <v/>
      </c>
    </row>
    <row r="10086" spans="3:7" ht="15" x14ac:dyDescent="0.2">
      <c r="C10086" s="829"/>
      <c r="G10086" s="831" t="str">
        <f t="shared" si="158"/>
        <v/>
      </c>
    </row>
    <row r="10087" spans="3:7" ht="15" x14ac:dyDescent="0.2">
      <c r="C10087" s="829"/>
      <c r="G10087" s="831" t="str">
        <f t="shared" si="158"/>
        <v/>
      </c>
    </row>
    <row r="10088" spans="3:7" ht="15" x14ac:dyDescent="0.2">
      <c r="C10088" s="829"/>
      <c r="G10088" s="831" t="str">
        <f t="shared" si="158"/>
        <v/>
      </c>
    </row>
    <row r="10089" spans="3:7" ht="15" x14ac:dyDescent="0.2">
      <c r="C10089" s="829"/>
      <c r="G10089" s="831" t="str">
        <f t="shared" si="158"/>
        <v/>
      </c>
    </row>
    <row r="10090" spans="3:7" ht="15" x14ac:dyDescent="0.2">
      <c r="C10090" s="829"/>
      <c r="G10090" s="831" t="str">
        <f t="shared" si="158"/>
        <v/>
      </c>
    </row>
    <row r="10091" spans="3:7" ht="15" x14ac:dyDescent="0.2">
      <c r="C10091" s="829"/>
      <c r="G10091" s="831" t="str">
        <f t="shared" si="158"/>
        <v/>
      </c>
    </row>
    <row r="10092" spans="3:7" ht="15" x14ac:dyDescent="0.2">
      <c r="C10092" s="829"/>
      <c r="G10092" s="831" t="str">
        <f t="shared" si="158"/>
        <v/>
      </c>
    </row>
    <row r="10093" spans="3:7" ht="15" x14ac:dyDescent="0.2">
      <c r="C10093" s="829"/>
      <c r="G10093" s="831" t="str">
        <f t="shared" si="158"/>
        <v/>
      </c>
    </row>
    <row r="10094" spans="3:7" ht="15" x14ac:dyDescent="0.2">
      <c r="C10094" s="829"/>
      <c r="G10094" s="831" t="str">
        <f t="shared" si="158"/>
        <v/>
      </c>
    </row>
    <row r="10095" spans="3:7" ht="15" x14ac:dyDescent="0.2">
      <c r="C10095" s="829"/>
      <c r="G10095" s="831" t="str">
        <f t="shared" si="158"/>
        <v/>
      </c>
    </row>
    <row r="10096" spans="3:7" ht="15" x14ac:dyDescent="0.2">
      <c r="C10096" s="829"/>
      <c r="G10096" s="831" t="str">
        <f t="shared" si="158"/>
        <v/>
      </c>
    </row>
    <row r="10097" spans="3:7" ht="15" x14ac:dyDescent="0.2">
      <c r="C10097" s="829"/>
      <c r="G10097" s="831" t="str">
        <f t="shared" si="158"/>
        <v/>
      </c>
    </row>
    <row r="10098" spans="3:7" ht="15" x14ac:dyDescent="0.2">
      <c r="C10098" s="829"/>
      <c r="G10098" s="831" t="str">
        <f t="shared" si="158"/>
        <v/>
      </c>
    </row>
    <row r="10099" spans="3:7" ht="15" x14ac:dyDescent="0.2">
      <c r="C10099" s="829"/>
      <c r="G10099" s="831" t="str">
        <f t="shared" si="158"/>
        <v/>
      </c>
    </row>
    <row r="10100" spans="3:7" ht="15" x14ac:dyDescent="0.2">
      <c r="C10100" s="829"/>
      <c r="G10100" s="831" t="str">
        <f t="shared" si="158"/>
        <v/>
      </c>
    </row>
    <row r="10101" spans="3:7" ht="15" x14ac:dyDescent="0.2">
      <c r="C10101" s="829"/>
      <c r="G10101" s="831" t="str">
        <f t="shared" si="158"/>
        <v/>
      </c>
    </row>
    <row r="10102" spans="3:7" ht="15" x14ac:dyDescent="0.2">
      <c r="C10102" s="829"/>
      <c r="G10102" s="831" t="str">
        <f t="shared" si="158"/>
        <v/>
      </c>
    </row>
    <row r="10103" spans="3:7" ht="15" x14ac:dyDescent="0.2">
      <c r="C10103" s="829"/>
      <c r="G10103" s="831" t="str">
        <f t="shared" si="158"/>
        <v/>
      </c>
    </row>
    <row r="10104" spans="3:7" ht="15" x14ac:dyDescent="0.2">
      <c r="C10104" s="829"/>
      <c r="G10104" s="831" t="str">
        <f t="shared" si="158"/>
        <v/>
      </c>
    </row>
    <row r="10105" spans="3:7" ht="15" x14ac:dyDescent="0.2">
      <c r="C10105" s="829"/>
      <c r="G10105" s="831" t="str">
        <f t="shared" si="158"/>
        <v/>
      </c>
    </row>
    <row r="10106" spans="3:7" ht="15" x14ac:dyDescent="0.2">
      <c r="C10106" s="829"/>
      <c r="G10106" s="831" t="str">
        <f t="shared" si="158"/>
        <v/>
      </c>
    </row>
    <row r="10107" spans="3:7" ht="15" x14ac:dyDescent="0.2">
      <c r="C10107" s="829"/>
      <c r="G10107" s="831" t="str">
        <f t="shared" si="158"/>
        <v/>
      </c>
    </row>
    <row r="10108" spans="3:7" ht="15" x14ac:dyDescent="0.2">
      <c r="C10108" s="829"/>
      <c r="G10108" s="831" t="str">
        <f t="shared" si="158"/>
        <v/>
      </c>
    </row>
    <row r="10109" spans="3:7" ht="15" x14ac:dyDescent="0.2">
      <c r="C10109" s="829"/>
      <c r="G10109" s="831" t="str">
        <f t="shared" si="158"/>
        <v/>
      </c>
    </row>
    <row r="10110" spans="3:7" ht="15" x14ac:dyDescent="0.2">
      <c r="C10110" s="829"/>
      <c r="G10110" s="831" t="str">
        <f t="shared" si="158"/>
        <v/>
      </c>
    </row>
    <row r="10111" spans="3:7" ht="15" x14ac:dyDescent="0.2">
      <c r="C10111" s="829"/>
      <c r="G10111" s="831" t="str">
        <f t="shared" si="158"/>
        <v/>
      </c>
    </row>
    <row r="10112" spans="3:7" ht="15" x14ac:dyDescent="0.2">
      <c r="C10112" s="829"/>
      <c r="G10112" s="831" t="str">
        <f t="shared" si="158"/>
        <v/>
      </c>
    </row>
    <row r="10113" spans="3:7" ht="15" x14ac:dyDescent="0.2">
      <c r="C10113" s="829"/>
      <c r="G10113" s="831" t="str">
        <f t="shared" si="158"/>
        <v/>
      </c>
    </row>
    <row r="10114" spans="3:7" ht="15" x14ac:dyDescent="0.2">
      <c r="C10114" s="829"/>
      <c r="G10114" s="831" t="str">
        <f t="shared" si="158"/>
        <v/>
      </c>
    </row>
    <row r="10115" spans="3:7" ht="15" x14ac:dyDescent="0.2">
      <c r="C10115" s="829"/>
      <c r="G10115" s="831" t="str">
        <f t="shared" si="158"/>
        <v/>
      </c>
    </row>
    <row r="10116" spans="3:7" ht="15" x14ac:dyDescent="0.2">
      <c r="C10116" s="829"/>
      <c r="G10116" s="831" t="str">
        <f t="shared" si="158"/>
        <v/>
      </c>
    </row>
    <row r="10117" spans="3:7" ht="15" x14ac:dyDescent="0.2">
      <c r="C10117" s="829"/>
      <c r="G10117" s="831" t="str">
        <f t="shared" si="158"/>
        <v/>
      </c>
    </row>
    <row r="10118" spans="3:7" ht="15" x14ac:dyDescent="0.2">
      <c r="C10118" s="829"/>
      <c r="G10118" s="831" t="str">
        <f t="shared" si="158"/>
        <v/>
      </c>
    </row>
    <row r="10119" spans="3:7" ht="15" x14ac:dyDescent="0.2">
      <c r="C10119" s="829"/>
      <c r="G10119" s="831" t="str">
        <f t="shared" si="158"/>
        <v/>
      </c>
    </row>
    <row r="10120" spans="3:7" ht="15" x14ac:dyDescent="0.2">
      <c r="C10120" s="829"/>
      <c r="G10120" s="831" t="str">
        <f t="shared" si="158"/>
        <v/>
      </c>
    </row>
    <row r="10121" spans="3:7" ht="15" x14ac:dyDescent="0.2">
      <c r="C10121" s="829"/>
      <c r="G10121" s="831" t="str">
        <f t="shared" si="158"/>
        <v/>
      </c>
    </row>
    <row r="10122" spans="3:7" ht="15" x14ac:dyDescent="0.2">
      <c r="C10122" s="829"/>
      <c r="G10122" s="831" t="str">
        <f t="shared" si="158"/>
        <v/>
      </c>
    </row>
    <row r="10123" spans="3:7" ht="15" x14ac:dyDescent="0.2">
      <c r="C10123" s="829"/>
      <c r="G10123" s="831" t="str">
        <f t="shared" si="158"/>
        <v/>
      </c>
    </row>
    <row r="10124" spans="3:7" ht="15" x14ac:dyDescent="0.2">
      <c r="C10124" s="829"/>
      <c r="G10124" s="831" t="str">
        <f t="shared" ref="G10124:G10187" si="159">IF(D10124="","",YEAR(D10124))</f>
        <v/>
      </c>
    </row>
    <row r="10125" spans="3:7" ht="15" x14ac:dyDescent="0.2">
      <c r="C10125" s="829"/>
      <c r="G10125" s="831" t="str">
        <f t="shared" si="159"/>
        <v/>
      </c>
    </row>
    <row r="10126" spans="3:7" ht="15" x14ac:dyDescent="0.2">
      <c r="C10126" s="829"/>
      <c r="G10126" s="831" t="str">
        <f t="shared" si="159"/>
        <v/>
      </c>
    </row>
    <row r="10127" spans="3:7" ht="15" x14ac:dyDescent="0.2">
      <c r="C10127" s="829"/>
      <c r="G10127" s="831" t="str">
        <f t="shared" si="159"/>
        <v/>
      </c>
    </row>
    <row r="10128" spans="3:7" ht="15" x14ac:dyDescent="0.2">
      <c r="C10128" s="829"/>
      <c r="G10128" s="831" t="str">
        <f t="shared" si="159"/>
        <v/>
      </c>
    </row>
    <row r="10129" spans="3:7" ht="15" x14ac:dyDescent="0.2">
      <c r="C10129" s="829"/>
      <c r="G10129" s="831" t="str">
        <f t="shared" si="159"/>
        <v/>
      </c>
    </row>
    <row r="10130" spans="3:7" ht="15" x14ac:dyDescent="0.2">
      <c r="C10130" s="829"/>
      <c r="G10130" s="831" t="str">
        <f t="shared" si="159"/>
        <v/>
      </c>
    </row>
    <row r="10131" spans="3:7" ht="15" x14ac:dyDescent="0.2">
      <c r="C10131" s="829"/>
      <c r="G10131" s="831" t="str">
        <f t="shared" si="159"/>
        <v/>
      </c>
    </row>
    <row r="10132" spans="3:7" ht="15" x14ac:dyDescent="0.2">
      <c r="C10132" s="829"/>
      <c r="G10132" s="831" t="str">
        <f t="shared" si="159"/>
        <v/>
      </c>
    </row>
    <row r="10133" spans="3:7" ht="15" x14ac:dyDescent="0.2">
      <c r="C10133" s="829"/>
      <c r="G10133" s="831" t="str">
        <f t="shared" si="159"/>
        <v/>
      </c>
    </row>
    <row r="10134" spans="3:7" ht="15" x14ac:dyDescent="0.2">
      <c r="C10134" s="829"/>
      <c r="G10134" s="831" t="str">
        <f t="shared" si="159"/>
        <v/>
      </c>
    </row>
    <row r="10135" spans="3:7" ht="15" x14ac:dyDescent="0.2">
      <c r="C10135" s="829"/>
      <c r="G10135" s="831" t="str">
        <f t="shared" si="159"/>
        <v/>
      </c>
    </row>
    <row r="10136" spans="3:7" ht="15" x14ac:dyDescent="0.2">
      <c r="C10136" s="829"/>
      <c r="G10136" s="831" t="str">
        <f t="shared" si="159"/>
        <v/>
      </c>
    </row>
    <row r="10137" spans="3:7" ht="15" x14ac:dyDescent="0.2">
      <c r="C10137" s="829"/>
      <c r="G10137" s="831" t="str">
        <f t="shared" si="159"/>
        <v/>
      </c>
    </row>
    <row r="10138" spans="3:7" ht="15" x14ac:dyDescent="0.2">
      <c r="C10138" s="829"/>
      <c r="G10138" s="831" t="str">
        <f t="shared" si="159"/>
        <v/>
      </c>
    </row>
    <row r="10139" spans="3:7" ht="15" x14ac:dyDescent="0.2">
      <c r="C10139" s="829"/>
      <c r="G10139" s="831" t="str">
        <f t="shared" si="159"/>
        <v/>
      </c>
    </row>
    <row r="10140" spans="3:7" ht="15" x14ac:dyDescent="0.2">
      <c r="C10140" s="829"/>
      <c r="G10140" s="831" t="str">
        <f t="shared" si="159"/>
        <v/>
      </c>
    </row>
    <row r="10141" spans="3:7" ht="15" x14ac:dyDescent="0.2">
      <c r="C10141" s="829"/>
      <c r="G10141" s="831" t="str">
        <f t="shared" si="159"/>
        <v/>
      </c>
    </row>
    <row r="10142" spans="3:7" ht="15" x14ac:dyDescent="0.2">
      <c r="C10142" s="829"/>
      <c r="G10142" s="831" t="str">
        <f t="shared" si="159"/>
        <v/>
      </c>
    </row>
    <row r="10143" spans="3:7" ht="15" x14ac:dyDescent="0.2">
      <c r="C10143" s="829"/>
      <c r="G10143" s="831" t="str">
        <f t="shared" si="159"/>
        <v/>
      </c>
    </row>
    <row r="10144" spans="3:7" ht="15" x14ac:dyDescent="0.2">
      <c r="C10144" s="829"/>
      <c r="G10144" s="831" t="str">
        <f t="shared" si="159"/>
        <v/>
      </c>
    </row>
    <row r="10145" spans="3:7" ht="15" x14ac:dyDescent="0.2">
      <c r="C10145" s="829"/>
      <c r="G10145" s="831" t="str">
        <f t="shared" si="159"/>
        <v/>
      </c>
    </row>
    <row r="10146" spans="3:7" ht="15" x14ac:dyDescent="0.2">
      <c r="C10146" s="829"/>
      <c r="G10146" s="831" t="str">
        <f t="shared" si="159"/>
        <v/>
      </c>
    </row>
    <row r="10147" spans="3:7" ht="15" x14ac:dyDescent="0.2">
      <c r="C10147" s="829"/>
      <c r="G10147" s="831" t="str">
        <f t="shared" si="159"/>
        <v/>
      </c>
    </row>
    <row r="10148" spans="3:7" ht="15" x14ac:dyDescent="0.2">
      <c r="C10148" s="829"/>
      <c r="G10148" s="831" t="str">
        <f t="shared" si="159"/>
        <v/>
      </c>
    </row>
    <row r="10149" spans="3:7" ht="15" x14ac:dyDescent="0.2">
      <c r="C10149" s="829"/>
      <c r="G10149" s="831" t="str">
        <f t="shared" si="159"/>
        <v/>
      </c>
    </row>
    <row r="10150" spans="3:7" ht="15" x14ac:dyDescent="0.2">
      <c r="C10150" s="829"/>
      <c r="G10150" s="831" t="str">
        <f t="shared" si="159"/>
        <v/>
      </c>
    </row>
    <row r="10151" spans="3:7" ht="15" x14ac:dyDescent="0.2">
      <c r="C10151" s="829"/>
      <c r="G10151" s="831" t="str">
        <f t="shared" si="159"/>
        <v/>
      </c>
    </row>
    <row r="10152" spans="3:7" ht="15" x14ac:dyDescent="0.2">
      <c r="C10152" s="829"/>
      <c r="G10152" s="831" t="str">
        <f t="shared" si="159"/>
        <v/>
      </c>
    </row>
    <row r="10153" spans="3:7" ht="15" x14ac:dyDescent="0.2">
      <c r="C10153" s="829"/>
      <c r="G10153" s="831" t="str">
        <f t="shared" si="159"/>
        <v/>
      </c>
    </row>
    <row r="10154" spans="3:7" ht="15" x14ac:dyDescent="0.2">
      <c r="C10154" s="829"/>
      <c r="G10154" s="831" t="str">
        <f t="shared" si="159"/>
        <v/>
      </c>
    </row>
    <row r="10155" spans="3:7" ht="15" x14ac:dyDescent="0.2">
      <c r="C10155" s="829"/>
      <c r="G10155" s="831" t="str">
        <f t="shared" si="159"/>
        <v/>
      </c>
    </row>
    <row r="10156" spans="3:7" ht="15" x14ac:dyDescent="0.2">
      <c r="C10156" s="829"/>
      <c r="G10156" s="831" t="str">
        <f t="shared" si="159"/>
        <v/>
      </c>
    </row>
    <row r="10157" spans="3:7" ht="15" x14ac:dyDescent="0.2">
      <c r="C10157" s="829"/>
      <c r="G10157" s="831" t="str">
        <f t="shared" si="159"/>
        <v/>
      </c>
    </row>
    <row r="10158" spans="3:7" ht="15" x14ac:dyDescent="0.2">
      <c r="C10158" s="829"/>
      <c r="G10158" s="831" t="str">
        <f t="shared" si="159"/>
        <v/>
      </c>
    </row>
    <row r="10159" spans="3:7" ht="15" x14ac:dyDescent="0.2">
      <c r="C10159" s="829"/>
      <c r="G10159" s="831" t="str">
        <f t="shared" si="159"/>
        <v/>
      </c>
    </row>
    <row r="10160" spans="3:7" ht="15" x14ac:dyDescent="0.2">
      <c r="C10160" s="829"/>
      <c r="G10160" s="831" t="str">
        <f t="shared" si="159"/>
        <v/>
      </c>
    </row>
    <row r="10161" spans="3:7" ht="15" x14ac:dyDescent="0.2">
      <c r="C10161" s="829"/>
      <c r="G10161" s="831" t="str">
        <f t="shared" si="159"/>
        <v/>
      </c>
    </row>
    <row r="10162" spans="3:7" ht="15" x14ac:dyDescent="0.2">
      <c r="C10162" s="829"/>
      <c r="G10162" s="831" t="str">
        <f t="shared" si="159"/>
        <v/>
      </c>
    </row>
    <row r="10163" spans="3:7" ht="15" x14ac:dyDescent="0.2">
      <c r="C10163" s="829"/>
      <c r="G10163" s="831" t="str">
        <f t="shared" si="159"/>
        <v/>
      </c>
    </row>
    <row r="10164" spans="3:7" ht="15" x14ac:dyDescent="0.2">
      <c r="C10164" s="829"/>
      <c r="G10164" s="831" t="str">
        <f t="shared" si="159"/>
        <v/>
      </c>
    </row>
    <row r="10165" spans="3:7" ht="15" x14ac:dyDescent="0.2">
      <c r="C10165" s="829"/>
      <c r="G10165" s="831" t="str">
        <f t="shared" si="159"/>
        <v/>
      </c>
    </row>
    <row r="10166" spans="3:7" ht="15" x14ac:dyDescent="0.2">
      <c r="C10166" s="829"/>
      <c r="G10166" s="831" t="str">
        <f t="shared" si="159"/>
        <v/>
      </c>
    </row>
    <row r="10167" spans="3:7" ht="15" x14ac:dyDescent="0.2">
      <c r="C10167" s="829"/>
      <c r="G10167" s="831" t="str">
        <f t="shared" si="159"/>
        <v/>
      </c>
    </row>
    <row r="10168" spans="3:7" ht="15" x14ac:dyDescent="0.2">
      <c r="C10168" s="829"/>
      <c r="G10168" s="831" t="str">
        <f t="shared" si="159"/>
        <v/>
      </c>
    </row>
    <row r="10169" spans="3:7" ht="15" x14ac:dyDescent="0.2">
      <c r="C10169" s="829"/>
      <c r="G10169" s="831" t="str">
        <f t="shared" si="159"/>
        <v/>
      </c>
    </row>
    <row r="10170" spans="3:7" ht="15" x14ac:dyDescent="0.2">
      <c r="C10170" s="829"/>
      <c r="G10170" s="831" t="str">
        <f t="shared" si="159"/>
        <v/>
      </c>
    </row>
    <row r="10171" spans="3:7" ht="15" x14ac:dyDescent="0.2">
      <c r="C10171" s="829"/>
      <c r="G10171" s="831" t="str">
        <f t="shared" si="159"/>
        <v/>
      </c>
    </row>
    <row r="10172" spans="3:7" ht="15" x14ac:dyDescent="0.2">
      <c r="C10172" s="829"/>
      <c r="G10172" s="831" t="str">
        <f t="shared" si="159"/>
        <v/>
      </c>
    </row>
    <row r="10173" spans="3:7" ht="15" x14ac:dyDescent="0.2">
      <c r="C10173" s="829"/>
      <c r="G10173" s="831" t="str">
        <f t="shared" si="159"/>
        <v/>
      </c>
    </row>
    <row r="10174" spans="3:7" ht="15" x14ac:dyDescent="0.2">
      <c r="C10174" s="829"/>
      <c r="G10174" s="831" t="str">
        <f t="shared" si="159"/>
        <v/>
      </c>
    </row>
    <row r="10175" spans="3:7" ht="15" x14ac:dyDescent="0.2">
      <c r="C10175" s="829"/>
      <c r="G10175" s="831" t="str">
        <f t="shared" si="159"/>
        <v/>
      </c>
    </row>
    <row r="10176" spans="3:7" ht="15" x14ac:dyDescent="0.2">
      <c r="C10176" s="829"/>
      <c r="G10176" s="831" t="str">
        <f t="shared" si="159"/>
        <v/>
      </c>
    </row>
    <row r="10177" spans="3:7" ht="15" x14ac:dyDescent="0.2">
      <c r="C10177" s="829"/>
      <c r="G10177" s="831" t="str">
        <f t="shared" si="159"/>
        <v/>
      </c>
    </row>
    <row r="10178" spans="3:7" ht="15" x14ac:dyDescent="0.2">
      <c r="C10178" s="829"/>
      <c r="G10178" s="831" t="str">
        <f t="shared" si="159"/>
        <v/>
      </c>
    </row>
    <row r="10179" spans="3:7" ht="15" x14ac:dyDescent="0.2">
      <c r="C10179" s="829"/>
      <c r="G10179" s="831" t="str">
        <f t="shared" si="159"/>
        <v/>
      </c>
    </row>
    <row r="10180" spans="3:7" ht="15" x14ac:dyDescent="0.2">
      <c r="C10180" s="829"/>
      <c r="G10180" s="831" t="str">
        <f t="shared" si="159"/>
        <v/>
      </c>
    </row>
    <row r="10181" spans="3:7" ht="15" x14ac:dyDescent="0.2">
      <c r="C10181" s="829"/>
      <c r="G10181" s="831" t="str">
        <f t="shared" si="159"/>
        <v/>
      </c>
    </row>
    <row r="10182" spans="3:7" ht="15" x14ac:dyDescent="0.2">
      <c r="C10182" s="829"/>
      <c r="G10182" s="831" t="str">
        <f t="shared" si="159"/>
        <v/>
      </c>
    </row>
    <row r="10183" spans="3:7" ht="15" x14ac:dyDescent="0.2">
      <c r="C10183" s="829"/>
      <c r="G10183" s="831" t="str">
        <f t="shared" si="159"/>
        <v/>
      </c>
    </row>
    <row r="10184" spans="3:7" ht="15" x14ac:dyDescent="0.2">
      <c r="C10184" s="829"/>
      <c r="G10184" s="831" t="str">
        <f t="shared" si="159"/>
        <v/>
      </c>
    </row>
    <row r="10185" spans="3:7" ht="15" x14ac:dyDescent="0.2">
      <c r="C10185" s="829"/>
      <c r="G10185" s="831" t="str">
        <f t="shared" si="159"/>
        <v/>
      </c>
    </row>
    <row r="10186" spans="3:7" ht="15" x14ac:dyDescent="0.2">
      <c r="C10186" s="829"/>
      <c r="G10186" s="831" t="str">
        <f t="shared" si="159"/>
        <v/>
      </c>
    </row>
    <row r="10187" spans="3:7" ht="15" x14ac:dyDescent="0.2">
      <c r="C10187" s="829"/>
      <c r="G10187" s="831" t="str">
        <f t="shared" si="159"/>
        <v/>
      </c>
    </row>
    <row r="10188" spans="3:7" ht="15" x14ac:dyDescent="0.2">
      <c r="C10188" s="829"/>
      <c r="G10188" s="831" t="str">
        <f t="shared" ref="G10188:G10251" si="160">IF(D10188="","",YEAR(D10188))</f>
        <v/>
      </c>
    </row>
    <row r="10189" spans="3:7" ht="15" x14ac:dyDescent="0.2">
      <c r="C10189" s="829"/>
      <c r="G10189" s="831" t="str">
        <f t="shared" si="160"/>
        <v/>
      </c>
    </row>
    <row r="10190" spans="3:7" ht="15" x14ac:dyDescent="0.2">
      <c r="C10190" s="829"/>
      <c r="G10190" s="831" t="str">
        <f t="shared" si="160"/>
        <v/>
      </c>
    </row>
    <row r="10191" spans="3:7" ht="15" x14ac:dyDescent="0.2">
      <c r="C10191" s="829"/>
      <c r="G10191" s="831" t="str">
        <f t="shared" si="160"/>
        <v/>
      </c>
    </row>
    <row r="10192" spans="3:7" ht="15" x14ac:dyDescent="0.2">
      <c r="C10192" s="829"/>
      <c r="G10192" s="831" t="str">
        <f t="shared" si="160"/>
        <v/>
      </c>
    </row>
    <row r="10193" spans="3:7" ht="15" x14ac:dyDescent="0.2">
      <c r="C10193" s="829"/>
      <c r="G10193" s="831" t="str">
        <f t="shared" si="160"/>
        <v/>
      </c>
    </row>
    <row r="10194" spans="3:7" ht="15" x14ac:dyDescent="0.2">
      <c r="C10194" s="829"/>
      <c r="G10194" s="831" t="str">
        <f t="shared" si="160"/>
        <v/>
      </c>
    </row>
    <row r="10195" spans="3:7" ht="15" x14ac:dyDescent="0.2">
      <c r="C10195" s="829"/>
      <c r="G10195" s="831" t="str">
        <f t="shared" si="160"/>
        <v/>
      </c>
    </row>
    <row r="10196" spans="3:7" ht="15" x14ac:dyDescent="0.2">
      <c r="C10196" s="829"/>
      <c r="G10196" s="831" t="str">
        <f t="shared" si="160"/>
        <v/>
      </c>
    </row>
    <row r="10197" spans="3:7" ht="15" x14ac:dyDescent="0.2">
      <c r="C10197" s="829"/>
      <c r="G10197" s="831" t="str">
        <f t="shared" si="160"/>
        <v/>
      </c>
    </row>
    <row r="10198" spans="3:7" ht="15" x14ac:dyDescent="0.2">
      <c r="C10198" s="829"/>
      <c r="G10198" s="831" t="str">
        <f t="shared" si="160"/>
        <v/>
      </c>
    </row>
    <row r="10199" spans="3:7" ht="15" x14ac:dyDescent="0.2">
      <c r="C10199" s="829"/>
      <c r="G10199" s="831" t="str">
        <f t="shared" si="160"/>
        <v/>
      </c>
    </row>
    <row r="10200" spans="3:7" ht="15" x14ac:dyDescent="0.2">
      <c r="C10200" s="829"/>
      <c r="G10200" s="831" t="str">
        <f t="shared" si="160"/>
        <v/>
      </c>
    </row>
    <row r="10201" spans="3:7" ht="15" x14ac:dyDescent="0.2">
      <c r="C10201" s="829"/>
      <c r="G10201" s="831" t="str">
        <f t="shared" si="160"/>
        <v/>
      </c>
    </row>
    <row r="10202" spans="3:7" ht="15" x14ac:dyDescent="0.2">
      <c r="C10202" s="829"/>
      <c r="G10202" s="831" t="str">
        <f t="shared" si="160"/>
        <v/>
      </c>
    </row>
    <row r="10203" spans="3:7" ht="15" x14ac:dyDescent="0.2">
      <c r="C10203" s="829"/>
      <c r="G10203" s="831" t="str">
        <f t="shared" si="160"/>
        <v/>
      </c>
    </row>
    <row r="10204" spans="3:7" ht="15" x14ac:dyDescent="0.2">
      <c r="C10204" s="829"/>
      <c r="G10204" s="831" t="str">
        <f t="shared" si="160"/>
        <v/>
      </c>
    </row>
    <row r="10205" spans="3:7" ht="15" x14ac:dyDescent="0.2">
      <c r="C10205" s="829"/>
      <c r="G10205" s="831" t="str">
        <f t="shared" si="160"/>
        <v/>
      </c>
    </row>
    <row r="10206" spans="3:7" ht="15" x14ac:dyDescent="0.2">
      <c r="C10206" s="829"/>
      <c r="G10206" s="831" t="str">
        <f t="shared" si="160"/>
        <v/>
      </c>
    </row>
    <row r="10207" spans="3:7" ht="15" x14ac:dyDescent="0.2">
      <c r="C10207" s="829"/>
      <c r="G10207" s="831" t="str">
        <f t="shared" si="160"/>
        <v/>
      </c>
    </row>
    <row r="10208" spans="3:7" ht="15" x14ac:dyDescent="0.2">
      <c r="C10208" s="829"/>
      <c r="G10208" s="831" t="str">
        <f t="shared" si="160"/>
        <v/>
      </c>
    </row>
    <row r="10209" spans="3:7" ht="15" x14ac:dyDescent="0.2">
      <c r="C10209" s="829"/>
      <c r="G10209" s="831" t="str">
        <f t="shared" si="160"/>
        <v/>
      </c>
    </row>
    <row r="10210" spans="3:7" ht="15" x14ac:dyDescent="0.2">
      <c r="C10210" s="829"/>
      <c r="G10210" s="831" t="str">
        <f t="shared" si="160"/>
        <v/>
      </c>
    </row>
    <row r="10211" spans="3:7" ht="15" x14ac:dyDescent="0.2">
      <c r="C10211" s="829"/>
      <c r="G10211" s="831" t="str">
        <f t="shared" si="160"/>
        <v/>
      </c>
    </row>
    <row r="10212" spans="3:7" ht="15" x14ac:dyDescent="0.2">
      <c r="C10212" s="829"/>
      <c r="G10212" s="831" t="str">
        <f t="shared" si="160"/>
        <v/>
      </c>
    </row>
    <row r="10213" spans="3:7" ht="15" x14ac:dyDescent="0.2">
      <c r="C10213" s="829"/>
      <c r="G10213" s="831" t="str">
        <f t="shared" si="160"/>
        <v/>
      </c>
    </row>
    <row r="10214" spans="3:7" ht="15" x14ac:dyDescent="0.2">
      <c r="C10214" s="829"/>
      <c r="G10214" s="831" t="str">
        <f t="shared" si="160"/>
        <v/>
      </c>
    </row>
    <row r="10215" spans="3:7" ht="15" x14ac:dyDescent="0.2">
      <c r="C10215" s="829"/>
      <c r="G10215" s="831" t="str">
        <f t="shared" si="160"/>
        <v/>
      </c>
    </row>
    <row r="10216" spans="3:7" ht="15" x14ac:dyDescent="0.2">
      <c r="C10216" s="829"/>
      <c r="G10216" s="831" t="str">
        <f t="shared" si="160"/>
        <v/>
      </c>
    </row>
    <row r="10217" spans="3:7" ht="15" x14ac:dyDescent="0.2">
      <c r="C10217" s="829"/>
      <c r="G10217" s="831" t="str">
        <f t="shared" si="160"/>
        <v/>
      </c>
    </row>
    <row r="10218" spans="3:7" ht="15" x14ac:dyDescent="0.2">
      <c r="C10218" s="829"/>
      <c r="G10218" s="831" t="str">
        <f t="shared" si="160"/>
        <v/>
      </c>
    </row>
    <row r="10219" spans="3:7" ht="15" x14ac:dyDescent="0.2">
      <c r="C10219" s="829"/>
      <c r="G10219" s="831" t="str">
        <f t="shared" si="160"/>
        <v/>
      </c>
    </row>
    <row r="10220" spans="3:7" ht="15" x14ac:dyDescent="0.2">
      <c r="C10220" s="829"/>
      <c r="G10220" s="831" t="str">
        <f t="shared" si="160"/>
        <v/>
      </c>
    </row>
    <row r="10221" spans="3:7" ht="15" x14ac:dyDescent="0.2">
      <c r="C10221" s="829"/>
      <c r="G10221" s="831" t="str">
        <f t="shared" si="160"/>
        <v/>
      </c>
    </row>
    <row r="10222" spans="3:7" ht="15" x14ac:dyDescent="0.2">
      <c r="C10222" s="829"/>
      <c r="G10222" s="831" t="str">
        <f t="shared" si="160"/>
        <v/>
      </c>
    </row>
    <row r="10223" spans="3:7" ht="15" x14ac:dyDescent="0.2">
      <c r="C10223" s="829"/>
      <c r="G10223" s="831" t="str">
        <f t="shared" si="160"/>
        <v/>
      </c>
    </row>
    <row r="10224" spans="3:7" ht="15" x14ac:dyDescent="0.2">
      <c r="C10224" s="829"/>
      <c r="G10224" s="831" t="str">
        <f t="shared" si="160"/>
        <v/>
      </c>
    </row>
    <row r="10225" spans="3:7" ht="15" x14ac:dyDescent="0.2">
      <c r="C10225" s="829"/>
      <c r="G10225" s="831" t="str">
        <f t="shared" si="160"/>
        <v/>
      </c>
    </row>
    <row r="10226" spans="3:7" ht="15" x14ac:dyDescent="0.2">
      <c r="C10226" s="829"/>
      <c r="G10226" s="831" t="str">
        <f t="shared" si="160"/>
        <v/>
      </c>
    </row>
    <row r="10227" spans="3:7" ht="15" x14ac:dyDescent="0.2">
      <c r="C10227" s="829"/>
      <c r="G10227" s="831" t="str">
        <f t="shared" si="160"/>
        <v/>
      </c>
    </row>
    <row r="10228" spans="3:7" ht="15" x14ac:dyDescent="0.2">
      <c r="C10228" s="829"/>
      <c r="G10228" s="831" t="str">
        <f t="shared" si="160"/>
        <v/>
      </c>
    </row>
    <row r="10229" spans="3:7" ht="15" x14ac:dyDescent="0.2">
      <c r="C10229" s="829"/>
      <c r="G10229" s="831" t="str">
        <f t="shared" si="160"/>
        <v/>
      </c>
    </row>
    <row r="10230" spans="3:7" ht="15" x14ac:dyDescent="0.2">
      <c r="C10230" s="829"/>
      <c r="G10230" s="831" t="str">
        <f t="shared" si="160"/>
        <v/>
      </c>
    </row>
    <row r="10231" spans="3:7" ht="15" x14ac:dyDescent="0.2">
      <c r="C10231" s="829"/>
      <c r="G10231" s="831" t="str">
        <f t="shared" si="160"/>
        <v/>
      </c>
    </row>
    <row r="10232" spans="3:7" ht="15" x14ac:dyDescent="0.2">
      <c r="C10232" s="829"/>
      <c r="G10232" s="831" t="str">
        <f t="shared" si="160"/>
        <v/>
      </c>
    </row>
    <row r="10233" spans="3:7" ht="15" x14ac:dyDescent="0.2">
      <c r="C10233" s="829"/>
      <c r="G10233" s="831" t="str">
        <f t="shared" si="160"/>
        <v/>
      </c>
    </row>
    <row r="10234" spans="3:7" ht="15" x14ac:dyDescent="0.2">
      <c r="C10234" s="829"/>
      <c r="G10234" s="831" t="str">
        <f t="shared" si="160"/>
        <v/>
      </c>
    </row>
    <row r="10235" spans="3:7" ht="15" x14ac:dyDescent="0.2">
      <c r="C10235" s="829"/>
      <c r="G10235" s="831" t="str">
        <f t="shared" si="160"/>
        <v/>
      </c>
    </row>
    <row r="10236" spans="3:7" ht="15" x14ac:dyDescent="0.2">
      <c r="C10236" s="829"/>
      <c r="G10236" s="831" t="str">
        <f t="shared" si="160"/>
        <v/>
      </c>
    </row>
    <row r="10237" spans="3:7" ht="15" x14ac:dyDescent="0.2">
      <c r="C10237" s="829"/>
      <c r="G10237" s="831" t="str">
        <f t="shared" si="160"/>
        <v/>
      </c>
    </row>
    <row r="10238" spans="3:7" ht="15" x14ac:dyDescent="0.2">
      <c r="C10238" s="829"/>
      <c r="G10238" s="831" t="str">
        <f t="shared" si="160"/>
        <v/>
      </c>
    </row>
    <row r="10239" spans="3:7" ht="15" x14ac:dyDescent="0.2">
      <c r="C10239" s="829"/>
      <c r="G10239" s="831" t="str">
        <f t="shared" si="160"/>
        <v/>
      </c>
    </row>
    <row r="10240" spans="3:7" ht="15" x14ac:dyDescent="0.2">
      <c r="C10240" s="829"/>
      <c r="G10240" s="831" t="str">
        <f t="shared" si="160"/>
        <v/>
      </c>
    </row>
    <row r="10241" spans="3:7" ht="15" x14ac:dyDescent="0.2">
      <c r="C10241" s="829"/>
      <c r="G10241" s="831" t="str">
        <f t="shared" si="160"/>
        <v/>
      </c>
    </row>
    <row r="10242" spans="3:7" ht="15" x14ac:dyDescent="0.2">
      <c r="C10242" s="829"/>
      <c r="G10242" s="831" t="str">
        <f t="shared" si="160"/>
        <v/>
      </c>
    </row>
    <row r="10243" spans="3:7" ht="15" x14ac:dyDescent="0.2">
      <c r="C10243" s="829"/>
      <c r="G10243" s="831" t="str">
        <f t="shared" si="160"/>
        <v/>
      </c>
    </row>
    <row r="10244" spans="3:7" ht="15" x14ac:dyDescent="0.2">
      <c r="C10244" s="829"/>
      <c r="G10244" s="831" t="str">
        <f t="shared" si="160"/>
        <v/>
      </c>
    </row>
    <row r="10245" spans="3:7" ht="15" x14ac:dyDescent="0.2">
      <c r="C10245" s="829"/>
      <c r="G10245" s="831" t="str">
        <f t="shared" si="160"/>
        <v/>
      </c>
    </row>
    <row r="10246" spans="3:7" ht="15" x14ac:dyDescent="0.2">
      <c r="C10246" s="829"/>
      <c r="G10246" s="831" t="str">
        <f t="shared" si="160"/>
        <v/>
      </c>
    </row>
    <row r="10247" spans="3:7" ht="15" x14ac:dyDescent="0.2">
      <c r="C10247" s="829"/>
      <c r="G10247" s="831" t="str">
        <f t="shared" si="160"/>
        <v/>
      </c>
    </row>
    <row r="10248" spans="3:7" ht="15" x14ac:dyDescent="0.2">
      <c r="C10248" s="829"/>
      <c r="G10248" s="831" t="str">
        <f t="shared" si="160"/>
        <v/>
      </c>
    </row>
    <row r="10249" spans="3:7" ht="15" x14ac:dyDescent="0.2">
      <c r="C10249" s="829"/>
      <c r="G10249" s="831" t="str">
        <f t="shared" si="160"/>
        <v/>
      </c>
    </row>
    <row r="10250" spans="3:7" ht="15" x14ac:dyDescent="0.2">
      <c r="C10250" s="829"/>
      <c r="G10250" s="831" t="str">
        <f t="shared" si="160"/>
        <v/>
      </c>
    </row>
    <row r="10251" spans="3:7" ht="15" x14ac:dyDescent="0.2">
      <c r="C10251" s="829"/>
      <c r="G10251" s="831" t="str">
        <f t="shared" si="160"/>
        <v/>
      </c>
    </row>
    <row r="10252" spans="3:7" ht="15" x14ac:dyDescent="0.2">
      <c r="C10252" s="829"/>
      <c r="G10252" s="831" t="str">
        <f t="shared" ref="G10252:G10315" si="161">IF(D10252="","",YEAR(D10252))</f>
        <v/>
      </c>
    </row>
    <row r="10253" spans="3:7" ht="15" x14ac:dyDescent="0.2">
      <c r="C10253" s="829"/>
      <c r="G10253" s="831" t="str">
        <f t="shared" si="161"/>
        <v/>
      </c>
    </row>
    <row r="10254" spans="3:7" ht="15" x14ac:dyDescent="0.2">
      <c r="C10254" s="829"/>
      <c r="G10254" s="831" t="str">
        <f t="shared" si="161"/>
        <v/>
      </c>
    </row>
    <row r="10255" spans="3:7" ht="15" x14ac:dyDescent="0.2">
      <c r="C10255" s="829"/>
      <c r="G10255" s="831" t="str">
        <f t="shared" si="161"/>
        <v/>
      </c>
    </row>
    <row r="10256" spans="3:7" ht="15" x14ac:dyDescent="0.2">
      <c r="C10256" s="829"/>
      <c r="G10256" s="831" t="str">
        <f t="shared" si="161"/>
        <v/>
      </c>
    </row>
    <row r="10257" spans="3:7" ht="15" x14ac:dyDescent="0.2">
      <c r="C10257" s="829"/>
      <c r="G10257" s="831" t="str">
        <f t="shared" si="161"/>
        <v/>
      </c>
    </row>
    <row r="10258" spans="3:7" ht="15" x14ac:dyDescent="0.2">
      <c r="C10258" s="829"/>
      <c r="G10258" s="831" t="str">
        <f t="shared" si="161"/>
        <v/>
      </c>
    </row>
    <row r="10259" spans="3:7" ht="15" x14ac:dyDescent="0.2">
      <c r="C10259" s="829"/>
      <c r="G10259" s="831" t="str">
        <f t="shared" si="161"/>
        <v/>
      </c>
    </row>
    <row r="10260" spans="3:7" ht="15" x14ac:dyDescent="0.2">
      <c r="C10260" s="829"/>
      <c r="G10260" s="831" t="str">
        <f t="shared" si="161"/>
        <v/>
      </c>
    </row>
    <row r="10261" spans="3:7" ht="15" x14ac:dyDescent="0.2">
      <c r="C10261" s="829"/>
      <c r="G10261" s="831" t="str">
        <f t="shared" si="161"/>
        <v/>
      </c>
    </row>
    <row r="10262" spans="3:7" ht="15" x14ac:dyDescent="0.2">
      <c r="C10262" s="829"/>
      <c r="G10262" s="831" t="str">
        <f t="shared" si="161"/>
        <v/>
      </c>
    </row>
    <row r="10263" spans="3:7" ht="15" x14ac:dyDescent="0.2">
      <c r="C10263" s="829"/>
      <c r="G10263" s="831" t="str">
        <f t="shared" si="161"/>
        <v/>
      </c>
    </row>
    <row r="10264" spans="3:7" ht="15" x14ac:dyDescent="0.2">
      <c r="C10264" s="829"/>
      <c r="G10264" s="831" t="str">
        <f t="shared" si="161"/>
        <v/>
      </c>
    </row>
    <row r="10265" spans="3:7" ht="15" x14ac:dyDescent="0.2">
      <c r="C10265" s="829"/>
      <c r="G10265" s="831" t="str">
        <f t="shared" si="161"/>
        <v/>
      </c>
    </row>
    <row r="10266" spans="3:7" ht="15" x14ac:dyDescent="0.2">
      <c r="C10266" s="829"/>
      <c r="G10266" s="831" t="str">
        <f t="shared" si="161"/>
        <v/>
      </c>
    </row>
    <row r="10267" spans="3:7" ht="15" x14ac:dyDescent="0.2">
      <c r="C10267" s="829"/>
      <c r="G10267" s="831" t="str">
        <f t="shared" si="161"/>
        <v/>
      </c>
    </row>
    <row r="10268" spans="3:7" ht="15" x14ac:dyDescent="0.2">
      <c r="C10268" s="829"/>
      <c r="G10268" s="831" t="str">
        <f t="shared" si="161"/>
        <v/>
      </c>
    </row>
    <row r="10269" spans="3:7" ht="15" x14ac:dyDescent="0.2">
      <c r="C10269" s="829"/>
      <c r="G10269" s="831" t="str">
        <f t="shared" si="161"/>
        <v/>
      </c>
    </row>
    <row r="10270" spans="3:7" ht="15" x14ac:dyDescent="0.2">
      <c r="C10270" s="829"/>
      <c r="G10270" s="831" t="str">
        <f t="shared" si="161"/>
        <v/>
      </c>
    </row>
    <row r="10271" spans="3:7" ht="15" x14ac:dyDescent="0.2">
      <c r="C10271" s="829"/>
      <c r="G10271" s="831" t="str">
        <f t="shared" si="161"/>
        <v/>
      </c>
    </row>
    <row r="10272" spans="3:7" ht="15" x14ac:dyDescent="0.2">
      <c r="C10272" s="829"/>
      <c r="G10272" s="831" t="str">
        <f t="shared" si="161"/>
        <v/>
      </c>
    </row>
    <row r="10273" spans="3:7" ht="15" x14ac:dyDescent="0.2">
      <c r="C10273" s="829"/>
      <c r="G10273" s="831" t="str">
        <f t="shared" si="161"/>
        <v/>
      </c>
    </row>
    <row r="10274" spans="3:7" ht="15" x14ac:dyDescent="0.2">
      <c r="C10274" s="829"/>
      <c r="G10274" s="831" t="str">
        <f t="shared" si="161"/>
        <v/>
      </c>
    </row>
    <row r="10275" spans="3:7" ht="15" x14ac:dyDescent="0.2">
      <c r="C10275" s="829"/>
      <c r="G10275" s="831" t="str">
        <f t="shared" si="161"/>
        <v/>
      </c>
    </row>
    <row r="10276" spans="3:7" ht="15" x14ac:dyDescent="0.2">
      <c r="C10276" s="829"/>
      <c r="G10276" s="831" t="str">
        <f t="shared" si="161"/>
        <v/>
      </c>
    </row>
    <row r="10277" spans="3:7" ht="15" x14ac:dyDescent="0.2">
      <c r="C10277" s="829"/>
      <c r="G10277" s="831" t="str">
        <f t="shared" si="161"/>
        <v/>
      </c>
    </row>
    <row r="10278" spans="3:7" ht="15" x14ac:dyDescent="0.2">
      <c r="C10278" s="829"/>
      <c r="G10278" s="831" t="str">
        <f t="shared" si="161"/>
        <v/>
      </c>
    </row>
    <row r="10279" spans="3:7" ht="15" x14ac:dyDescent="0.2">
      <c r="C10279" s="829"/>
      <c r="G10279" s="831" t="str">
        <f t="shared" si="161"/>
        <v/>
      </c>
    </row>
    <row r="10280" spans="3:7" ht="15" x14ac:dyDescent="0.2">
      <c r="C10280" s="829"/>
      <c r="G10280" s="831" t="str">
        <f t="shared" si="161"/>
        <v/>
      </c>
    </row>
    <row r="10281" spans="3:7" ht="15" x14ac:dyDescent="0.2">
      <c r="C10281" s="829"/>
      <c r="G10281" s="831" t="str">
        <f t="shared" si="161"/>
        <v/>
      </c>
    </row>
    <row r="10282" spans="3:7" ht="15" x14ac:dyDescent="0.2">
      <c r="C10282" s="829"/>
      <c r="G10282" s="831" t="str">
        <f t="shared" si="161"/>
        <v/>
      </c>
    </row>
    <row r="10283" spans="3:7" ht="15" x14ac:dyDescent="0.2">
      <c r="C10283" s="829"/>
      <c r="G10283" s="831" t="str">
        <f t="shared" si="161"/>
        <v/>
      </c>
    </row>
    <row r="10284" spans="3:7" ht="15" x14ac:dyDescent="0.2">
      <c r="C10284" s="829"/>
      <c r="G10284" s="831" t="str">
        <f t="shared" si="161"/>
        <v/>
      </c>
    </row>
    <row r="10285" spans="3:7" ht="15" x14ac:dyDescent="0.2">
      <c r="C10285" s="829"/>
      <c r="G10285" s="831" t="str">
        <f t="shared" si="161"/>
        <v/>
      </c>
    </row>
    <row r="10286" spans="3:7" ht="15" x14ac:dyDescent="0.2">
      <c r="C10286" s="829"/>
      <c r="G10286" s="831" t="str">
        <f t="shared" si="161"/>
        <v/>
      </c>
    </row>
    <row r="10287" spans="3:7" ht="15" x14ac:dyDescent="0.2">
      <c r="C10287" s="829"/>
      <c r="G10287" s="831" t="str">
        <f t="shared" si="161"/>
        <v/>
      </c>
    </row>
    <row r="10288" spans="3:7" ht="15" x14ac:dyDescent="0.2">
      <c r="C10288" s="829"/>
      <c r="G10288" s="831" t="str">
        <f t="shared" si="161"/>
        <v/>
      </c>
    </row>
    <row r="10289" spans="3:7" ht="15" x14ac:dyDescent="0.2">
      <c r="C10289" s="829"/>
      <c r="G10289" s="831" t="str">
        <f t="shared" si="161"/>
        <v/>
      </c>
    </row>
    <row r="10290" spans="3:7" ht="15" x14ac:dyDescent="0.2">
      <c r="C10290" s="829"/>
      <c r="G10290" s="831" t="str">
        <f t="shared" si="161"/>
        <v/>
      </c>
    </row>
    <row r="10291" spans="3:7" ht="15" x14ac:dyDescent="0.2">
      <c r="C10291" s="829"/>
      <c r="G10291" s="831" t="str">
        <f t="shared" si="161"/>
        <v/>
      </c>
    </row>
    <row r="10292" spans="3:7" ht="15" x14ac:dyDescent="0.2">
      <c r="C10292" s="829"/>
      <c r="G10292" s="831" t="str">
        <f t="shared" si="161"/>
        <v/>
      </c>
    </row>
    <row r="10293" spans="3:7" ht="15" x14ac:dyDescent="0.2">
      <c r="C10293" s="829"/>
      <c r="G10293" s="831" t="str">
        <f t="shared" si="161"/>
        <v/>
      </c>
    </row>
    <row r="10294" spans="3:7" ht="15" x14ac:dyDescent="0.2">
      <c r="C10294" s="829"/>
      <c r="G10294" s="831" t="str">
        <f t="shared" si="161"/>
        <v/>
      </c>
    </row>
    <row r="10295" spans="3:7" ht="15" x14ac:dyDescent="0.2">
      <c r="C10295" s="829"/>
      <c r="G10295" s="831" t="str">
        <f t="shared" si="161"/>
        <v/>
      </c>
    </row>
    <row r="10296" spans="3:7" ht="15" x14ac:dyDescent="0.2">
      <c r="C10296" s="829"/>
      <c r="G10296" s="831" t="str">
        <f t="shared" si="161"/>
        <v/>
      </c>
    </row>
    <row r="10297" spans="3:7" ht="15" x14ac:dyDescent="0.2">
      <c r="C10297" s="829"/>
      <c r="G10297" s="831" t="str">
        <f t="shared" si="161"/>
        <v/>
      </c>
    </row>
    <row r="10298" spans="3:7" ht="15" x14ac:dyDescent="0.2">
      <c r="C10298" s="829"/>
      <c r="G10298" s="831" t="str">
        <f t="shared" si="161"/>
        <v/>
      </c>
    </row>
    <row r="10299" spans="3:7" ht="15" x14ac:dyDescent="0.2">
      <c r="C10299" s="829"/>
      <c r="G10299" s="831" t="str">
        <f t="shared" si="161"/>
        <v/>
      </c>
    </row>
    <row r="10300" spans="3:7" ht="15" x14ac:dyDescent="0.2">
      <c r="C10300" s="829"/>
      <c r="G10300" s="831" t="str">
        <f t="shared" si="161"/>
        <v/>
      </c>
    </row>
    <row r="10301" spans="3:7" ht="15" x14ac:dyDescent="0.2">
      <c r="C10301" s="829"/>
      <c r="G10301" s="831" t="str">
        <f t="shared" si="161"/>
        <v/>
      </c>
    </row>
    <row r="10302" spans="3:7" ht="15" x14ac:dyDescent="0.2">
      <c r="C10302" s="829"/>
      <c r="G10302" s="831" t="str">
        <f t="shared" si="161"/>
        <v/>
      </c>
    </row>
    <row r="10303" spans="3:7" ht="15" x14ac:dyDescent="0.2">
      <c r="C10303" s="829"/>
      <c r="G10303" s="831" t="str">
        <f t="shared" si="161"/>
        <v/>
      </c>
    </row>
    <row r="10304" spans="3:7" ht="15" x14ac:dyDescent="0.2">
      <c r="C10304" s="829"/>
      <c r="G10304" s="831" t="str">
        <f t="shared" si="161"/>
        <v/>
      </c>
    </row>
    <row r="10305" spans="3:7" ht="15" x14ac:dyDescent="0.2">
      <c r="C10305" s="829"/>
      <c r="G10305" s="831" t="str">
        <f t="shared" si="161"/>
        <v/>
      </c>
    </row>
    <row r="10306" spans="3:7" ht="15" x14ac:dyDescent="0.2">
      <c r="C10306" s="829"/>
      <c r="G10306" s="831" t="str">
        <f t="shared" si="161"/>
        <v/>
      </c>
    </row>
    <row r="10307" spans="3:7" ht="15" x14ac:dyDescent="0.2">
      <c r="C10307" s="829"/>
      <c r="G10307" s="831" t="str">
        <f t="shared" si="161"/>
        <v/>
      </c>
    </row>
    <row r="10308" spans="3:7" ht="15" x14ac:dyDescent="0.2">
      <c r="C10308" s="829"/>
      <c r="G10308" s="831" t="str">
        <f t="shared" si="161"/>
        <v/>
      </c>
    </row>
    <row r="10309" spans="3:7" ht="15" x14ac:dyDescent="0.2">
      <c r="C10309" s="829"/>
      <c r="G10309" s="831" t="str">
        <f t="shared" si="161"/>
        <v/>
      </c>
    </row>
    <row r="10310" spans="3:7" ht="15" x14ac:dyDescent="0.2">
      <c r="C10310" s="829"/>
      <c r="G10310" s="831" t="str">
        <f t="shared" si="161"/>
        <v/>
      </c>
    </row>
    <row r="10311" spans="3:7" ht="15" x14ac:dyDescent="0.2">
      <c r="C10311" s="829"/>
      <c r="G10311" s="831" t="str">
        <f t="shared" si="161"/>
        <v/>
      </c>
    </row>
    <row r="10312" spans="3:7" ht="15" x14ac:dyDescent="0.2">
      <c r="C10312" s="829"/>
      <c r="G10312" s="831" t="str">
        <f t="shared" si="161"/>
        <v/>
      </c>
    </row>
    <row r="10313" spans="3:7" ht="15" x14ac:dyDescent="0.2">
      <c r="C10313" s="829"/>
      <c r="G10313" s="831" t="str">
        <f t="shared" si="161"/>
        <v/>
      </c>
    </row>
    <row r="10314" spans="3:7" ht="15" x14ac:dyDescent="0.2">
      <c r="C10314" s="829"/>
      <c r="G10314" s="831" t="str">
        <f t="shared" si="161"/>
        <v/>
      </c>
    </row>
    <row r="10315" spans="3:7" ht="15" x14ac:dyDescent="0.2">
      <c r="C10315" s="829"/>
      <c r="G10315" s="831" t="str">
        <f t="shared" si="161"/>
        <v/>
      </c>
    </row>
    <row r="10316" spans="3:7" ht="15" x14ac:dyDescent="0.2">
      <c r="C10316" s="829"/>
      <c r="G10316" s="831" t="str">
        <f t="shared" ref="G10316:G10379" si="162">IF(D10316="","",YEAR(D10316))</f>
        <v/>
      </c>
    </row>
    <row r="10317" spans="3:7" ht="15" x14ac:dyDescent="0.2">
      <c r="C10317" s="829"/>
      <c r="G10317" s="831" t="str">
        <f t="shared" si="162"/>
        <v/>
      </c>
    </row>
    <row r="10318" spans="3:7" ht="15" x14ac:dyDescent="0.2">
      <c r="C10318" s="829"/>
      <c r="G10318" s="831" t="str">
        <f t="shared" si="162"/>
        <v/>
      </c>
    </row>
    <row r="10319" spans="3:7" ht="15" x14ac:dyDescent="0.2">
      <c r="C10319" s="829"/>
      <c r="G10319" s="831" t="str">
        <f t="shared" si="162"/>
        <v/>
      </c>
    </row>
    <row r="10320" spans="3:7" ht="15" x14ac:dyDescent="0.2">
      <c r="C10320" s="829"/>
      <c r="G10320" s="831" t="str">
        <f t="shared" si="162"/>
        <v/>
      </c>
    </row>
    <row r="10321" spans="3:7" ht="15" x14ac:dyDescent="0.2">
      <c r="C10321" s="829"/>
      <c r="G10321" s="831" t="str">
        <f t="shared" si="162"/>
        <v/>
      </c>
    </row>
    <row r="10322" spans="3:7" ht="15" x14ac:dyDescent="0.2">
      <c r="C10322" s="829"/>
      <c r="G10322" s="831" t="str">
        <f t="shared" si="162"/>
        <v/>
      </c>
    </row>
    <row r="10323" spans="3:7" ht="15" x14ac:dyDescent="0.2">
      <c r="C10323" s="829"/>
      <c r="G10323" s="831" t="str">
        <f t="shared" si="162"/>
        <v/>
      </c>
    </row>
    <row r="10324" spans="3:7" ht="15" x14ac:dyDescent="0.2">
      <c r="C10324" s="829"/>
      <c r="G10324" s="831" t="str">
        <f t="shared" si="162"/>
        <v/>
      </c>
    </row>
    <row r="10325" spans="3:7" ht="15" x14ac:dyDescent="0.2">
      <c r="C10325" s="829"/>
      <c r="G10325" s="831" t="str">
        <f t="shared" si="162"/>
        <v/>
      </c>
    </row>
    <row r="10326" spans="3:7" ht="15" x14ac:dyDescent="0.2">
      <c r="C10326" s="829"/>
      <c r="G10326" s="831" t="str">
        <f t="shared" si="162"/>
        <v/>
      </c>
    </row>
    <row r="10327" spans="3:7" ht="15" x14ac:dyDescent="0.2">
      <c r="C10327" s="829"/>
      <c r="G10327" s="831" t="str">
        <f t="shared" si="162"/>
        <v/>
      </c>
    </row>
    <row r="10328" spans="3:7" ht="15" x14ac:dyDescent="0.2">
      <c r="C10328" s="829"/>
      <c r="G10328" s="831" t="str">
        <f t="shared" si="162"/>
        <v/>
      </c>
    </row>
    <row r="10329" spans="3:7" ht="15" x14ac:dyDescent="0.2">
      <c r="C10329" s="829"/>
      <c r="G10329" s="831" t="str">
        <f t="shared" si="162"/>
        <v/>
      </c>
    </row>
    <row r="10330" spans="3:7" ht="15" x14ac:dyDescent="0.2">
      <c r="C10330" s="829"/>
      <c r="G10330" s="831" t="str">
        <f t="shared" si="162"/>
        <v/>
      </c>
    </row>
    <row r="10331" spans="3:7" ht="15" x14ac:dyDescent="0.2">
      <c r="C10331" s="829"/>
      <c r="G10331" s="831" t="str">
        <f t="shared" si="162"/>
        <v/>
      </c>
    </row>
    <row r="10332" spans="3:7" ht="15" x14ac:dyDescent="0.2">
      <c r="C10332" s="829"/>
      <c r="G10332" s="831" t="str">
        <f t="shared" si="162"/>
        <v/>
      </c>
    </row>
    <row r="10333" spans="3:7" ht="15" x14ac:dyDescent="0.2">
      <c r="C10333" s="829"/>
      <c r="G10333" s="831" t="str">
        <f t="shared" si="162"/>
        <v/>
      </c>
    </row>
    <row r="10334" spans="3:7" ht="15" x14ac:dyDescent="0.2">
      <c r="C10334" s="829"/>
      <c r="G10334" s="831" t="str">
        <f t="shared" si="162"/>
        <v/>
      </c>
    </row>
    <row r="10335" spans="3:7" ht="15" x14ac:dyDescent="0.2">
      <c r="C10335" s="829"/>
      <c r="G10335" s="831" t="str">
        <f t="shared" si="162"/>
        <v/>
      </c>
    </row>
    <row r="10336" spans="3:7" ht="15" x14ac:dyDescent="0.2">
      <c r="C10336" s="829"/>
      <c r="G10336" s="831" t="str">
        <f t="shared" si="162"/>
        <v/>
      </c>
    </row>
    <row r="10337" spans="3:7" ht="15" x14ac:dyDescent="0.2">
      <c r="C10337" s="829"/>
      <c r="G10337" s="831" t="str">
        <f t="shared" si="162"/>
        <v/>
      </c>
    </row>
    <row r="10338" spans="3:7" ht="15" x14ac:dyDescent="0.2">
      <c r="C10338" s="829"/>
      <c r="G10338" s="831" t="str">
        <f t="shared" si="162"/>
        <v/>
      </c>
    </row>
    <row r="10339" spans="3:7" ht="15" x14ac:dyDescent="0.2">
      <c r="C10339" s="829"/>
      <c r="G10339" s="831" t="str">
        <f t="shared" si="162"/>
        <v/>
      </c>
    </row>
    <row r="10340" spans="3:7" ht="15" x14ac:dyDescent="0.2">
      <c r="C10340" s="829"/>
      <c r="G10340" s="831" t="str">
        <f t="shared" si="162"/>
        <v/>
      </c>
    </row>
    <row r="10341" spans="3:7" ht="15" x14ac:dyDescent="0.2">
      <c r="C10341" s="829"/>
      <c r="G10341" s="831" t="str">
        <f t="shared" si="162"/>
        <v/>
      </c>
    </row>
    <row r="10342" spans="3:7" ht="15" x14ac:dyDescent="0.2">
      <c r="C10342" s="829"/>
      <c r="G10342" s="831" t="str">
        <f t="shared" si="162"/>
        <v/>
      </c>
    </row>
    <row r="10343" spans="3:7" ht="15" x14ac:dyDescent="0.2">
      <c r="C10343" s="829"/>
      <c r="G10343" s="831" t="str">
        <f t="shared" si="162"/>
        <v/>
      </c>
    </row>
    <row r="10344" spans="3:7" ht="15" x14ac:dyDescent="0.2">
      <c r="C10344" s="829"/>
      <c r="G10344" s="831" t="str">
        <f t="shared" si="162"/>
        <v/>
      </c>
    </row>
    <row r="10345" spans="3:7" ht="15" x14ac:dyDescent="0.2">
      <c r="C10345" s="829"/>
      <c r="G10345" s="831" t="str">
        <f t="shared" si="162"/>
        <v/>
      </c>
    </row>
    <row r="10346" spans="3:7" ht="15" x14ac:dyDescent="0.2">
      <c r="C10346" s="829"/>
      <c r="G10346" s="831" t="str">
        <f t="shared" si="162"/>
        <v/>
      </c>
    </row>
    <row r="10347" spans="3:7" ht="15" x14ac:dyDescent="0.2">
      <c r="C10347" s="829"/>
      <c r="G10347" s="831" t="str">
        <f t="shared" si="162"/>
        <v/>
      </c>
    </row>
    <row r="10348" spans="3:7" ht="15" x14ac:dyDescent="0.2">
      <c r="C10348" s="829"/>
      <c r="G10348" s="831" t="str">
        <f t="shared" si="162"/>
        <v/>
      </c>
    </row>
    <row r="10349" spans="3:7" ht="15" x14ac:dyDescent="0.2">
      <c r="C10349" s="829"/>
      <c r="G10349" s="831" t="str">
        <f t="shared" si="162"/>
        <v/>
      </c>
    </row>
    <row r="10350" spans="3:7" ht="15" x14ac:dyDescent="0.2">
      <c r="C10350" s="829"/>
      <c r="G10350" s="831" t="str">
        <f t="shared" si="162"/>
        <v/>
      </c>
    </row>
    <row r="10351" spans="3:7" ht="15" x14ac:dyDescent="0.2">
      <c r="C10351" s="829"/>
      <c r="G10351" s="831" t="str">
        <f t="shared" si="162"/>
        <v/>
      </c>
    </row>
    <row r="10352" spans="3:7" ht="15" x14ac:dyDescent="0.2">
      <c r="C10352" s="829"/>
      <c r="G10352" s="831" t="str">
        <f t="shared" si="162"/>
        <v/>
      </c>
    </row>
    <row r="10353" spans="3:7" ht="15" x14ac:dyDescent="0.2">
      <c r="C10353" s="829"/>
      <c r="G10353" s="831" t="str">
        <f t="shared" si="162"/>
        <v/>
      </c>
    </row>
    <row r="10354" spans="3:7" ht="15" x14ac:dyDescent="0.2">
      <c r="C10354" s="829"/>
      <c r="G10354" s="831" t="str">
        <f t="shared" si="162"/>
        <v/>
      </c>
    </row>
    <row r="10355" spans="3:7" ht="15" x14ac:dyDescent="0.2">
      <c r="C10355" s="829"/>
      <c r="G10355" s="831" t="str">
        <f t="shared" si="162"/>
        <v/>
      </c>
    </row>
    <row r="10356" spans="3:7" ht="15" x14ac:dyDescent="0.2">
      <c r="C10356" s="829"/>
      <c r="G10356" s="831" t="str">
        <f t="shared" si="162"/>
        <v/>
      </c>
    </row>
    <row r="10357" spans="3:7" ht="15" x14ac:dyDescent="0.2">
      <c r="C10357" s="829"/>
      <c r="G10357" s="831" t="str">
        <f t="shared" si="162"/>
        <v/>
      </c>
    </row>
    <row r="10358" spans="3:7" ht="15" x14ac:dyDescent="0.2">
      <c r="C10358" s="829"/>
      <c r="G10358" s="831" t="str">
        <f t="shared" si="162"/>
        <v/>
      </c>
    </row>
    <row r="10359" spans="3:7" ht="15" x14ac:dyDescent="0.2">
      <c r="C10359" s="829"/>
      <c r="G10359" s="831" t="str">
        <f t="shared" si="162"/>
        <v/>
      </c>
    </row>
    <row r="10360" spans="3:7" ht="15" x14ac:dyDescent="0.2">
      <c r="C10360" s="829"/>
      <c r="G10360" s="831" t="str">
        <f t="shared" si="162"/>
        <v/>
      </c>
    </row>
    <row r="10361" spans="3:7" ht="15" x14ac:dyDescent="0.2">
      <c r="C10361" s="829"/>
      <c r="G10361" s="831" t="str">
        <f t="shared" si="162"/>
        <v/>
      </c>
    </row>
    <row r="10362" spans="3:7" ht="15" x14ac:dyDescent="0.2">
      <c r="C10362" s="829"/>
      <c r="G10362" s="831" t="str">
        <f t="shared" si="162"/>
        <v/>
      </c>
    </row>
    <row r="10363" spans="3:7" ht="15" x14ac:dyDescent="0.2">
      <c r="C10363" s="829"/>
      <c r="G10363" s="831" t="str">
        <f t="shared" si="162"/>
        <v/>
      </c>
    </row>
    <row r="10364" spans="3:7" ht="15" x14ac:dyDescent="0.2">
      <c r="C10364" s="829"/>
      <c r="G10364" s="831" t="str">
        <f t="shared" si="162"/>
        <v/>
      </c>
    </row>
    <row r="10365" spans="3:7" ht="15" x14ac:dyDescent="0.2">
      <c r="C10365" s="829"/>
      <c r="G10365" s="831" t="str">
        <f t="shared" si="162"/>
        <v/>
      </c>
    </row>
    <row r="10366" spans="3:7" ht="15" x14ac:dyDescent="0.2">
      <c r="C10366" s="829"/>
      <c r="G10366" s="831" t="str">
        <f t="shared" si="162"/>
        <v/>
      </c>
    </row>
    <row r="10367" spans="3:7" ht="15" x14ac:dyDescent="0.2">
      <c r="C10367" s="829"/>
      <c r="G10367" s="831" t="str">
        <f t="shared" si="162"/>
        <v/>
      </c>
    </row>
    <row r="10368" spans="3:7" ht="15" x14ac:dyDescent="0.2">
      <c r="C10368" s="829"/>
      <c r="G10368" s="831" t="str">
        <f t="shared" si="162"/>
        <v/>
      </c>
    </row>
    <row r="10369" spans="3:7" ht="15" x14ac:dyDescent="0.2">
      <c r="C10369" s="829"/>
      <c r="G10369" s="831" t="str">
        <f t="shared" si="162"/>
        <v/>
      </c>
    </row>
    <row r="10370" spans="3:7" ht="15" x14ac:dyDescent="0.2">
      <c r="C10370" s="829"/>
      <c r="G10370" s="831" t="str">
        <f t="shared" si="162"/>
        <v/>
      </c>
    </row>
    <row r="10371" spans="3:7" ht="15" x14ac:dyDescent="0.2">
      <c r="C10371" s="829"/>
      <c r="G10371" s="831" t="str">
        <f t="shared" si="162"/>
        <v/>
      </c>
    </row>
    <row r="10372" spans="3:7" ht="15" x14ac:dyDescent="0.2">
      <c r="C10372" s="829"/>
      <c r="G10372" s="831" t="str">
        <f t="shared" si="162"/>
        <v/>
      </c>
    </row>
    <row r="10373" spans="3:7" ht="15" x14ac:dyDescent="0.2">
      <c r="C10373" s="829"/>
      <c r="G10373" s="831" t="str">
        <f t="shared" si="162"/>
        <v/>
      </c>
    </row>
    <row r="10374" spans="3:7" ht="15" x14ac:dyDescent="0.2">
      <c r="C10374" s="829"/>
      <c r="G10374" s="831" t="str">
        <f t="shared" si="162"/>
        <v/>
      </c>
    </row>
    <row r="10375" spans="3:7" ht="15" x14ac:dyDescent="0.2">
      <c r="C10375" s="829"/>
      <c r="G10375" s="831" t="str">
        <f t="shared" si="162"/>
        <v/>
      </c>
    </row>
    <row r="10376" spans="3:7" ht="15" x14ac:dyDescent="0.2">
      <c r="C10376" s="829"/>
      <c r="G10376" s="831" t="str">
        <f t="shared" si="162"/>
        <v/>
      </c>
    </row>
    <row r="10377" spans="3:7" ht="15" x14ac:dyDescent="0.2">
      <c r="C10377" s="829"/>
      <c r="G10377" s="831" t="str">
        <f t="shared" si="162"/>
        <v/>
      </c>
    </row>
    <row r="10378" spans="3:7" ht="15" x14ac:dyDescent="0.2">
      <c r="C10378" s="829"/>
      <c r="G10378" s="831" t="str">
        <f t="shared" si="162"/>
        <v/>
      </c>
    </row>
    <row r="10379" spans="3:7" ht="15" x14ac:dyDescent="0.2">
      <c r="C10379" s="829"/>
      <c r="G10379" s="831" t="str">
        <f t="shared" si="162"/>
        <v/>
      </c>
    </row>
    <row r="10380" spans="3:7" ht="15" x14ac:dyDescent="0.2">
      <c r="C10380" s="829"/>
      <c r="G10380" s="831" t="str">
        <f t="shared" ref="G10380:G10443" si="163">IF(D10380="","",YEAR(D10380))</f>
        <v/>
      </c>
    </row>
    <row r="10381" spans="3:7" ht="15" x14ac:dyDescent="0.2">
      <c r="C10381" s="829"/>
      <c r="G10381" s="831" t="str">
        <f t="shared" si="163"/>
        <v/>
      </c>
    </row>
    <row r="10382" spans="3:7" ht="15" x14ac:dyDescent="0.2">
      <c r="C10382" s="829"/>
      <c r="G10382" s="831" t="str">
        <f t="shared" si="163"/>
        <v/>
      </c>
    </row>
    <row r="10383" spans="3:7" ht="15" x14ac:dyDescent="0.2">
      <c r="C10383" s="829"/>
      <c r="G10383" s="831" t="str">
        <f t="shared" si="163"/>
        <v/>
      </c>
    </row>
    <row r="10384" spans="3:7" ht="15" x14ac:dyDescent="0.2">
      <c r="C10384" s="829"/>
      <c r="G10384" s="831" t="str">
        <f t="shared" si="163"/>
        <v/>
      </c>
    </row>
    <row r="10385" spans="3:7" ht="15" x14ac:dyDescent="0.2">
      <c r="C10385" s="829"/>
      <c r="G10385" s="831" t="str">
        <f t="shared" si="163"/>
        <v/>
      </c>
    </row>
    <row r="10386" spans="3:7" ht="15" x14ac:dyDescent="0.2">
      <c r="C10386" s="829"/>
      <c r="G10386" s="831" t="str">
        <f t="shared" si="163"/>
        <v/>
      </c>
    </row>
    <row r="10387" spans="3:7" ht="15" x14ac:dyDescent="0.2">
      <c r="C10387" s="829"/>
      <c r="G10387" s="831" t="str">
        <f t="shared" si="163"/>
        <v/>
      </c>
    </row>
    <row r="10388" spans="3:7" ht="15" x14ac:dyDescent="0.2">
      <c r="C10388" s="829"/>
      <c r="G10388" s="831" t="str">
        <f t="shared" si="163"/>
        <v/>
      </c>
    </row>
    <row r="10389" spans="3:7" ht="15" x14ac:dyDescent="0.2">
      <c r="C10389" s="829"/>
      <c r="G10389" s="831" t="str">
        <f t="shared" si="163"/>
        <v/>
      </c>
    </row>
    <row r="10390" spans="3:7" ht="15" x14ac:dyDescent="0.2">
      <c r="C10390" s="829"/>
      <c r="G10390" s="831" t="str">
        <f t="shared" si="163"/>
        <v/>
      </c>
    </row>
    <row r="10391" spans="3:7" ht="15" x14ac:dyDescent="0.2">
      <c r="C10391" s="829"/>
      <c r="G10391" s="831" t="str">
        <f t="shared" si="163"/>
        <v/>
      </c>
    </row>
    <row r="10392" spans="3:7" ht="15" x14ac:dyDescent="0.2">
      <c r="C10392" s="829"/>
      <c r="G10392" s="831" t="str">
        <f t="shared" si="163"/>
        <v/>
      </c>
    </row>
    <row r="10393" spans="3:7" ht="15" x14ac:dyDescent="0.2">
      <c r="C10393" s="829"/>
      <c r="G10393" s="831" t="str">
        <f t="shared" si="163"/>
        <v/>
      </c>
    </row>
    <row r="10394" spans="3:7" ht="15" x14ac:dyDescent="0.2">
      <c r="C10394" s="829"/>
      <c r="G10394" s="831" t="str">
        <f t="shared" si="163"/>
        <v/>
      </c>
    </row>
    <row r="10395" spans="3:7" ht="15" x14ac:dyDescent="0.2">
      <c r="C10395" s="829"/>
      <c r="G10395" s="831" t="str">
        <f t="shared" si="163"/>
        <v/>
      </c>
    </row>
    <row r="10396" spans="3:7" ht="15" x14ac:dyDescent="0.2">
      <c r="C10396" s="829"/>
      <c r="G10396" s="831" t="str">
        <f t="shared" si="163"/>
        <v/>
      </c>
    </row>
    <row r="10397" spans="3:7" ht="15" x14ac:dyDescent="0.2">
      <c r="C10397" s="829"/>
      <c r="G10397" s="831" t="str">
        <f t="shared" si="163"/>
        <v/>
      </c>
    </row>
    <row r="10398" spans="3:7" ht="15" x14ac:dyDescent="0.2">
      <c r="C10398" s="829"/>
      <c r="G10398" s="831" t="str">
        <f t="shared" si="163"/>
        <v/>
      </c>
    </row>
    <row r="10399" spans="3:7" ht="15" x14ac:dyDescent="0.2">
      <c r="C10399" s="829"/>
      <c r="G10399" s="831" t="str">
        <f t="shared" si="163"/>
        <v/>
      </c>
    </row>
    <row r="10400" spans="3:7" ht="15" x14ac:dyDescent="0.2">
      <c r="C10400" s="829"/>
      <c r="G10400" s="831" t="str">
        <f t="shared" si="163"/>
        <v/>
      </c>
    </row>
    <row r="10401" spans="3:7" ht="15" x14ac:dyDescent="0.2">
      <c r="C10401" s="829"/>
      <c r="G10401" s="831" t="str">
        <f t="shared" si="163"/>
        <v/>
      </c>
    </row>
    <row r="10402" spans="3:7" ht="15" x14ac:dyDescent="0.2">
      <c r="C10402" s="829"/>
      <c r="G10402" s="831" t="str">
        <f t="shared" si="163"/>
        <v/>
      </c>
    </row>
    <row r="10403" spans="3:7" ht="15" x14ac:dyDescent="0.2">
      <c r="C10403" s="829"/>
      <c r="G10403" s="831" t="str">
        <f t="shared" si="163"/>
        <v/>
      </c>
    </row>
    <row r="10404" spans="3:7" ht="15" x14ac:dyDescent="0.2">
      <c r="C10404" s="829"/>
      <c r="G10404" s="831" t="str">
        <f t="shared" si="163"/>
        <v/>
      </c>
    </row>
    <row r="10405" spans="3:7" ht="15" x14ac:dyDescent="0.2">
      <c r="C10405" s="829"/>
      <c r="G10405" s="831" t="str">
        <f t="shared" si="163"/>
        <v/>
      </c>
    </row>
    <row r="10406" spans="3:7" ht="15" x14ac:dyDescent="0.2">
      <c r="C10406" s="829"/>
      <c r="G10406" s="831" t="str">
        <f t="shared" si="163"/>
        <v/>
      </c>
    </row>
    <row r="10407" spans="3:7" ht="15" x14ac:dyDescent="0.2">
      <c r="C10407" s="829"/>
      <c r="G10407" s="831" t="str">
        <f t="shared" si="163"/>
        <v/>
      </c>
    </row>
    <row r="10408" spans="3:7" ht="15" x14ac:dyDescent="0.2">
      <c r="C10408" s="829"/>
      <c r="G10408" s="831" t="str">
        <f t="shared" si="163"/>
        <v/>
      </c>
    </row>
    <row r="10409" spans="3:7" ht="15" x14ac:dyDescent="0.2">
      <c r="C10409" s="829"/>
      <c r="G10409" s="831" t="str">
        <f t="shared" si="163"/>
        <v/>
      </c>
    </row>
    <row r="10410" spans="3:7" ht="15" x14ac:dyDescent="0.2">
      <c r="C10410" s="829"/>
      <c r="G10410" s="831" t="str">
        <f t="shared" si="163"/>
        <v/>
      </c>
    </row>
    <row r="10411" spans="3:7" ht="15" x14ac:dyDescent="0.2">
      <c r="C10411" s="829"/>
      <c r="G10411" s="831" t="str">
        <f t="shared" si="163"/>
        <v/>
      </c>
    </row>
    <row r="10412" spans="3:7" ht="15" x14ac:dyDescent="0.2">
      <c r="C10412" s="829"/>
      <c r="G10412" s="831" t="str">
        <f t="shared" si="163"/>
        <v/>
      </c>
    </row>
    <row r="10413" spans="3:7" ht="15" x14ac:dyDescent="0.2">
      <c r="C10413" s="829"/>
      <c r="G10413" s="831" t="str">
        <f t="shared" si="163"/>
        <v/>
      </c>
    </row>
    <row r="10414" spans="3:7" ht="15" x14ac:dyDescent="0.2">
      <c r="C10414" s="829"/>
      <c r="G10414" s="831" t="str">
        <f t="shared" si="163"/>
        <v/>
      </c>
    </row>
    <row r="10415" spans="3:7" ht="15" x14ac:dyDescent="0.2">
      <c r="C10415" s="829"/>
      <c r="G10415" s="831" t="str">
        <f t="shared" si="163"/>
        <v/>
      </c>
    </row>
    <row r="10416" spans="3:7" ht="15" x14ac:dyDescent="0.2">
      <c r="C10416" s="829"/>
      <c r="G10416" s="831" t="str">
        <f t="shared" si="163"/>
        <v/>
      </c>
    </row>
    <row r="10417" spans="3:7" ht="15" x14ac:dyDescent="0.2">
      <c r="C10417" s="829"/>
      <c r="G10417" s="831" t="str">
        <f t="shared" si="163"/>
        <v/>
      </c>
    </row>
    <row r="10418" spans="3:7" ht="15" x14ac:dyDescent="0.2">
      <c r="C10418" s="829"/>
      <c r="G10418" s="831" t="str">
        <f t="shared" si="163"/>
        <v/>
      </c>
    </row>
    <row r="10419" spans="3:7" ht="15" x14ac:dyDescent="0.2">
      <c r="C10419" s="829"/>
      <c r="G10419" s="831" t="str">
        <f t="shared" si="163"/>
        <v/>
      </c>
    </row>
    <row r="10420" spans="3:7" ht="15" x14ac:dyDescent="0.2">
      <c r="C10420" s="829"/>
      <c r="G10420" s="831" t="str">
        <f t="shared" si="163"/>
        <v/>
      </c>
    </row>
    <row r="10421" spans="3:7" ht="15" x14ac:dyDescent="0.2">
      <c r="C10421" s="829"/>
      <c r="G10421" s="831" t="str">
        <f t="shared" si="163"/>
        <v/>
      </c>
    </row>
    <row r="10422" spans="3:7" ht="15" x14ac:dyDescent="0.2">
      <c r="C10422" s="829"/>
      <c r="G10422" s="831" t="str">
        <f t="shared" si="163"/>
        <v/>
      </c>
    </row>
    <row r="10423" spans="3:7" ht="15" x14ac:dyDescent="0.2">
      <c r="C10423" s="829"/>
      <c r="G10423" s="831" t="str">
        <f t="shared" si="163"/>
        <v/>
      </c>
    </row>
    <row r="10424" spans="3:7" ht="15" x14ac:dyDescent="0.2">
      <c r="C10424" s="829"/>
      <c r="G10424" s="831" t="str">
        <f t="shared" si="163"/>
        <v/>
      </c>
    </row>
    <row r="10425" spans="3:7" ht="15" x14ac:dyDescent="0.2">
      <c r="C10425" s="829"/>
      <c r="G10425" s="831" t="str">
        <f t="shared" si="163"/>
        <v/>
      </c>
    </row>
    <row r="10426" spans="3:7" ht="15" x14ac:dyDescent="0.2">
      <c r="C10426" s="829"/>
      <c r="G10426" s="831" t="str">
        <f t="shared" si="163"/>
        <v/>
      </c>
    </row>
    <row r="10427" spans="3:7" ht="15" x14ac:dyDescent="0.2">
      <c r="C10427" s="829"/>
      <c r="G10427" s="831" t="str">
        <f t="shared" si="163"/>
        <v/>
      </c>
    </row>
    <row r="10428" spans="3:7" ht="15" x14ac:dyDescent="0.2">
      <c r="C10428" s="829"/>
      <c r="G10428" s="831" t="str">
        <f t="shared" si="163"/>
        <v/>
      </c>
    </row>
    <row r="10429" spans="3:7" ht="15" x14ac:dyDescent="0.2">
      <c r="C10429" s="829"/>
      <c r="G10429" s="831" t="str">
        <f t="shared" si="163"/>
        <v/>
      </c>
    </row>
    <row r="10430" spans="3:7" ht="15" x14ac:dyDescent="0.2">
      <c r="C10430" s="829"/>
      <c r="G10430" s="831" t="str">
        <f t="shared" si="163"/>
        <v/>
      </c>
    </row>
    <row r="10431" spans="3:7" ht="15" x14ac:dyDescent="0.2">
      <c r="C10431" s="829"/>
      <c r="G10431" s="831" t="str">
        <f t="shared" si="163"/>
        <v/>
      </c>
    </row>
    <row r="10432" spans="3:7" ht="15" x14ac:dyDescent="0.2">
      <c r="C10432" s="829"/>
      <c r="G10432" s="831" t="str">
        <f t="shared" si="163"/>
        <v/>
      </c>
    </row>
    <row r="10433" spans="3:7" ht="15" x14ac:dyDescent="0.2">
      <c r="C10433" s="829"/>
      <c r="G10433" s="831" t="str">
        <f t="shared" si="163"/>
        <v/>
      </c>
    </row>
    <row r="10434" spans="3:7" ht="15" x14ac:dyDescent="0.2">
      <c r="C10434" s="829"/>
      <c r="G10434" s="831" t="str">
        <f t="shared" si="163"/>
        <v/>
      </c>
    </row>
    <row r="10435" spans="3:7" ht="15" x14ac:dyDescent="0.2">
      <c r="C10435" s="829"/>
      <c r="G10435" s="831" t="str">
        <f t="shared" si="163"/>
        <v/>
      </c>
    </row>
    <row r="10436" spans="3:7" ht="15" x14ac:dyDescent="0.2">
      <c r="C10436" s="829"/>
      <c r="G10436" s="831" t="str">
        <f t="shared" si="163"/>
        <v/>
      </c>
    </row>
    <row r="10437" spans="3:7" ht="15" x14ac:dyDescent="0.2">
      <c r="C10437" s="829"/>
      <c r="G10437" s="831" t="str">
        <f t="shared" si="163"/>
        <v/>
      </c>
    </row>
    <row r="10438" spans="3:7" ht="15" x14ac:dyDescent="0.2">
      <c r="C10438" s="829"/>
      <c r="G10438" s="831" t="str">
        <f t="shared" si="163"/>
        <v/>
      </c>
    </row>
    <row r="10439" spans="3:7" ht="15" x14ac:dyDescent="0.2">
      <c r="C10439" s="829"/>
      <c r="G10439" s="831" t="str">
        <f t="shared" si="163"/>
        <v/>
      </c>
    </row>
    <row r="10440" spans="3:7" ht="15" x14ac:dyDescent="0.2">
      <c r="C10440" s="829"/>
      <c r="G10440" s="831" t="str">
        <f t="shared" si="163"/>
        <v/>
      </c>
    </row>
    <row r="10441" spans="3:7" ht="15" x14ac:dyDescent="0.2">
      <c r="C10441" s="829"/>
      <c r="G10441" s="831" t="str">
        <f t="shared" si="163"/>
        <v/>
      </c>
    </row>
    <row r="10442" spans="3:7" ht="15" x14ac:dyDescent="0.2">
      <c r="C10442" s="829"/>
      <c r="G10442" s="831" t="str">
        <f t="shared" si="163"/>
        <v/>
      </c>
    </row>
    <row r="10443" spans="3:7" ht="15" x14ac:dyDescent="0.2">
      <c r="C10443" s="829"/>
      <c r="G10443" s="831" t="str">
        <f t="shared" si="163"/>
        <v/>
      </c>
    </row>
    <row r="10444" spans="3:7" ht="15" x14ac:dyDescent="0.2">
      <c r="C10444" s="829"/>
      <c r="G10444" s="831" t="str">
        <f t="shared" ref="G10444:G10507" si="164">IF(D10444="","",YEAR(D10444))</f>
        <v/>
      </c>
    </row>
    <row r="10445" spans="3:7" ht="15" x14ac:dyDescent="0.2">
      <c r="C10445" s="829"/>
      <c r="G10445" s="831" t="str">
        <f t="shared" si="164"/>
        <v/>
      </c>
    </row>
    <row r="10446" spans="3:7" ht="15" x14ac:dyDescent="0.2">
      <c r="C10446" s="829"/>
      <c r="G10446" s="831" t="str">
        <f t="shared" si="164"/>
        <v/>
      </c>
    </row>
    <row r="10447" spans="3:7" ht="15" x14ac:dyDescent="0.2">
      <c r="C10447" s="829"/>
      <c r="G10447" s="831" t="str">
        <f t="shared" si="164"/>
        <v/>
      </c>
    </row>
    <row r="10448" spans="3:7" ht="15" x14ac:dyDescent="0.2">
      <c r="C10448" s="829"/>
      <c r="G10448" s="831" t="str">
        <f t="shared" si="164"/>
        <v/>
      </c>
    </row>
    <row r="10449" spans="3:7" ht="15" x14ac:dyDescent="0.2">
      <c r="C10449" s="829"/>
      <c r="G10449" s="831" t="str">
        <f t="shared" si="164"/>
        <v/>
      </c>
    </row>
    <row r="10450" spans="3:7" ht="15" x14ac:dyDescent="0.2">
      <c r="C10450" s="829"/>
      <c r="G10450" s="831" t="str">
        <f t="shared" si="164"/>
        <v/>
      </c>
    </row>
    <row r="10451" spans="3:7" ht="15" x14ac:dyDescent="0.2">
      <c r="C10451" s="829"/>
      <c r="G10451" s="831" t="str">
        <f t="shared" si="164"/>
        <v/>
      </c>
    </row>
    <row r="10452" spans="3:7" ht="15" x14ac:dyDescent="0.2">
      <c r="C10452" s="829"/>
      <c r="G10452" s="831" t="str">
        <f t="shared" si="164"/>
        <v/>
      </c>
    </row>
    <row r="10453" spans="3:7" ht="15" x14ac:dyDescent="0.2">
      <c r="C10453" s="829"/>
      <c r="G10453" s="831" t="str">
        <f t="shared" si="164"/>
        <v/>
      </c>
    </row>
    <row r="10454" spans="3:7" ht="15" x14ac:dyDescent="0.2">
      <c r="C10454" s="829"/>
      <c r="G10454" s="831" t="str">
        <f t="shared" si="164"/>
        <v/>
      </c>
    </row>
    <row r="10455" spans="3:7" ht="15" x14ac:dyDescent="0.2">
      <c r="C10455" s="829"/>
      <c r="G10455" s="831" t="str">
        <f t="shared" si="164"/>
        <v/>
      </c>
    </row>
    <row r="10456" spans="3:7" ht="15" x14ac:dyDescent="0.2">
      <c r="C10456" s="829"/>
      <c r="G10456" s="831" t="str">
        <f t="shared" si="164"/>
        <v/>
      </c>
    </row>
    <row r="10457" spans="3:7" ht="15" x14ac:dyDescent="0.2">
      <c r="C10457" s="829"/>
      <c r="G10457" s="831" t="str">
        <f t="shared" si="164"/>
        <v/>
      </c>
    </row>
    <row r="10458" spans="3:7" ht="15" x14ac:dyDescent="0.2">
      <c r="C10458" s="829"/>
      <c r="G10458" s="831" t="str">
        <f t="shared" si="164"/>
        <v/>
      </c>
    </row>
    <row r="10459" spans="3:7" ht="15" x14ac:dyDescent="0.2">
      <c r="C10459" s="829"/>
      <c r="G10459" s="831" t="str">
        <f t="shared" si="164"/>
        <v/>
      </c>
    </row>
    <row r="10460" spans="3:7" ht="15" x14ac:dyDescent="0.2">
      <c r="C10460" s="829"/>
      <c r="G10460" s="831" t="str">
        <f t="shared" si="164"/>
        <v/>
      </c>
    </row>
    <row r="10461" spans="3:7" ht="15" x14ac:dyDescent="0.2">
      <c r="C10461" s="829"/>
      <c r="G10461" s="831" t="str">
        <f t="shared" si="164"/>
        <v/>
      </c>
    </row>
    <row r="10462" spans="3:7" ht="15" x14ac:dyDescent="0.2">
      <c r="C10462" s="829"/>
      <c r="G10462" s="831" t="str">
        <f t="shared" si="164"/>
        <v/>
      </c>
    </row>
    <row r="10463" spans="3:7" ht="15" x14ac:dyDescent="0.2">
      <c r="C10463" s="829"/>
      <c r="G10463" s="831" t="str">
        <f t="shared" si="164"/>
        <v/>
      </c>
    </row>
    <row r="10464" spans="3:7" ht="15" x14ac:dyDescent="0.2">
      <c r="C10464" s="829"/>
      <c r="G10464" s="831" t="str">
        <f t="shared" si="164"/>
        <v/>
      </c>
    </row>
    <row r="10465" spans="3:7" ht="15" x14ac:dyDescent="0.2">
      <c r="C10465" s="829"/>
      <c r="G10465" s="831" t="str">
        <f t="shared" si="164"/>
        <v/>
      </c>
    </row>
    <row r="10466" spans="3:7" ht="15" x14ac:dyDescent="0.2">
      <c r="C10466" s="829"/>
      <c r="G10466" s="831" t="str">
        <f t="shared" si="164"/>
        <v/>
      </c>
    </row>
    <row r="10467" spans="3:7" ht="15" x14ac:dyDescent="0.2">
      <c r="C10467" s="829"/>
      <c r="G10467" s="831" t="str">
        <f t="shared" si="164"/>
        <v/>
      </c>
    </row>
    <row r="10468" spans="3:7" ht="15" x14ac:dyDescent="0.2">
      <c r="C10468" s="829"/>
      <c r="G10468" s="831" t="str">
        <f t="shared" si="164"/>
        <v/>
      </c>
    </row>
    <row r="10469" spans="3:7" ht="15" x14ac:dyDescent="0.2">
      <c r="C10469" s="829"/>
      <c r="G10469" s="831" t="str">
        <f t="shared" si="164"/>
        <v/>
      </c>
    </row>
    <row r="10470" spans="3:7" ht="15" x14ac:dyDescent="0.2">
      <c r="C10470" s="829"/>
      <c r="G10470" s="831" t="str">
        <f t="shared" si="164"/>
        <v/>
      </c>
    </row>
    <row r="10471" spans="3:7" ht="15" x14ac:dyDescent="0.2">
      <c r="C10471" s="829"/>
      <c r="G10471" s="831" t="str">
        <f t="shared" si="164"/>
        <v/>
      </c>
    </row>
    <row r="10472" spans="3:7" ht="15" x14ac:dyDescent="0.2">
      <c r="C10472" s="829"/>
      <c r="G10472" s="831" t="str">
        <f t="shared" si="164"/>
        <v/>
      </c>
    </row>
    <row r="10473" spans="3:7" ht="15" x14ac:dyDescent="0.2">
      <c r="C10473" s="829"/>
      <c r="G10473" s="831" t="str">
        <f t="shared" si="164"/>
        <v/>
      </c>
    </row>
    <row r="10474" spans="3:7" ht="15" x14ac:dyDescent="0.2">
      <c r="C10474" s="829"/>
      <c r="G10474" s="831" t="str">
        <f t="shared" si="164"/>
        <v/>
      </c>
    </row>
    <row r="10475" spans="3:7" ht="15" x14ac:dyDescent="0.2">
      <c r="C10475" s="829"/>
      <c r="G10475" s="831" t="str">
        <f t="shared" si="164"/>
        <v/>
      </c>
    </row>
    <row r="10476" spans="3:7" ht="15" x14ac:dyDescent="0.2">
      <c r="C10476" s="829"/>
      <c r="G10476" s="831" t="str">
        <f t="shared" si="164"/>
        <v/>
      </c>
    </row>
    <row r="10477" spans="3:7" ht="15" x14ac:dyDescent="0.2">
      <c r="C10477" s="829"/>
      <c r="G10477" s="831" t="str">
        <f t="shared" si="164"/>
        <v/>
      </c>
    </row>
    <row r="10478" spans="3:7" ht="15" x14ac:dyDescent="0.2">
      <c r="C10478" s="829"/>
      <c r="G10478" s="831" t="str">
        <f t="shared" si="164"/>
        <v/>
      </c>
    </row>
    <row r="10479" spans="3:7" ht="15" x14ac:dyDescent="0.2">
      <c r="C10479" s="829"/>
      <c r="G10479" s="831" t="str">
        <f t="shared" si="164"/>
        <v/>
      </c>
    </row>
    <row r="10480" spans="3:7" ht="15" x14ac:dyDescent="0.2">
      <c r="C10480" s="829"/>
      <c r="G10480" s="831" t="str">
        <f t="shared" si="164"/>
        <v/>
      </c>
    </row>
    <row r="10481" spans="3:7" ht="15" x14ac:dyDescent="0.2">
      <c r="C10481" s="829"/>
      <c r="G10481" s="831" t="str">
        <f t="shared" si="164"/>
        <v/>
      </c>
    </row>
    <row r="10482" spans="3:7" ht="15" x14ac:dyDescent="0.2">
      <c r="C10482" s="829"/>
      <c r="G10482" s="831" t="str">
        <f t="shared" si="164"/>
        <v/>
      </c>
    </row>
    <row r="10483" spans="3:7" ht="15" x14ac:dyDescent="0.2">
      <c r="C10483" s="829"/>
      <c r="G10483" s="831" t="str">
        <f t="shared" si="164"/>
        <v/>
      </c>
    </row>
    <row r="10484" spans="3:7" ht="15" x14ac:dyDescent="0.2">
      <c r="C10484" s="829"/>
      <c r="G10484" s="831" t="str">
        <f t="shared" si="164"/>
        <v/>
      </c>
    </row>
    <row r="10485" spans="3:7" ht="15" x14ac:dyDescent="0.2">
      <c r="C10485" s="829"/>
      <c r="G10485" s="831" t="str">
        <f t="shared" si="164"/>
        <v/>
      </c>
    </row>
    <row r="10486" spans="3:7" ht="15" x14ac:dyDescent="0.2">
      <c r="C10486" s="829"/>
      <c r="G10486" s="831" t="str">
        <f t="shared" si="164"/>
        <v/>
      </c>
    </row>
    <row r="10487" spans="3:7" ht="15" x14ac:dyDescent="0.2">
      <c r="C10487" s="829"/>
      <c r="G10487" s="831" t="str">
        <f t="shared" si="164"/>
        <v/>
      </c>
    </row>
    <row r="10488" spans="3:7" ht="15" x14ac:dyDescent="0.2">
      <c r="C10488" s="829"/>
      <c r="G10488" s="831" t="str">
        <f t="shared" si="164"/>
        <v/>
      </c>
    </row>
    <row r="10489" spans="3:7" ht="15" x14ac:dyDescent="0.2">
      <c r="C10489" s="829"/>
      <c r="G10489" s="831" t="str">
        <f t="shared" si="164"/>
        <v/>
      </c>
    </row>
    <row r="10490" spans="3:7" ht="15" x14ac:dyDescent="0.2">
      <c r="C10490" s="829"/>
      <c r="G10490" s="831" t="str">
        <f t="shared" si="164"/>
        <v/>
      </c>
    </row>
    <row r="10491" spans="3:7" ht="15" x14ac:dyDescent="0.2">
      <c r="C10491" s="829"/>
      <c r="G10491" s="831" t="str">
        <f t="shared" si="164"/>
        <v/>
      </c>
    </row>
    <row r="10492" spans="3:7" ht="15" x14ac:dyDescent="0.2">
      <c r="C10492" s="829"/>
      <c r="G10492" s="831" t="str">
        <f t="shared" si="164"/>
        <v/>
      </c>
    </row>
    <row r="10493" spans="3:7" ht="15" x14ac:dyDescent="0.2">
      <c r="C10493" s="829"/>
      <c r="G10493" s="831" t="str">
        <f t="shared" si="164"/>
        <v/>
      </c>
    </row>
    <row r="10494" spans="3:7" ht="15" x14ac:dyDescent="0.2">
      <c r="C10494" s="829"/>
      <c r="G10494" s="831" t="str">
        <f t="shared" si="164"/>
        <v/>
      </c>
    </row>
    <row r="10495" spans="3:7" ht="15" x14ac:dyDescent="0.2">
      <c r="C10495" s="829"/>
      <c r="G10495" s="831" t="str">
        <f t="shared" si="164"/>
        <v/>
      </c>
    </row>
    <row r="10496" spans="3:7" ht="15" x14ac:dyDescent="0.2">
      <c r="C10496" s="829"/>
      <c r="G10496" s="831" t="str">
        <f t="shared" si="164"/>
        <v/>
      </c>
    </row>
    <row r="10497" spans="3:7" ht="15" x14ac:dyDescent="0.2">
      <c r="C10497" s="829"/>
      <c r="G10497" s="831" t="str">
        <f t="shared" si="164"/>
        <v/>
      </c>
    </row>
    <row r="10498" spans="3:7" ht="15" x14ac:dyDescent="0.2">
      <c r="C10498" s="829"/>
      <c r="G10498" s="831" t="str">
        <f t="shared" si="164"/>
        <v/>
      </c>
    </row>
    <row r="10499" spans="3:7" ht="15" x14ac:dyDescent="0.2">
      <c r="C10499" s="829"/>
      <c r="G10499" s="831" t="str">
        <f t="shared" si="164"/>
        <v/>
      </c>
    </row>
    <row r="10500" spans="3:7" ht="15" x14ac:dyDescent="0.2">
      <c r="C10500" s="829"/>
      <c r="G10500" s="831" t="str">
        <f t="shared" si="164"/>
        <v/>
      </c>
    </row>
    <row r="10501" spans="3:7" ht="15" x14ac:dyDescent="0.2">
      <c r="C10501" s="829"/>
      <c r="G10501" s="831" t="str">
        <f t="shared" si="164"/>
        <v/>
      </c>
    </row>
    <row r="10502" spans="3:7" ht="15" x14ac:dyDescent="0.2">
      <c r="C10502" s="829"/>
      <c r="G10502" s="831" t="str">
        <f t="shared" si="164"/>
        <v/>
      </c>
    </row>
    <row r="10503" spans="3:7" ht="15" x14ac:dyDescent="0.2">
      <c r="C10503" s="829"/>
      <c r="G10503" s="831" t="str">
        <f t="shared" si="164"/>
        <v/>
      </c>
    </row>
    <row r="10504" spans="3:7" ht="15" x14ac:dyDescent="0.2">
      <c r="C10504" s="829"/>
      <c r="G10504" s="831" t="str">
        <f t="shared" si="164"/>
        <v/>
      </c>
    </row>
    <row r="10505" spans="3:7" ht="15" x14ac:dyDescent="0.2">
      <c r="C10505" s="829"/>
      <c r="G10505" s="831" t="str">
        <f t="shared" si="164"/>
        <v/>
      </c>
    </row>
    <row r="10506" spans="3:7" ht="15" x14ac:dyDescent="0.2">
      <c r="C10506" s="829"/>
      <c r="G10506" s="831" t="str">
        <f t="shared" si="164"/>
        <v/>
      </c>
    </row>
    <row r="10507" spans="3:7" ht="15" x14ac:dyDescent="0.2">
      <c r="C10507" s="829"/>
      <c r="G10507" s="831" t="str">
        <f t="shared" si="164"/>
        <v/>
      </c>
    </row>
    <row r="10508" spans="3:7" ht="15" x14ac:dyDescent="0.2">
      <c r="C10508" s="829"/>
      <c r="G10508" s="831" t="str">
        <f t="shared" ref="G10508:G10571" si="165">IF(D10508="","",YEAR(D10508))</f>
        <v/>
      </c>
    </row>
    <row r="10509" spans="3:7" ht="15" x14ac:dyDescent="0.2">
      <c r="C10509" s="829"/>
      <c r="G10509" s="831" t="str">
        <f t="shared" si="165"/>
        <v/>
      </c>
    </row>
    <row r="10510" spans="3:7" ht="15" x14ac:dyDescent="0.2">
      <c r="C10510" s="829"/>
      <c r="G10510" s="831" t="str">
        <f t="shared" si="165"/>
        <v/>
      </c>
    </row>
    <row r="10511" spans="3:7" ht="15" x14ac:dyDescent="0.2">
      <c r="C10511" s="829"/>
      <c r="G10511" s="831" t="str">
        <f t="shared" si="165"/>
        <v/>
      </c>
    </row>
    <row r="10512" spans="3:7" ht="15" x14ac:dyDescent="0.2">
      <c r="C10512" s="829"/>
      <c r="G10512" s="831" t="str">
        <f t="shared" si="165"/>
        <v/>
      </c>
    </row>
    <row r="10513" spans="3:7" ht="15" x14ac:dyDescent="0.2">
      <c r="C10513" s="829"/>
      <c r="G10513" s="831" t="str">
        <f t="shared" si="165"/>
        <v/>
      </c>
    </row>
    <row r="10514" spans="3:7" ht="15" x14ac:dyDescent="0.2">
      <c r="C10514" s="829"/>
      <c r="G10514" s="831" t="str">
        <f t="shared" si="165"/>
        <v/>
      </c>
    </row>
    <row r="10515" spans="3:7" ht="15" x14ac:dyDescent="0.2">
      <c r="C10515" s="829"/>
      <c r="G10515" s="831" t="str">
        <f t="shared" si="165"/>
        <v/>
      </c>
    </row>
    <row r="10516" spans="3:7" ht="15" x14ac:dyDescent="0.2">
      <c r="C10516" s="829"/>
      <c r="G10516" s="831" t="str">
        <f t="shared" si="165"/>
        <v/>
      </c>
    </row>
    <row r="10517" spans="3:7" ht="15" x14ac:dyDescent="0.2">
      <c r="C10517" s="829"/>
      <c r="G10517" s="831" t="str">
        <f t="shared" si="165"/>
        <v/>
      </c>
    </row>
    <row r="10518" spans="3:7" ht="15" x14ac:dyDescent="0.2">
      <c r="C10518" s="829"/>
      <c r="G10518" s="831" t="str">
        <f t="shared" si="165"/>
        <v/>
      </c>
    </row>
    <row r="10519" spans="3:7" ht="15" x14ac:dyDescent="0.2">
      <c r="C10519" s="829"/>
      <c r="G10519" s="831" t="str">
        <f t="shared" si="165"/>
        <v/>
      </c>
    </row>
    <row r="10520" spans="3:7" ht="15" x14ac:dyDescent="0.2">
      <c r="C10520" s="829"/>
      <c r="G10520" s="831" t="str">
        <f t="shared" si="165"/>
        <v/>
      </c>
    </row>
    <row r="10521" spans="3:7" ht="15" x14ac:dyDescent="0.2">
      <c r="C10521" s="829"/>
      <c r="G10521" s="831" t="str">
        <f t="shared" si="165"/>
        <v/>
      </c>
    </row>
    <row r="10522" spans="3:7" ht="15" x14ac:dyDescent="0.2">
      <c r="C10522" s="829"/>
      <c r="G10522" s="831" t="str">
        <f t="shared" si="165"/>
        <v/>
      </c>
    </row>
    <row r="10523" spans="3:7" ht="15" x14ac:dyDescent="0.2">
      <c r="C10523" s="829"/>
      <c r="G10523" s="831" t="str">
        <f t="shared" si="165"/>
        <v/>
      </c>
    </row>
    <row r="10524" spans="3:7" ht="15" x14ac:dyDescent="0.2">
      <c r="C10524" s="829"/>
      <c r="G10524" s="831" t="str">
        <f t="shared" si="165"/>
        <v/>
      </c>
    </row>
    <row r="10525" spans="3:7" ht="15" x14ac:dyDescent="0.2">
      <c r="C10525" s="829"/>
      <c r="G10525" s="831" t="str">
        <f t="shared" si="165"/>
        <v/>
      </c>
    </row>
    <row r="10526" spans="3:7" ht="15" x14ac:dyDescent="0.2">
      <c r="C10526" s="829"/>
      <c r="G10526" s="831" t="str">
        <f t="shared" si="165"/>
        <v/>
      </c>
    </row>
    <row r="10527" spans="3:7" ht="15" x14ac:dyDescent="0.2">
      <c r="C10527" s="829"/>
      <c r="G10527" s="831" t="str">
        <f t="shared" si="165"/>
        <v/>
      </c>
    </row>
    <row r="10528" spans="3:7" ht="15" x14ac:dyDescent="0.2">
      <c r="C10528" s="829"/>
      <c r="G10528" s="831" t="str">
        <f t="shared" si="165"/>
        <v/>
      </c>
    </row>
    <row r="10529" spans="3:7" ht="15" x14ac:dyDescent="0.2">
      <c r="C10529" s="829"/>
      <c r="G10529" s="831" t="str">
        <f t="shared" si="165"/>
        <v/>
      </c>
    </row>
    <row r="10530" spans="3:7" ht="15" x14ac:dyDescent="0.2">
      <c r="C10530" s="829"/>
      <c r="G10530" s="831" t="str">
        <f t="shared" si="165"/>
        <v/>
      </c>
    </row>
    <row r="10531" spans="3:7" ht="15" x14ac:dyDescent="0.2">
      <c r="C10531" s="829"/>
      <c r="G10531" s="831" t="str">
        <f t="shared" si="165"/>
        <v/>
      </c>
    </row>
    <row r="10532" spans="3:7" ht="15" x14ac:dyDescent="0.2">
      <c r="C10532" s="829"/>
      <c r="G10532" s="831" t="str">
        <f t="shared" si="165"/>
        <v/>
      </c>
    </row>
    <row r="10533" spans="3:7" ht="15" x14ac:dyDescent="0.2">
      <c r="C10533" s="829"/>
      <c r="G10533" s="831" t="str">
        <f t="shared" si="165"/>
        <v/>
      </c>
    </row>
    <row r="10534" spans="3:7" ht="15" x14ac:dyDescent="0.2">
      <c r="C10534" s="829"/>
      <c r="G10534" s="831" t="str">
        <f t="shared" si="165"/>
        <v/>
      </c>
    </row>
    <row r="10535" spans="3:7" ht="15" x14ac:dyDescent="0.2">
      <c r="C10535" s="829"/>
      <c r="G10535" s="831" t="str">
        <f t="shared" si="165"/>
        <v/>
      </c>
    </row>
    <row r="10536" spans="3:7" ht="15" x14ac:dyDescent="0.2">
      <c r="C10536" s="829"/>
      <c r="G10536" s="831" t="str">
        <f t="shared" si="165"/>
        <v/>
      </c>
    </row>
    <row r="10537" spans="3:7" ht="15" x14ac:dyDescent="0.2">
      <c r="C10537" s="829"/>
      <c r="G10537" s="831" t="str">
        <f t="shared" si="165"/>
        <v/>
      </c>
    </row>
    <row r="10538" spans="3:7" ht="15" x14ac:dyDescent="0.2">
      <c r="C10538" s="829"/>
      <c r="G10538" s="831" t="str">
        <f t="shared" si="165"/>
        <v/>
      </c>
    </row>
    <row r="10539" spans="3:7" ht="15" x14ac:dyDescent="0.2">
      <c r="C10539" s="829"/>
      <c r="G10539" s="831" t="str">
        <f t="shared" si="165"/>
        <v/>
      </c>
    </row>
    <row r="10540" spans="3:7" ht="15" x14ac:dyDescent="0.2">
      <c r="C10540" s="829"/>
      <c r="G10540" s="831" t="str">
        <f t="shared" si="165"/>
        <v/>
      </c>
    </row>
    <row r="10541" spans="3:7" ht="15" x14ac:dyDescent="0.2">
      <c r="C10541" s="829"/>
      <c r="G10541" s="831" t="str">
        <f t="shared" si="165"/>
        <v/>
      </c>
    </row>
    <row r="10542" spans="3:7" ht="15" x14ac:dyDescent="0.2">
      <c r="C10542" s="829"/>
      <c r="G10542" s="831" t="str">
        <f t="shared" si="165"/>
        <v/>
      </c>
    </row>
    <row r="10543" spans="3:7" ht="15" x14ac:dyDescent="0.2">
      <c r="C10543" s="829"/>
      <c r="G10543" s="831" t="str">
        <f t="shared" si="165"/>
        <v/>
      </c>
    </row>
    <row r="10544" spans="3:7" ht="15" x14ac:dyDescent="0.2">
      <c r="C10544" s="829"/>
      <c r="G10544" s="831" t="str">
        <f t="shared" si="165"/>
        <v/>
      </c>
    </row>
    <row r="10545" spans="3:7" ht="15" x14ac:dyDescent="0.2">
      <c r="C10545" s="829"/>
      <c r="G10545" s="831" t="str">
        <f t="shared" si="165"/>
        <v/>
      </c>
    </row>
    <row r="10546" spans="3:7" ht="15" x14ac:dyDescent="0.2">
      <c r="C10546" s="829"/>
      <c r="G10546" s="831" t="str">
        <f t="shared" si="165"/>
        <v/>
      </c>
    </row>
    <row r="10547" spans="3:7" ht="15" x14ac:dyDescent="0.2">
      <c r="C10547" s="829"/>
      <c r="G10547" s="831" t="str">
        <f t="shared" si="165"/>
        <v/>
      </c>
    </row>
    <row r="10548" spans="3:7" ht="15" x14ac:dyDescent="0.2">
      <c r="C10548" s="829"/>
      <c r="G10548" s="831" t="str">
        <f t="shared" si="165"/>
        <v/>
      </c>
    </row>
    <row r="10549" spans="3:7" ht="15" x14ac:dyDescent="0.2">
      <c r="C10549" s="829"/>
      <c r="G10549" s="831" t="str">
        <f t="shared" si="165"/>
        <v/>
      </c>
    </row>
    <row r="10550" spans="3:7" ht="15" x14ac:dyDescent="0.2">
      <c r="C10550" s="829"/>
      <c r="G10550" s="831" t="str">
        <f t="shared" si="165"/>
        <v/>
      </c>
    </row>
    <row r="10551" spans="3:7" ht="15" x14ac:dyDescent="0.2">
      <c r="C10551" s="829"/>
      <c r="G10551" s="831" t="str">
        <f t="shared" si="165"/>
        <v/>
      </c>
    </row>
    <row r="10552" spans="3:7" ht="15" x14ac:dyDescent="0.2">
      <c r="C10552" s="829"/>
      <c r="G10552" s="831" t="str">
        <f t="shared" si="165"/>
        <v/>
      </c>
    </row>
    <row r="10553" spans="3:7" ht="15" x14ac:dyDescent="0.2">
      <c r="C10553" s="829"/>
      <c r="G10553" s="831" t="str">
        <f t="shared" si="165"/>
        <v/>
      </c>
    </row>
    <row r="10554" spans="3:7" ht="15" x14ac:dyDescent="0.2">
      <c r="C10554" s="829"/>
      <c r="G10554" s="831" t="str">
        <f t="shared" si="165"/>
        <v/>
      </c>
    </row>
    <row r="10555" spans="3:7" ht="15" x14ac:dyDescent="0.2">
      <c r="C10555" s="829"/>
      <c r="G10555" s="831" t="str">
        <f t="shared" si="165"/>
        <v/>
      </c>
    </row>
    <row r="10556" spans="3:7" ht="15" x14ac:dyDescent="0.2">
      <c r="C10556" s="829"/>
      <c r="G10556" s="831" t="str">
        <f t="shared" si="165"/>
        <v/>
      </c>
    </row>
    <row r="10557" spans="3:7" ht="15" x14ac:dyDescent="0.2">
      <c r="C10557" s="829"/>
      <c r="G10557" s="831" t="str">
        <f t="shared" si="165"/>
        <v/>
      </c>
    </row>
    <row r="10558" spans="3:7" ht="15" x14ac:dyDescent="0.2">
      <c r="C10558" s="829"/>
      <c r="G10558" s="831" t="str">
        <f t="shared" si="165"/>
        <v/>
      </c>
    </row>
    <row r="10559" spans="3:7" ht="15" x14ac:dyDescent="0.2">
      <c r="C10559" s="829"/>
      <c r="G10559" s="831" t="str">
        <f t="shared" si="165"/>
        <v/>
      </c>
    </row>
    <row r="10560" spans="3:7" ht="15" x14ac:dyDescent="0.2">
      <c r="C10560" s="829"/>
      <c r="G10560" s="831" t="str">
        <f t="shared" si="165"/>
        <v/>
      </c>
    </row>
    <row r="10561" spans="3:7" ht="15" x14ac:dyDescent="0.2">
      <c r="C10561" s="829"/>
      <c r="G10561" s="831" t="str">
        <f t="shared" si="165"/>
        <v/>
      </c>
    </row>
    <row r="10562" spans="3:7" ht="15" x14ac:dyDescent="0.2">
      <c r="C10562" s="829"/>
      <c r="G10562" s="831" t="str">
        <f t="shared" si="165"/>
        <v/>
      </c>
    </row>
    <row r="10563" spans="3:7" ht="15" x14ac:dyDescent="0.2">
      <c r="C10563" s="829"/>
      <c r="G10563" s="831" t="str">
        <f t="shared" si="165"/>
        <v/>
      </c>
    </row>
    <row r="10564" spans="3:7" ht="15" x14ac:dyDescent="0.2">
      <c r="C10564" s="829"/>
      <c r="G10564" s="831" t="str">
        <f t="shared" si="165"/>
        <v/>
      </c>
    </row>
    <row r="10565" spans="3:7" ht="15" x14ac:dyDescent="0.2">
      <c r="C10565" s="829"/>
      <c r="G10565" s="831" t="str">
        <f t="shared" si="165"/>
        <v/>
      </c>
    </row>
    <row r="10566" spans="3:7" ht="15" x14ac:dyDescent="0.2">
      <c r="C10566" s="829"/>
      <c r="G10566" s="831" t="str">
        <f t="shared" si="165"/>
        <v/>
      </c>
    </row>
    <row r="10567" spans="3:7" ht="15" x14ac:dyDescent="0.2">
      <c r="C10567" s="829"/>
      <c r="G10567" s="831" t="str">
        <f t="shared" si="165"/>
        <v/>
      </c>
    </row>
    <row r="10568" spans="3:7" ht="15" x14ac:dyDescent="0.2">
      <c r="C10568" s="829"/>
      <c r="G10568" s="831" t="str">
        <f t="shared" si="165"/>
        <v/>
      </c>
    </row>
    <row r="10569" spans="3:7" ht="15" x14ac:dyDescent="0.2">
      <c r="C10569" s="829"/>
      <c r="G10569" s="831" t="str">
        <f t="shared" si="165"/>
        <v/>
      </c>
    </row>
    <row r="10570" spans="3:7" ht="15" x14ac:dyDescent="0.2">
      <c r="C10570" s="829"/>
      <c r="G10570" s="831" t="str">
        <f t="shared" si="165"/>
        <v/>
      </c>
    </row>
    <row r="10571" spans="3:7" ht="15" x14ac:dyDescent="0.2">
      <c r="C10571" s="829"/>
      <c r="G10571" s="831" t="str">
        <f t="shared" si="165"/>
        <v/>
      </c>
    </row>
    <row r="10572" spans="3:7" ht="15" x14ac:dyDescent="0.2">
      <c r="C10572" s="829"/>
      <c r="G10572" s="831" t="str">
        <f t="shared" ref="G10572:G10635" si="166">IF(D10572="","",YEAR(D10572))</f>
        <v/>
      </c>
    </row>
    <row r="10573" spans="3:7" ht="15" x14ac:dyDescent="0.2">
      <c r="C10573" s="829"/>
      <c r="G10573" s="831" t="str">
        <f t="shared" si="166"/>
        <v/>
      </c>
    </row>
    <row r="10574" spans="3:7" ht="15" x14ac:dyDescent="0.2">
      <c r="C10574" s="829"/>
      <c r="G10574" s="831" t="str">
        <f t="shared" si="166"/>
        <v/>
      </c>
    </row>
    <row r="10575" spans="3:7" ht="15" x14ac:dyDescent="0.2">
      <c r="C10575" s="829"/>
      <c r="G10575" s="831" t="str">
        <f t="shared" si="166"/>
        <v/>
      </c>
    </row>
    <row r="10576" spans="3:7" ht="15" x14ac:dyDescent="0.2">
      <c r="C10576" s="829"/>
      <c r="G10576" s="831" t="str">
        <f t="shared" si="166"/>
        <v/>
      </c>
    </row>
    <row r="10577" spans="3:7" ht="15" x14ac:dyDescent="0.2">
      <c r="C10577" s="829"/>
      <c r="G10577" s="831" t="str">
        <f t="shared" si="166"/>
        <v/>
      </c>
    </row>
    <row r="10578" spans="3:7" ht="15" x14ac:dyDescent="0.2">
      <c r="C10578" s="829"/>
      <c r="G10578" s="831" t="str">
        <f t="shared" si="166"/>
        <v/>
      </c>
    </row>
    <row r="10579" spans="3:7" ht="15" x14ac:dyDescent="0.2">
      <c r="C10579" s="829"/>
      <c r="G10579" s="831" t="str">
        <f t="shared" si="166"/>
        <v/>
      </c>
    </row>
    <row r="10580" spans="3:7" ht="15" x14ac:dyDescent="0.2">
      <c r="C10580" s="829"/>
      <c r="G10580" s="831" t="str">
        <f t="shared" si="166"/>
        <v/>
      </c>
    </row>
    <row r="10581" spans="3:7" ht="15" x14ac:dyDescent="0.2">
      <c r="C10581" s="829"/>
      <c r="G10581" s="831" t="str">
        <f t="shared" si="166"/>
        <v/>
      </c>
    </row>
    <row r="10582" spans="3:7" ht="15" x14ac:dyDescent="0.2">
      <c r="C10582" s="829"/>
      <c r="G10582" s="831" t="str">
        <f t="shared" si="166"/>
        <v/>
      </c>
    </row>
    <row r="10583" spans="3:7" ht="15" x14ac:dyDescent="0.2">
      <c r="C10583" s="829"/>
      <c r="G10583" s="831" t="str">
        <f t="shared" si="166"/>
        <v/>
      </c>
    </row>
    <row r="10584" spans="3:7" ht="15" x14ac:dyDescent="0.2">
      <c r="C10584" s="829"/>
      <c r="G10584" s="831" t="str">
        <f t="shared" si="166"/>
        <v/>
      </c>
    </row>
    <row r="10585" spans="3:7" ht="15" x14ac:dyDescent="0.2">
      <c r="C10585" s="829"/>
      <c r="G10585" s="831" t="str">
        <f t="shared" si="166"/>
        <v/>
      </c>
    </row>
    <row r="10586" spans="3:7" ht="15" x14ac:dyDescent="0.2">
      <c r="C10586" s="829"/>
      <c r="G10586" s="831" t="str">
        <f t="shared" si="166"/>
        <v/>
      </c>
    </row>
    <row r="10587" spans="3:7" ht="15" x14ac:dyDescent="0.2">
      <c r="C10587" s="829"/>
      <c r="G10587" s="831" t="str">
        <f t="shared" si="166"/>
        <v/>
      </c>
    </row>
    <row r="10588" spans="3:7" ht="15" x14ac:dyDescent="0.2">
      <c r="C10588" s="829"/>
      <c r="G10588" s="831" t="str">
        <f t="shared" si="166"/>
        <v/>
      </c>
    </row>
    <row r="10589" spans="3:7" ht="15" x14ac:dyDescent="0.2">
      <c r="C10589" s="829"/>
      <c r="G10589" s="831" t="str">
        <f t="shared" si="166"/>
        <v/>
      </c>
    </row>
    <row r="10590" spans="3:7" ht="15" x14ac:dyDescent="0.2">
      <c r="C10590" s="829"/>
      <c r="G10590" s="831" t="str">
        <f t="shared" si="166"/>
        <v/>
      </c>
    </row>
    <row r="10591" spans="3:7" ht="15" x14ac:dyDescent="0.2">
      <c r="C10591" s="829"/>
      <c r="G10591" s="831" t="str">
        <f t="shared" si="166"/>
        <v/>
      </c>
    </row>
    <row r="10592" spans="3:7" ht="15" x14ac:dyDescent="0.2">
      <c r="C10592" s="829"/>
      <c r="G10592" s="831" t="str">
        <f t="shared" si="166"/>
        <v/>
      </c>
    </row>
    <row r="10593" spans="3:7" ht="15" x14ac:dyDescent="0.2">
      <c r="C10593" s="829"/>
      <c r="G10593" s="831" t="str">
        <f t="shared" si="166"/>
        <v/>
      </c>
    </row>
    <row r="10594" spans="3:7" ht="15" x14ac:dyDescent="0.2">
      <c r="C10594" s="829"/>
      <c r="G10594" s="831" t="str">
        <f t="shared" si="166"/>
        <v/>
      </c>
    </row>
    <row r="10595" spans="3:7" ht="15" x14ac:dyDescent="0.2">
      <c r="C10595" s="829"/>
      <c r="G10595" s="831" t="str">
        <f t="shared" si="166"/>
        <v/>
      </c>
    </row>
    <row r="10596" spans="3:7" ht="15" x14ac:dyDescent="0.2">
      <c r="C10596" s="829"/>
      <c r="G10596" s="831" t="str">
        <f t="shared" si="166"/>
        <v/>
      </c>
    </row>
    <row r="10597" spans="3:7" ht="15" x14ac:dyDescent="0.2">
      <c r="C10597" s="829"/>
      <c r="G10597" s="831" t="str">
        <f t="shared" si="166"/>
        <v/>
      </c>
    </row>
    <row r="10598" spans="3:7" ht="15" x14ac:dyDescent="0.2">
      <c r="C10598" s="829"/>
      <c r="G10598" s="831" t="str">
        <f t="shared" si="166"/>
        <v/>
      </c>
    </row>
    <row r="10599" spans="3:7" ht="15" x14ac:dyDescent="0.2">
      <c r="C10599" s="829"/>
      <c r="G10599" s="831" t="str">
        <f t="shared" si="166"/>
        <v/>
      </c>
    </row>
    <row r="10600" spans="3:7" ht="15" x14ac:dyDescent="0.2">
      <c r="C10600" s="829"/>
      <c r="G10600" s="831" t="str">
        <f t="shared" si="166"/>
        <v/>
      </c>
    </row>
    <row r="10601" spans="3:7" ht="15" x14ac:dyDescent="0.2">
      <c r="C10601" s="829"/>
      <c r="G10601" s="831" t="str">
        <f t="shared" si="166"/>
        <v/>
      </c>
    </row>
    <row r="10602" spans="3:7" ht="15" x14ac:dyDescent="0.2">
      <c r="C10602" s="829"/>
      <c r="G10602" s="831" t="str">
        <f t="shared" si="166"/>
        <v/>
      </c>
    </row>
    <row r="10603" spans="3:7" ht="15" x14ac:dyDescent="0.2">
      <c r="C10603" s="829"/>
      <c r="G10603" s="831" t="str">
        <f t="shared" si="166"/>
        <v/>
      </c>
    </row>
    <row r="10604" spans="3:7" ht="15" x14ac:dyDescent="0.2">
      <c r="C10604" s="829"/>
      <c r="G10604" s="831" t="str">
        <f t="shared" si="166"/>
        <v/>
      </c>
    </row>
    <row r="10605" spans="3:7" ht="15" x14ac:dyDescent="0.2">
      <c r="C10605" s="829"/>
      <c r="G10605" s="831" t="str">
        <f t="shared" si="166"/>
        <v/>
      </c>
    </row>
    <row r="10606" spans="3:7" ht="15" x14ac:dyDescent="0.2">
      <c r="C10606" s="829"/>
      <c r="G10606" s="831" t="str">
        <f t="shared" si="166"/>
        <v/>
      </c>
    </row>
    <row r="10607" spans="3:7" ht="15" x14ac:dyDescent="0.2">
      <c r="C10607" s="829"/>
      <c r="G10607" s="831" t="str">
        <f t="shared" si="166"/>
        <v/>
      </c>
    </row>
    <row r="10608" spans="3:7" ht="15" x14ac:dyDescent="0.2">
      <c r="C10608" s="829"/>
      <c r="G10608" s="831" t="str">
        <f t="shared" si="166"/>
        <v/>
      </c>
    </row>
    <row r="10609" spans="3:7" ht="15" x14ac:dyDescent="0.2">
      <c r="C10609" s="829"/>
      <c r="G10609" s="831" t="str">
        <f t="shared" si="166"/>
        <v/>
      </c>
    </row>
    <row r="10610" spans="3:7" ht="15" x14ac:dyDescent="0.2">
      <c r="C10610" s="829"/>
      <c r="G10610" s="831" t="str">
        <f t="shared" si="166"/>
        <v/>
      </c>
    </row>
    <row r="10611" spans="3:7" ht="15" x14ac:dyDescent="0.2">
      <c r="C10611" s="829"/>
      <c r="G10611" s="831" t="str">
        <f t="shared" si="166"/>
        <v/>
      </c>
    </row>
    <row r="10612" spans="3:7" ht="15" x14ac:dyDescent="0.2">
      <c r="C10612" s="829"/>
      <c r="G10612" s="831" t="str">
        <f t="shared" si="166"/>
        <v/>
      </c>
    </row>
    <row r="10613" spans="3:7" ht="15" x14ac:dyDescent="0.2">
      <c r="C10613" s="829"/>
      <c r="G10613" s="831" t="str">
        <f t="shared" si="166"/>
        <v/>
      </c>
    </row>
    <row r="10614" spans="3:7" ht="15" x14ac:dyDescent="0.2">
      <c r="C10614" s="829"/>
      <c r="G10614" s="831" t="str">
        <f t="shared" si="166"/>
        <v/>
      </c>
    </row>
    <row r="10615" spans="3:7" ht="15" x14ac:dyDescent="0.2">
      <c r="C10615" s="829"/>
      <c r="G10615" s="831" t="str">
        <f t="shared" si="166"/>
        <v/>
      </c>
    </row>
    <row r="10616" spans="3:7" ht="15" x14ac:dyDescent="0.2">
      <c r="C10616" s="829"/>
      <c r="G10616" s="831" t="str">
        <f t="shared" si="166"/>
        <v/>
      </c>
    </row>
    <row r="10617" spans="3:7" ht="15" x14ac:dyDescent="0.2">
      <c r="C10617" s="829"/>
      <c r="G10617" s="831" t="str">
        <f t="shared" si="166"/>
        <v/>
      </c>
    </row>
    <row r="10618" spans="3:7" ht="15" x14ac:dyDescent="0.2">
      <c r="C10618" s="829"/>
      <c r="G10618" s="831" t="str">
        <f t="shared" si="166"/>
        <v/>
      </c>
    </row>
    <row r="10619" spans="3:7" ht="15" x14ac:dyDescent="0.2">
      <c r="C10619" s="829"/>
      <c r="G10619" s="831" t="str">
        <f t="shared" si="166"/>
        <v/>
      </c>
    </row>
    <row r="10620" spans="3:7" ht="15" x14ac:dyDescent="0.2">
      <c r="C10620" s="829"/>
      <c r="G10620" s="831" t="str">
        <f t="shared" si="166"/>
        <v/>
      </c>
    </row>
    <row r="10621" spans="3:7" ht="15" x14ac:dyDescent="0.2">
      <c r="C10621" s="829"/>
      <c r="G10621" s="831" t="str">
        <f t="shared" si="166"/>
        <v/>
      </c>
    </row>
    <row r="10622" spans="3:7" ht="15" x14ac:dyDescent="0.2">
      <c r="C10622" s="829"/>
      <c r="G10622" s="831" t="str">
        <f t="shared" si="166"/>
        <v/>
      </c>
    </row>
    <row r="10623" spans="3:7" ht="15" x14ac:dyDescent="0.2">
      <c r="C10623" s="829"/>
      <c r="G10623" s="831" t="str">
        <f t="shared" si="166"/>
        <v/>
      </c>
    </row>
    <row r="10624" spans="3:7" ht="15" x14ac:dyDescent="0.2">
      <c r="C10624" s="829"/>
      <c r="G10624" s="831" t="str">
        <f t="shared" si="166"/>
        <v/>
      </c>
    </row>
    <row r="10625" spans="3:7" ht="15" x14ac:dyDescent="0.2">
      <c r="C10625" s="829"/>
      <c r="G10625" s="831" t="str">
        <f t="shared" si="166"/>
        <v/>
      </c>
    </row>
    <row r="10626" spans="3:7" ht="15" x14ac:dyDescent="0.2">
      <c r="C10626" s="829"/>
      <c r="G10626" s="831" t="str">
        <f t="shared" si="166"/>
        <v/>
      </c>
    </row>
    <row r="10627" spans="3:7" ht="15" x14ac:dyDescent="0.2">
      <c r="C10627" s="829"/>
      <c r="G10627" s="831" t="str">
        <f t="shared" si="166"/>
        <v/>
      </c>
    </row>
    <row r="10628" spans="3:7" ht="15" x14ac:dyDescent="0.2">
      <c r="C10628" s="829"/>
      <c r="G10628" s="831" t="str">
        <f t="shared" si="166"/>
        <v/>
      </c>
    </row>
    <row r="10629" spans="3:7" ht="15" x14ac:dyDescent="0.2">
      <c r="C10629" s="829"/>
      <c r="G10629" s="831" t="str">
        <f t="shared" si="166"/>
        <v/>
      </c>
    </row>
    <row r="10630" spans="3:7" ht="15" x14ac:dyDescent="0.2">
      <c r="C10630" s="829"/>
      <c r="G10630" s="831" t="str">
        <f t="shared" si="166"/>
        <v/>
      </c>
    </row>
    <row r="10631" spans="3:7" ht="15" x14ac:dyDescent="0.2">
      <c r="C10631" s="829"/>
      <c r="G10631" s="831" t="str">
        <f t="shared" si="166"/>
        <v/>
      </c>
    </row>
    <row r="10632" spans="3:7" ht="15" x14ac:dyDescent="0.2">
      <c r="C10632" s="829"/>
      <c r="G10632" s="831" t="str">
        <f t="shared" si="166"/>
        <v/>
      </c>
    </row>
    <row r="10633" spans="3:7" ht="15" x14ac:dyDescent="0.2">
      <c r="C10633" s="829"/>
      <c r="G10633" s="831" t="str">
        <f t="shared" si="166"/>
        <v/>
      </c>
    </row>
    <row r="10634" spans="3:7" ht="15" x14ac:dyDescent="0.2">
      <c r="C10634" s="829"/>
      <c r="G10634" s="831" t="str">
        <f t="shared" si="166"/>
        <v/>
      </c>
    </row>
    <row r="10635" spans="3:7" ht="15" x14ac:dyDescent="0.2">
      <c r="C10635" s="829"/>
      <c r="G10635" s="831" t="str">
        <f t="shared" si="166"/>
        <v/>
      </c>
    </row>
    <row r="10636" spans="3:7" ht="15" x14ac:dyDescent="0.2">
      <c r="C10636" s="829"/>
      <c r="G10636" s="831" t="str">
        <f t="shared" ref="G10636:G10699" si="167">IF(D10636="","",YEAR(D10636))</f>
        <v/>
      </c>
    </row>
    <row r="10637" spans="3:7" ht="15" x14ac:dyDescent="0.2">
      <c r="C10637" s="829"/>
      <c r="G10637" s="831" t="str">
        <f t="shared" si="167"/>
        <v/>
      </c>
    </row>
    <row r="10638" spans="3:7" ht="15" x14ac:dyDescent="0.2">
      <c r="C10638" s="829"/>
      <c r="G10638" s="831" t="str">
        <f t="shared" si="167"/>
        <v/>
      </c>
    </row>
    <row r="10639" spans="3:7" ht="15" x14ac:dyDescent="0.2">
      <c r="C10639" s="829"/>
      <c r="G10639" s="831" t="str">
        <f t="shared" si="167"/>
        <v/>
      </c>
    </row>
    <row r="10640" spans="3:7" ht="15" x14ac:dyDescent="0.2">
      <c r="C10640" s="829"/>
      <c r="G10640" s="831" t="str">
        <f t="shared" si="167"/>
        <v/>
      </c>
    </row>
    <row r="10641" spans="3:7" ht="15" x14ac:dyDescent="0.2">
      <c r="C10641" s="829"/>
      <c r="G10641" s="831" t="str">
        <f t="shared" si="167"/>
        <v/>
      </c>
    </row>
    <row r="10642" spans="3:7" ht="15" x14ac:dyDescent="0.2">
      <c r="C10642" s="829"/>
      <c r="G10642" s="831" t="str">
        <f t="shared" si="167"/>
        <v/>
      </c>
    </row>
    <row r="10643" spans="3:7" ht="15" x14ac:dyDescent="0.2">
      <c r="C10643" s="829"/>
      <c r="G10643" s="831" t="str">
        <f t="shared" si="167"/>
        <v/>
      </c>
    </row>
    <row r="10644" spans="3:7" ht="15" x14ac:dyDescent="0.2">
      <c r="C10644" s="829"/>
      <c r="G10644" s="831" t="str">
        <f t="shared" si="167"/>
        <v/>
      </c>
    </row>
    <row r="10645" spans="3:7" ht="15" x14ac:dyDescent="0.2">
      <c r="C10645" s="829"/>
      <c r="G10645" s="831" t="str">
        <f t="shared" si="167"/>
        <v/>
      </c>
    </row>
    <row r="10646" spans="3:7" ht="15" x14ac:dyDescent="0.2">
      <c r="C10646" s="829"/>
      <c r="G10646" s="831" t="str">
        <f t="shared" si="167"/>
        <v/>
      </c>
    </row>
    <row r="10647" spans="3:7" ht="15" x14ac:dyDescent="0.2">
      <c r="C10647" s="829"/>
      <c r="G10647" s="831" t="str">
        <f t="shared" si="167"/>
        <v/>
      </c>
    </row>
    <row r="10648" spans="3:7" ht="15" x14ac:dyDescent="0.2">
      <c r="C10648" s="829"/>
      <c r="G10648" s="831" t="str">
        <f t="shared" si="167"/>
        <v/>
      </c>
    </row>
    <row r="10649" spans="3:7" ht="15" x14ac:dyDescent="0.2">
      <c r="C10649" s="829"/>
      <c r="G10649" s="831" t="str">
        <f t="shared" si="167"/>
        <v/>
      </c>
    </row>
    <row r="10650" spans="3:7" ht="15" x14ac:dyDescent="0.2">
      <c r="C10650" s="829"/>
      <c r="G10650" s="831" t="str">
        <f t="shared" si="167"/>
        <v/>
      </c>
    </row>
    <row r="10651" spans="3:7" ht="15" x14ac:dyDescent="0.2">
      <c r="C10651" s="829"/>
      <c r="G10651" s="831" t="str">
        <f t="shared" si="167"/>
        <v/>
      </c>
    </row>
    <row r="10652" spans="3:7" ht="15" x14ac:dyDescent="0.2">
      <c r="C10652" s="829"/>
      <c r="G10652" s="831" t="str">
        <f t="shared" si="167"/>
        <v/>
      </c>
    </row>
    <row r="10653" spans="3:7" ht="15" x14ac:dyDescent="0.2">
      <c r="C10653" s="829"/>
      <c r="G10653" s="831" t="str">
        <f t="shared" si="167"/>
        <v/>
      </c>
    </row>
    <row r="10654" spans="3:7" ht="15" x14ac:dyDescent="0.2">
      <c r="C10654" s="829"/>
      <c r="G10654" s="831" t="str">
        <f t="shared" si="167"/>
        <v/>
      </c>
    </row>
    <row r="10655" spans="3:7" ht="15" x14ac:dyDescent="0.2">
      <c r="C10655" s="829"/>
      <c r="G10655" s="831" t="str">
        <f t="shared" si="167"/>
        <v/>
      </c>
    </row>
    <row r="10656" spans="3:7" ht="15" x14ac:dyDescent="0.2">
      <c r="C10656" s="829"/>
      <c r="G10656" s="831" t="str">
        <f t="shared" si="167"/>
        <v/>
      </c>
    </row>
    <row r="10657" spans="3:7" ht="15" x14ac:dyDescent="0.2">
      <c r="C10657" s="829"/>
      <c r="G10657" s="831" t="str">
        <f t="shared" si="167"/>
        <v/>
      </c>
    </row>
    <row r="10658" spans="3:7" ht="15" x14ac:dyDescent="0.2">
      <c r="C10658" s="829"/>
      <c r="G10658" s="831" t="str">
        <f t="shared" si="167"/>
        <v/>
      </c>
    </row>
    <row r="10659" spans="3:7" ht="15" x14ac:dyDescent="0.2">
      <c r="C10659" s="829"/>
      <c r="G10659" s="831" t="str">
        <f t="shared" si="167"/>
        <v/>
      </c>
    </row>
    <row r="10660" spans="3:7" ht="15" x14ac:dyDescent="0.2">
      <c r="C10660" s="829"/>
      <c r="G10660" s="831" t="str">
        <f t="shared" si="167"/>
        <v/>
      </c>
    </row>
    <row r="10661" spans="3:7" ht="15" x14ac:dyDescent="0.2">
      <c r="C10661" s="829"/>
      <c r="G10661" s="831" t="str">
        <f t="shared" si="167"/>
        <v/>
      </c>
    </row>
    <row r="10662" spans="3:7" ht="15" x14ac:dyDescent="0.2">
      <c r="C10662" s="829"/>
      <c r="G10662" s="831" t="str">
        <f t="shared" si="167"/>
        <v/>
      </c>
    </row>
    <row r="10663" spans="3:7" ht="15" x14ac:dyDescent="0.2">
      <c r="C10663" s="829"/>
      <c r="G10663" s="831" t="str">
        <f t="shared" si="167"/>
        <v/>
      </c>
    </row>
    <row r="10664" spans="3:7" ht="15" x14ac:dyDescent="0.2">
      <c r="C10664" s="829"/>
      <c r="G10664" s="831" t="str">
        <f t="shared" si="167"/>
        <v/>
      </c>
    </row>
    <row r="10665" spans="3:7" ht="15" x14ac:dyDescent="0.2">
      <c r="C10665" s="829"/>
      <c r="G10665" s="831" t="str">
        <f t="shared" si="167"/>
        <v/>
      </c>
    </row>
    <row r="10666" spans="3:7" ht="15" x14ac:dyDescent="0.2">
      <c r="C10666" s="829"/>
      <c r="G10666" s="831" t="str">
        <f t="shared" si="167"/>
        <v/>
      </c>
    </row>
    <row r="10667" spans="3:7" ht="15" x14ac:dyDescent="0.2">
      <c r="C10667" s="829"/>
      <c r="G10667" s="831" t="str">
        <f t="shared" si="167"/>
        <v/>
      </c>
    </row>
    <row r="10668" spans="3:7" ht="15" x14ac:dyDescent="0.2">
      <c r="C10668" s="829"/>
      <c r="G10668" s="831" t="str">
        <f t="shared" si="167"/>
        <v/>
      </c>
    </row>
    <row r="10669" spans="3:7" ht="15" x14ac:dyDescent="0.2">
      <c r="C10669" s="829"/>
      <c r="G10669" s="831" t="str">
        <f t="shared" si="167"/>
        <v/>
      </c>
    </row>
    <row r="10670" spans="3:7" ht="15" x14ac:dyDescent="0.2">
      <c r="C10670" s="829"/>
      <c r="G10670" s="831" t="str">
        <f t="shared" si="167"/>
        <v/>
      </c>
    </row>
    <row r="10671" spans="3:7" ht="15" x14ac:dyDescent="0.2">
      <c r="C10671" s="829"/>
      <c r="G10671" s="831" t="str">
        <f t="shared" si="167"/>
        <v/>
      </c>
    </row>
    <row r="10672" spans="3:7" ht="15" x14ac:dyDescent="0.2">
      <c r="C10672" s="829"/>
      <c r="G10672" s="831" t="str">
        <f t="shared" si="167"/>
        <v/>
      </c>
    </row>
    <row r="10673" spans="3:7" ht="15" x14ac:dyDescent="0.2">
      <c r="C10673" s="829"/>
      <c r="G10673" s="831" t="str">
        <f t="shared" si="167"/>
        <v/>
      </c>
    </row>
    <row r="10674" spans="3:7" ht="15" x14ac:dyDescent="0.2">
      <c r="C10674" s="829"/>
      <c r="G10674" s="831" t="str">
        <f t="shared" si="167"/>
        <v/>
      </c>
    </row>
    <row r="10675" spans="3:7" ht="15" x14ac:dyDescent="0.2">
      <c r="C10675" s="829"/>
      <c r="G10675" s="831" t="str">
        <f t="shared" si="167"/>
        <v/>
      </c>
    </row>
    <row r="10676" spans="3:7" ht="15" x14ac:dyDescent="0.2">
      <c r="C10676" s="829"/>
      <c r="G10676" s="831" t="str">
        <f t="shared" si="167"/>
        <v/>
      </c>
    </row>
    <row r="10677" spans="3:7" ht="15" x14ac:dyDescent="0.2">
      <c r="C10677" s="829"/>
      <c r="G10677" s="831" t="str">
        <f t="shared" si="167"/>
        <v/>
      </c>
    </row>
    <row r="10678" spans="3:7" ht="15" x14ac:dyDescent="0.2">
      <c r="C10678" s="829"/>
      <c r="G10678" s="831" t="str">
        <f t="shared" si="167"/>
        <v/>
      </c>
    </row>
    <row r="10679" spans="3:7" ht="15" x14ac:dyDescent="0.2">
      <c r="C10679" s="829"/>
      <c r="G10679" s="831" t="str">
        <f t="shared" si="167"/>
        <v/>
      </c>
    </row>
    <row r="10680" spans="3:7" ht="15" x14ac:dyDescent="0.2">
      <c r="C10680" s="829"/>
      <c r="G10680" s="831" t="str">
        <f t="shared" si="167"/>
        <v/>
      </c>
    </row>
    <row r="10681" spans="3:7" ht="15" x14ac:dyDescent="0.2">
      <c r="C10681" s="829"/>
      <c r="G10681" s="831" t="str">
        <f t="shared" si="167"/>
        <v/>
      </c>
    </row>
    <row r="10682" spans="3:7" ht="15" x14ac:dyDescent="0.2">
      <c r="C10682" s="829"/>
      <c r="G10682" s="831" t="str">
        <f t="shared" si="167"/>
        <v/>
      </c>
    </row>
    <row r="10683" spans="3:7" ht="15" x14ac:dyDescent="0.2">
      <c r="C10683" s="829"/>
      <c r="G10683" s="831" t="str">
        <f t="shared" si="167"/>
        <v/>
      </c>
    </row>
    <row r="10684" spans="3:7" ht="15" x14ac:dyDescent="0.2">
      <c r="C10684" s="829"/>
      <c r="G10684" s="831" t="str">
        <f t="shared" si="167"/>
        <v/>
      </c>
    </row>
    <row r="10685" spans="3:7" ht="15" x14ac:dyDescent="0.2">
      <c r="C10685" s="829"/>
      <c r="G10685" s="831" t="str">
        <f t="shared" si="167"/>
        <v/>
      </c>
    </row>
    <row r="10686" spans="3:7" ht="15" x14ac:dyDescent="0.2">
      <c r="C10686" s="829"/>
      <c r="G10686" s="831" t="str">
        <f t="shared" si="167"/>
        <v/>
      </c>
    </row>
    <row r="10687" spans="3:7" ht="15" x14ac:dyDescent="0.2">
      <c r="C10687" s="829"/>
      <c r="G10687" s="831" t="str">
        <f t="shared" si="167"/>
        <v/>
      </c>
    </row>
    <row r="10688" spans="3:7" ht="15" x14ac:dyDescent="0.2">
      <c r="C10688" s="829"/>
      <c r="G10688" s="831" t="str">
        <f t="shared" si="167"/>
        <v/>
      </c>
    </row>
    <row r="10689" spans="3:7" ht="15" x14ac:dyDescent="0.2">
      <c r="C10689" s="829"/>
      <c r="G10689" s="831" t="str">
        <f t="shared" si="167"/>
        <v/>
      </c>
    </row>
    <row r="10690" spans="3:7" ht="15" x14ac:dyDescent="0.2">
      <c r="C10690" s="829"/>
      <c r="G10690" s="831" t="str">
        <f t="shared" si="167"/>
        <v/>
      </c>
    </row>
    <row r="10691" spans="3:7" ht="15" x14ac:dyDescent="0.2">
      <c r="C10691" s="829"/>
      <c r="G10691" s="831" t="str">
        <f t="shared" si="167"/>
        <v/>
      </c>
    </row>
    <row r="10692" spans="3:7" ht="15" x14ac:dyDescent="0.2">
      <c r="C10692" s="829"/>
      <c r="G10692" s="831" t="str">
        <f t="shared" si="167"/>
        <v/>
      </c>
    </row>
    <row r="10693" spans="3:7" ht="15" x14ac:dyDescent="0.2">
      <c r="C10693" s="829"/>
      <c r="G10693" s="831" t="str">
        <f t="shared" si="167"/>
        <v/>
      </c>
    </row>
    <row r="10694" spans="3:7" ht="15" x14ac:dyDescent="0.2">
      <c r="C10694" s="829"/>
      <c r="G10694" s="831" t="str">
        <f t="shared" si="167"/>
        <v/>
      </c>
    </row>
    <row r="10695" spans="3:7" ht="15" x14ac:dyDescent="0.2">
      <c r="C10695" s="829"/>
      <c r="G10695" s="831" t="str">
        <f t="shared" si="167"/>
        <v/>
      </c>
    </row>
    <row r="10696" spans="3:7" ht="15" x14ac:dyDescent="0.2">
      <c r="C10696" s="829"/>
      <c r="G10696" s="831" t="str">
        <f t="shared" si="167"/>
        <v/>
      </c>
    </row>
    <row r="10697" spans="3:7" ht="15" x14ac:dyDescent="0.2">
      <c r="C10697" s="829"/>
      <c r="G10697" s="831" t="str">
        <f t="shared" si="167"/>
        <v/>
      </c>
    </row>
    <row r="10698" spans="3:7" ht="15" x14ac:dyDescent="0.2">
      <c r="C10698" s="829"/>
      <c r="G10698" s="831" t="str">
        <f t="shared" si="167"/>
        <v/>
      </c>
    </row>
    <row r="10699" spans="3:7" ht="15" x14ac:dyDescent="0.2">
      <c r="C10699" s="829"/>
      <c r="G10699" s="831" t="str">
        <f t="shared" si="167"/>
        <v/>
      </c>
    </row>
    <row r="10700" spans="3:7" ht="15" x14ac:dyDescent="0.2">
      <c r="C10700" s="829"/>
      <c r="G10700" s="831" t="str">
        <f t="shared" ref="G10700:G10763" si="168">IF(D10700="","",YEAR(D10700))</f>
        <v/>
      </c>
    </row>
    <row r="10701" spans="3:7" ht="15" x14ac:dyDescent="0.2">
      <c r="C10701" s="829"/>
      <c r="G10701" s="831" t="str">
        <f t="shared" si="168"/>
        <v/>
      </c>
    </row>
    <row r="10702" spans="3:7" ht="15" x14ac:dyDescent="0.2">
      <c r="C10702" s="829"/>
      <c r="G10702" s="831" t="str">
        <f t="shared" si="168"/>
        <v/>
      </c>
    </row>
    <row r="10703" spans="3:7" ht="15" x14ac:dyDescent="0.2">
      <c r="C10703" s="829"/>
      <c r="G10703" s="831" t="str">
        <f t="shared" si="168"/>
        <v/>
      </c>
    </row>
    <row r="10704" spans="3:7" ht="15" x14ac:dyDescent="0.2">
      <c r="C10704" s="829"/>
      <c r="G10704" s="831" t="str">
        <f t="shared" si="168"/>
        <v/>
      </c>
    </row>
    <row r="10705" spans="3:7" ht="15" x14ac:dyDescent="0.2">
      <c r="C10705" s="829"/>
      <c r="G10705" s="831" t="str">
        <f t="shared" si="168"/>
        <v/>
      </c>
    </row>
    <row r="10706" spans="3:7" ht="15" x14ac:dyDescent="0.2">
      <c r="C10706" s="829"/>
      <c r="G10706" s="831" t="str">
        <f t="shared" si="168"/>
        <v/>
      </c>
    </row>
    <row r="10707" spans="3:7" ht="15" x14ac:dyDescent="0.2">
      <c r="C10707" s="829"/>
      <c r="G10707" s="831" t="str">
        <f t="shared" si="168"/>
        <v/>
      </c>
    </row>
    <row r="10708" spans="3:7" ht="15" x14ac:dyDescent="0.2">
      <c r="C10708" s="829"/>
      <c r="G10708" s="831" t="str">
        <f t="shared" si="168"/>
        <v/>
      </c>
    </row>
    <row r="10709" spans="3:7" ht="15" x14ac:dyDescent="0.2">
      <c r="C10709" s="829"/>
      <c r="G10709" s="831" t="str">
        <f t="shared" si="168"/>
        <v/>
      </c>
    </row>
    <row r="10710" spans="3:7" ht="15" x14ac:dyDescent="0.2">
      <c r="C10710" s="829"/>
      <c r="G10710" s="831" t="str">
        <f t="shared" si="168"/>
        <v/>
      </c>
    </row>
    <row r="10711" spans="3:7" ht="15" x14ac:dyDescent="0.2">
      <c r="C10711" s="829"/>
      <c r="G10711" s="831" t="str">
        <f t="shared" si="168"/>
        <v/>
      </c>
    </row>
    <row r="10712" spans="3:7" ht="15" x14ac:dyDescent="0.2">
      <c r="C10712" s="829"/>
      <c r="G10712" s="831" t="str">
        <f t="shared" si="168"/>
        <v/>
      </c>
    </row>
    <row r="10713" spans="3:7" ht="15" x14ac:dyDescent="0.2">
      <c r="C10713" s="829"/>
      <c r="G10713" s="831" t="str">
        <f t="shared" si="168"/>
        <v/>
      </c>
    </row>
    <row r="10714" spans="3:7" ht="15" x14ac:dyDescent="0.2">
      <c r="C10714" s="829"/>
      <c r="G10714" s="831" t="str">
        <f t="shared" si="168"/>
        <v/>
      </c>
    </row>
    <row r="10715" spans="3:7" ht="15" x14ac:dyDescent="0.2">
      <c r="C10715" s="829"/>
      <c r="G10715" s="831" t="str">
        <f t="shared" si="168"/>
        <v/>
      </c>
    </row>
    <row r="10716" spans="3:7" ht="15" x14ac:dyDescent="0.2">
      <c r="C10716" s="829"/>
      <c r="G10716" s="831" t="str">
        <f t="shared" si="168"/>
        <v/>
      </c>
    </row>
    <row r="10717" spans="3:7" ht="15" x14ac:dyDescent="0.2">
      <c r="C10717" s="829"/>
      <c r="G10717" s="831" t="str">
        <f t="shared" si="168"/>
        <v/>
      </c>
    </row>
    <row r="10718" spans="3:7" ht="15" x14ac:dyDescent="0.2">
      <c r="C10718" s="829"/>
      <c r="G10718" s="831" t="str">
        <f t="shared" si="168"/>
        <v/>
      </c>
    </row>
    <row r="10719" spans="3:7" ht="15" x14ac:dyDescent="0.2">
      <c r="C10719" s="829"/>
      <c r="G10719" s="831" t="str">
        <f t="shared" si="168"/>
        <v/>
      </c>
    </row>
    <row r="10720" spans="3:7" ht="15" x14ac:dyDescent="0.2">
      <c r="C10720" s="829"/>
      <c r="G10720" s="831" t="str">
        <f t="shared" si="168"/>
        <v/>
      </c>
    </row>
    <row r="10721" spans="3:7" ht="15" x14ac:dyDescent="0.2">
      <c r="C10721" s="829"/>
      <c r="G10721" s="831" t="str">
        <f t="shared" si="168"/>
        <v/>
      </c>
    </row>
    <row r="10722" spans="3:7" ht="15" x14ac:dyDescent="0.2">
      <c r="C10722" s="829"/>
      <c r="G10722" s="831" t="str">
        <f t="shared" si="168"/>
        <v/>
      </c>
    </row>
    <row r="10723" spans="3:7" ht="15" x14ac:dyDescent="0.2">
      <c r="C10723" s="829"/>
      <c r="G10723" s="831" t="str">
        <f t="shared" si="168"/>
        <v/>
      </c>
    </row>
    <row r="10724" spans="3:7" ht="15" x14ac:dyDescent="0.2">
      <c r="C10724" s="829"/>
      <c r="G10724" s="831" t="str">
        <f t="shared" si="168"/>
        <v/>
      </c>
    </row>
    <row r="10725" spans="3:7" ht="15" x14ac:dyDescent="0.2">
      <c r="C10725" s="829"/>
      <c r="G10725" s="831" t="str">
        <f t="shared" si="168"/>
        <v/>
      </c>
    </row>
    <row r="10726" spans="3:7" ht="15" x14ac:dyDescent="0.2">
      <c r="C10726" s="829"/>
      <c r="G10726" s="831" t="str">
        <f t="shared" si="168"/>
        <v/>
      </c>
    </row>
    <row r="10727" spans="3:7" ht="15" x14ac:dyDescent="0.2">
      <c r="C10727" s="829"/>
      <c r="G10727" s="831" t="str">
        <f t="shared" si="168"/>
        <v/>
      </c>
    </row>
    <row r="10728" spans="3:7" ht="15" x14ac:dyDescent="0.2">
      <c r="C10728" s="829"/>
      <c r="G10728" s="831" t="str">
        <f t="shared" si="168"/>
        <v/>
      </c>
    </row>
    <row r="10729" spans="3:7" ht="15" x14ac:dyDescent="0.2">
      <c r="C10729" s="829"/>
      <c r="G10729" s="831" t="str">
        <f t="shared" si="168"/>
        <v/>
      </c>
    </row>
    <row r="10730" spans="3:7" ht="15" x14ac:dyDescent="0.2">
      <c r="C10730" s="829"/>
      <c r="G10730" s="831" t="str">
        <f t="shared" si="168"/>
        <v/>
      </c>
    </row>
    <row r="10731" spans="3:7" ht="15" x14ac:dyDescent="0.2">
      <c r="C10731" s="829"/>
      <c r="G10731" s="831" t="str">
        <f t="shared" si="168"/>
        <v/>
      </c>
    </row>
    <row r="10732" spans="3:7" ht="15" x14ac:dyDescent="0.2">
      <c r="C10732" s="829"/>
      <c r="G10732" s="831" t="str">
        <f t="shared" si="168"/>
        <v/>
      </c>
    </row>
    <row r="10733" spans="3:7" ht="15" x14ac:dyDescent="0.2">
      <c r="C10733" s="829"/>
      <c r="G10733" s="831" t="str">
        <f t="shared" si="168"/>
        <v/>
      </c>
    </row>
    <row r="10734" spans="3:7" ht="15" x14ac:dyDescent="0.2">
      <c r="C10734" s="829"/>
      <c r="G10734" s="831" t="str">
        <f t="shared" si="168"/>
        <v/>
      </c>
    </row>
    <row r="10735" spans="3:7" ht="15" x14ac:dyDescent="0.2">
      <c r="C10735" s="829"/>
      <c r="G10735" s="831" t="str">
        <f t="shared" si="168"/>
        <v/>
      </c>
    </row>
    <row r="10736" spans="3:7" ht="15" x14ac:dyDescent="0.2">
      <c r="C10736" s="829"/>
      <c r="G10736" s="831" t="str">
        <f t="shared" si="168"/>
        <v/>
      </c>
    </row>
    <row r="10737" spans="3:7" ht="15" x14ac:dyDescent="0.2">
      <c r="C10737" s="829"/>
      <c r="G10737" s="831" t="str">
        <f t="shared" si="168"/>
        <v/>
      </c>
    </row>
    <row r="10738" spans="3:7" ht="15" x14ac:dyDescent="0.2">
      <c r="C10738" s="829"/>
      <c r="G10738" s="831" t="str">
        <f t="shared" si="168"/>
        <v/>
      </c>
    </row>
    <row r="10739" spans="3:7" ht="15" x14ac:dyDescent="0.2">
      <c r="C10739" s="829"/>
      <c r="G10739" s="831" t="str">
        <f t="shared" si="168"/>
        <v/>
      </c>
    </row>
    <row r="10740" spans="3:7" ht="15" x14ac:dyDescent="0.2">
      <c r="C10740" s="829"/>
      <c r="G10740" s="831" t="str">
        <f t="shared" si="168"/>
        <v/>
      </c>
    </row>
    <row r="10741" spans="3:7" ht="15" x14ac:dyDescent="0.2">
      <c r="C10741" s="829"/>
      <c r="G10741" s="831" t="str">
        <f t="shared" si="168"/>
        <v/>
      </c>
    </row>
    <row r="10742" spans="3:7" ht="15" x14ac:dyDescent="0.2">
      <c r="C10742" s="829"/>
      <c r="G10742" s="831" t="str">
        <f t="shared" si="168"/>
        <v/>
      </c>
    </row>
    <row r="10743" spans="3:7" ht="15" x14ac:dyDescent="0.2">
      <c r="C10743" s="829"/>
      <c r="G10743" s="831" t="str">
        <f t="shared" si="168"/>
        <v/>
      </c>
    </row>
    <row r="10744" spans="3:7" ht="15" x14ac:dyDescent="0.2">
      <c r="C10744" s="829"/>
      <c r="G10744" s="831" t="str">
        <f t="shared" si="168"/>
        <v/>
      </c>
    </row>
    <row r="10745" spans="3:7" ht="15" x14ac:dyDescent="0.2">
      <c r="C10745" s="829"/>
      <c r="G10745" s="831" t="str">
        <f t="shared" si="168"/>
        <v/>
      </c>
    </row>
    <row r="10746" spans="3:7" ht="15" x14ac:dyDescent="0.2">
      <c r="C10746" s="829"/>
      <c r="G10746" s="831" t="str">
        <f t="shared" si="168"/>
        <v/>
      </c>
    </row>
    <row r="10747" spans="3:7" ht="15" x14ac:dyDescent="0.2">
      <c r="C10747" s="829"/>
      <c r="G10747" s="831" t="str">
        <f t="shared" si="168"/>
        <v/>
      </c>
    </row>
    <row r="10748" spans="3:7" ht="15" x14ac:dyDescent="0.2">
      <c r="C10748" s="829"/>
      <c r="G10748" s="831" t="str">
        <f t="shared" si="168"/>
        <v/>
      </c>
    </row>
    <row r="10749" spans="3:7" ht="15" x14ac:dyDescent="0.2">
      <c r="C10749" s="829"/>
      <c r="G10749" s="831" t="str">
        <f t="shared" si="168"/>
        <v/>
      </c>
    </row>
    <row r="10750" spans="3:7" ht="15" x14ac:dyDescent="0.2">
      <c r="C10750" s="829"/>
      <c r="G10750" s="831" t="str">
        <f t="shared" si="168"/>
        <v/>
      </c>
    </row>
    <row r="10751" spans="3:7" ht="15" x14ac:dyDescent="0.2">
      <c r="C10751" s="829"/>
      <c r="G10751" s="831" t="str">
        <f t="shared" si="168"/>
        <v/>
      </c>
    </row>
    <row r="10752" spans="3:7" ht="15" x14ac:dyDescent="0.2">
      <c r="C10752" s="829"/>
      <c r="G10752" s="831" t="str">
        <f t="shared" si="168"/>
        <v/>
      </c>
    </row>
    <row r="10753" spans="3:7" ht="15" x14ac:dyDescent="0.2">
      <c r="C10753" s="829"/>
      <c r="G10753" s="831" t="str">
        <f t="shared" si="168"/>
        <v/>
      </c>
    </row>
    <row r="10754" spans="3:7" ht="15" x14ac:dyDescent="0.2">
      <c r="C10754" s="829"/>
      <c r="G10754" s="831" t="str">
        <f t="shared" si="168"/>
        <v/>
      </c>
    </row>
    <row r="10755" spans="3:7" ht="15" x14ac:dyDescent="0.2">
      <c r="C10755" s="829"/>
      <c r="G10755" s="831" t="str">
        <f t="shared" si="168"/>
        <v/>
      </c>
    </row>
    <row r="10756" spans="3:7" ht="15" x14ac:dyDescent="0.2">
      <c r="C10756" s="829"/>
      <c r="G10756" s="831" t="str">
        <f t="shared" si="168"/>
        <v/>
      </c>
    </row>
    <row r="10757" spans="3:7" ht="15" x14ac:dyDescent="0.2">
      <c r="C10757" s="829"/>
      <c r="G10757" s="831" t="str">
        <f t="shared" si="168"/>
        <v/>
      </c>
    </row>
    <row r="10758" spans="3:7" ht="15" x14ac:dyDescent="0.2">
      <c r="C10758" s="829"/>
      <c r="G10758" s="831" t="str">
        <f t="shared" si="168"/>
        <v/>
      </c>
    </row>
    <row r="10759" spans="3:7" ht="15" x14ac:dyDescent="0.2">
      <c r="C10759" s="829"/>
      <c r="G10759" s="831" t="str">
        <f t="shared" si="168"/>
        <v/>
      </c>
    </row>
    <row r="10760" spans="3:7" ht="15" x14ac:dyDescent="0.2">
      <c r="C10760" s="829"/>
      <c r="G10760" s="831" t="str">
        <f t="shared" si="168"/>
        <v/>
      </c>
    </row>
    <row r="10761" spans="3:7" ht="15" x14ac:dyDescent="0.2">
      <c r="C10761" s="829"/>
      <c r="G10761" s="831" t="str">
        <f t="shared" si="168"/>
        <v/>
      </c>
    </row>
    <row r="10762" spans="3:7" ht="15" x14ac:dyDescent="0.2">
      <c r="C10762" s="829"/>
      <c r="G10762" s="831" t="str">
        <f t="shared" si="168"/>
        <v/>
      </c>
    </row>
    <row r="10763" spans="3:7" ht="15" x14ac:dyDescent="0.2">
      <c r="C10763" s="829"/>
      <c r="G10763" s="831" t="str">
        <f t="shared" si="168"/>
        <v/>
      </c>
    </row>
    <row r="10764" spans="3:7" ht="15" x14ac:dyDescent="0.2">
      <c r="C10764" s="829"/>
      <c r="G10764" s="831" t="str">
        <f t="shared" ref="G10764:G10827" si="169">IF(D10764="","",YEAR(D10764))</f>
        <v/>
      </c>
    </row>
    <row r="10765" spans="3:7" ht="15" x14ac:dyDescent="0.2">
      <c r="C10765" s="829"/>
      <c r="G10765" s="831" t="str">
        <f t="shared" si="169"/>
        <v/>
      </c>
    </row>
    <row r="10766" spans="3:7" ht="15" x14ac:dyDescent="0.2">
      <c r="C10766" s="829"/>
      <c r="G10766" s="831" t="str">
        <f t="shared" si="169"/>
        <v/>
      </c>
    </row>
    <row r="10767" spans="3:7" ht="15" x14ac:dyDescent="0.2">
      <c r="C10767" s="829"/>
      <c r="G10767" s="831" t="str">
        <f t="shared" si="169"/>
        <v/>
      </c>
    </row>
    <row r="10768" spans="3:7" ht="15" x14ac:dyDescent="0.2">
      <c r="C10768" s="829"/>
      <c r="G10768" s="831" t="str">
        <f t="shared" si="169"/>
        <v/>
      </c>
    </row>
    <row r="10769" spans="3:7" ht="15" x14ac:dyDescent="0.2">
      <c r="C10769" s="829"/>
      <c r="G10769" s="831" t="str">
        <f t="shared" si="169"/>
        <v/>
      </c>
    </row>
    <row r="10770" spans="3:7" ht="15" x14ac:dyDescent="0.2">
      <c r="C10770" s="829"/>
      <c r="G10770" s="831" t="str">
        <f t="shared" si="169"/>
        <v/>
      </c>
    </row>
    <row r="10771" spans="3:7" ht="15" x14ac:dyDescent="0.2">
      <c r="C10771" s="829"/>
      <c r="G10771" s="831" t="str">
        <f t="shared" si="169"/>
        <v/>
      </c>
    </row>
    <row r="10772" spans="3:7" ht="15" x14ac:dyDescent="0.2">
      <c r="C10772" s="829"/>
      <c r="G10772" s="831" t="str">
        <f t="shared" si="169"/>
        <v/>
      </c>
    </row>
    <row r="10773" spans="3:7" ht="15" x14ac:dyDescent="0.2">
      <c r="C10773" s="829"/>
      <c r="G10773" s="831" t="str">
        <f t="shared" si="169"/>
        <v/>
      </c>
    </row>
    <row r="10774" spans="3:7" ht="15" x14ac:dyDescent="0.2">
      <c r="C10774" s="829"/>
      <c r="G10774" s="831" t="str">
        <f t="shared" si="169"/>
        <v/>
      </c>
    </row>
    <row r="10775" spans="3:7" ht="15" x14ac:dyDescent="0.2">
      <c r="C10775" s="829"/>
      <c r="G10775" s="831" t="str">
        <f t="shared" si="169"/>
        <v/>
      </c>
    </row>
    <row r="10776" spans="3:7" ht="15" x14ac:dyDescent="0.2">
      <c r="C10776" s="829"/>
      <c r="G10776" s="831" t="str">
        <f t="shared" si="169"/>
        <v/>
      </c>
    </row>
    <row r="10777" spans="3:7" ht="15" x14ac:dyDescent="0.2">
      <c r="C10777" s="829"/>
      <c r="G10777" s="831" t="str">
        <f t="shared" si="169"/>
        <v/>
      </c>
    </row>
    <row r="10778" spans="3:7" ht="15" x14ac:dyDescent="0.2">
      <c r="C10778" s="829"/>
      <c r="G10778" s="831" t="str">
        <f t="shared" si="169"/>
        <v/>
      </c>
    </row>
    <row r="10779" spans="3:7" ht="15" x14ac:dyDescent="0.2">
      <c r="C10779" s="829"/>
      <c r="G10779" s="831" t="str">
        <f t="shared" si="169"/>
        <v/>
      </c>
    </row>
    <row r="10780" spans="3:7" ht="15" x14ac:dyDescent="0.2">
      <c r="C10780" s="829"/>
      <c r="G10780" s="831" t="str">
        <f t="shared" si="169"/>
        <v/>
      </c>
    </row>
    <row r="10781" spans="3:7" ht="15" x14ac:dyDescent="0.2">
      <c r="C10781" s="829"/>
      <c r="G10781" s="831" t="str">
        <f t="shared" si="169"/>
        <v/>
      </c>
    </row>
    <row r="10782" spans="3:7" ht="15" x14ac:dyDescent="0.2">
      <c r="C10782" s="829"/>
      <c r="G10782" s="831" t="str">
        <f t="shared" si="169"/>
        <v/>
      </c>
    </row>
    <row r="10783" spans="3:7" ht="15" x14ac:dyDescent="0.2">
      <c r="C10783" s="829"/>
      <c r="G10783" s="831" t="str">
        <f t="shared" si="169"/>
        <v/>
      </c>
    </row>
    <row r="10784" spans="3:7" ht="15" x14ac:dyDescent="0.2">
      <c r="C10784" s="829"/>
      <c r="G10784" s="831" t="str">
        <f t="shared" si="169"/>
        <v/>
      </c>
    </row>
    <row r="10785" spans="3:7" ht="15" x14ac:dyDescent="0.2">
      <c r="C10785" s="829"/>
      <c r="G10785" s="831" t="str">
        <f t="shared" si="169"/>
        <v/>
      </c>
    </row>
    <row r="10786" spans="3:7" ht="15" x14ac:dyDescent="0.2">
      <c r="C10786" s="829"/>
      <c r="G10786" s="831" t="str">
        <f t="shared" si="169"/>
        <v/>
      </c>
    </row>
    <row r="10787" spans="3:7" ht="15" x14ac:dyDescent="0.2">
      <c r="C10787" s="829"/>
      <c r="G10787" s="831" t="str">
        <f t="shared" si="169"/>
        <v/>
      </c>
    </row>
    <row r="10788" spans="3:7" ht="15" x14ac:dyDescent="0.2">
      <c r="C10788" s="829"/>
      <c r="G10788" s="831" t="str">
        <f t="shared" si="169"/>
        <v/>
      </c>
    </row>
    <row r="10789" spans="3:7" ht="15" x14ac:dyDescent="0.2">
      <c r="C10789" s="829"/>
      <c r="G10789" s="831" t="str">
        <f t="shared" si="169"/>
        <v/>
      </c>
    </row>
    <row r="10790" spans="3:7" ht="15" x14ac:dyDescent="0.2">
      <c r="C10790" s="829"/>
      <c r="G10790" s="831" t="str">
        <f t="shared" si="169"/>
        <v/>
      </c>
    </row>
    <row r="10791" spans="3:7" ht="15" x14ac:dyDescent="0.2">
      <c r="C10791" s="829"/>
      <c r="G10791" s="831" t="str">
        <f t="shared" si="169"/>
        <v/>
      </c>
    </row>
    <row r="10792" spans="3:7" ht="15" x14ac:dyDescent="0.2">
      <c r="C10792" s="829"/>
      <c r="G10792" s="831" t="str">
        <f t="shared" si="169"/>
        <v/>
      </c>
    </row>
    <row r="10793" spans="3:7" ht="15" x14ac:dyDescent="0.2">
      <c r="C10793" s="829"/>
      <c r="G10793" s="831" t="str">
        <f t="shared" si="169"/>
        <v/>
      </c>
    </row>
    <row r="10794" spans="3:7" ht="15" x14ac:dyDescent="0.2">
      <c r="C10794" s="829"/>
      <c r="G10794" s="831" t="str">
        <f t="shared" si="169"/>
        <v/>
      </c>
    </row>
    <row r="10795" spans="3:7" ht="15" x14ac:dyDescent="0.2">
      <c r="C10795" s="829"/>
      <c r="G10795" s="831" t="str">
        <f t="shared" si="169"/>
        <v/>
      </c>
    </row>
    <row r="10796" spans="3:7" ht="15" x14ac:dyDescent="0.2">
      <c r="C10796" s="829"/>
      <c r="G10796" s="831" t="str">
        <f t="shared" si="169"/>
        <v/>
      </c>
    </row>
    <row r="10797" spans="3:7" ht="15" x14ac:dyDescent="0.2">
      <c r="C10797" s="829"/>
      <c r="G10797" s="831" t="str">
        <f t="shared" si="169"/>
        <v/>
      </c>
    </row>
    <row r="10798" spans="3:7" ht="15" x14ac:dyDescent="0.2">
      <c r="C10798" s="829"/>
      <c r="G10798" s="831" t="str">
        <f t="shared" si="169"/>
        <v/>
      </c>
    </row>
    <row r="10799" spans="3:7" ht="15" x14ac:dyDescent="0.2">
      <c r="C10799" s="829"/>
      <c r="G10799" s="831" t="str">
        <f t="shared" si="169"/>
        <v/>
      </c>
    </row>
    <row r="10800" spans="3:7" ht="15" x14ac:dyDescent="0.2">
      <c r="C10800" s="829"/>
      <c r="G10800" s="831" t="str">
        <f t="shared" si="169"/>
        <v/>
      </c>
    </row>
    <row r="10801" spans="3:7" ht="15" x14ac:dyDescent="0.2">
      <c r="C10801" s="829"/>
      <c r="G10801" s="831" t="str">
        <f t="shared" si="169"/>
        <v/>
      </c>
    </row>
    <row r="10802" spans="3:7" ht="15" x14ac:dyDescent="0.2">
      <c r="C10802" s="829"/>
      <c r="G10802" s="831" t="str">
        <f t="shared" si="169"/>
        <v/>
      </c>
    </row>
    <row r="10803" spans="3:7" ht="15" x14ac:dyDescent="0.2">
      <c r="C10803" s="829"/>
      <c r="G10803" s="831" t="str">
        <f t="shared" si="169"/>
        <v/>
      </c>
    </row>
    <row r="10804" spans="3:7" ht="15" x14ac:dyDescent="0.2">
      <c r="C10804" s="829"/>
      <c r="G10804" s="831" t="str">
        <f t="shared" si="169"/>
        <v/>
      </c>
    </row>
    <row r="10805" spans="3:7" ht="15" x14ac:dyDescent="0.2">
      <c r="C10805" s="829"/>
      <c r="G10805" s="831" t="str">
        <f t="shared" si="169"/>
        <v/>
      </c>
    </row>
    <row r="10806" spans="3:7" ht="15" x14ac:dyDescent="0.2">
      <c r="C10806" s="829"/>
      <c r="G10806" s="831" t="str">
        <f t="shared" si="169"/>
        <v/>
      </c>
    </row>
    <row r="10807" spans="3:7" ht="15" x14ac:dyDescent="0.2">
      <c r="C10807" s="829"/>
      <c r="G10807" s="831" t="str">
        <f t="shared" si="169"/>
        <v/>
      </c>
    </row>
    <row r="10808" spans="3:7" ht="15" x14ac:dyDescent="0.2">
      <c r="C10808" s="829"/>
      <c r="G10808" s="831" t="str">
        <f t="shared" si="169"/>
        <v/>
      </c>
    </row>
    <row r="10809" spans="3:7" ht="15" x14ac:dyDescent="0.2">
      <c r="C10809" s="829"/>
      <c r="G10809" s="831" t="str">
        <f t="shared" si="169"/>
        <v/>
      </c>
    </row>
    <row r="10810" spans="3:7" ht="15" x14ac:dyDescent="0.2">
      <c r="C10810" s="829"/>
      <c r="G10810" s="831" t="str">
        <f t="shared" si="169"/>
        <v/>
      </c>
    </row>
    <row r="10811" spans="3:7" ht="15" x14ac:dyDescent="0.2">
      <c r="C10811" s="829"/>
      <c r="G10811" s="831" t="str">
        <f t="shared" si="169"/>
        <v/>
      </c>
    </row>
    <row r="10812" spans="3:7" ht="15" x14ac:dyDescent="0.2">
      <c r="C10812" s="829"/>
      <c r="G10812" s="831" t="str">
        <f t="shared" si="169"/>
        <v/>
      </c>
    </row>
    <row r="10813" spans="3:7" ht="15" x14ac:dyDescent="0.2">
      <c r="C10813" s="829"/>
      <c r="G10813" s="831" t="str">
        <f t="shared" si="169"/>
        <v/>
      </c>
    </row>
    <row r="10814" spans="3:7" ht="15" x14ac:dyDescent="0.2">
      <c r="C10814" s="829"/>
      <c r="G10814" s="831" t="str">
        <f t="shared" si="169"/>
        <v/>
      </c>
    </row>
    <row r="10815" spans="3:7" ht="15" x14ac:dyDescent="0.2">
      <c r="C10815" s="829"/>
      <c r="G10815" s="831" t="str">
        <f t="shared" si="169"/>
        <v/>
      </c>
    </row>
    <row r="10816" spans="3:7" ht="15" x14ac:dyDescent="0.2">
      <c r="C10816" s="829"/>
      <c r="G10816" s="831" t="str">
        <f t="shared" si="169"/>
        <v/>
      </c>
    </row>
    <row r="10817" spans="3:7" ht="15" x14ac:dyDescent="0.2">
      <c r="C10817" s="829"/>
      <c r="G10817" s="831" t="str">
        <f t="shared" si="169"/>
        <v/>
      </c>
    </row>
    <row r="10818" spans="3:7" ht="15" x14ac:dyDescent="0.2">
      <c r="C10818" s="829"/>
      <c r="G10818" s="831" t="str">
        <f t="shared" si="169"/>
        <v/>
      </c>
    </row>
    <row r="10819" spans="3:7" ht="15" x14ac:dyDescent="0.2">
      <c r="C10819" s="829"/>
      <c r="G10819" s="831" t="str">
        <f t="shared" si="169"/>
        <v/>
      </c>
    </row>
    <row r="10820" spans="3:7" ht="15" x14ac:dyDescent="0.2">
      <c r="C10820" s="829"/>
      <c r="G10820" s="831" t="str">
        <f t="shared" si="169"/>
        <v/>
      </c>
    </row>
    <row r="10821" spans="3:7" ht="15" x14ac:dyDescent="0.2">
      <c r="C10821" s="829"/>
      <c r="G10821" s="831" t="str">
        <f t="shared" si="169"/>
        <v/>
      </c>
    </row>
    <row r="10822" spans="3:7" ht="15" x14ac:dyDescent="0.2">
      <c r="C10822" s="829"/>
      <c r="G10822" s="831" t="str">
        <f t="shared" si="169"/>
        <v/>
      </c>
    </row>
    <row r="10823" spans="3:7" ht="15" x14ac:dyDescent="0.2">
      <c r="C10823" s="829"/>
      <c r="G10823" s="831" t="str">
        <f t="shared" si="169"/>
        <v/>
      </c>
    </row>
    <row r="10824" spans="3:7" ht="15" x14ac:dyDescent="0.2">
      <c r="C10824" s="829"/>
      <c r="G10824" s="831" t="str">
        <f t="shared" si="169"/>
        <v/>
      </c>
    </row>
    <row r="10825" spans="3:7" ht="15" x14ac:dyDescent="0.2">
      <c r="C10825" s="829"/>
      <c r="G10825" s="831" t="str">
        <f t="shared" si="169"/>
        <v/>
      </c>
    </row>
    <row r="10826" spans="3:7" ht="15" x14ac:dyDescent="0.2">
      <c r="C10826" s="829"/>
      <c r="G10826" s="831" t="str">
        <f t="shared" si="169"/>
        <v/>
      </c>
    </row>
    <row r="10827" spans="3:7" ht="15" x14ac:dyDescent="0.2">
      <c r="C10827" s="829"/>
      <c r="G10827" s="831" t="str">
        <f t="shared" si="169"/>
        <v/>
      </c>
    </row>
    <row r="10828" spans="3:7" ht="15" x14ac:dyDescent="0.2">
      <c r="C10828" s="829"/>
      <c r="G10828" s="831" t="str">
        <f t="shared" ref="G10828:G10891" si="170">IF(D10828="","",YEAR(D10828))</f>
        <v/>
      </c>
    </row>
    <row r="10829" spans="3:7" ht="15" x14ac:dyDescent="0.2">
      <c r="C10829" s="829"/>
      <c r="G10829" s="831" t="str">
        <f t="shared" si="170"/>
        <v/>
      </c>
    </row>
    <row r="10830" spans="3:7" ht="15" x14ac:dyDescent="0.2">
      <c r="C10830" s="829"/>
      <c r="G10830" s="831" t="str">
        <f t="shared" si="170"/>
        <v/>
      </c>
    </row>
    <row r="10831" spans="3:7" ht="15" x14ac:dyDescent="0.2">
      <c r="C10831" s="829"/>
      <c r="G10831" s="831" t="str">
        <f t="shared" si="170"/>
        <v/>
      </c>
    </row>
    <row r="10832" spans="3:7" ht="15" x14ac:dyDescent="0.2">
      <c r="C10832" s="829"/>
      <c r="G10832" s="831" t="str">
        <f t="shared" si="170"/>
        <v/>
      </c>
    </row>
    <row r="10833" spans="3:7" ht="15" x14ac:dyDescent="0.2">
      <c r="C10833" s="829"/>
      <c r="G10833" s="831" t="str">
        <f t="shared" si="170"/>
        <v/>
      </c>
    </row>
    <row r="10834" spans="3:7" ht="15" x14ac:dyDescent="0.2">
      <c r="C10834" s="829"/>
      <c r="G10834" s="831" t="str">
        <f t="shared" si="170"/>
        <v/>
      </c>
    </row>
    <row r="10835" spans="3:7" ht="15" x14ac:dyDescent="0.2">
      <c r="C10835" s="829"/>
      <c r="G10835" s="831" t="str">
        <f t="shared" si="170"/>
        <v/>
      </c>
    </row>
    <row r="10836" spans="3:7" ht="15" x14ac:dyDescent="0.2">
      <c r="C10836" s="829"/>
      <c r="G10836" s="831" t="str">
        <f t="shared" si="170"/>
        <v/>
      </c>
    </row>
    <row r="10837" spans="3:7" ht="15" x14ac:dyDescent="0.2">
      <c r="C10837" s="829"/>
      <c r="G10837" s="831" t="str">
        <f t="shared" si="170"/>
        <v/>
      </c>
    </row>
    <row r="10838" spans="3:7" ht="15" x14ac:dyDescent="0.2">
      <c r="C10838" s="829"/>
      <c r="G10838" s="831" t="str">
        <f t="shared" si="170"/>
        <v/>
      </c>
    </row>
    <row r="10839" spans="3:7" ht="15" x14ac:dyDescent="0.2">
      <c r="C10839" s="829"/>
      <c r="G10839" s="831" t="str">
        <f t="shared" si="170"/>
        <v/>
      </c>
    </row>
    <row r="10840" spans="3:7" ht="15" x14ac:dyDescent="0.2">
      <c r="C10840" s="829"/>
      <c r="G10840" s="831" t="str">
        <f t="shared" si="170"/>
        <v/>
      </c>
    </row>
    <row r="10841" spans="3:7" ht="15" x14ac:dyDescent="0.2">
      <c r="C10841" s="829"/>
      <c r="G10841" s="831" t="str">
        <f t="shared" si="170"/>
        <v/>
      </c>
    </row>
    <row r="10842" spans="3:7" ht="15" x14ac:dyDescent="0.2">
      <c r="C10842" s="829"/>
      <c r="G10842" s="831" t="str">
        <f t="shared" si="170"/>
        <v/>
      </c>
    </row>
    <row r="10843" spans="3:7" ht="15" x14ac:dyDescent="0.2">
      <c r="C10843" s="829"/>
      <c r="G10843" s="831" t="str">
        <f t="shared" si="170"/>
        <v/>
      </c>
    </row>
    <row r="10844" spans="3:7" ht="15" x14ac:dyDescent="0.2">
      <c r="C10844" s="829"/>
      <c r="G10844" s="831" t="str">
        <f t="shared" si="170"/>
        <v/>
      </c>
    </row>
    <row r="10845" spans="3:7" ht="15" x14ac:dyDescent="0.2">
      <c r="C10845" s="829"/>
      <c r="G10845" s="831" t="str">
        <f t="shared" si="170"/>
        <v/>
      </c>
    </row>
    <row r="10846" spans="3:7" ht="15" x14ac:dyDescent="0.2">
      <c r="C10846" s="829"/>
      <c r="G10846" s="831" t="str">
        <f t="shared" si="170"/>
        <v/>
      </c>
    </row>
    <row r="10847" spans="3:7" ht="15" x14ac:dyDescent="0.2">
      <c r="C10847" s="829"/>
      <c r="G10847" s="831" t="str">
        <f t="shared" si="170"/>
        <v/>
      </c>
    </row>
    <row r="10848" spans="3:7" ht="15" x14ac:dyDescent="0.2">
      <c r="C10848" s="829"/>
      <c r="G10848" s="831" t="str">
        <f t="shared" si="170"/>
        <v/>
      </c>
    </row>
    <row r="10849" spans="3:7" ht="15" x14ac:dyDescent="0.2">
      <c r="C10849" s="829"/>
      <c r="G10849" s="831" t="str">
        <f t="shared" si="170"/>
        <v/>
      </c>
    </row>
    <row r="10850" spans="3:7" ht="15" x14ac:dyDescent="0.2">
      <c r="C10850" s="829"/>
      <c r="G10850" s="831" t="str">
        <f t="shared" si="170"/>
        <v/>
      </c>
    </row>
    <row r="10851" spans="3:7" ht="15" x14ac:dyDescent="0.2">
      <c r="C10851" s="829"/>
      <c r="G10851" s="831" t="str">
        <f t="shared" si="170"/>
        <v/>
      </c>
    </row>
    <row r="10852" spans="3:7" ht="15" x14ac:dyDescent="0.2">
      <c r="C10852" s="829"/>
      <c r="G10852" s="831" t="str">
        <f t="shared" si="170"/>
        <v/>
      </c>
    </row>
    <row r="10853" spans="3:7" ht="15" x14ac:dyDescent="0.2">
      <c r="C10853" s="829"/>
      <c r="G10853" s="831" t="str">
        <f t="shared" si="170"/>
        <v/>
      </c>
    </row>
    <row r="10854" spans="3:7" ht="15" x14ac:dyDescent="0.2">
      <c r="C10854" s="829"/>
      <c r="G10854" s="831" t="str">
        <f t="shared" si="170"/>
        <v/>
      </c>
    </row>
    <row r="10855" spans="3:7" ht="15" x14ac:dyDescent="0.2">
      <c r="C10855" s="829"/>
      <c r="G10855" s="831" t="str">
        <f t="shared" si="170"/>
        <v/>
      </c>
    </row>
    <row r="10856" spans="3:7" ht="15" x14ac:dyDescent="0.2">
      <c r="C10856" s="829"/>
      <c r="G10856" s="831" t="str">
        <f t="shared" si="170"/>
        <v/>
      </c>
    </row>
    <row r="10857" spans="3:7" ht="15" x14ac:dyDescent="0.2">
      <c r="C10857" s="829"/>
      <c r="G10857" s="831" t="str">
        <f t="shared" si="170"/>
        <v/>
      </c>
    </row>
    <row r="10858" spans="3:7" ht="15" x14ac:dyDescent="0.2">
      <c r="C10858" s="829"/>
      <c r="G10858" s="831" t="str">
        <f t="shared" si="170"/>
        <v/>
      </c>
    </row>
    <row r="10859" spans="3:7" ht="15" x14ac:dyDescent="0.2">
      <c r="C10859" s="829"/>
      <c r="G10859" s="831" t="str">
        <f t="shared" si="170"/>
        <v/>
      </c>
    </row>
    <row r="10860" spans="3:7" ht="15" x14ac:dyDescent="0.2">
      <c r="C10860" s="829"/>
      <c r="G10860" s="831" t="str">
        <f t="shared" si="170"/>
        <v/>
      </c>
    </row>
    <row r="10861" spans="3:7" ht="15" x14ac:dyDescent="0.2">
      <c r="C10861" s="829"/>
      <c r="G10861" s="831" t="str">
        <f t="shared" si="170"/>
        <v/>
      </c>
    </row>
    <row r="10862" spans="3:7" ht="15" x14ac:dyDescent="0.2">
      <c r="C10862" s="829"/>
      <c r="G10862" s="831" t="str">
        <f t="shared" si="170"/>
        <v/>
      </c>
    </row>
    <row r="10863" spans="3:7" ht="15" x14ac:dyDescent="0.2">
      <c r="C10863" s="829"/>
      <c r="G10863" s="831" t="str">
        <f t="shared" si="170"/>
        <v/>
      </c>
    </row>
    <row r="10864" spans="3:7" ht="15" x14ac:dyDescent="0.2">
      <c r="C10864" s="829"/>
      <c r="G10864" s="831" t="str">
        <f t="shared" si="170"/>
        <v/>
      </c>
    </row>
    <row r="10865" spans="3:7" ht="15" x14ac:dyDescent="0.2">
      <c r="C10865" s="829"/>
      <c r="G10865" s="831" t="str">
        <f t="shared" si="170"/>
        <v/>
      </c>
    </row>
    <row r="10866" spans="3:7" ht="15" x14ac:dyDescent="0.2">
      <c r="C10866" s="829"/>
      <c r="G10866" s="831" t="str">
        <f t="shared" si="170"/>
        <v/>
      </c>
    </row>
    <row r="10867" spans="3:7" ht="15" x14ac:dyDescent="0.2">
      <c r="C10867" s="829"/>
      <c r="G10867" s="831" t="str">
        <f t="shared" si="170"/>
        <v/>
      </c>
    </row>
    <row r="10868" spans="3:7" ht="15" x14ac:dyDescent="0.2">
      <c r="C10868" s="829"/>
      <c r="G10868" s="831" t="str">
        <f t="shared" si="170"/>
        <v/>
      </c>
    </row>
    <row r="10869" spans="3:7" ht="15" x14ac:dyDescent="0.2">
      <c r="C10869" s="829"/>
      <c r="G10869" s="831" t="str">
        <f t="shared" si="170"/>
        <v/>
      </c>
    </row>
    <row r="10870" spans="3:7" ht="15" x14ac:dyDescent="0.2">
      <c r="C10870" s="829"/>
      <c r="G10870" s="831" t="str">
        <f t="shared" si="170"/>
        <v/>
      </c>
    </row>
    <row r="10871" spans="3:7" ht="15" x14ac:dyDescent="0.2">
      <c r="C10871" s="829"/>
      <c r="G10871" s="831" t="str">
        <f t="shared" si="170"/>
        <v/>
      </c>
    </row>
    <row r="10872" spans="3:7" ht="15" x14ac:dyDescent="0.2">
      <c r="C10872" s="829"/>
      <c r="G10872" s="831" t="str">
        <f t="shared" si="170"/>
        <v/>
      </c>
    </row>
    <row r="10873" spans="3:7" ht="15" x14ac:dyDescent="0.2">
      <c r="C10873" s="829"/>
      <c r="G10873" s="831" t="str">
        <f t="shared" si="170"/>
        <v/>
      </c>
    </row>
    <row r="10874" spans="3:7" ht="15" x14ac:dyDescent="0.2">
      <c r="C10874" s="829"/>
      <c r="G10874" s="831" t="str">
        <f t="shared" si="170"/>
        <v/>
      </c>
    </row>
    <row r="10875" spans="3:7" ht="15" x14ac:dyDescent="0.2">
      <c r="C10875" s="829"/>
      <c r="G10875" s="831" t="str">
        <f t="shared" si="170"/>
        <v/>
      </c>
    </row>
    <row r="10876" spans="3:7" ht="15" x14ac:dyDescent="0.2">
      <c r="C10876" s="829"/>
      <c r="G10876" s="831" t="str">
        <f t="shared" si="170"/>
        <v/>
      </c>
    </row>
    <row r="10877" spans="3:7" ht="15" x14ac:dyDescent="0.2">
      <c r="C10877" s="829"/>
      <c r="G10877" s="831" t="str">
        <f t="shared" si="170"/>
        <v/>
      </c>
    </row>
    <row r="10878" spans="3:7" ht="15" x14ac:dyDescent="0.2">
      <c r="C10878" s="829"/>
      <c r="G10878" s="831" t="str">
        <f t="shared" si="170"/>
        <v/>
      </c>
    </row>
    <row r="10879" spans="3:7" ht="15" x14ac:dyDescent="0.2">
      <c r="C10879" s="829"/>
      <c r="G10879" s="831" t="str">
        <f t="shared" si="170"/>
        <v/>
      </c>
    </row>
    <row r="10880" spans="3:7" ht="15" x14ac:dyDescent="0.2">
      <c r="C10880" s="829"/>
      <c r="G10880" s="831" t="str">
        <f t="shared" si="170"/>
        <v/>
      </c>
    </row>
    <row r="10881" spans="3:7" ht="15" x14ac:dyDescent="0.2">
      <c r="C10881" s="829"/>
      <c r="G10881" s="831" t="str">
        <f t="shared" si="170"/>
        <v/>
      </c>
    </row>
    <row r="10882" spans="3:7" ht="15" x14ac:dyDescent="0.2">
      <c r="C10882" s="829"/>
      <c r="G10882" s="831" t="str">
        <f t="shared" si="170"/>
        <v/>
      </c>
    </row>
    <row r="10883" spans="3:7" ht="15" x14ac:dyDescent="0.2">
      <c r="C10883" s="829"/>
      <c r="G10883" s="831" t="str">
        <f t="shared" si="170"/>
        <v/>
      </c>
    </row>
    <row r="10884" spans="3:7" ht="15" x14ac:dyDescent="0.2">
      <c r="C10884" s="829"/>
      <c r="G10884" s="831" t="str">
        <f t="shared" si="170"/>
        <v/>
      </c>
    </row>
    <row r="10885" spans="3:7" ht="15" x14ac:dyDescent="0.2">
      <c r="C10885" s="829"/>
      <c r="G10885" s="831" t="str">
        <f t="shared" si="170"/>
        <v/>
      </c>
    </row>
    <row r="10886" spans="3:7" ht="15" x14ac:dyDescent="0.2">
      <c r="C10886" s="829"/>
      <c r="G10886" s="831" t="str">
        <f t="shared" si="170"/>
        <v/>
      </c>
    </row>
    <row r="10887" spans="3:7" ht="15" x14ac:dyDescent="0.2">
      <c r="C10887" s="829"/>
      <c r="G10887" s="831" t="str">
        <f t="shared" si="170"/>
        <v/>
      </c>
    </row>
    <row r="10888" spans="3:7" ht="15" x14ac:dyDescent="0.2">
      <c r="C10888" s="829"/>
      <c r="G10888" s="831" t="str">
        <f t="shared" si="170"/>
        <v/>
      </c>
    </row>
    <row r="10889" spans="3:7" ht="15" x14ac:dyDescent="0.2">
      <c r="C10889" s="829"/>
      <c r="G10889" s="831" t="str">
        <f t="shared" si="170"/>
        <v/>
      </c>
    </row>
    <row r="10890" spans="3:7" ht="15" x14ac:dyDescent="0.2">
      <c r="C10890" s="829"/>
      <c r="G10890" s="831" t="str">
        <f t="shared" si="170"/>
        <v/>
      </c>
    </row>
    <row r="10891" spans="3:7" ht="15" x14ac:dyDescent="0.2">
      <c r="C10891" s="829"/>
      <c r="G10891" s="831" t="str">
        <f t="shared" si="170"/>
        <v/>
      </c>
    </row>
    <row r="10892" spans="3:7" ht="15" x14ac:dyDescent="0.2">
      <c r="C10892" s="829"/>
      <c r="G10892" s="831" t="str">
        <f t="shared" ref="G10892:G10955" si="171">IF(D10892="","",YEAR(D10892))</f>
        <v/>
      </c>
    </row>
    <row r="10893" spans="3:7" ht="15" x14ac:dyDescent="0.2">
      <c r="C10893" s="829"/>
      <c r="G10893" s="831" t="str">
        <f t="shared" si="171"/>
        <v/>
      </c>
    </row>
    <row r="10894" spans="3:7" ht="15" x14ac:dyDescent="0.2">
      <c r="C10894" s="829"/>
      <c r="G10894" s="831" t="str">
        <f t="shared" si="171"/>
        <v/>
      </c>
    </row>
    <row r="10895" spans="3:7" ht="15" x14ac:dyDescent="0.2">
      <c r="C10895" s="829"/>
      <c r="G10895" s="831" t="str">
        <f t="shared" si="171"/>
        <v/>
      </c>
    </row>
    <row r="10896" spans="3:7" ht="15" x14ac:dyDescent="0.2">
      <c r="C10896" s="829"/>
      <c r="G10896" s="831" t="str">
        <f t="shared" si="171"/>
        <v/>
      </c>
    </row>
    <row r="10897" spans="3:7" ht="15" x14ac:dyDescent="0.2">
      <c r="C10897" s="829"/>
      <c r="G10897" s="831" t="str">
        <f t="shared" si="171"/>
        <v/>
      </c>
    </row>
    <row r="10898" spans="3:7" ht="15" x14ac:dyDescent="0.2">
      <c r="C10898" s="829"/>
      <c r="G10898" s="831" t="str">
        <f t="shared" si="171"/>
        <v/>
      </c>
    </row>
    <row r="10899" spans="3:7" ht="15" x14ac:dyDescent="0.2">
      <c r="C10899" s="829"/>
      <c r="G10899" s="831" t="str">
        <f t="shared" si="171"/>
        <v/>
      </c>
    </row>
    <row r="10900" spans="3:7" ht="15" x14ac:dyDescent="0.2">
      <c r="C10900" s="829"/>
      <c r="G10900" s="831" t="str">
        <f t="shared" si="171"/>
        <v/>
      </c>
    </row>
    <row r="10901" spans="3:7" ht="15" x14ac:dyDescent="0.2">
      <c r="C10901" s="829"/>
      <c r="G10901" s="831" t="str">
        <f t="shared" si="171"/>
        <v/>
      </c>
    </row>
    <row r="10902" spans="3:7" ht="15" x14ac:dyDescent="0.2">
      <c r="C10902" s="829"/>
      <c r="G10902" s="831" t="str">
        <f t="shared" si="171"/>
        <v/>
      </c>
    </row>
    <row r="10903" spans="3:7" ht="15" x14ac:dyDescent="0.2">
      <c r="C10903" s="829"/>
      <c r="G10903" s="831" t="str">
        <f t="shared" si="171"/>
        <v/>
      </c>
    </row>
    <row r="10904" spans="3:7" ht="15" x14ac:dyDescent="0.2">
      <c r="C10904" s="829"/>
      <c r="G10904" s="831" t="str">
        <f t="shared" si="171"/>
        <v/>
      </c>
    </row>
    <row r="10905" spans="3:7" ht="15" x14ac:dyDescent="0.2">
      <c r="C10905" s="829"/>
      <c r="G10905" s="831" t="str">
        <f t="shared" si="171"/>
        <v/>
      </c>
    </row>
    <row r="10906" spans="3:7" ht="15" x14ac:dyDescent="0.2">
      <c r="C10906" s="829"/>
      <c r="G10906" s="831" t="str">
        <f t="shared" si="171"/>
        <v/>
      </c>
    </row>
    <row r="10907" spans="3:7" ht="15" x14ac:dyDescent="0.2">
      <c r="C10907" s="829"/>
      <c r="G10907" s="831" t="str">
        <f t="shared" si="171"/>
        <v/>
      </c>
    </row>
    <row r="10908" spans="3:7" ht="15" x14ac:dyDescent="0.2">
      <c r="C10908" s="829"/>
      <c r="G10908" s="831" t="str">
        <f t="shared" si="171"/>
        <v/>
      </c>
    </row>
    <row r="10909" spans="3:7" ht="15" x14ac:dyDescent="0.2">
      <c r="C10909" s="829"/>
      <c r="G10909" s="831" t="str">
        <f t="shared" si="171"/>
        <v/>
      </c>
    </row>
    <row r="10910" spans="3:7" ht="15" x14ac:dyDescent="0.2">
      <c r="C10910" s="829"/>
      <c r="G10910" s="831" t="str">
        <f t="shared" si="171"/>
        <v/>
      </c>
    </row>
    <row r="10911" spans="3:7" ht="15" x14ac:dyDescent="0.2">
      <c r="C10911" s="829"/>
      <c r="G10911" s="831" t="str">
        <f t="shared" si="171"/>
        <v/>
      </c>
    </row>
    <row r="10912" spans="3:7" ht="15" x14ac:dyDescent="0.2">
      <c r="C10912" s="829"/>
      <c r="G10912" s="831" t="str">
        <f t="shared" si="171"/>
        <v/>
      </c>
    </row>
    <row r="10913" spans="3:7" ht="15" x14ac:dyDescent="0.2">
      <c r="C10913" s="829"/>
      <c r="G10913" s="831" t="str">
        <f t="shared" si="171"/>
        <v/>
      </c>
    </row>
    <row r="10914" spans="3:7" ht="15" x14ac:dyDescent="0.2">
      <c r="C10914" s="829"/>
      <c r="G10914" s="831" t="str">
        <f t="shared" si="171"/>
        <v/>
      </c>
    </row>
    <row r="10915" spans="3:7" ht="15" x14ac:dyDescent="0.2">
      <c r="C10915" s="829"/>
      <c r="G10915" s="831" t="str">
        <f t="shared" si="171"/>
        <v/>
      </c>
    </row>
    <row r="10916" spans="3:7" ht="15" x14ac:dyDescent="0.2">
      <c r="C10916" s="829"/>
      <c r="G10916" s="831" t="str">
        <f t="shared" si="171"/>
        <v/>
      </c>
    </row>
    <row r="10917" spans="3:7" ht="15" x14ac:dyDescent="0.2">
      <c r="C10917" s="829"/>
      <c r="G10917" s="831" t="str">
        <f t="shared" si="171"/>
        <v/>
      </c>
    </row>
    <row r="10918" spans="3:7" ht="15" x14ac:dyDescent="0.2">
      <c r="C10918" s="829"/>
      <c r="G10918" s="831" t="str">
        <f t="shared" si="171"/>
        <v/>
      </c>
    </row>
    <row r="10919" spans="3:7" ht="15" x14ac:dyDescent="0.2">
      <c r="C10919" s="829"/>
      <c r="G10919" s="831" t="str">
        <f t="shared" si="171"/>
        <v/>
      </c>
    </row>
    <row r="10920" spans="3:7" ht="15" x14ac:dyDescent="0.2">
      <c r="C10920" s="829"/>
      <c r="G10920" s="831" t="str">
        <f t="shared" si="171"/>
        <v/>
      </c>
    </row>
    <row r="10921" spans="3:7" ht="15" x14ac:dyDescent="0.2">
      <c r="C10921" s="829"/>
      <c r="G10921" s="831" t="str">
        <f t="shared" si="171"/>
        <v/>
      </c>
    </row>
    <row r="10922" spans="3:7" ht="15" x14ac:dyDescent="0.2">
      <c r="C10922" s="829"/>
      <c r="G10922" s="831" t="str">
        <f t="shared" si="171"/>
        <v/>
      </c>
    </row>
    <row r="10923" spans="3:7" ht="15" x14ac:dyDescent="0.2">
      <c r="C10923" s="829"/>
      <c r="G10923" s="831" t="str">
        <f t="shared" si="171"/>
        <v/>
      </c>
    </row>
    <row r="10924" spans="3:7" ht="15" x14ac:dyDescent="0.2">
      <c r="C10924" s="829"/>
      <c r="G10924" s="831" t="str">
        <f t="shared" si="171"/>
        <v/>
      </c>
    </row>
    <row r="10925" spans="3:7" ht="15" x14ac:dyDescent="0.2">
      <c r="C10925" s="829"/>
      <c r="G10925" s="831" t="str">
        <f t="shared" si="171"/>
        <v/>
      </c>
    </row>
    <row r="10926" spans="3:7" ht="15" x14ac:dyDescent="0.2">
      <c r="C10926" s="829"/>
      <c r="G10926" s="831" t="str">
        <f t="shared" si="171"/>
        <v/>
      </c>
    </row>
    <row r="10927" spans="3:7" ht="15" x14ac:dyDescent="0.2">
      <c r="C10927" s="829"/>
      <c r="G10927" s="831" t="str">
        <f t="shared" si="171"/>
        <v/>
      </c>
    </row>
    <row r="10928" spans="3:7" ht="15" x14ac:dyDescent="0.2">
      <c r="C10928" s="829"/>
      <c r="G10928" s="831" t="str">
        <f t="shared" si="171"/>
        <v/>
      </c>
    </row>
    <row r="10929" spans="3:7" ht="15" x14ac:dyDescent="0.2">
      <c r="C10929" s="829"/>
      <c r="G10929" s="831" t="str">
        <f t="shared" si="171"/>
        <v/>
      </c>
    </row>
    <row r="10930" spans="3:7" ht="15" x14ac:dyDescent="0.2">
      <c r="C10930" s="829"/>
      <c r="G10930" s="831" t="str">
        <f t="shared" si="171"/>
        <v/>
      </c>
    </row>
    <row r="10931" spans="3:7" ht="15" x14ac:dyDescent="0.2">
      <c r="C10931" s="829"/>
      <c r="G10931" s="831" t="str">
        <f t="shared" si="171"/>
        <v/>
      </c>
    </row>
    <row r="10932" spans="3:7" ht="15" x14ac:dyDescent="0.2">
      <c r="C10932" s="829"/>
      <c r="G10932" s="831" t="str">
        <f t="shared" si="171"/>
        <v/>
      </c>
    </row>
    <row r="10933" spans="3:7" ht="15" x14ac:dyDescent="0.2">
      <c r="C10933" s="829"/>
      <c r="G10933" s="831" t="str">
        <f t="shared" si="171"/>
        <v/>
      </c>
    </row>
    <row r="10934" spans="3:7" ht="15" x14ac:dyDescent="0.2">
      <c r="C10934" s="829"/>
      <c r="G10934" s="831" t="str">
        <f t="shared" si="171"/>
        <v/>
      </c>
    </row>
    <row r="10935" spans="3:7" ht="15" x14ac:dyDescent="0.2">
      <c r="C10935" s="829"/>
      <c r="G10935" s="831" t="str">
        <f t="shared" si="171"/>
        <v/>
      </c>
    </row>
    <row r="10936" spans="3:7" ht="15" x14ac:dyDescent="0.2">
      <c r="C10936" s="829"/>
      <c r="G10936" s="831" t="str">
        <f t="shared" si="171"/>
        <v/>
      </c>
    </row>
    <row r="10937" spans="3:7" ht="15" x14ac:dyDescent="0.2">
      <c r="C10937" s="829"/>
      <c r="G10937" s="831" t="str">
        <f t="shared" si="171"/>
        <v/>
      </c>
    </row>
    <row r="10938" spans="3:7" ht="15" x14ac:dyDescent="0.2">
      <c r="C10938" s="829"/>
      <c r="G10938" s="831" t="str">
        <f t="shared" si="171"/>
        <v/>
      </c>
    </row>
    <row r="10939" spans="3:7" ht="15" x14ac:dyDescent="0.2">
      <c r="C10939" s="829"/>
      <c r="G10939" s="831" t="str">
        <f t="shared" si="171"/>
        <v/>
      </c>
    </row>
    <row r="10940" spans="3:7" ht="15" x14ac:dyDescent="0.2">
      <c r="C10940" s="829"/>
      <c r="G10940" s="831" t="str">
        <f t="shared" si="171"/>
        <v/>
      </c>
    </row>
    <row r="10941" spans="3:7" ht="15" x14ac:dyDescent="0.2">
      <c r="C10941" s="829"/>
      <c r="G10941" s="831" t="str">
        <f t="shared" si="171"/>
        <v/>
      </c>
    </row>
    <row r="10942" spans="3:7" ht="15" x14ac:dyDescent="0.2">
      <c r="C10942" s="829"/>
      <c r="G10942" s="831" t="str">
        <f t="shared" si="171"/>
        <v/>
      </c>
    </row>
    <row r="10943" spans="3:7" ht="15" x14ac:dyDescent="0.2">
      <c r="C10943" s="829"/>
      <c r="G10943" s="831" t="str">
        <f t="shared" si="171"/>
        <v/>
      </c>
    </row>
    <row r="10944" spans="3:7" ht="15" x14ac:dyDescent="0.2">
      <c r="C10944" s="829"/>
      <c r="G10944" s="831" t="str">
        <f t="shared" si="171"/>
        <v/>
      </c>
    </row>
    <row r="10945" spans="3:7" ht="15" x14ac:dyDescent="0.2">
      <c r="C10945" s="829"/>
      <c r="G10945" s="831" t="str">
        <f t="shared" si="171"/>
        <v/>
      </c>
    </row>
    <row r="10946" spans="3:7" ht="15" x14ac:dyDescent="0.2">
      <c r="C10946" s="829"/>
      <c r="G10946" s="831" t="str">
        <f t="shared" si="171"/>
        <v/>
      </c>
    </row>
    <row r="10947" spans="3:7" ht="15" x14ac:dyDescent="0.2">
      <c r="C10947" s="829"/>
      <c r="G10947" s="831" t="str">
        <f t="shared" si="171"/>
        <v/>
      </c>
    </row>
    <row r="10948" spans="3:7" ht="15" x14ac:dyDescent="0.2">
      <c r="C10948" s="829"/>
      <c r="G10948" s="831" t="str">
        <f t="shared" si="171"/>
        <v/>
      </c>
    </row>
    <row r="10949" spans="3:7" ht="15" x14ac:dyDescent="0.2">
      <c r="C10949" s="829"/>
      <c r="G10949" s="831" t="str">
        <f t="shared" si="171"/>
        <v/>
      </c>
    </row>
    <row r="10950" spans="3:7" ht="15" x14ac:dyDescent="0.2">
      <c r="C10950" s="829"/>
      <c r="G10950" s="831" t="str">
        <f t="shared" si="171"/>
        <v/>
      </c>
    </row>
    <row r="10951" spans="3:7" ht="15" x14ac:dyDescent="0.2">
      <c r="C10951" s="829"/>
      <c r="G10951" s="831" t="str">
        <f t="shared" si="171"/>
        <v/>
      </c>
    </row>
    <row r="10952" spans="3:7" ht="15" x14ac:dyDescent="0.2">
      <c r="C10952" s="829"/>
      <c r="G10952" s="831" t="str">
        <f t="shared" si="171"/>
        <v/>
      </c>
    </row>
    <row r="10953" spans="3:7" ht="15" x14ac:dyDescent="0.2">
      <c r="C10953" s="829"/>
      <c r="G10953" s="831" t="str">
        <f t="shared" si="171"/>
        <v/>
      </c>
    </row>
    <row r="10954" spans="3:7" ht="15" x14ac:dyDescent="0.2">
      <c r="C10954" s="829"/>
      <c r="G10954" s="831" t="str">
        <f t="shared" si="171"/>
        <v/>
      </c>
    </row>
    <row r="10955" spans="3:7" ht="15" x14ac:dyDescent="0.2">
      <c r="C10955" s="829"/>
      <c r="G10955" s="831" t="str">
        <f t="shared" si="171"/>
        <v/>
      </c>
    </row>
    <row r="10956" spans="3:7" ht="15" x14ac:dyDescent="0.2">
      <c r="C10956" s="829"/>
      <c r="G10956" s="831" t="str">
        <f t="shared" ref="G10956:G11019" si="172">IF(D10956="","",YEAR(D10956))</f>
        <v/>
      </c>
    </row>
    <row r="10957" spans="3:7" ht="15" x14ac:dyDescent="0.2">
      <c r="C10957" s="829"/>
      <c r="G10957" s="831" t="str">
        <f t="shared" si="172"/>
        <v/>
      </c>
    </row>
    <row r="10958" spans="3:7" ht="15" x14ac:dyDescent="0.2">
      <c r="C10958" s="829"/>
      <c r="G10958" s="831" t="str">
        <f t="shared" si="172"/>
        <v/>
      </c>
    </row>
    <row r="10959" spans="3:7" ht="15" x14ac:dyDescent="0.2">
      <c r="C10959" s="829"/>
      <c r="G10959" s="831" t="str">
        <f t="shared" si="172"/>
        <v/>
      </c>
    </row>
    <row r="10960" spans="3:7" ht="15" x14ac:dyDescent="0.2">
      <c r="C10960" s="829"/>
      <c r="G10960" s="831" t="str">
        <f t="shared" si="172"/>
        <v/>
      </c>
    </row>
    <row r="10961" spans="3:7" ht="15" x14ac:dyDescent="0.2">
      <c r="C10961" s="829"/>
      <c r="G10961" s="831" t="str">
        <f t="shared" si="172"/>
        <v/>
      </c>
    </row>
    <row r="10962" spans="3:7" ht="15" x14ac:dyDescent="0.2">
      <c r="C10962" s="829"/>
      <c r="G10962" s="831" t="str">
        <f t="shared" si="172"/>
        <v/>
      </c>
    </row>
    <row r="10963" spans="3:7" ht="15" x14ac:dyDescent="0.2">
      <c r="C10963" s="829"/>
      <c r="G10963" s="831" t="str">
        <f t="shared" si="172"/>
        <v/>
      </c>
    </row>
    <row r="10964" spans="3:7" ht="15" x14ac:dyDescent="0.2">
      <c r="C10964" s="829"/>
      <c r="G10964" s="831" t="str">
        <f t="shared" si="172"/>
        <v/>
      </c>
    </row>
    <row r="10965" spans="3:7" ht="15" x14ac:dyDescent="0.2">
      <c r="C10965" s="829"/>
      <c r="G10965" s="831" t="str">
        <f t="shared" si="172"/>
        <v/>
      </c>
    </row>
    <row r="10966" spans="3:7" ht="15" x14ac:dyDescent="0.2">
      <c r="C10966" s="829"/>
      <c r="G10966" s="831" t="str">
        <f t="shared" si="172"/>
        <v/>
      </c>
    </row>
    <row r="10967" spans="3:7" ht="15" x14ac:dyDescent="0.2">
      <c r="C10967" s="829"/>
      <c r="G10967" s="831" t="str">
        <f t="shared" si="172"/>
        <v/>
      </c>
    </row>
    <row r="10968" spans="3:7" ht="15" x14ac:dyDescent="0.2">
      <c r="C10968" s="829"/>
      <c r="G10968" s="831" t="str">
        <f t="shared" si="172"/>
        <v/>
      </c>
    </row>
    <row r="10969" spans="3:7" ht="15" x14ac:dyDescent="0.2">
      <c r="C10969" s="829"/>
      <c r="G10969" s="831" t="str">
        <f t="shared" si="172"/>
        <v/>
      </c>
    </row>
    <row r="10970" spans="3:7" ht="15" x14ac:dyDescent="0.2">
      <c r="C10970" s="829"/>
      <c r="G10970" s="831" t="str">
        <f t="shared" si="172"/>
        <v/>
      </c>
    </row>
    <row r="10971" spans="3:7" ht="15" x14ac:dyDescent="0.2">
      <c r="C10971" s="829"/>
      <c r="G10971" s="831" t="str">
        <f t="shared" si="172"/>
        <v/>
      </c>
    </row>
    <row r="10972" spans="3:7" ht="15" x14ac:dyDescent="0.2">
      <c r="C10972" s="829"/>
      <c r="G10972" s="831" t="str">
        <f t="shared" si="172"/>
        <v/>
      </c>
    </row>
    <row r="10973" spans="3:7" ht="15" x14ac:dyDescent="0.2">
      <c r="C10973" s="829"/>
      <c r="G10973" s="831" t="str">
        <f t="shared" si="172"/>
        <v/>
      </c>
    </row>
    <row r="10974" spans="3:7" ht="15" x14ac:dyDescent="0.2">
      <c r="C10974" s="829"/>
      <c r="G10974" s="831" t="str">
        <f t="shared" si="172"/>
        <v/>
      </c>
    </row>
    <row r="10975" spans="3:7" ht="15" x14ac:dyDescent="0.2">
      <c r="C10975" s="829"/>
      <c r="G10975" s="831" t="str">
        <f t="shared" si="172"/>
        <v/>
      </c>
    </row>
    <row r="10976" spans="3:7" ht="15" x14ac:dyDescent="0.2">
      <c r="C10976" s="829"/>
      <c r="G10976" s="831" t="str">
        <f t="shared" si="172"/>
        <v/>
      </c>
    </row>
    <row r="10977" spans="3:7" ht="15" x14ac:dyDescent="0.2">
      <c r="C10977" s="829"/>
      <c r="G10977" s="831" t="str">
        <f t="shared" si="172"/>
        <v/>
      </c>
    </row>
    <row r="10978" spans="3:7" ht="15" x14ac:dyDescent="0.2">
      <c r="C10978" s="829"/>
      <c r="G10978" s="831" t="str">
        <f t="shared" si="172"/>
        <v/>
      </c>
    </row>
    <row r="10979" spans="3:7" ht="15" x14ac:dyDescent="0.2">
      <c r="C10979" s="829"/>
      <c r="G10979" s="831" t="str">
        <f t="shared" si="172"/>
        <v/>
      </c>
    </row>
    <row r="10980" spans="3:7" ht="15" x14ac:dyDescent="0.2">
      <c r="C10980" s="829"/>
      <c r="G10980" s="831" t="str">
        <f t="shared" si="172"/>
        <v/>
      </c>
    </row>
    <row r="10981" spans="3:7" ht="15" x14ac:dyDescent="0.2">
      <c r="C10981" s="829"/>
      <c r="G10981" s="831" t="str">
        <f t="shared" si="172"/>
        <v/>
      </c>
    </row>
    <row r="10982" spans="3:7" ht="15" x14ac:dyDescent="0.2">
      <c r="C10982" s="829"/>
      <c r="G10982" s="831" t="str">
        <f t="shared" si="172"/>
        <v/>
      </c>
    </row>
    <row r="10983" spans="3:7" ht="15" x14ac:dyDescent="0.2">
      <c r="C10983" s="829"/>
      <c r="G10983" s="831" t="str">
        <f t="shared" si="172"/>
        <v/>
      </c>
    </row>
    <row r="10984" spans="3:7" ht="15" x14ac:dyDescent="0.2">
      <c r="C10984" s="829"/>
      <c r="G10984" s="831" t="str">
        <f t="shared" si="172"/>
        <v/>
      </c>
    </row>
    <row r="10985" spans="3:7" ht="15" x14ac:dyDescent="0.2">
      <c r="C10985" s="829"/>
      <c r="G10985" s="831" t="str">
        <f t="shared" si="172"/>
        <v/>
      </c>
    </row>
    <row r="10986" spans="3:7" ht="15" x14ac:dyDescent="0.2">
      <c r="C10986" s="829"/>
      <c r="G10986" s="831" t="str">
        <f t="shared" si="172"/>
        <v/>
      </c>
    </row>
    <row r="10987" spans="3:7" ht="15" x14ac:dyDescent="0.2">
      <c r="C10987" s="829"/>
      <c r="G10987" s="831" t="str">
        <f t="shared" si="172"/>
        <v/>
      </c>
    </row>
    <row r="10988" spans="3:7" ht="15" x14ac:dyDescent="0.2">
      <c r="C10988" s="829"/>
      <c r="G10988" s="831" t="str">
        <f t="shared" si="172"/>
        <v/>
      </c>
    </row>
    <row r="10989" spans="3:7" ht="15" x14ac:dyDescent="0.2">
      <c r="C10989" s="829"/>
      <c r="G10989" s="831" t="str">
        <f t="shared" si="172"/>
        <v/>
      </c>
    </row>
    <row r="10990" spans="3:7" ht="15" x14ac:dyDescent="0.2">
      <c r="C10990" s="829"/>
      <c r="G10990" s="831" t="str">
        <f t="shared" si="172"/>
        <v/>
      </c>
    </row>
    <row r="10991" spans="3:7" ht="15" x14ac:dyDescent="0.2">
      <c r="C10991" s="829"/>
      <c r="G10991" s="831" t="str">
        <f t="shared" si="172"/>
        <v/>
      </c>
    </row>
    <row r="10992" spans="3:7" ht="15" x14ac:dyDescent="0.2">
      <c r="C10992" s="829"/>
      <c r="G10992" s="831" t="str">
        <f t="shared" si="172"/>
        <v/>
      </c>
    </row>
    <row r="10993" spans="3:7" ht="15" x14ac:dyDescent="0.2">
      <c r="C10993" s="829"/>
      <c r="G10993" s="831" t="str">
        <f t="shared" si="172"/>
        <v/>
      </c>
    </row>
    <row r="10994" spans="3:7" ht="15" x14ac:dyDescent="0.2">
      <c r="C10994" s="829"/>
      <c r="G10994" s="831" t="str">
        <f t="shared" si="172"/>
        <v/>
      </c>
    </row>
    <row r="10995" spans="3:7" ht="15" x14ac:dyDescent="0.2">
      <c r="C10995" s="829"/>
      <c r="G10995" s="831" t="str">
        <f t="shared" si="172"/>
        <v/>
      </c>
    </row>
    <row r="10996" spans="3:7" ht="15" x14ac:dyDescent="0.2">
      <c r="C10996" s="829"/>
      <c r="G10996" s="831" t="str">
        <f t="shared" si="172"/>
        <v/>
      </c>
    </row>
    <row r="10997" spans="3:7" ht="15" x14ac:dyDescent="0.2">
      <c r="C10997" s="829"/>
      <c r="G10997" s="831" t="str">
        <f t="shared" si="172"/>
        <v/>
      </c>
    </row>
    <row r="10998" spans="3:7" ht="15" x14ac:dyDescent="0.2">
      <c r="C10998" s="829"/>
      <c r="G10998" s="831" t="str">
        <f t="shared" si="172"/>
        <v/>
      </c>
    </row>
    <row r="10999" spans="3:7" ht="15" x14ac:dyDescent="0.2">
      <c r="C10999" s="829"/>
      <c r="G10999" s="831" t="str">
        <f t="shared" si="172"/>
        <v/>
      </c>
    </row>
    <row r="11000" spans="3:7" ht="15" x14ac:dyDescent="0.2">
      <c r="C11000" s="829"/>
      <c r="G11000" s="831" t="str">
        <f t="shared" si="172"/>
        <v/>
      </c>
    </row>
    <row r="11001" spans="3:7" ht="15" x14ac:dyDescent="0.2">
      <c r="C11001" s="829"/>
      <c r="G11001" s="831" t="str">
        <f t="shared" si="172"/>
        <v/>
      </c>
    </row>
    <row r="11002" spans="3:7" ht="15" x14ac:dyDescent="0.2">
      <c r="C11002" s="829"/>
      <c r="G11002" s="831" t="str">
        <f t="shared" si="172"/>
        <v/>
      </c>
    </row>
    <row r="11003" spans="3:7" ht="15" x14ac:dyDescent="0.2">
      <c r="C11003" s="829"/>
      <c r="G11003" s="831" t="str">
        <f t="shared" si="172"/>
        <v/>
      </c>
    </row>
    <row r="11004" spans="3:7" ht="15" x14ac:dyDescent="0.2">
      <c r="C11004" s="829"/>
      <c r="G11004" s="831" t="str">
        <f t="shared" si="172"/>
        <v/>
      </c>
    </row>
    <row r="11005" spans="3:7" ht="15" x14ac:dyDescent="0.2">
      <c r="C11005" s="829"/>
      <c r="G11005" s="831" t="str">
        <f t="shared" si="172"/>
        <v/>
      </c>
    </row>
    <row r="11006" spans="3:7" ht="15" x14ac:dyDescent="0.2">
      <c r="C11006" s="829"/>
      <c r="G11006" s="831" t="str">
        <f t="shared" si="172"/>
        <v/>
      </c>
    </row>
    <row r="11007" spans="3:7" ht="15" x14ac:dyDescent="0.2">
      <c r="C11007" s="829"/>
      <c r="G11007" s="831" t="str">
        <f t="shared" si="172"/>
        <v/>
      </c>
    </row>
    <row r="11008" spans="3:7" ht="15" x14ac:dyDescent="0.2">
      <c r="C11008" s="829"/>
      <c r="G11008" s="831" t="str">
        <f t="shared" si="172"/>
        <v/>
      </c>
    </row>
    <row r="11009" spans="3:7" ht="15" x14ac:dyDescent="0.2">
      <c r="C11009" s="829"/>
      <c r="G11009" s="831" t="str">
        <f t="shared" si="172"/>
        <v/>
      </c>
    </row>
    <row r="11010" spans="3:7" ht="15" x14ac:dyDescent="0.2">
      <c r="C11010" s="829"/>
      <c r="G11010" s="831" t="str">
        <f t="shared" si="172"/>
        <v/>
      </c>
    </row>
    <row r="11011" spans="3:7" ht="15" x14ac:dyDescent="0.2">
      <c r="C11011" s="829"/>
      <c r="G11011" s="831" t="str">
        <f t="shared" si="172"/>
        <v/>
      </c>
    </row>
    <row r="11012" spans="3:7" ht="15" x14ac:dyDescent="0.2">
      <c r="C11012" s="829"/>
      <c r="G11012" s="831" t="str">
        <f t="shared" si="172"/>
        <v/>
      </c>
    </row>
    <row r="11013" spans="3:7" ht="15" x14ac:dyDescent="0.2">
      <c r="C11013" s="829"/>
      <c r="G11013" s="831" t="str">
        <f t="shared" si="172"/>
        <v/>
      </c>
    </row>
    <row r="11014" spans="3:7" ht="15" x14ac:dyDescent="0.2">
      <c r="C11014" s="829"/>
      <c r="G11014" s="831" t="str">
        <f t="shared" si="172"/>
        <v/>
      </c>
    </row>
    <row r="11015" spans="3:7" ht="15" x14ac:dyDescent="0.2">
      <c r="C11015" s="829"/>
      <c r="G11015" s="831" t="str">
        <f t="shared" si="172"/>
        <v/>
      </c>
    </row>
    <row r="11016" spans="3:7" ht="15" x14ac:dyDescent="0.2">
      <c r="C11016" s="829"/>
      <c r="G11016" s="831" t="str">
        <f t="shared" si="172"/>
        <v/>
      </c>
    </row>
    <row r="11017" spans="3:7" ht="15" x14ac:dyDescent="0.2">
      <c r="C11017" s="829"/>
      <c r="G11017" s="831" t="str">
        <f t="shared" si="172"/>
        <v/>
      </c>
    </row>
    <row r="11018" spans="3:7" ht="15" x14ac:dyDescent="0.2">
      <c r="C11018" s="829"/>
      <c r="G11018" s="831" t="str">
        <f t="shared" si="172"/>
        <v/>
      </c>
    </row>
    <row r="11019" spans="3:7" ht="15" x14ac:dyDescent="0.2">
      <c r="C11019" s="829"/>
      <c r="G11019" s="831" t="str">
        <f t="shared" si="172"/>
        <v/>
      </c>
    </row>
    <row r="11020" spans="3:7" ht="15" x14ac:dyDescent="0.2">
      <c r="C11020" s="829"/>
      <c r="G11020" s="831" t="str">
        <f t="shared" ref="G11020:G11083" si="173">IF(D11020="","",YEAR(D11020))</f>
        <v/>
      </c>
    </row>
    <row r="11021" spans="3:7" ht="15" x14ac:dyDescent="0.2">
      <c r="C11021" s="829"/>
      <c r="G11021" s="831" t="str">
        <f t="shared" si="173"/>
        <v/>
      </c>
    </row>
    <row r="11022" spans="3:7" ht="15" x14ac:dyDescent="0.2">
      <c r="C11022" s="829"/>
      <c r="G11022" s="831" t="str">
        <f t="shared" si="173"/>
        <v/>
      </c>
    </row>
    <row r="11023" spans="3:7" ht="15" x14ac:dyDescent="0.2">
      <c r="C11023" s="829"/>
      <c r="G11023" s="831" t="str">
        <f t="shared" si="173"/>
        <v/>
      </c>
    </row>
    <row r="11024" spans="3:7" ht="15" x14ac:dyDescent="0.2">
      <c r="C11024" s="829"/>
      <c r="G11024" s="831" t="str">
        <f t="shared" si="173"/>
        <v/>
      </c>
    </row>
    <row r="11025" spans="3:7" ht="15" x14ac:dyDescent="0.2">
      <c r="C11025" s="829"/>
      <c r="G11025" s="831" t="str">
        <f t="shared" si="173"/>
        <v/>
      </c>
    </row>
    <row r="11026" spans="3:7" ht="15" x14ac:dyDescent="0.2">
      <c r="C11026" s="829"/>
      <c r="G11026" s="831" t="str">
        <f t="shared" si="173"/>
        <v/>
      </c>
    </row>
    <row r="11027" spans="3:7" ht="15" x14ac:dyDescent="0.2">
      <c r="C11027" s="829"/>
      <c r="G11027" s="831" t="str">
        <f t="shared" si="173"/>
        <v/>
      </c>
    </row>
    <row r="11028" spans="3:7" ht="15" x14ac:dyDescent="0.2">
      <c r="C11028" s="829"/>
      <c r="G11028" s="831" t="str">
        <f t="shared" si="173"/>
        <v/>
      </c>
    </row>
    <row r="11029" spans="3:7" ht="15" x14ac:dyDescent="0.2">
      <c r="C11029" s="829"/>
      <c r="G11029" s="831" t="str">
        <f t="shared" si="173"/>
        <v/>
      </c>
    </row>
    <row r="11030" spans="3:7" ht="15" x14ac:dyDescent="0.2">
      <c r="C11030" s="829"/>
      <c r="G11030" s="831" t="str">
        <f t="shared" si="173"/>
        <v/>
      </c>
    </row>
    <row r="11031" spans="3:7" ht="15" x14ac:dyDescent="0.2">
      <c r="C11031" s="829"/>
      <c r="G11031" s="831" t="str">
        <f t="shared" si="173"/>
        <v/>
      </c>
    </row>
    <row r="11032" spans="3:7" ht="15" x14ac:dyDescent="0.2">
      <c r="C11032" s="829"/>
      <c r="G11032" s="831" t="str">
        <f t="shared" si="173"/>
        <v/>
      </c>
    </row>
    <row r="11033" spans="3:7" ht="15" x14ac:dyDescent="0.2">
      <c r="C11033" s="829"/>
      <c r="G11033" s="831" t="str">
        <f t="shared" si="173"/>
        <v/>
      </c>
    </row>
    <row r="11034" spans="3:7" ht="15" x14ac:dyDescent="0.2">
      <c r="C11034" s="829"/>
      <c r="G11034" s="831" t="str">
        <f t="shared" si="173"/>
        <v/>
      </c>
    </row>
    <row r="11035" spans="3:7" ht="15" x14ac:dyDescent="0.2">
      <c r="C11035" s="829"/>
      <c r="G11035" s="831" t="str">
        <f t="shared" si="173"/>
        <v/>
      </c>
    </row>
    <row r="11036" spans="3:7" ht="15" x14ac:dyDescent="0.2">
      <c r="C11036" s="829"/>
      <c r="G11036" s="831" t="str">
        <f t="shared" si="173"/>
        <v/>
      </c>
    </row>
    <row r="11037" spans="3:7" ht="15" x14ac:dyDescent="0.2">
      <c r="C11037" s="829"/>
      <c r="G11037" s="831" t="str">
        <f t="shared" si="173"/>
        <v/>
      </c>
    </row>
    <row r="11038" spans="3:7" ht="15" x14ac:dyDescent="0.2">
      <c r="C11038" s="829"/>
      <c r="G11038" s="831" t="str">
        <f t="shared" si="173"/>
        <v/>
      </c>
    </row>
    <row r="11039" spans="3:7" ht="15" x14ac:dyDescent="0.2">
      <c r="C11039" s="829"/>
      <c r="G11039" s="831" t="str">
        <f t="shared" si="173"/>
        <v/>
      </c>
    </row>
    <row r="11040" spans="3:7" ht="15" x14ac:dyDescent="0.2">
      <c r="C11040" s="829"/>
      <c r="G11040" s="831" t="str">
        <f t="shared" si="173"/>
        <v/>
      </c>
    </row>
    <row r="11041" spans="3:7" ht="15" x14ac:dyDescent="0.2">
      <c r="C11041" s="829"/>
      <c r="G11041" s="831" t="str">
        <f t="shared" si="173"/>
        <v/>
      </c>
    </row>
    <row r="11042" spans="3:7" ht="15" x14ac:dyDescent="0.2">
      <c r="C11042" s="829"/>
      <c r="G11042" s="831" t="str">
        <f t="shared" si="173"/>
        <v/>
      </c>
    </row>
    <row r="11043" spans="3:7" ht="15" x14ac:dyDescent="0.2">
      <c r="C11043" s="829"/>
      <c r="G11043" s="831" t="str">
        <f t="shared" si="173"/>
        <v/>
      </c>
    </row>
    <row r="11044" spans="3:7" ht="15" x14ac:dyDescent="0.2">
      <c r="C11044" s="829"/>
      <c r="G11044" s="831" t="str">
        <f t="shared" si="173"/>
        <v/>
      </c>
    </row>
    <row r="11045" spans="3:7" ht="15" x14ac:dyDescent="0.2">
      <c r="C11045" s="829"/>
      <c r="G11045" s="831" t="str">
        <f t="shared" si="173"/>
        <v/>
      </c>
    </row>
    <row r="11046" spans="3:7" ht="15" x14ac:dyDescent="0.2">
      <c r="C11046" s="829"/>
      <c r="G11046" s="831" t="str">
        <f t="shared" si="173"/>
        <v/>
      </c>
    </row>
    <row r="11047" spans="3:7" ht="15" x14ac:dyDescent="0.2">
      <c r="C11047" s="829"/>
      <c r="G11047" s="831" t="str">
        <f t="shared" si="173"/>
        <v/>
      </c>
    </row>
    <row r="11048" spans="3:7" ht="15" x14ac:dyDescent="0.2">
      <c r="C11048" s="829"/>
      <c r="G11048" s="831" t="str">
        <f t="shared" si="173"/>
        <v/>
      </c>
    </row>
    <row r="11049" spans="3:7" ht="15" x14ac:dyDescent="0.2">
      <c r="C11049" s="829"/>
      <c r="G11049" s="831" t="str">
        <f t="shared" si="173"/>
        <v/>
      </c>
    </row>
    <row r="11050" spans="3:7" ht="15" x14ac:dyDescent="0.2">
      <c r="C11050" s="829"/>
      <c r="G11050" s="831" t="str">
        <f t="shared" si="173"/>
        <v/>
      </c>
    </row>
    <row r="11051" spans="3:7" ht="15" x14ac:dyDescent="0.2">
      <c r="C11051" s="829"/>
      <c r="G11051" s="831" t="str">
        <f t="shared" si="173"/>
        <v/>
      </c>
    </row>
    <row r="11052" spans="3:7" ht="15" x14ac:dyDescent="0.2">
      <c r="C11052" s="829"/>
      <c r="G11052" s="831" t="str">
        <f t="shared" si="173"/>
        <v/>
      </c>
    </row>
    <row r="11053" spans="3:7" ht="15" x14ac:dyDescent="0.2">
      <c r="C11053" s="829"/>
      <c r="G11053" s="831" t="str">
        <f t="shared" si="173"/>
        <v/>
      </c>
    </row>
    <row r="11054" spans="3:7" ht="15" x14ac:dyDescent="0.2">
      <c r="C11054" s="829"/>
      <c r="G11054" s="831" t="str">
        <f t="shared" si="173"/>
        <v/>
      </c>
    </row>
    <row r="11055" spans="3:7" ht="15" x14ac:dyDescent="0.2">
      <c r="C11055" s="829"/>
      <c r="G11055" s="831" t="str">
        <f t="shared" si="173"/>
        <v/>
      </c>
    </row>
    <row r="11056" spans="3:7" ht="15" x14ac:dyDescent="0.2">
      <c r="C11056" s="829"/>
      <c r="G11056" s="831" t="str">
        <f t="shared" si="173"/>
        <v/>
      </c>
    </row>
    <row r="11057" spans="3:7" ht="15" x14ac:dyDescent="0.2">
      <c r="C11057" s="829"/>
      <c r="G11057" s="831" t="str">
        <f t="shared" si="173"/>
        <v/>
      </c>
    </row>
    <row r="11058" spans="3:7" ht="15" x14ac:dyDescent="0.2">
      <c r="C11058" s="829"/>
      <c r="G11058" s="831" t="str">
        <f t="shared" si="173"/>
        <v/>
      </c>
    </row>
    <row r="11059" spans="3:7" ht="15" x14ac:dyDescent="0.2">
      <c r="C11059" s="829"/>
      <c r="G11059" s="831" t="str">
        <f t="shared" si="173"/>
        <v/>
      </c>
    </row>
    <row r="11060" spans="3:7" ht="15" x14ac:dyDescent="0.2">
      <c r="C11060" s="829"/>
      <c r="G11060" s="831" t="str">
        <f t="shared" si="173"/>
        <v/>
      </c>
    </row>
    <row r="11061" spans="3:7" ht="15" x14ac:dyDescent="0.2">
      <c r="C11061" s="829"/>
      <c r="G11061" s="831" t="str">
        <f t="shared" si="173"/>
        <v/>
      </c>
    </row>
    <row r="11062" spans="3:7" ht="15" x14ac:dyDescent="0.2">
      <c r="C11062" s="829"/>
      <c r="G11062" s="831" t="str">
        <f t="shared" si="173"/>
        <v/>
      </c>
    </row>
    <row r="11063" spans="3:7" ht="15" x14ac:dyDescent="0.2">
      <c r="C11063" s="829"/>
      <c r="G11063" s="831" t="str">
        <f t="shared" si="173"/>
        <v/>
      </c>
    </row>
    <row r="11064" spans="3:7" ht="15" x14ac:dyDescent="0.2">
      <c r="C11064" s="829"/>
      <c r="G11064" s="831" t="str">
        <f t="shared" si="173"/>
        <v/>
      </c>
    </row>
    <row r="11065" spans="3:7" ht="15" x14ac:dyDescent="0.2">
      <c r="C11065" s="829"/>
      <c r="G11065" s="831" t="str">
        <f t="shared" si="173"/>
        <v/>
      </c>
    </row>
    <row r="11066" spans="3:7" ht="15" x14ac:dyDescent="0.2">
      <c r="C11066" s="829"/>
      <c r="G11066" s="831" t="str">
        <f t="shared" si="173"/>
        <v/>
      </c>
    </row>
    <row r="11067" spans="3:7" ht="15" x14ac:dyDescent="0.2">
      <c r="C11067" s="829"/>
      <c r="G11067" s="831" t="str">
        <f t="shared" si="173"/>
        <v/>
      </c>
    </row>
    <row r="11068" spans="3:7" ht="15" x14ac:dyDescent="0.2">
      <c r="C11068" s="829"/>
      <c r="G11068" s="831" t="str">
        <f t="shared" si="173"/>
        <v/>
      </c>
    </row>
    <row r="11069" spans="3:7" ht="15" x14ac:dyDescent="0.2">
      <c r="C11069" s="829"/>
      <c r="G11069" s="831" t="str">
        <f t="shared" si="173"/>
        <v/>
      </c>
    </row>
    <row r="11070" spans="3:7" ht="15" x14ac:dyDescent="0.2">
      <c r="C11070" s="829"/>
      <c r="G11070" s="831" t="str">
        <f t="shared" si="173"/>
        <v/>
      </c>
    </row>
    <row r="11071" spans="3:7" ht="15" x14ac:dyDescent="0.2">
      <c r="C11071" s="829"/>
      <c r="G11071" s="831" t="str">
        <f t="shared" si="173"/>
        <v/>
      </c>
    </row>
    <row r="11072" spans="3:7" ht="15" x14ac:dyDescent="0.2">
      <c r="C11072" s="829"/>
      <c r="G11072" s="831" t="str">
        <f t="shared" si="173"/>
        <v/>
      </c>
    </row>
    <row r="11073" spans="3:7" ht="15" x14ac:dyDescent="0.2">
      <c r="C11073" s="829"/>
      <c r="G11073" s="831" t="str">
        <f t="shared" si="173"/>
        <v/>
      </c>
    </row>
    <row r="11074" spans="3:7" ht="15" x14ac:dyDescent="0.2">
      <c r="C11074" s="829"/>
      <c r="G11074" s="831" t="str">
        <f t="shared" si="173"/>
        <v/>
      </c>
    </row>
    <row r="11075" spans="3:7" ht="15" x14ac:dyDescent="0.2">
      <c r="C11075" s="829"/>
      <c r="G11075" s="831" t="str">
        <f t="shared" si="173"/>
        <v/>
      </c>
    </row>
    <row r="11076" spans="3:7" ht="15" x14ac:dyDescent="0.2">
      <c r="C11076" s="829"/>
      <c r="G11076" s="831" t="str">
        <f t="shared" si="173"/>
        <v/>
      </c>
    </row>
    <row r="11077" spans="3:7" ht="15" x14ac:dyDescent="0.2">
      <c r="C11077" s="829"/>
      <c r="G11077" s="831" t="str">
        <f t="shared" si="173"/>
        <v/>
      </c>
    </row>
    <row r="11078" spans="3:7" ht="15" x14ac:dyDescent="0.2">
      <c r="C11078" s="829"/>
      <c r="G11078" s="831" t="str">
        <f t="shared" si="173"/>
        <v/>
      </c>
    </row>
    <row r="11079" spans="3:7" ht="15" x14ac:dyDescent="0.2">
      <c r="C11079" s="829"/>
      <c r="G11079" s="831" t="str">
        <f t="shared" si="173"/>
        <v/>
      </c>
    </row>
    <row r="11080" spans="3:7" ht="15" x14ac:dyDescent="0.2">
      <c r="C11080" s="829"/>
      <c r="G11080" s="831" t="str">
        <f t="shared" si="173"/>
        <v/>
      </c>
    </row>
    <row r="11081" spans="3:7" ht="15" x14ac:dyDescent="0.2">
      <c r="C11081" s="829"/>
      <c r="G11081" s="831" t="str">
        <f t="shared" si="173"/>
        <v/>
      </c>
    </row>
    <row r="11082" spans="3:7" ht="15" x14ac:dyDescent="0.2">
      <c r="C11082" s="829"/>
      <c r="G11082" s="831" t="str">
        <f t="shared" si="173"/>
        <v/>
      </c>
    </row>
    <row r="11083" spans="3:7" ht="15" x14ac:dyDescent="0.2">
      <c r="C11083" s="829"/>
      <c r="G11083" s="831" t="str">
        <f t="shared" si="173"/>
        <v/>
      </c>
    </row>
    <row r="11084" spans="3:7" ht="15" x14ac:dyDescent="0.2">
      <c r="C11084" s="829"/>
      <c r="G11084" s="831" t="str">
        <f t="shared" ref="G11084:G11147" si="174">IF(D11084="","",YEAR(D11084))</f>
        <v/>
      </c>
    </row>
    <row r="11085" spans="3:7" ht="15" x14ac:dyDescent="0.2">
      <c r="C11085" s="829"/>
      <c r="G11085" s="831" t="str">
        <f t="shared" si="174"/>
        <v/>
      </c>
    </row>
    <row r="11086" spans="3:7" ht="15" x14ac:dyDescent="0.2">
      <c r="C11086" s="829"/>
      <c r="G11086" s="831" t="str">
        <f t="shared" si="174"/>
        <v/>
      </c>
    </row>
    <row r="11087" spans="3:7" ht="15" x14ac:dyDescent="0.2">
      <c r="C11087" s="829"/>
      <c r="G11087" s="831" t="str">
        <f t="shared" si="174"/>
        <v/>
      </c>
    </row>
    <row r="11088" spans="3:7" ht="15" x14ac:dyDescent="0.2">
      <c r="C11088" s="829"/>
      <c r="G11088" s="831" t="str">
        <f t="shared" si="174"/>
        <v/>
      </c>
    </row>
    <row r="11089" spans="3:7" ht="15" x14ac:dyDescent="0.2">
      <c r="C11089" s="829"/>
      <c r="G11089" s="831" t="str">
        <f t="shared" si="174"/>
        <v/>
      </c>
    </row>
    <row r="11090" spans="3:7" ht="15" x14ac:dyDescent="0.2">
      <c r="C11090" s="829"/>
      <c r="G11090" s="831" t="str">
        <f t="shared" si="174"/>
        <v/>
      </c>
    </row>
    <row r="11091" spans="3:7" ht="15" x14ac:dyDescent="0.2">
      <c r="C11091" s="829"/>
      <c r="G11091" s="831" t="str">
        <f t="shared" si="174"/>
        <v/>
      </c>
    </row>
    <row r="11092" spans="3:7" ht="15" x14ac:dyDescent="0.2">
      <c r="C11092" s="829"/>
      <c r="G11092" s="831" t="str">
        <f t="shared" si="174"/>
        <v/>
      </c>
    </row>
    <row r="11093" spans="3:7" ht="15" x14ac:dyDescent="0.2">
      <c r="C11093" s="829"/>
      <c r="G11093" s="831" t="str">
        <f t="shared" si="174"/>
        <v/>
      </c>
    </row>
    <row r="11094" spans="3:7" ht="15" x14ac:dyDescent="0.2">
      <c r="C11094" s="829"/>
      <c r="G11094" s="831" t="str">
        <f t="shared" si="174"/>
        <v/>
      </c>
    </row>
    <row r="11095" spans="3:7" ht="15" x14ac:dyDescent="0.2">
      <c r="C11095" s="829"/>
      <c r="G11095" s="831" t="str">
        <f t="shared" si="174"/>
        <v/>
      </c>
    </row>
    <row r="11096" spans="3:7" ht="15" x14ac:dyDescent="0.2">
      <c r="C11096" s="829"/>
      <c r="G11096" s="831" t="str">
        <f t="shared" si="174"/>
        <v/>
      </c>
    </row>
    <row r="11097" spans="3:7" ht="15" x14ac:dyDescent="0.2">
      <c r="C11097" s="829"/>
      <c r="G11097" s="831" t="str">
        <f t="shared" si="174"/>
        <v/>
      </c>
    </row>
    <row r="11098" spans="3:7" ht="15" x14ac:dyDescent="0.2">
      <c r="C11098" s="829"/>
      <c r="G11098" s="831" t="str">
        <f t="shared" si="174"/>
        <v/>
      </c>
    </row>
    <row r="11099" spans="3:7" ht="15" x14ac:dyDescent="0.2">
      <c r="C11099" s="829"/>
      <c r="G11099" s="831" t="str">
        <f t="shared" si="174"/>
        <v/>
      </c>
    </row>
    <row r="11100" spans="3:7" ht="15" x14ac:dyDescent="0.2">
      <c r="C11100" s="829"/>
      <c r="G11100" s="831" t="str">
        <f t="shared" si="174"/>
        <v/>
      </c>
    </row>
    <row r="11101" spans="3:7" ht="15" x14ac:dyDescent="0.2">
      <c r="C11101" s="829"/>
      <c r="G11101" s="831" t="str">
        <f t="shared" si="174"/>
        <v/>
      </c>
    </row>
    <row r="11102" spans="3:7" ht="15" x14ac:dyDescent="0.2">
      <c r="C11102" s="829"/>
      <c r="G11102" s="831" t="str">
        <f t="shared" si="174"/>
        <v/>
      </c>
    </row>
    <row r="11103" spans="3:7" ht="15" x14ac:dyDescent="0.2">
      <c r="C11103" s="829"/>
      <c r="G11103" s="831" t="str">
        <f t="shared" si="174"/>
        <v/>
      </c>
    </row>
    <row r="11104" spans="3:7" ht="15" x14ac:dyDescent="0.2">
      <c r="C11104" s="829"/>
      <c r="G11104" s="831" t="str">
        <f t="shared" si="174"/>
        <v/>
      </c>
    </row>
    <row r="11105" spans="3:7" ht="15" x14ac:dyDescent="0.2">
      <c r="C11105" s="829"/>
      <c r="G11105" s="831" t="str">
        <f t="shared" si="174"/>
        <v/>
      </c>
    </row>
    <row r="11106" spans="3:7" ht="15" x14ac:dyDescent="0.2">
      <c r="C11106" s="829"/>
      <c r="G11106" s="831" t="str">
        <f t="shared" si="174"/>
        <v/>
      </c>
    </row>
    <row r="11107" spans="3:7" ht="15" x14ac:dyDescent="0.2">
      <c r="C11107" s="829"/>
      <c r="G11107" s="831" t="str">
        <f t="shared" si="174"/>
        <v/>
      </c>
    </row>
    <row r="11108" spans="3:7" ht="15" x14ac:dyDescent="0.2">
      <c r="C11108" s="829"/>
      <c r="G11108" s="831" t="str">
        <f t="shared" si="174"/>
        <v/>
      </c>
    </row>
    <row r="11109" spans="3:7" ht="15" x14ac:dyDescent="0.2">
      <c r="C11109" s="829"/>
      <c r="G11109" s="831" t="str">
        <f t="shared" si="174"/>
        <v/>
      </c>
    </row>
    <row r="11110" spans="3:7" ht="15" x14ac:dyDescent="0.2">
      <c r="C11110" s="829"/>
      <c r="G11110" s="831" t="str">
        <f t="shared" si="174"/>
        <v/>
      </c>
    </row>
    <row r="11111" spans="3:7" ht="15" x14ac:dyDescent="0.2">
      <c r="C11111" s="829"/>
      <c r="G11111" s="831" t="str">
        <f t="shared" si="174"/>
        <v/>
      </c>
    </row>
    <row r="11112" spans="3:7" ht="15" x14ac:dyDescent="0.2">
      <c r="C11112" s="829"/>
      <c r="G11112" s="831" t="str">
        <f t="shared" si="174"/>
        <v/>
      </c>
    </row>
    <row r="11113" spans="3:7" ht="15" x14ac:dyDescent="0.2">
      <c r="C11113" s="829"/>
      <c r="G11113" s="831" t="str">
        <f t="shared" si="174"/>
        <v/>
      </c>
    </row>
    <row r="11114" spans="3:7" ht="15" x14ac:dyDescent="0.2">
      <c r="C11114" s="829"/>
      <c r="G11114" s="831" t="str">
        <f t="shared" si="174"/>
        <v/>
      </c>
    </row>
    <row r="11115" spans="3:7" ht="15" x14ac:dyDescent="0.2">
      <c r="C11115" s="829"/>
      <c r="G11115" s="831" t="str">
        <f t="shared" si="174"/>
        <v/>
      </c>
    </row>
    <row r="11116" spans="3:7" ht="15" x14ac:dyDescent="0.2">
      <c r="C11116" s="829"/>
      <c r="G11116" s="831" t="str">
        <f t="shared" si="174"/>
        <v/>
      </c>
    </row>
    <row r="11117" spans="3:7" ht="15" x14ac:dyDescent="0.2">
      <c r="C11117" s="829"/>
      <c r="G11117" s="831" t="str">
        <f t="shared" si="174"/>
        <v/>
      </c>
    </row>
    <row r="11118" spans="3:7" ht="15" x14ac:dyDescent="0.2">
      <c r="C11118" s="829"/>
      <c r="G11118" s="831" t="str">
        <f t="shared" si="174"/>
        <v/>
      </c>
    </row>
    <row r="11119" spans="3:7" ht="15" x14ac:dyDescent="0.2">
      <c r="C11119" s="829"/>
      <c r="G11119" s="831" t="str">
        <f t="shared" si="174"/>
        <v/>
      </c>
    </row>
    <row r="11120" spans="3:7" ht="15" x14ac:dyDescent="0.2">
      <c r="C11120" s="829"/>
      <c r="G11120" s="831" t="str">
        <f t="shared" si="174"/>
        <v/>
      </c>
    </row>
    <row r="11121" spans="3:7" ht="15" x14ac:dyDescent="0.2">
      <c r="C11121" s="829"/>
      <c r="G11121" s="831" t="str">
        <f t="shared" si="174"/>
        <v/>
      </c>
    </row>
    <row r="11122" spans="3:7" ht="15" x14ac:dyDescent="0.2">
      <c r="C11122" s="829"/>
      <c r="G11122" s="831" t="str">
        <f t="shared" si="174"/>
        <v/>
      </c>
    </row>
    <row r="11123" spans="3:7" ht="15" x14ac:dyDescent="0.2">
      <c r="C11123" s="829"/>
      <c r="G11123" s="831" t="str">
        <f t="shared" si="174"/>
        <v/>
      </c>
    </row>
    <row r="11124" spans="3:7" ht="15" x14ac:dyDescent="0.2">
      <c r="C11124" s="829"/>
      <c r="G11124" s="831" t="str">
        <f t="shared" si="174"/>
        <v/>
      </c>
    </row>
    <row r="11125" spans="3:7" ht="15" x14ac:dyDescent="0.2">
      <c r="C11125" s="829"/>
      <c r="G11125" s="831" t="str">
        <f t="shared" si="174"/>
        <v/>
      </c>
    </row>
    <row r="11126" spans="3:7" ht="15" x14ac:dyDescent="0.2">
      <c r="C11126" s="829"/>
      <c r="G11126" s="831" t="str">
        <f t="shared" si="174"/>
        <v/>
      </c>
    </row>
    <row r="11127" spans="3:7" ht="15" x14ac:dyDescent="0.2">
      <c r="C11127" s="829"/>
      <c r="G11127" s="831" t="str">
        <f t="shared" si="174"/>
        <v/>
      </c>
    </row>
    <row r="11128" spans="3:7" ht="15" x14ac:dyDescent="0.2">
      <c r="C11128" s="829"/>
      <c r="G11128" s="831" t="str">
        <f t="shared" si="174"/>
        <v/>
      </c>
    </row>
    <row r="11129" spans="3:7" ht="15" x14ac:dyDescent="0.2">
      <c r="C11129" s="829"/>
      <c r="G11129" s="831" t="str">
        <f t="shared" si="174"/>
        <v/>
      </c>
    </row>
    <row r="11130" spans="3:7" ht="15" x14ac:dyDescent="0.2">
      <c r="C11130" s="829"/>
      <c r="G11130" s="831" t="str">
        <f t="shared" si="174"/>
        <v/>
      </c>
    </row>
    <row r="11131" spans="3:7" ht="15" x14ac:dyDescent="0.2">
      <c r="C11131" s="829"/>
      <c r="G11131" s="831" t="str">
        <f t="shared" si="174"/>
        <v/>
      </c>
    </row>
    <row r="11132" spans="3:7" ht="15" x14ac:dyDescent="0.2">
      <c r="C11132" s="829"/>
      <c r="G11132" s="831" t="str">
        <f t="shared" si="174"/>
        <v/>
      </c>
    </row>
    <row r="11133" spans="3:7" ht="15" x14ac:dyDescent="0.2">
      <c r="C11133" s="829"/>
      <c r="G11133" s="831" t="str">
        <f t="shared" si="174"/>
        <v/>
      </c>
    </row>
    <row r="11134" spans="3:7" ht="15" x14ac:dyDescent="0.2">
      <c r="C11134" s="829"/>
      <c r="G11134" s="831" t="str">
        <f t="shared" si="174"/>
        <v/>
      </c>
    </row>
    <row r="11135" spans="3:7" ht="15" x14ac:dyDescent="0.2">
      <c r="C11135" s="829"/>
      <c r="G11135" s="831" t="str">
        <f t="shared" si="174"/>
        <v/>
      </c>
    </row>
    <row r="11136" spans="3:7" ht="15" x14ac:dyDescent="0.2">
      <c r="C11136" s="829"/>
      <c r="G11136" s="831" t="str">
        <f t="shared" si="174"/>
        <v/>
      </c>
    </row>
    <row r="11137" spans="3:7" ht="15" x14ac:dyDescent="0.2">
      <c r="C11137" s="829"/>
      <c r="G11137" s="831" t="str">
        <f t="shared" si="174"/>
        <v/>
      </c>
    </row>
    <row r="11138" spans="3:7" ht="15" x14ac:dyDescent="0.2">
      <c r="C11138" s="829"/>
      <c r="G11138" s="831" t="str">
        <f t="shared" si="174"/>
        <v/>
      </c>
    </row>
    <row r="11139" spans="3:7" ht="15" x14ac:dyDescent="0.2">
      <c r="C11139" s="829"/>
      <c r="G11139" s="831" t="str">
        <f t="shared" si="174"/>
        <v/>
      </c>
    </row>
    <row r="11140" spans="3:7" ht="15" x14ac:dyDescent="0.2">
      <c r="C11140" s="829"/>
      <c r="G11140" s="831" t="str">
        <f t="shared" si="174"/>
        <v/>
      </c>
    </row>
    <row r="11141" spans="3:7" ht="15" x14ac:dyDescent="0.2">
      <c r="C11141" s="829"/>
      <c r="G11141" s="831" t="str">
        <f t="shared" si="174"/>
        <v/>
      </c>
    </row>
    <row r="11142" spans="3:7" ht="15" x14ac:dyDescent="0.2">
      <c r="C11142" s="829"/>
      <c r="G11142" s="831" t="str">
        <f t="shared" si="174"/>
        <v/>
      </c>
    </row>
    <row r="11143" spans="3:7" ht="15" x14ac:dyDescent="0.2">
      <c r="C11143" s="829"/>
      <c r="G11143" s="831" t="str">
        <f t="shared" si="174"/>
        <v/>
      </c>
    </row>
    <row r="11144" spans="3:7" ht="15" x14ac:dyDescent="0.2">
      <c r="C11144" s="829"/>
      <c r="G11144" s="831" t="str">
        <f t="shared" si="174"/>
        <v/>
      </c>
    </row>
    <row r="11145" spans="3:7" ht="15" x14ac:dyDescent="0.2">
      <c r="C11145" s="829"/>
      <c r="G11145" s="831" t="str">
        <f t="shared" si="174"/>
        <v/>
      </c>
    </row>
    <row r="11146" spans="3:7" ht="15" x14ac:dyDescent="0.2">
      <c r="C11146" s="829"/>
      <c r="G11146" s="831" t="str">
        <f t="shared" si="174"/>
        <v/>
      </c>
    </row>
    <row r="11147" spans="3:7" ht="15" x14ac:dyDescent="0.2">
      <c r="C11147" s="829"/>
      <c r="G11147" s="831" t="str">
        <f t="shared" si="174"/>
        <v/>
      </c>
    </row>
    <row r="11148" spans="3:7" ht="15" x14ac:dyDescent="0.2">
      <c r="C11148" s="829"/>
      <c r="G11148" s="831" t="str">
        <f t="shared" ref="G11148:G11211" si="175">IF(D11148="","",YEAR(D11148))</f>
        <v/>
      </c>
    </row>
    <row r="11149" spans="3:7" ht="15" x14ac:dyDescent="0.2">
      <c r="C11149" s="829"/>
      <c r="G11149" s="831" t="str">
        <f t="shared" si="175"/>
        <v/>
      </c>
    </row>
    <row r="11150" spans="3:7" ht="15" x14ac:dyDescent="0.2">
      <c r="C11150" s="829"/>
      <c r="G11150" s="831" t="str">
        <f t="shared" si="175"/>
        <v/>
      </c>
    </row>
    <row r="11151" spans="3:7" ht="15" x14ac:dyDescent="0.2">
      <c r="C11151" s="829"/>
      <c r="G11151" s="831" t="str">
        <f t="shared" si="175"/>
        <v/>
      </c>
    </row>
    <row r="11152" spans="3:7" ht="15" x14ac:dyDescent="0.2">
      <c r="C11152" s="829"/>
      <c r="G11152" s="831" t="str">
        <f t="shared" si="175"/>
        <v/>
      </c>
    </row>
    <row r="11153" spans="3:7" ht="15" x14ac:dyDescent="0.2">
      <c r="C11153" s="829"/>
      <c r="G11153" s="831" t="str">
        <f t="shared" si="175"/>
        <v/>
      </c>
    </row>
    <row r="11154" spans="3:7" ht="15" x14ac:dyDescent="0.2">
      <c r="C11154" s="829"/>
      <c r="G11154" s="831" t="str">
        <f t="shared" si="175"/>
        <v/>
      </c>
    </row>
    <row r="11155" spans="3:7" ht="15" x14ac:dyDescent="0.2">
      <c r="C11155" s="829"/>
      <c r="G11155" s="831" t="str">
        <f t="shared" si="175"/>
        <v/>
      </c>
    </row>
    <row r="11156" spans="3:7" ht="15" x14ac:dyDescent="0.2">
      <c r="C11156" s="829"/>
      <c r="G11156" s="831" t="str">
        <f t="shared" si="175"/>
        <v/>
      </c>
    </row>
    <row r="11157" spans="3:7" ht="15" x14ac:dyDescent="0.2">
      <c r="C11157" s="829"/>
      <c r="G11157" s="831" t="str">
        <f t="shared" si="175"/>
        <v/>
      </c>
    </row>
    <row r="11158" spans="3:7" ht="15" x14ac:dyDescent="0.2">
      <c r="C11158" s="829"/>
      <c r="G11158" s="831" t="str">
        <f t="shared" si="175"/>
        <v/>
      </c>
    </row>
    <row r="11159" spans="3:7" ht="15" x14ac:dyDescent="0.2">
      <c r="C11159" s="829"/>
      <c r="G11159" s="831" t="str">
        <f t="shared" si="175"/>
        <v/>
      </c>
    </row>
    <row r="11160" spans="3:7" ht="15" x14ac:dyDescent="0.2">
      <c r="C11160" s="829"/>
      <c r="G11160" s="831" t="str">
        <f t="shared" si="175"/>
        <v/>
      </c>
    </row>
    <row r="11161" spans="3:7" ht="15" x14ac:dyDescent="0.2">
      <c r="C11161" s="829"/>
      <c r="G11161" s="831" t="str">
        <f t="shared" si="175"/>
        <v/>
      </c>
    </row>
    <row r="11162" spans="3:7" ht="15" x14ac:dyDescent="0.2">
      <c r="C11162" s="829"/>
      <c r="G11162" s="831" t="str">
        <f t="shared" si="175"/>
        <v/>
      </c>
    </row>
    <row r="11163" spans="3:7" ht="15" x14ac:dyDescent="0.2">
      <c r="C11163" s="829"/>
      <c r="G11163" s="831" t="str">
        <f t="shared" si="175"/>
        <v/>
      </c>
    </row>
    <row r="11164" spans="3:7" ht="15" x14ac:dyDescent="0.2">
      <c r="C11164" s="829"/>
      <c r="G11164" s="831" t="str">
        <f t="shared" si="175"/>
        <v/>
      </c>
    </row>
    <row r="11165" spans="3:7" ht="15" x14ac:dyDescent="0.2">
      <c r="C11165" s="829"/>
      <c r="G11165" s="831" t="str">
        <f t="shared" si="175"/>
        <v/>
      </c>
    </row>
    <row r="11166" spans="3:7" ht="15" x14ac:dyDescent="0.2">
      <c r="C11166" s="829"/>
      <c r="G11166" s="831" t="str">
        <f t="shared" si="175"/>
        <v/>
      </c>
    </row>
    <row r="11167" spans="3:7" ht="15" x14ac:dyDescent="0.2">
      <c r="C11167" s="829"/>
      <c r="G11167" s="831" t="str">
        <f t="shared" si="175"/>
        <v/>
      </c>
    </row>
    <row r="11168" spans="3:7" ht="15" x14ac:dyDescent="0.2">
      <c r="C11168" s="829"/>
      <c r="G11168" s="831" t="str">
        <f t="shared" si="175"/>
        <v/>
      </c>
    </row>
    <row r="11169" spans="3:7" ht="15" x14ac:dyDescent="0.2">
      <c r="C11169" s="829"/>
      <c r="G11169" s="831" t="str">
        <f t="shared" si="175"/>
        <v/>
      </c>
    </row>
    <row r="11170" spans="3:7" ht="15" x14ac:dyDescent="0.2">
      <c r="C11170" s="829"/>
      <c r="G11170" s="831" t="str">
        <f t="shared" si="175"/>
        <v/>
      </c>
    </row>
    <row r="11171" spans="3:7" ht="15" x14ac:dyDescent="0.2">
      <c r="C11171" s="829"/>
      <c r="G11171" s="831" t="str">
        <f t="shared" si="175"/>
        <v/>
      </c>
    </row>
    <row r="11172" spans="3:7" ht="15" x14ac:dyDescent="0.2">
      <c r="C11172" s="829"/>
      <c r="G11172" s="831" t="str">
        <f t="shared" si="175"/>
        <v/>
      </c>
    </row>
    <row r="11173" spans="3:7" ht="15" x14ac:dyDescent="0.2">
      <c r="C11173" s="829"/>
      <c r="G11173" s="831" t="str">
        <f t="shared" si="175"/>
        <v/>
      </c>
    </row>
    <row r="11174" spans="3:7" ht="15" x14ac:dyDescent="0.2">
      <c r="C11174" s="829"/>
      <c r="G11174" s="831" t="str">
        <f t="shared" si="175"/>
        <v/>
      </c>
    </row>
    <row r="11175" spans="3:7" ht="15" x14ac:dyDescent="0.2">
      <c r="C11175" s="829"/>
      <c r="G11175" s="831" t="str">
        <f t="shared" si="175"/>
        <v/>
      </c>
    </row>
    <row r="11176" spans="3:7" ht="15" x14ac:dyDescent="0.2">
      <c r="C11176" s="829"/>
      <c r="G11176" s="831" t="str">
        <f t="shared" si="175"/>
        <v/>
      </c>
    </row>
    <row r="11177" spans="3:7" ht="15" x14ac:dyDescent="0.2">
      <c r="C11177" s="829"/>
      <c r="G11177" s="831" t="str">
        <f t="shared" si="175"/>
        <v/>
      </c>
    </row>
    <row r="11178" spans="3:7" ht="15" x14ac:dyDescent="0.2">
      <c r="C11178" s="829"/>
      <c r="G11178" s="831" t="str">
        <f t="shared" si="175"/>
        <v/>
      </c>
    </row>
    <row r="11179" spans="3:7" ht="15" x14ac:dyDescent="0.2">
      <c r="C11179" s="829"/>
      <c r="G11179" s="831" t="str">
        <f t="shared" si="175"/>
        <v/>
      </c>
    </row>
    <row r="11180" spans="3:7" ht="15" x14ac:dyDescent="0.2">
      <c r="C11180" s="829"/>
      <c r="G11180" s="831" t="str">
        <f t="shared" si="175"/>
        <v/>
      </c>
    </row>
    <row r="11181" spans="3:7" ht="15" x14ac:dyDescent="0.2">
      <c r="C11181" s="829"/>
      <c r="G11181" s="831" t="str">
        <f t="shared" si="175"/>
        <v/>
      </c>
    </row>
    <row r="11182" spans="3:7" ht="15" x14ac:dyDescent="0.2">
      <c r="C11182" s="829"/>
      <c r="G11182" s="831" t="str">
        <f t="shared" si="175"/>
        <v/>
      </c>
    </row>
    <row r="11183" spans="3:7" ht="15" x14ac:dyDescent="0.2">
      <c r="C11183" s="829"/>
      <c r="G11183" s="831" t="str">
        <f t="shared" si="175"/>
        <v/>
      </c>
    </row>
    <row r="11184" spans="3:7" ht="15" x14ac:dyDescent="0.2">
      <c r="C11184" s="829"/>
      <c r="G11184" s="831" t="str">
        <f t="shared" si="175"/>
        <v/>
      </c>
    </row>
    <row r="11185" spans="3:7" ht="15" x14ac:dyDescent="0.2">
      <c r="C11185" s="829"/>
      <c r="G11185" s="831" t="str">
        <f t="shared" si="175"/>
        <v/>
      </c>
    </row>
    <row r="11186" spans="3:7" ht="15" x14ac:dyDescent="0.2">
      <c r="C11186" s="829"/>
      <c r="G11186" s="831" t="str">
        <f t="shared" si="175"/>
        <v/>
      </c>
    </row>
    <row r="11187" spans="3:7" ht="15" x14ac:dyDescent="0.2">
      <c r="C11187" s="829"/>
      <c r="G11187" s="831" t="str">
        <f t="shared" si="175"/>
        <v/>
      </c>
    </row>
    <row r="11188" spans="3:7" ht="15" x14ac:dyDescent="0.2">
      <c r="C11188" s="829"/>
      <c r="G11188" s="831" t="str">
        <f t="shared" si="175"/>
        <v/>
      </c>
    </row>
    <row r="11189" spans="3:7" ht="15" x14ac:dyDescent="0.2">
      <c r="C11189" s="829"/>
      <c r="G11189" s="831" t="str">
        <f t="shared" si="175"/>
        <v/>
      </c>
    </row>
    <row r="11190" spans="3:7" ht="15" x14ac:dyDescent="0.2">
      <c r="C11190" s="829"/>
      <c r="G11190" s="831" t="str">
        <f t="shared" si="175"/>
        <v/>
      </c>
    </row>
    <row r="11191" spans="3:7" ht="15" x14ac:dyDescent="0.2">
      <c r="C11191" s="829"/>
      <c r="G11191" s="831" t="str">
        <f t="shared" si="175"/>
        <v/>
      </c>
    </row>
    <row r="11192" spans="3:7" ht="15" x14ac:dyDescent="0.2">
      <c r="C11192" s="829"/>
      <c r="G11192" s="831" t="str">
        <f t="shared" si="175"/>
        <v/>
      </c>
    </row>
    <row r="11193" spans="3:7" ht="15" x14ac:dyDescent="0.2">
      <c r="C11193" s="829"/>
      <c r="G11193" s="831" t="str">
        <f t="shared" si="175"/>
        <v/>
      </c>
    </row>
    <row r="11194" spans="3:7" ht="15" x14ac:dyDescent="0.2">
      <c r="C11194" s="829"/>
      <c r="G11194" s="831" t="str">
        <f t="shared" si="175"/>
        <v/>
      </c>
    </row>
    <row r="11195" spans="3:7" ht="15" x14ac:dyDescent="0.2">
      <c r="C11195" s="829"/>
      <c r="G11195" s="831" t="str">
        <f t="shared" si="175"/>
        <v/>
      </c>
    </row>
    <row r="11196" spans="3:7" ht="15" x14ac:dyDescent="0.2">
      <c r="C11196" s="829"/>
      <c r="G11196" s="831" t="str">
        <f t="shared" si="175"/>
        <v/>
      </c>
    </row>
    <row r="11197" spans="3:7" ht="15" x14ac:dyDescent="0.2">
      <c r="C11197" s="829"/>
      <c r="G11197" s="831" t="str">
        <f t="shared" si="175"/>
        <v/>
      </c>
    </row>
    <row r="11198" spans="3:7" ht="15" x14ac:dyDescent="0.2">
      <c r="C11198" s="829"/>
      <c r="G11198" s="831" t="str">
        <f t="shared" si="175"/>
        <v/>
      </c>
    </row>
    <row r="11199" spans="3:7" ht="15" x14ac:dyDescent="0.2">
      <c r="C11199" s="829"/>
      <c r="G11199" s="831" t="str">
        <f t="shared" si="175"/>
        <v/>
      </c>
    </row>
    <row r="11200" spans="3:7" ht="15" x14ac:dyDescent="0.2">
      <c r="C11200" s="829"/>
      <c r="G11200" s="831" t="str">
        <f t="shared" si="175"/>
        <v/>
      </c>
    </row>
    <row r="11201" spans="3:7" ht="15" x14ac:dyDescent="0.2">
      <c r="C11201" s="829"/>
      <c r="G11201" s="831" t="str">
        <f t="shared" si="175"/>
        <v/>
      </c>
    </row>
    <row r="11202" spans="3:7" ht="15" x14ac:dyDescent="0.2">
      <c r="C11202" s="829"/>
      <c r="G11202" s="831" t="str">
        <f t="shared" si="175"/>
        <v/>
      </c>
    </row>
    <row r="11203" spans="3:7" ht="15" x14ac:dyDescent="0.2">
      <c r="C11203" s="829"/>
      <c r="G11203" s="831" t="str">
        <f t="shared" si="175"/>
        <v/>
      </c>
    </row>
    <row r="11204" spans="3:7" ht="15" x14ac:dyDescent="0.2">
      <c r="C11204" s="829"/>
      <c r="G11204" s="831" t="str">
        <f t="shared" si="175"/>
        <v/>
      </c>
    </row>
    <row r="11205" spans="3:7" ht="15" x14ac:dyDescent="0.2">
      <c r="C11205" s="829"/>
      <c r="G11205" s="831" t="str">
        <f t="shared" si="175"/>
        <v/>
      </c>
    </row>
    <row r="11206" spans="3:7" ht="15" x14ac:dyDescent="0.2">
      <c r="C11206" s="829"/>
      <c r="G11206" s="831" t="str">
        <f t="shared" si="175"/>
        <v/>
      </c>
    </row>
    <row r="11207" spans="3:7" ht="15" x14ac:dyDescent="0.2">
      <c r="C11207" s="829"/>
      <c r="G11207" s="831" t="str">
        <f t="shared" si="175"/>
        <v/>
      </c>
    </row>
    <row r="11208" spans="3:7" ht="15" x14ac:dyDescent="0.2">
      <c r="C11208" s="829"/>
      <c r="G11208" s="831" t="str">
        <f t="shared" si="175"/>
        <v/>
      </c>
    </row>
    <row r="11209" spans="3:7" ht="15" x14ac:dyDescent="0.2">
      <c r="C11209" s="829"/>
      <c r="G11209" s="831" t="str">
        <f t="shared" si="175"/>
        <v/>
      </c>
    </row>
    <row r="11210" spans="3:7" ht="15" x14ac:dyDescent="0.2">
      <c r="C11210" s="829"/>
      <c r="G11210" s="831" t="str">
        <f t="shared" si="175"/>
        <v/>
      </c>
    </row>
    <row r="11211" spans="3:7" ht="15" x14ac:dyDescent="0.2">
      <c r="C11211" s="829"/>
      <c r="G11211" s="831" t="str">
        <f t="shared" si="175"/>
        <v/>
      </c>
    </row>
    <row r="11212" spans="3:7" ht="15" x14ac:dyDescent="0.2">
      <c r="C11212" s="829"/>
      <c r="G11212" s="831" t="str">
        <f t="shared" ref="G11212:G11275" si="176">IF(D11212="","",YEAR(D11212))</f>
        <v/>
      </c>
    </row>
    <row r="11213" spans="3:7" ht="15" x14ac:dyDescent="0.2">
      <c r="C11213" s="829"/>
      <c r="G11213" s="831" t="str">
        <f t="shared" si="176"/>
        <v/>
      </c>
    </row>
    <row r="11214" spans="3:7" ht="15" x14ac:dyDescent="0.2">
      <c r="C11214" s="829"/>
      <c r="G11214" s="831" t="str">
        <f t="shared" si="176"/>
        <v/>
      </c>
    </row>
    <row r="11215" spans="3:7" ht="15" x14ac:dyDescent="0.2">
      <c r="C11215" s="829"/>
      <c r="G11215" s="831" t="str">
        <f t="shared" si="176"/>
        <v/>
      </c>
    </row>
    <row r="11216" spans="3:7" ht="15" x14ac:dyDescent="0.2">
      <c r="C11216" s="829"/>
      <c r="G11216" s="831" t="str">
        <f t="shared" si="176"/>
        <v/>
      </c>
    </row>
    <row r="11217" spans="3:7" ht="15" x14ac:dyDescent="0.2">
      <c r="C11217" s="829"/>
      <c r="G11217" s="831" t="str">
        <f t="shared" si="176"/>
        <v/>
      </c>
    </row>
    <row r="11218" spans="3:7" ht="15" x14ac:dyDescent="0.2">
      <c r="C11218" s="829"/>
      <c r="G11218" s="831" t="str">
        <f t="shared" si="176"/>
        <v/>
      </c>
    </row>
    <row r="11219" spans="3:7" ht="15" x14ac:dyDescent="0.2">
      <c r="C11219" s="829"/>
      <c r="G11219" s="831" t="str">
        <f t="shared" si="176"/>
        <v/>
      </c>
    </row>
    <row r="11220" spans="3:7" ht="15" x14ac:dyDescent="0.2">
      <c r="C11220" s="829"/>
      <c r="G11220" s="831" t="str">
        <f t="shared" si="176"/>
        <v/>
      </c>
    </row>
    <row r="11221" spans="3:7" ht="15" x14ac:dyDescent="0.2">
      <c r="C11221" s="829"/>
      <c r="G11221" s="831" t="str">
        <f t="shared" si="176"/>
        <v/>
      </c>
    </row>
    <row r="11222" spans="3:7" ht="15" x14ac:dyDescent="0.2">
      <c r="C11222" s="829"/>
      <c r="G11222" s="831" t="str">
        <f t="shared" si="176"/>
        <v/>
      </c>
    </row>
    <row r="11223" spans="3:7" ht="15" x14ac:dyDescent="0.2">
      <c r="C11223" s="829"/>
      <c r="G11223" s="831" t="str">
        <f t="shared" si="176"/>
        <v/>
      </c>
    </row>
    <row r="11224" spans="3:7" ht="15" x14ac:dyDescent="0.2">
      <c r="C11224" s="829"/>
      <c r="G11224" s="831" t="str">
        <f t="shared" si="176"/>
        <v/>
      </c>
    </row>
    <row r="11225" spans="3:7" ht="15" x14ac:dyDescent="0.2">
      <c r="C11225" s="829"/>
      <c r="G11225" s="831" t="str">
        <f t="shared" si="176"/>
        <v/>
      </c>
    </row>
    <row r="11226" spans="3:7" ht="15" x14ac:dyDescent="0.2">
      <c r="C11226" s="829"/>
      <c r="G11226" s="831" t="str">
        <f t="shared" si="176"/>
        <v/>
      </c>
    </row>
    <row r="11227" spans="3:7" ht="15" x14ac:dyDescent="0.2">
      <c r="C11227" s="829"/>
      <c r="G11227" s="831" t="str">
        <f t="shared" si="176"/>
        <v/>
      </c>
    </row>
    <row r="11228" spans="3:7" ht="15" x14ac:dyDescent="0.2">
      <c r="C11228" s="829"/>
      <c r="G11228" s="831" t="str">
        <f t="shared" si="176"/>
        <v/>
      </c>
    </row>
    <row r="11229" spans="3:7" ht="15" x14ac:dyDescent="0.2">
      <c r="C11229" s="829"/>
      <c r="G11229" s="831" t="str">
        <f t="shared" si="176"/>
        <v/>
      </c>
    </row>
    <row r="11230" spans="3:7" ht="15" x14ac:dyDescent="0.2">
      <c r="C11230" s="829"/>
      <c r="G11230" s="831" t="str">
        <f t="shared" si="176"/>
        <v/>
      </c>
    </row>
    <row r="11231" spans="3:7" ht="15" x14ac:dyDescent="0.2">
      <c r="C11231" s="829"/>
      <c r="G11231" s="831" t="str">
        <f t="shared" si="176"/>
        <v/>
      </c>
    </row>
    <row r="11232" spans="3:7" ht="15" x14ac:dyDescent="0.2">
      <c r="C11232" s="829"/>
      <c r="G11232" s="831" t="str">
        <f t="shared" si="176"/>
        <v/>
      </c>
    </row>
    <row r="11233" spans="3:7" ht="15" x14ac:dyDescent="0.2">
      <c r="C11233" s="829"/>
      <c r="G11233" s="831" t="str">
        <f t="shared" si="176"/>
        <v/>
      </c>
    </row>
    <row r="11234" spans="3:7" ht="15" x14ac:dyDescent="0.2">
      <c r="C11234" s="829"/>
      <c r="G11234" s="831" t="str">
        <f t="shared" si="176"/>
        <v/>
      </c>
    </row>
    <row r="11235" spans="3:7" ht="15" x14ac:dyDescent="0.2">
      <c r="C11235" s="829"/>
      <c r="G11235" s="831" t="str">
        <f t="shared" si="176"/>
        <v/>
      </c>
    </row>
    <row r="11236" spans="3:7" ht="15" x14ac:dyDescent="0.2">
      <c r="C11236" s="829"/>
      <c r="G11236" s="831" t="str">
        <f t="shared" si="176"/>
        <v/>
      </c>
    </row>
    <row r="11237" spans="3:7" ht="15" x14ac:dyDescent="0.2">
      <c r="C11237" s="829"/>
      <c r="G11237" s="831" t="str">
        <f t="shared" si="176"/>
        <v/>
      </c>
    </row>
    <row r="11238" spans="3:7" ht="15" x14ac:dyDescent="0.2">
      <c r="C11238" s="829"/>
      <c r="G11238" s="831" t="str">
        <f t="shared" si="176"/>
        <v/>
      </c>
    </row>
    <row r="11239" spans="3:7" ht="15" x14ac:dyDescent="0.2">
      <c r="C11239" s="829"/>
      <c r="G11239" s="831" t="str">
        <f t="shared" si="176"/>
        <v/>
      </c>
    </row>
    <row r="11240" spans="3:7" ht="15" x14ac:dyDescent="0.2">
      <c r="C11240" s="829"/>
      <c r="G11240" s="831" t="str">
        <f t="shared" si="176"/>
        <v/>
      </c>
    </row>
    <row r="11241" spans="3:7" ht="15" x14ac:dyDescent="0.2">
      <c r="C11241" s="829"/>
      <c r="G11241" s="831" t="str">
        <f t="shared" si="176"/>
        <v/>
      </c>
    </row>
    <row r="11242" spans="3:7" ht="15" x14ac:dyDescent="0.2">
      <c r="C11242" s="829"/>
      <c r="G11242" s="831" t="str">
        <f t="shared" si="176"/>
        <v/>
      </c>
    </row>
    <row r="11243" spans="3:7" ht="15" x14ac:dyDescent="0.2">
      <c r="C11243" s="829"/>
      <c r="G11243" s="831" t="str">
        <f t="shared" si="176"/>
        <v/>
      </c>
    </row>
    <row r="11244" spans="3:7" ht="15" x14ac:dyDescent="0.2">
      <c r="C11244" s="829"/>
      <c r="G11244" s="831" t="str">
        <f t="shared" si="176"/>
        <v/>
      </c>
    </row>
    <row r="11245" spans="3:7" ht="15" x14ac:dyDescent="0.2">
      <c r="C11245" s="829"/>
      <c r="G11245" s="831" t="str">
        <f t="shared" si="176"/>
        <v/>
      </c>
    </row>
    <row r="11246" spans="3:7" ht="15" x14ac:dyDescent="0.2">
      <c r="C11246" s="829"/>
      <c r="G11246" s="831" t="str">
        <f t="shared" si="176"/>
        <v/>
      </c>
    </row>
    <row r="11247" spans="3:7" ht="15" x14ac:dyDescent="0.2">
      <c r="C11247" s="829"/>
      <c r="G11247" s="831" t="str">
        <f t="shared" si="176"/>
        <v/>
      </c>
    </row>
    <row r="11248" spans="3:7" ht="15" x14ac:dyDescent="0.2">
      <c r="C11248" s="829"/>
      <c r="G11248" s="831" t="str">
        <f t="shared" si="176"/>
        <v/>
      </c>
    </row>
    <row r="11249" spans="3:7" ht="15" x14ac:dyDescent="0.2">
      <c r="C11249" s="829"/>
      <c r="G11249" s="831" t="str">
        <f t="shared" si="176"/>
        <v/>
      </c>
    </row>
    <row r="11250" spans="3:7" ht="15" x14ac:dyDescent="0.2">
      <c r="C11250" s="829"/>
      <c r="G11250" s="831" t="str">
        <f t="shared" si="176"/>
        <v/>
      </c>
    </row>
    <row r="11251" spans="3:7" ht="15" x14ac:dyDescent="0.2">
      <c r="C11251" s="829"/>
      <c r="G11251" s="831" t="str">
        <f t="shared" si="176"/>
        <v/>
      </c>
    </row>
    <row r="11252" spans="3:7" ht="15" x14ac:dyDescent="0.2">
      <c r="C11252" s="829"/>
      <c r="G11252" s="831" t="str">
        <f t="shared" si="176"/>
        <v/>
      </c>
    </row>
    <row r="11253" spans="3:7" ht="15" x14ac:dyDescent="0.2">
      <c r="C11253" s="829"/>
      <c r="G11253" s="831" t="str">
        <f t="shared" si="176"/>
        <v/>
      </c>
    </row>
    <row r="11254" spans="3:7" ht="15" x14ac:dyDescent="0.2">
      <c r="C11254" s="829"/>
      <c r="G11254" s="831" t="str">
        <f t="shared" si="176"/>
        <v/>
      </c>
    </row>
    <row r="11255" spans="3:7" ht="15" x14ac:dyDescent="0.2">
      <c r="C11255" s="829"/>
      <c r="G11255" s="831" t="str">
        <f t="shared" si="176"/>
        <v/>
      </c>
    </row>
    <row r="11256" spans="3:7" ht="15" x14ac:dyDescent="0.2">
      <c r="C11256" s="829"/>
      <c r="G11256" s="831" t="str">
        <f t="shared" si="176"/>
        <v/>
      </c>
    </row>
    <row r="11257" spans="3:7" ht="15" x14ac:dyDescent="0.2">
      <c r="C11257" s="829"/>
      <c r="G11257" s="831" t="str">
        <f t="shared" si="176"/>
        <v/>
      </c>
    </row>
    <row r="11258" spans="3:7" ht="15" x14ac:dyDescent="0.2">
      <c r="C11258" s="829"/>
      <c r="G11258" s="831" t="str">
        <f t="shared" si="176"/>
        <v/>
      </c>
    </row>
    <row r="11259" spans="3:7" ht="15" x14ac:dyDescent="0.2">
      <c r="C11259" s="829"/>
      <c r="G11259" s="831" t="str">
        <f t="shared" si="176"/>
        <v/>
      </c>
    </row>
    <row r="11260" spans="3:7" ht="15" x14ac:dyDescent="0.2">
      <c r="C11260" s="829"/>
      <c r="G11260" s="831" t="str">
        <f t="shared" si="176"/>
        <v/>
      </c>
    </row>
    <row r="11261" spans="3:7" ht="15" x14ac:dyDescent="0.2">
      <c r="C11261" s="829"/>
      <c r="G11261" s="831" t="str">
        <f t="shared" si="176"/>
        <v/>
      </c>
    </row>
    <row r="11262" spans="3:7" ht="15" x14ac:dyDescent="0.2">
      <c r="C11262" s="829"/>
      <c r="G11262" s="831" t="str">
        <f t="shared" si="176"/>
        <v/>
      </c>
    </row>
    <row r="11263" spans="3:7" ht="15" x14ac:dyDescent="0.2">
      <c r="C11263" s="829"/>
      <c r="G11263" s="831" t="str">
        <f t="shared" si="176"/>
        <v/>
      </c>
    </row>
    <row r="11264" spans="3:7" ht="15" x14ac:dyDescent="0.2">
      <c r="C11264" s="829"/>
      <c r="G11264" s="831" t="str">
        <f t="shared" si="176"/>
        <v/>
      </c>
    </row>
    <row r="11265" spans="3:7" ht="15" x14ac:dyDescent="0.2">
      <c r="C11265" s="829"/>
      <c r="G11265" s="831" t="str">
        <f t="shared" si="176"/>
        <v/>
      </c>
    </row>
    <row r="11266" spans="3:7" ht="15" x14ac:dyDescent="0.2">
      <c r="C11266" s="829"/>
      <c r="G11266" s="831" t="str">
        <f t="shared" si="176"/>
        <v/>
      </c>
    </row>
    <row r="11267" spans="3:7" ht="15" x14ac:dyDescent="0.2">
      <c r="C11267" s="829"/>
      <c r="G11267" s="831" t="str">
        <f t="shared" si="176"/>
        <v/>
      </c>
    </row>
    <row r="11268" spans="3:7" ht="15" x14ac:dyDescent="0.2">
      <c r="C11268" s="829"/>
      <c r="G11268" s="831" t="str">
        <f t="shared" si="176"/>
        <v/>
      </c>
    </row>
    <row r="11269" spans="3:7" ht="15" x14ac:dyDescent="0.2">
      <c r="C11269" s="829"/>
      <c r="G11269" s="831" t="str">
        <f t="shared" si="176"/>
        <v/>
      </c>
    </row>
    <row r="11270" spans="3:7" ht="15" x14ac:dyDescent="0.2">
      <c r="C11270" s="829"/>
      <c r="G11270" s="831" t="str">
        <f t="shared" si="176"/>
        <v/>
      </c>
    </row>
    <row r="11271" spans="3:7" ht="15" x14ac:dyDescent="0.2">
      <c r="C11271" s="829"/>
      <c r="G11271" s="831" t="str">
        <f t="shared" si="176"/>
        <v/>
      </c>
    </row>
    <row r="11272" spans="3:7" ht="15" x14ac:dyDescent="0.2">
      <c r="C11272" s="829"/>
      <c r="G11272" s="831" t="str">
        <f t="shared" si="176"/>
        <v/>
      </c>
    </row>
    <row r="11273" spans="3:7" ht="15" x14ac:dyDescent="0.2">
      <c r="C11273" s="829"/>
      <c r="G11273" s="831" t="str">
        <f t="shared" si="176"/>
        <v/>
      </c>
    </row>
    <row r="11274" spans="3:7" ht="15" x14ac:dyDescent="0.2">
      <c r="C11274" s="829"/>
      <c r="G11274" s="831" t="str">
        <f t="shared" si="176"/>
        <v/>
      </c>
    </row>
    <row r="11275" spans="3:7" ht="15" x14ac:dyDescent="0.2">
      <c r="C11275" s="829"/>
      <c r="G11275" s="831" t="str">
        <f t="shared" si="176"/>
        <v/>
      </c>
    </row>
    <row r="11276" spans="3:7" ht="15" x14ac:dyDescent="0.2">
      <c r="C11276" s="829"/>
      <c r="G11276" s="831" t="str">
        <f t="shared" ref="G11276:G11339" si="177">IF(D11276="","",YEAR(D11276))</f>
        <v/>
      </c>
    </row>
    <row r="11277" spans="3:7" ht="15" x14ac:dyDescent="0.2">
      <c r="C11277" s="829"/>
      <c r="G11277" s="831" t="str">
        <f t="shared" si="177"/>
        <v/>
      </c>
    </row>
    <row r="11278" spans="3:7" ht="15" x14ac:dyDescent="0.2">
      <c r="C11278" s="829"/>
      <c r="G11278" s="831" t="str">
        <f t="shared" si="177"/>
        <v/>
      </c>
    </row>
    <row r="11279" spans="3:7" ht="15" x14ac:dyDescent="0.2">
      <c r="C11279" s="829"/>
      <c r="G11279" s="831" t="str">
        <f t="shared" si="177"/>
        <v/>
      </c>
    </row>
    <row r="11280" spans="3:7" ht="15" x14ac:dyDescent="0.2">
      <c r="C11280" s="829"/>
      <c r="G11280" s="831" t="str">
        <f t="shared" si="177"/>
        <v/>
      </c>
    </row>
    <row r="11281" spans="3:7" ht="15" x14ac:dyDescent="0.2">
      <c r="C11281" s="829"/>
      <c r="G11281" s="831" t="str">
        <f t="shared" si="177"/>
        <v/>
      </c>
    </row>
    <row r="11282" spans="3:7" ht="15" x14ac:dyDescent="0.2">
      <c r="C11282" s="829"/>
      <c r="G11282" s="831" t="str">
        <f t="shared" si="177"/>
        <v/>
      </c>
    </row>
    <row r="11283" spans="3:7" ht="15" x14ac:dyDescent="0.2">
      <c r="C11283" s="829"/>
      <c r="G11283" s="831" t="str">
        <f t="shared" si="177"/>
        <v/>
      </c>
    </row>
    <row r="11284" spans="3:7" ht="15" x14ac:dyDescent="0.2">
      <c r="C11284" s="829"/>
      <c r="G11284" s="831" t="str">
        <f t="shared" si="177"/>
        <v/>
      </c>
    </row>
    <row r="11285" spans="3:7" ht="15" x14ac:dyDescent="0.2">
      <c r="C11285" s="829"/>
      <c r="G11285" s="831" t="str">
        <f t="shared" si="177"/>
        <v/>
      </c>
    </row>
    <row r="11286" spans="3:7" ht="15" x14ac:dyDescent="0.2">
      <c r="C11286" s="829"/>
      <c r="G11286" s="831" t="str">
        <f t="shared" si="177"/>
        <v/>
      </c>
    </row>
    <row r="11287" spans="3:7" ht="15" x14ac:dyDescent="0.2">
      <c r="C11287" s="829"/>
      <c r="G11287" s="831" t="str">
        <f t="shared" si="177"/>
        <v/>
      </c>
    </row>
    <row r="11288" spans="3:7" ht="15" x14ac:dyDescent="0.2">
      <c r="C11288" s="829"/>
      <c r="G11288" s="831" t="str">
        <f t="shared" si="177"/>
        <v/>
      </c>
    </row>
    <row r="11289" spans="3:7" ht="15" x14ac:dyDescent="0.2">
      <c r="C11289" s="829"/>
      <c r="G11289" s="831" t="str">
        <f t="shared" si="177"/>
        <v/>
      </c>
    </row>
    <row r="11290" spans="3:7" ht="15" x14ac:dyDescent="0.2">
      <c r="C11290" s="829"/>
      <c r="G11290" s="831" t="str">
        <f t="shared" si="177"/>
        <v/>
      </c>
    </row>
    <row r="11291" spans="3:7" ht="15" x14ac:dyDescent="0.2">
      <c r="C11291" s="829"/>
      <c r="G11291" s="831" t="str">
        <f t="shared" si="177"/>
        <v/>
      </c>
    </row>
    <row r="11292" spans="3:7" ht="15" x14ac:dyDescent="0.2">
      <c r="C11292" s="829"/>
      <c r="G11292" s="831" t="str">
        <f t="shared" si="177"/>
        <v/>
      </c>
    </row>
    <row r="11293" spans="3:7" ht="15" x14ac:dyDescent="0.2">
      <c r="C11293" s="829"/>
      <c r="G11293" s="831" t="str">
        <f t="shared" si="177"/>
        <v/>
      </c>
    </row>
    <row r="11294" spans="3:7" ht="15" x14ac:dyDescent="0.2">
      <c r="C11294" s="829"/>
      <c r="G11294" s="831" t="str">
        <f t="shared" si="177"/>
        <v/>
      </c>
    </row>
    <row r="11295" spans="3:7" ht="15" x14ac:dyDescent="0.2">
      <c r="C11295" s="829"/>
      <c r="G11295" s="831" t="str">
        <f t="shared" si="177"/>
        <v/>
      </c>
    </row>
    <row r="11296" spans="3:7" ht="15" x14ac:dyDescent="0.2">
      <c r="C11296" s="829"/>
      <c r="G11296" s="831" t="str">
        <f t="shared" si="177"/>
        <v/>
      </c>
    </row>
    <row r="11297" spans="3:7" ht="15" x14ac:dyDescent="0.2">
      <c r="C11297" s="829"/>
      <c r="G11297" s="831" t="str">
        <f t="shared" si="177"/>
        <v/>
      </c>
    </row>
    <row r="11298" spans="3:7" ht="15" x14ac:dyDescent="0.2">
      <c r="C11298" s="829"/>
      <c r="G11298" s="831" t="str">
        <f t="shared" si="177"/>
        <v/>
      </c>
    </row>
    <row r="11299" spans="3:7" ht="15" x14ac:dyDescent="0.2">
      <c r="C11299" s="829"/>
      <c r="G11299" s="831" t="str">
        <f t="shared" si="177"/>
        <v/>
      </c>
    </row>
    <row r="11300" spans="3:7" ht="15" x14ac:dyDescent="0.2">
      <c r="C11300" s="829"/>
      <c r="G11300" s="831" t="str">
        <f t="shared" si="177"/>
        <v/>
      </c>
    </row>
    <row r="11301" spans="3:7" ht="15" x14ac:dyDescent="0.2">
      <c r="C11301" s="829"/>
      <c r="G11301" s="831" t="str">
        <f t="shared" si="177"/>
        <v/>
      </c>
    </row>
    <row r="11302" spans="3:7" ht="15" x14ac:dyDescent="0.2">
      <c r="C11302" s="829"/>
      <c r="G11302" s="831" t="str">
        <f t="shared" si="177"/>
        <v/>
      </c>
    </row>
    <row r="11303" spans="3:7" ht="15" x14ac:dyDescent="0.2">
      <c r="C11303" s="829"/>
      <c r="G11303" s="831" t="str">
        <f t="shared" si="177"/>
        <v/>
      </c>
    </row>
    <row r="11304" spans="3:7" ht="15" x14ac:dyDescent="0.2">
      <c r="C11304" s="829"/>
      <c r="G11304" s="831" t="str">
        <f t="shared" si="177"/>
        <v/>
      </c>
    </row>
    <row r="11305" spans="3:7" ht="15" x14ac:dyDescent="0.2">
      <c r="C11305" s="829"/>
      <c r="G11305" s="831" t="str">
        <f t="shared" si="177"/>
        <v/>
      </c>
    </row>
    <row r="11306" spans="3:7" ht="15" x14ac:dyDescent="0.2">
      <c r="C11306" s="829"/>
      <c r="G11306" s="831" t="str">
        <f t="shared" si="177"/>
        <v/>
      </c>
    </row>
    <row r="11307" spans="3:7" ht="15" x14ac:dyDescent="0.2">
      <c r="C11307" s="829"/>
      <c r="G11307" s="831" t="str">
        <f t="shared" si="177"/>
        <v/>
      </c>
    </row>
    <row r="11308" spans="3:7" ht="15" x14ac:dyDescent="0.2">
      <c r="C11308" s="829"/>
      <c r="G11308" s="831" t="str">
        <f t="shared" si="177"/>
        <v/>
      </c>
    </row>
    <row r="11309" spans="3:7" ht="15" x14ac:dyDescent="0.2">
      <c r="C11309" s="829"/>
      <c r="G11309" s="831" t="str">
        <f t="shared" si="177"/>
        <v/>
      </c>
    </row>
    <row r="11310" spans="3:7" ht="15" x14ac:dyDescent="0.2">
      <c r="C11310" s="829"/>
      <c r="G11310" s="831" t="str">
        <f t="shared" si="177"/>
        <v/>
      </c>
    </row>
    <row r="11311" spans="3:7" ht="15" x14ac:dyDescent="0.2">
      <c r="C11311" s="829"/>
      <c r="G11311" s="831" t="str">
        <f t="shared" si="177"/>
        <v/>
      </c>
    </row>
    <row r="11312" spans="3:7" ht="15" x14ac:dyDescent="0.2">
      <c r="C11312" s="829"/>
      <c r="G11312" s="831" t="str">
        <f t="shared" si="177"/>
        <v/>
      </c>
    </row>
    <row r="11313" spans="3:7" ht="15" x14ac:dyDescent="0.2">
      <c r="C11313" s="829"/>
      <c r="G11313" s="831" t="str">
        <f t="shared" si="177"/>
        <v/>
      </c>
    </row>
    <row r="11314" spans="3:7" ht="15" x14ac:dyDescent="0.2">
      <c r="C11314" s="829"/>
      <c r="G11314" s="831" t="str">
        <f t="shared" si="177"/>
        <v/>
      </c>
    </row>
    <row r="11315" spans="3:7" ht="15" x14ac:dyDescent="0.2">
      <c r="C11315" s="829"/>
      <c r="G11315" s="831" t="str">
        <f t="shared" si="177"/>
        <v/>
      </c>
    </row>
    <row r="11316" spans="3:7" ht="15" x14ac:dyDescent="0.2">
      <c r="C11316" s="829"/>
      <c r="G11316" s="831" t="str">
        <f t="shared" si="177"/>
        <v/>
      </c>
    </row>
    <row r="11317" spans="3:7" ht="15" x14ac:dyDescent="0.2">
      <c r="C11317" s="829"/>
      <c r="G11317" s="831" t="str">
        <f t="shared" si="177"/>
        <v/>
      </c>
    </row>
    <row r="11318" spans="3:7" ht="15" x14ac:dyDescent="0.2">
      <c r="C11318" s="829"/>
      <c r="G11318" s="831" t="str">
        <f t="shared" si="177"/>
        <v/>
      </c>
    </row>
    <row r="11319" spans="3:7" ht="15" x14ac:dyDescent="0.2">
      <c r="C11319" s="829"/>
      <c r="G11319" s="831" t="str">
        <f t="shared" si="177"/>
        <v/>
      </c>
    </row>
    <row r="11320" spans="3:7" ht="15" x14ac:dyDescent="0.2">
      <c r="C11320" s="829"/>
      <c r="G11320" s="831" t="str">
        <f t="shared" si="177"/>
        <v/>
      </c>
    </row>
    <row r="11321" spans="3:7" ht="15" x14ac:dyDescent="0.2">
      <c r="C11321" s="829"/>
      <c r="G11321" s="831" t="str">
        <f t="shared" si="177"/>
        <v/>
      </c>
    </row>
    <row r="11322" spans="3:7" ht="15" x14ac:dyDescent="0.2">
      <c r="C11322" s="829"/>
      <c r="G11322" s="831" t="str">
        <f t="shared" si="177"/>
        <v/>
      </c>
    </row>
    <row r="11323" spans="3:7" ht="15" x14ac:dyDescent="0.2">
      <c r="C11323" s="829"/>
      <c r="G11323" s="831" t="str">
        <f t="shared" si="177"/>
        <v/>
      </c>
    </row>
    <row r="11324" spans="3:7" ht="15" x14ac:dyDescent="0.2">
      <c r="C11324" s="829"/>
      <c r="G11324" s="831" t="str">
        <f t="shared" si="177"/>
        <v/>
      </c>
    </row>
    <row r="11325" spans="3:7" ht="15" x14ac:dyDescent="0.2">
      <c r="C11325" s="829"/>
      <c r="G11325" s="831" t="str">
        <f t="shared" si="177"/>
        <v/>
      </c>
    </row>
    <row r="11326" spans="3:7" ht="15" x14ac:dyDescent="0.2">
      <c r="C11326" s="829"/>
      <c r="G11326" s="831" t="str">
        <f t="shared" si="177"/>
        <v/>
      </c>
    </row>
    <row r="11327" spans="3:7" ht="15" x14ac:dyDescent="0.2">
      <c r="C11327" s="829"/>
      <c r="G11327" s="831" t="str">
        <f t="shared" si="177"/>
        <v/>
      </c>
    </row>
    <row r="11328" spans="3:7" ht="15" x14ac:dyDescent="0.2">
      <c r="C11328" s="829"/>
      <c r="G11328" s="831" t="str">
        <f t="shared" si="177"/>
        <v/>
      </c>
    </row>
    <row r="11329" spans="3:7" ht="15" x14ac:dyDescent="0.2">
      <c r="C11329" s="829"/>
      <c r="G11329" s="831" t="str">
        <f t="shared" si="177"/>
        <v/>
      </c>
    </row>
    <row r="11330" spans="3:7" ht="15" x14ac:dyDescent="0.2">
      <c r="C11330" s="829"/>
      <c r="G11330" s="831" t="str">
        <f t="shared" si="177"/>
        <v/>
      </c>
    </row>
    <row r="11331" spans="3:7" ht="15" x14ac:dyDescent="0.2">
      <c r="C11331" s="829"/>
      <c r="G11331" s="831" t="str">
        <f t="shared" si="177"/>
        <v/>
      </c>
    </row>
    <row r="11332" spans="3:7" ht="15" x14ac:dyDescent="0.2">
      <c r="C11332" s="829"/>
      <c r="G11332" s="831" t="str">
        <f t="shared" si="177"/>
        <v/>
      </c>
    </row>
    <row r="11333" spans="3:7" ht="15" x14ac:dyDescent="0.2">
      <c r="C11333" s="829"/>
      <c r="G11333" s="831" t="str">
        <f t="shared" si="177"/>
        <v/>
      </c>
    </row>
    <row r="11334" spans="3:7" ht="15" x14ac:dyDescent="0.2">
      <c r="C11334" s="829"/>
      <c r="G11334" s="831" t="str">
        <f t="shared" si="177"/>
        <v/>
      </c>
    </row>
    <row r="11335" spans="3:7" ht="15" x14ac:dyDescent="0.2">
      <c r="C11335" s="829"/>
      <c r="G11335" s="831" t="str">
        <f t="shared" si="177"/>
        <v/>
      </c>
    </row>
    <row r="11336" spans="3:7" ht="15" x14ac:dyDescent="0.2">
      <c r="C11336" s="829"/>
      <c r="G11336" s="831" t="str">
        <f t="shared" si="177"/>
        <v/>
      </c>
    </row>
    <row r="11337" spans="3:7" ht="15" x14ac:dyDescent="0.2">
      <c r="C11337" s="829"/>
      <c r="G11337" s="831" t="str">
        <f t="shared" si="177"/>
        <v/>
      </c>
    </row>
    <row r="11338" spans="3:7" ht="15" x14ac:dyDescent="0.2">
      <c r="C11338" s="829"/>
      <c r="G11338" s="831" t="str">
        <f t="shared" si="177"/>
        <v/>
      </c>
    </row>
    <row r="11339" spans="3:7" ht="15" x14ac:dyDescent="0.2">
      <c r="C11339" s="829"/>
      <c r="G11339" s="831" t="str">
        <f t="shared" si="177"/>
        <v/>
      </c>
    </row>
    <row r="11340" spans="3:7" ht="15" x14ac:dyDescent="0.2">
      <c r="C11340" s="829"/>
      <c r="G11340" s="831" t="str">
        <f t="shared" ref="G11340:G11403" si="178">IF(D11340="","",YEAR(D11340))</f>
        <v/>
      </c>
    </row>
    <row r="11341" spans="3:7" ht="15" x14ac:dyDescent="0.2">
      <c r="C11341" s="829"/>
      <c r="G11341" s="831" t="str">
        <f t="shared" si="178"/>
        <v/>
      </c>
    </row>
    <row r="11342" spans="3:7" ht="15" x14ac:dyDescent="0.2">
      <c r="C11342" s="829"/>
      <c r="G11342" s="831" t="str">
        <f t="shared" si="178"/>
        <v/>
      </c>
    </row>
    <row r="11343" spans="3:7" ht="15" x14ac:dyDescent="0.2">
      <c r="C11343" s="829"/>
      <c r="G11343" s="831" t="str">
        <f t="shared" si="178"/>
        <v/>
      </c>
    </row>
    <row r="11344" spans="3:7" ht="15" x14ac:dyDescent="0.2">
      <c r="C11344" s="829"/>
      <c r="G11344" s="831" t="str">
        <f t="shared" si="178"/>
        <v/>
      </c>
    </row>
    <row r="11345" spans="3:7" ht="15" x14ac:dyDescent="0.2">
      <c r="C11345" s="829"/>
      <c r="G11345" s="831" t="str">
        <f t="shared" si="178"/>
        <v/>
      </c>
    </row>
    <row r="11346" spans="3:7" ht="15" x14ac:dyDescent="0.2">
      <c r="C11346" s="829"/>
      <c r="G11346" s="831" t="str">
        <f t="shared" si="178"/>
        <v/>
      </c>
    </row>
    <row r="11347" spans="3:7" ht="15" x14ac:dyDescent="0.2">
      <c r="C11347" s="829"/>
      <c r="G11347" s="831" t="str">
        <f t="shared" si="178"/>
        <v/>
      </c>
    </row>
    <row r="11348" spans="3:7" ht="15" x14ac:dyDescent="0.2">
      <c r="C11348" s="829"/>
      <c r="G11348" s="831" t="str">
        <f t="shared" si="178"/>
        <v/>
      </c>
    </row>
    <row r="11349" spans="3:7" ht="15" x14ac:dyDescent="0.2">
      <c r="C11349" s="829"/>
      <c r="G11349" s="831" t="str">
        <f t="shared" si="178"/>
        <v/>
      </c>
    </row>
    <row r="11350" spans="3:7" ht="15" x14ac:dyDescent="0.2">
      <c r="C11350" s="829"/>
      <c r="G11350" s="831" t="str">
        <f t="shared" si="178"/>
        <v/>
      </c>
    </row>
    <row r="11351" spans="3:7" ht="15" x14ac:dyDescent="0.2">
      <c r="C11351" s="829"/>
      <c r="G11351" s="831" t="str">
        <f t="shared" si="178"/>
        <v/>
      </c>
    </row>
    <row r="11352" spans="3:7" ht="15" x14ac:dyDescent="0.2">
      <c r="C11352" s="829"/>
      <c r="G11352" s="831" t="str">
        <f t="shared" si="178"/>
        <v/>
      </c>
    </row>
    <row r="11353" spans="3:7" ht="15" x14ac:dyDescent="0.2">
      <c r="C11353" s="829"/>
      <c r="G11353" s="831" t="str">
        <f t="shared" si="178"/>
        <v/>
      </c>
    </row>
    <row r="11354" spans="3:7" ht="15" x14ac:dyDescent="0.2">
      <c r="C11354" s="829"/>
      <c r="G11354" s="831" t="str">
        <f t="shared" si="178"/>
        <v/>
      </c>
    </row>
    <row r="11355" spans="3:7" ht="15" x14ac:dyDescent="0.2">
      <c r="C11355" s="829"/>
      <c r="G11355" s="831" t="str">
        <f t="shared" si="178"/>
        <v/>
      </c>
    </row>
    <row r="11356" spans="3:7" ht="15" x14ac:dyDescent="0.2">
      <c r="C11356" s="829"/>
      <c r="G11356" s="831" t="str">
        <f t="shared" si="178"/>
        <v/>
      </c>
    </row>
    <row r="11357" spans="3:7" ht="15" x14ac:dyDescent="0.2">
      <c r="C11357" s="829"/>
      <c r="G11357" s="831" t="str">
        <f t="shared" si="178"/>
        <v/>
      </c>
    </row>
    <row r="11358" spans="3:7" ht="15" x14ac:dyDescent="0.2">
      <c r="C11358" s="829"/>
      <c r="G11358" s="831" t="str">
        <f t="shared" si="178"/>
        <v/>
      </c>
    </row>
    <row r="11359" spans="3:7" ht="15" x14ac:dyDescent="0.2">
      <c r="C11359" s="829"/>
      <c r="G11359" s="831" t="str">
        <f t="shared" si="178"/>
        <v/>
      </c>
    </row>
    <row r="11360" spans="3:7" ht="15" x14ac:dyDescent="0.2">
      <c r="C11360" s="829"/>
      <c r="G11360" s="831" t="str">
        <f t="shared" si="178"/>
        <v/>
      </c>
    </row>
    <row r="11361" spans="3:7" ht="15" x14ac:dyDescent="0.2">
      <c r="C11361" s="829"/>
      <c r="G11361" s="831" t="str">
        <f t="shared" si="178"/>
        <v/>
      </c>
    </row>
    <row r="11362" spans="3:7" ht="15" x14ac:dyDescent="0.2">
      <c r="C11362" s="829"/>
      <c r="G11362" s="831" t="str">
        <f t="shared" si="178"/>
        <v/>
      </c>
    </row>
    <row r="11363" spans="3:7" ht="15" x14ac:dyDescent="0.2">
      <c r="C11363" s="829"/>
      <c r="G11363" s="831" t="str">
        <f t="shared" si="178"/>
        <v/>
      </c>
    </row>
    <row r="11364" spans="3:7" ht="15" x14ac:dyDescent="0.2">
      <c r="C11364" s="829"/>
      <c r="G11364" s="831" t="str">
        <f t="shared" si="178"/>
        <v/>
      </c>
    </row>
    <row r="11365" spans="3:7" ht="15" x14ac:dyDescent="0.2">
      <c r="C11365" s="829"/>
      <c r="G11365" s="831" t="str">
        <f t="shared" si="178"/>
        <v/>
      </c>
    </row>
    <row r="11366" spans="3:7" ht="15" x14ac:dyDescent="0.2">
      <c r="C11366" s="829"/>
      <c r="G11366" s="831" t="str">
        <f t="shared" si="178"/>
        <v/>
      </c>
    </row>
    <row r="11367" spans="3:7" ht="15" x14ac:dyDescent="0.2">
      <c r="C11367" s="829"/>
      <c r="G11367" s="831" t="str">
        <f t="shared" si="178"/>
        <v/>
      </c>
    </row>
    <row r="11368" spans="3:7" ht="15" x14ac:dyDescent="0.2">
      <c r="C11368" s="829"/>
      <c r="G11368" s="831" t="str">
        <f t="shared" si="178"/>
        <v/>
      </c>
    </row>
    <row r="11369" spans="3:7" ht="15" x14ac:dyDescent="0.2">
      <c r="C11369" s="829"/>
      <c r="G11369" s="831" t="str">
        <f t="shared" si="178"/>
        <v/>
      </c>
    </row>
    <row r="11370" spans="3:7" ht="15" x14ac:dyDescent="0.2">
      <c r="C11370" s="829"/>
      <c r="G11370" s="831" t="str">
        <f t="shared" si="178"/>
        <v/>
      </c>
    </row>
    <row r="11371" spans="3:7" ht="15" x14ac:dyDescent="0.2">
      <c r="C11371" s="829"/>
      <c r="G11371" s="831" t="str">
        <f t="shared" si="178"/>
        <v/>
      </c>
    </row>
    <row r="11372" spans="3:7" ht="15" x14ac:dyDescent="0.2">
      <c r="C11372" s="829"/>
      <c r="G11372" s="831" t="str">
        <f t="shared" si="178"/>
        <v/>
      </c>
    </row>
    <row r="11373" spans="3:7" ht="15" x14ac:dyDescent="0.2">
      <c r="C11373" s="829"/>
      <c r="G11373" s="831" t="str">
        <f t="shared" si="178"/>
        <v/>
      </c>
    </row>
    <row r="11374" spans="3:7" ht="15" x14ac:dyDescent="0.2">
      <c r="C11374" s="829"/>
      <c r="G11374" s="831" t="str">
        <f t="shared" si="178"/>
        <v/>
      </c>
    </row>
    <row r="11375" spans="3:7" ht="15" x14ac:dyDescent="0.2">
      <c r="C11375" s="829"/>
      <c r="G11375" s="831" t="str">
        <f t="shared" si="178"/>
        <v/>
      </c>
    </row>
    <row r="11376" spans="3:7" ht="15" x14ac:dyDescent="0.2">
      <c r="C11376" s="829"/>
      <c r="G11376" s="831" t="str">
        <f t="shared" si="178"/>
        <v/>
      </c>
    </row>
    <row r="11377" spans="3:7" ht="15" x14ac:dyDescent="0.2">
      <c r="C11377" s="829"/>
      <c r="G11377" s="831" t="str">
        <f t="shared" si="178"/>
        <v/>
      </c>
    </row>
    <row r="11378" spans="3:7" ht="15" x14ac:dyDescent="0.2">
      <c r="C11378" s="829"/>
      <c r="G11378" s="831" t="str">
        <f t="shared" si="178"/>
        <v/>
      </c>
    </row>
    <row r="11379" spans="3:7" ht="15" x14ac:dyDescent="0.2">
      <c r="C11379" s="829"/>
      <c r="G11379" s="831" t="str">
        <f t="shared" si="178"/>
        <v/>
      </c>
    </row>
    <row r="11380" spans="3:7" ht="15" x14ac:dyDescent="0.2">
      <c r="C11380" s="829"/>
      <c r="G11380" s="831" t="str">
        <f t="shared" si="178"/>
        <v/>
      </c>
    </row>
    <row r="11381" spans="3:7" ht="15" x14ac:dyDescent="0.2">
      <c r="C11381" s="829"/>
      <c r="G11381" s="831" t="str">
        <f t="shared" si="178"/>
        <v/>
      </c>
    </row>
    <row r="11382" spans="3:7" ht="15" x14ac:dyDescent="0.2">
      <c r="C11382" s="829"/>
      <c r="G11382" s="831" t="str">
        <f t="shared" si="178"/>
        <v/>
      </c>
    </row>
    <row r="11383" spans="3:7" ht="15" x14ac:dyDescent="0.2">
      <c r="C11383" s="829"/>
      <c r="G11383" s="831" t="str">
        <f t="shared" si="178"/>
        <v/>
      </c>
    </row>
    <row r="11384" spans="3:7" ht="15" x14ac:dyDescent="0.2">
      <c r="C11384" s="829"/>
      <c r="G11384" s="831" t="str">
        <f t="shared" si="178"/>
        <v/>
      </c>
    </row>
    <row r="11385" spans="3:7" ht="15" x14ac:dyDescent="0.2">
      <c r="C11385" s="829"/>
      <c r="G11385" s="831" t="str">
        <f t="shared" si="178"/>
        <v/>
      </c>
    </row>
    <row r="11386" spans="3:7" ht="15" x14ac:dyDescent="0.2">
      <c r="C11386" s="829"/>
      <c r="G11386" s="831" t="str">
        <f t="shared" si="178"/>
        <v/>
      </c>
    </row>
    <row r="11387" spans="3:7" ht="15" x14ac:dyDescent="0.2">
      <c r="C11387" s="829"/>
      <c r="G11387" s="831" t="str">
        <f t="shared" si="178"/>
        <v/>
      </c>
    </row>
    <row r="11388" spans="3:7" ht="15" x14ac:dyDescent="0.2">
      <c r="C11388" s="829"/>
      <c r="G11388" s="831" t="str">
        <f t="shared" si="178"/>
        <v/>
      </c>
    </row>
    <row r="11389" spans="3:7" ht="15" x14ac:dyDescent="0.2">
      <c r="C11389" s="829"/>
      <c r="G11389" s="831" t="str">
        <f t="shared" si="178"/>
        <v/>
      </c>
    </row>
    <row r="11390" spans="3:7" ht="15" x14ac:dyDescent="0.2">
      <c r="C11390" s="829"/>
      <c r="G11390" s="831" t="str">
        <f t="shared" si="178"/>
        <v/>
      </c>
    </row>
    <row r="11391" spans="3:7" ht="15" x14ac:dyDescent="0.2">
      <c r="C11391" s="829"/>
      <c r="G11391" s="831" t="str">
        <f t="shared" si="178"/>
        <v/>
      </c>
    </row>
    <row r="11392" spans="3:7" ht="15" x14ac:dyDescent="0.2">
      <c r="C11392" s="829"/>
      <c r="G11392" s="831" t="str">
        <f t="shared" si="178"/>
        <v/>
      </c>
    </row>
    <row r="11393" spans="3:7" ht="15" x14ac:dyDescent="0.2">
      <c r="C11393" s="829"/>
      <c r="G11393" s="831" t="str">
        <f t="shared" si="178"/>
        <v/>
      </c>
    </row>
    <row r="11394" spans="3:7" ht="15" x14ac:dyDescent="0.2">
      <c r="C11394" s="829"/>
      <c r="G11394" s="831" t="str">
        <f t="shared" si="178"/>
        <v/>
      </c>
    </row>
    <row r="11395" spans="3:7" ht="15" x14ac:dyDescent="0.2">
      <c r="C11395" s="829"/>
      <c r="G11395" s="831" t="str">
        <f t="shared" si="178"/>
        <v/>
      </c>
    </row>
    <row r="11396" spans="3:7" ht="15" x14ac:dyDescent="0.2">
      <c r="C11396" s="829"/>
      <c r="G11396" s="831" t="str">
        <f t="shared" si="178"/>
        <v/>
      </c>
    </row>
    <row r="11397" spans="3:7" ht="15" x14ac:dyDescent="0.2">
      <c r="C11397" s="829"/>
      <c r="G11397" s="831" t="str">
        <f t="shared" si="178"/>
        <v/>
      </c>
    </row>
    <row r="11398" spans="3:7" ht="15" x14ac:dyDescent="0.2">
      <c r="C11398" s="829"/>
      <c r="G11398" s="831" t="str">
        <f t="shared" si="178"/>
        <v/>
      </c>
    </row>
    <row r="11399" spans="3:7" ht="15" x14ac:dyDescent="0.2">
      <c r="C11399" s="829"/>
      <c r="G11399" s="831" t="str">
        <f t="shared" si="178"/>
        <v/>
      </c>
    </row>
    <row r="11400" spans="3:7" ht="15" x14ac:dyDescent="0.2">
      <c r="C11400" s="829"/>
      <c r="G11400" s="831" t="str">
        <f t="shared" si="178"/>
        <v/>
      </c>
    </row>
    <row r="11401" spans="3:7" ht="15" x14ac:dyDescent="0.2">
      <c r="C11401" s="829"/>
      <c r="G11401" s="831" t="str">
        <f t="shared" si="178"/>
        <v/>
      </c>
    </row>
    <row r="11402" spans="3:7" ht="15" x14ac:dyDescent="0.2">
      <c r="C11402" s="829"/>
      <c r="G11402" s="831" t="str">
        <f t="shared" si="178"/>
        <v/>
      </c>
    </row>
    <row r="11403" spans="3:7" ht="15" x14ac:dyDescent="0.2">
      <c r="C11403" s="829"/>
      <c r="G11403" s="831" t="str">
        <f t="shared" si="178"/>
        <v/>
      </c>
    </row>
    <row r="11404" spans="3:7" ht="15" x14ac:dyDescent="0.2">
      <c r="C11404" s="829"/>
      <c r="G11404" s="831" t="str">
        <f t="shared" ref="G11404:G11467" si="179">IF(D11404="","",YEAR(D11404))</f>
        <v/>
      </c>
    </row>
    <row r="11405" spans="3:7" ht="15" x14ac:dyDescent="0.2">
      <c r="C11405" s="829"/>
      <c r="G11405" s="831" t="str">
        <f t="shared" si="179"/>
        <v/>
      </c>
    </row>
    <row r="11406" spans="3:7" ht="15" x14ac:dyDescent="0.2">
      <c r="C11406" s="829"/>
      <c r="G11406" s="831" t="str">
        <f t="shared" si="179"/>
        <v/>
      </c>
    </row>
    <row r="11407" spans="3:7" ht="15" x14ac:dyDescent="0.2">
      <c r="C11407" s="829"/>
      <c r="G11407" s="831" t="str">
        <f t="shared" si="179"/>
        <v/>
      </c>
    </row>
    <row r="11408" spans="3:7" ht="15" x14ac:dyDescent="0.2">
      <c r="C11408" s="829"/>
      <c r="G11408" s="831" t="str">
        <f t="shared" si="179"/>
        <v/>
      </c>
    </row>
    <row r="11409" spans="3:7" ht="15" x14ac:dyDescent="0.2">
      <c r="C11409" s="829"/>
      <c r="G11409" s="831" t="str">
        <f t="shared" si="179"/>
        <v/>
      </c>
    </row>
    <row r="11410" spans="3:7" ht="15" x14ac:dyDescent="0.2">
      <c r="C11410" s="829"/>
      <c r="G11410" s="831" t="str">
        <f t="shared" si="179"/>
        <v/>
      </c>
    </row>
    <row r="11411" spans="3:7" ht="15" x14ac:dyDescent="0.2">
      <c r="C11411" s="829"/>
      <c r="G11411" s="831" t="str">
        <f t="shared" si="179"/>
        <v/>
      </c>
    </row>
    <row r="11412" spans="3:7" ht="15" x14ac:dyDescent="0.2">
      <c r="C11412" s="829"/>
      <c r="G11412" s="831" t="str">
        <f t="shared" si="179"/>
        <v/>
      </c>
    </row>
    <row r="11413" spans="3:7" ht="15" x14ac:dyDescent="0.2">
      <c r="C11413" s="829"/>
      <c r="G11413" s="831" t="str">
        <f t="shared" si="179"/>
        <v/>
      </c>
    </row>
    <row r="11414" spans="3:7" ht="15" x14ac:dyDescent="0.2">
      <c r="C11414" s="829"/>
      <c r="G11414" s="831" t="str">
        <f t="shared" si="179"/>
        <v/>
      </c>
    </row>
    <row r="11415" spans="3:7" ht="15" x14ac:dyDescent="0.2">
      <c r="C11415" s="829"/>
      <c r="G11415" s="831" t="str">
        <f t="shared" si="179"/>
        <v/>
      </c>
    </row>
    <row r="11416" spans="3:7" ht="15" x14ac:dyDescent="0.2">
      <c r="C11416" s="829"/>
      <c r="G11416" s="831" t="str">
        <f t="shared" si="179"/>
        <v/>
      </c>
    </row>
    <row r="11417" spans="3:7" ht="15" x14ac:dyDescent="0.2">
      <c r="C11417" s="829"/>
      <c r="G11417" s="831" t="str">
        <f t="shared" si="179"/>
        <v/>
      </c>
    </row>
    <row r="11418" spans="3:7" ht="15" x14ac:dyDescent="0.2">
      <c r="C11418" s="829"/>
      <c r="G11418" s="831" t="str">
        <f t="shared" si="179"/>
        <v/>
      </c>
    </row>
    <row r="11419" spans="3:7" ht="15" x14ac:dyDescent="0.2">
      <c r="C11419" s="829"/>
      <c r="G11419" s="831" t="str">
        <f t="shared" si="179"/>
        <v/>
      </c>
    </row>
    <row r="11420" spans="3:7" ht="15" x14ac:dyDescent="0.2">
      <c r="C11420" s="829"/>
      <c r="G11420" s="831" t="str">
        <f t="shared" si="179"/>
        <v/>
      </c>
    </row>
    <row r="11421" spans="3:7" ht="15" x14ac:dyDescent="0.2">
      <c r="C11421" s="829"/>
      <c r="G11421" s="831" t="str">
        <f t="shared" si="179"/>
        <v/>
      </c>
    </row>
    <row r="11422" spans="3:7" ht="15" x14ac:dyDescent="0.2">
      <c r="C11422" s="829"/>
      <c r="G11422" s="831" t="str">
        <f t="shared" si="179"/>
        <v/>
      </c>
    </row>
    <row r="11423" spans="3:7" ht="15" x14ac:dyDescent="0.2">
      <c r="C11423" s="829"/>
      <c r="G11423" s="831" t="str">
        <f t="shared" si="179"/>
        <v/>
      </c>
    </row>
    <row r="11424" spans="3:7" ht="15" x14ac:dyDescent="0.2">
      <c r="C11424" s="829"/>
      <c r="G11424" s="831" t="str">
        <f t="shared" si="179"/>
        <v/>
      </c>
    </row>
    <row r="11425" spans="3:7" ht="15" x14ac:dyDescent="0.2">
      <c r="C11425" s="829"/>
      <c r="G11425" s="831" t="str">
        <f t="shared" si="179"/>
        <v/>
      </c>
    </row>
    <row r="11426" spans="3:7" ht="15" x14ac:dyDescent="0.2">
      <c r="C11426" s="829"/>
      <c r="G11426" s="831" t="str">
        <f t="shared" si="179"/>
        <v/>
      </c>
    </row>
    <row r="11427" spans="3:7" ht="15" x14ac:dyDescent="0.2">
      <c r="C11427" s="829"/>
      <c r="G11427" s="831" t="str">
        <f t="shared" si="179"/>
        <v/>
      </c>
    </row>
    <row r="11428" spans="3:7" ht="15" x14ac:dyDescent="0.2">
      <c r="C11428" s="829"/>
      <c r="G11428" s="831" t="str">
        <f t="shared" si="179"/>
        <v/>
      </c>
    </row>
    <row r="11429" spans="3:7" ht="15" x14ac:dyDescent="0.2">
      <c r="C11429" s="829"/>
      <c r="G11429" s="831" t="str">
        <f t="shared" si="179"/>
        <v/>
      </c>
    </row>
    <row r="11430" spans="3:7" ht="15" x14ac:dyDescent="0.2">
      <c r="C11430" s="829"/>
      <c r="G11430" s="831" t="str">
        <f t="shared" si="179"/>
        <v/>
      </c>
    </row>
    <row r="11431" spans="3:7" ht="15" x14ac:dyDescent="0.2">
      <c r="C11431" s="829"/>
      <c r="G11431" s="831" t="str">
        <f t="shared" si="179"/>
        <v/>
      </c>
    </row>
    <row r="11432" spans="3:7" ht="15" x14ac:dyDescent="0.2">
      <c r="C11432" s="829"/>
      <c r="G11432" s="831" t="str">
        <f t="shared" si="179"/>
        <v/>
      </c>
    </row>
    <row r="11433" spans="3:7" ht="15" x14ac:dyDescent="0.2">
      <c r="C11433" s="829"/>
      <c r="G11433" s="831" t="str">
        <f t="shared" si="179"/>
        <v/>
      </c>
    </row>
    <row r="11434" spans="3:7" ht="15" x14ac:dyDescent="0.2">
      <c r="C11434" s="829"/>
      <c r="G11434" s="831" t="str">
        <f t="shared" si="179"/>
        <v/>
      </c>
    </row>
    <row r="11435" spans="3:7" ht="15" x14ac:dyDescent="0.2">
      <c r="C11435" s="829"/>
      <c r="G11435" s="831" t="str">
        <f t="shared" si="179"/>
        <v/>
      </c>
    </row>
    <row r="11436" spans="3:7" ht="15" x14ac:dyDescent="0.2">
      <c r="C11436" s="829"/>
      <c r="G11436" s="831" t="str">
        <f t="shared" si="179"/>
        <v/>
      </c>
    </row>
    <row r="11437" spans="3:7" ht="15" x14ac:dyDescent="0.2">
      <c r="C11437" s="829"/>
      <c r="G11437" s="831" t="str">
        <f t="shared" si="179"/>
        <v/>
      </c>
    </row>
    <row r="11438" spans="3:7" ht="15" x14ac:dyDescent="0.2">
      <c r="C11438" s="829"/>
      <c r="G11438" s="831" t="str">
        <f t="shared" si="179"/>
        <v/>
      </c>
    </row>
    <row r="11439" spans="3:7" ht="15" x14ac:dyDescent="0.2">
      <c r="C11439" s="829"/>
      <c r="G11439" s="831" t="str">
        <f t="shared" si="179"/>
        <v/>
      </c>
    </row>
    <row r="11440" spans="3:7" ht="15" x14ac:dyDescent="0.2">
      <c r="C11440" s="829"/>
      <c r="G11440" s="831" t="str">
        <f t="shared" si="179"/>
        <v/>
      </c>
    </row>
    <row r="11441" spans="3:7" ht="15" x14ac:dyDescent="0.2">
      <c r="C11441" s="829"/>
      <c r="G11441" s="831" t="str">
        <f t="shared" si="179"/>
        <v/>
      </c>
    </row>
    <row r="11442" spans="3:7" ht="15" x14ac:dyDescent="0.2">
      <c r="C11442" s="829"/>
      <c r="G11442" s="831" t="str">
        <f t="shared" si="179"/>
        <v/>
      </c>
    </row>
    <row r="11443" spans="3:7" ht="15" x14ac:dyDescent="0.2">
      <c r="C11443" s="829"/>
      <c r="G11443" s="831" t="str">
        <f t="shared" si="179"/>
        <v/>
      </c>
    </row>
    <row r="11444" spans="3:7" ht="15" x14ac:dyDescent="0.2">
      <c r="C11444" s="829"/>
      <c r="G11444" s="831" t="str">
        <f t="shared" si="179"/>
        <v/>
      </c>
    </row>
    <row r="11445" spans="3:7" ht="15" x14ac:dyDescent="0.2">
      <c r="C11445" s="829"/>
      <c r="G11445" s="831" t="str">
        <f t="shared" si="179"/>
        <v/>
      </c>
    </row>
    <row r="11446" spans="3:7" ht="15" x14ac:dyDescent="0.2">
      <c r="C11446" s="829"/>
      <c r="G11446" s="831" t="str">
        <f t="shared" si="179"/>
        <v/>
      </c>
    </row>
    <row r="11447" spans="3:7" ht="15" x14ac:dyDescent="0.2">
      <c r="C11447" s="829"/>
      <c r="G11447" s="831" t="str">
        <f t="shared" si="179"/>
        <v/>
      </c>
    </row>
    <row r="11448" spans="3:7" ht="15" x14ac:dyDescent="0.2">
      <c r="C11448" s="829"/>
      <c r="G11448" s="831" t="str">
        <f t="shared" si="179"/>
        <v/>
      </c>
    </row>
    <row r="11449" spans="3:7" ht="15" x14ac:dyDescent="0.2">
      <c r="C11449" s="829"/>
      <c r="G11449" s="831" t="str">
        <f t="shared" si="179"/>
        <v/>
      </c>
    </row>
    <row r="11450" spans="3:7" ht="15" x14ac:dyDescent="0.2">
      <c r="C11450" s="829"/>
      <c r="G11450" s="831" t="str">
        <f t="shared" si="179"/>
        <v/>
      </c>
    </row>
    <row r="11451" spans="3:7" ht="15" x14ac:dyDescent="0.2">
      <c r="C11451" s="829"/>
      <c r="G11451" s="831" t="str">
        <f t="shared" si="179"/>
        <v/>
      </c>
    </row>
    <row r="11452" spans="3:7" ht="15" x14ac:dyDescent="0.2">
      <c r="C11452" s="829"/>
      <c r="G11452" s="831" t="str">
        <f t="shared" si="179"/>
        <v/>
      </c>
    </row>
    <row r="11453" spans="3:7" ht="15" x14ac:dyDescent="0.2">
      <c r="C11453" s="829"/>
      <c r="G11453" s="831" t="str">
        <f t="shared" si="179"/>
        <v/>
      </c>
    </row>
    <row r="11454" spans="3:7" ht="15" x14ac:dyDescent="0.2">
      <c r="C11454" s="829"/>
      <c r="G11454" s="831" t="str">
        <f t="shared" si="179"/>
        <v/>
      </c>
    </row>
    <row r="11455" spans="3:7" ht="15" x14ac:dyDescent="0.2">
      <c r="C11455" s="829"/>
      <c r="G11455" s="831" t="str">
        <f t="shared" si="179"/>
        <v/>
      </c>
    </row>
    <row r="11456" spans="3:7" ht="15" x14ac:dyDescent="0.2">
      <c r="C11456" s="829"/>
      <c r="G11456" s="831" t="str">
        <f t="shared" si="179"/>
        <v/>
      </c>
    </row>
    <row r="11457" spans="3:7" ht="15" x14ac:dyDescent="0.2">
      <c r="C11457" s="829"/>
      <c r="G11457" s="831" t="str">
        <f t="shared" si="179"/>
        <v/>
      </c>
    </row>
    <row r="11458" spans="3:7" ht="15" x14ac:dyDescent="0.2">
      <c r="C11458" s="829"/>
      <c r="G11458" s="831" t="str">
        <f t="shared" si="179"/>
        <v/>
      </c>
    </row>
    <row r="11459" spans="3:7" ht="15" x14ac:dyDescent="0.2">
      <c r="C11459" s="829"/>
      <c r="G11459" s="831" t="str">
        <f t="shared" si="179"/>
        <v/>
      </c>
    </row>
    <row r="11460" spans="3:7" ht="15" x14ac:dyDescent="0.2">
      <c r="C11460" s="829"/>
      <c r="G11460" s="831" t="str">
        <f t="shared" si="179"/>
        <v/>
      </c>
    </row>
    <row r="11461" spans="3:7" ht="15" x14ac:dyDescent="0.2">
      <c r="C11461" s="829"/>
      <c r="G11461" s="831" t="str">
        <f t="shared" si="179"/>
        <v/>
      </c>
    </row>
    <row r="11462" spans="3:7" ht="15" x14ac:dyDescent="0.2">
      <c r="C11462" s="829"/>
      <c r="G11462" s="831" t="str">
        <f t="shared" si="179"/>
        <v/>
      </c>
    </row>
    <row r="11463" spans="3:7" ht="15" x14ac:dyDescent="0.2">
      <c r="C11463" s="829"/>
      <c r="G11463" s="831" t="str">
        <f t="shared" si="179"/>
        <v/>
      </c>
    </row>
    <row r="11464" spans="3:7" ht="15" x14ac:dyDescent="0.2">
      <c r="C11464" s="829"/>
      <c r="G11464" s="831" t="str">
        <f t="shared" si="179"/>
        <v/>
      </c>
    </row>
    <row r="11465" spans="3:7" ht="15" x14ac:dyDescent="0.2">
      <c r="C11465" s="829"/>
      <c r="G11465" s="831" t="str">
        <f t="shared" si="179"/>
        <v/>
      </c>
    </row>
    <row r="11466" spans="3:7" ht="15" x14ac:dyDescent="0.2">
      <c r="C11466" s="829"/>
      <c r="G11466" s="831" t="str">
        <f t="shared" si="179"/>
        <v/>
      </c>
    </row>
    <row r="11467" spans="3:7" ht="15" x14ac:dyDescent="0.2">
      <c r="C11467" s="829"/>
      <c r="G11467" s="831" t="str">
        <f t="shared" si="179"/>
        <v/>
      </c>
    </row>
    <row r="11468" spans="3:7" ht="15" x14ac:dyDescent="0.2">
      <c r="C11468" s="829"/>
      <c r="G11468" s="831" t="str">
        <f t="shared" ref="G11468:G11531" si="180">IF(D11468="","",YEAR(D11468))</f>
        <v/>
      </c>
    </row>
    <row r="11469" spans="3:7" ht="15" x14ac:dyDescent="0.2">
      <c r="C11469" s="829"/>
      <c r="G11469" s="831" t="str">
        <f t="shared" si="180"/>
        <v/>
      </c>
    </row>
    <row r="11470" spans="3:7" ht="15" x14ac:dyDescent="0.2">
      <c r="C11470" s="829"/>
      <c r="G11470" s="831" t="str">
        <f t="shared" si="180"/>
        <v/>
      </c>
    </row>
    <row r="11471" spans="3:7" ht="15" x14ac:dyDescent="0.2">
      <c r="C11471" s="829"/>
      <c r="G11471" s="831" t="str">
        <f t="shared" si="180"/>
        <v/>
      </c>
    </row>
    <row r="11472" spans="3:7" ht="15" x14ac:dyDescent="0.2">
      <c r="C11472" s="829"/>
      <c r="G11472" s="831" t="str">
        <f t="shared" si="180"/>
        <v/>
      </c>
    </row>
    <row r="11473" spans="3:7" ht="15" x14ac:dyDescent="0.2">
      <c r="C11473" s="829"/>
      <c r="G11473" s="831" t="str">
        <f t="shared" si="180"/>
        <v/>
      </c>
    </row>
    <row r="11474" spans="3:7" ht="15" x14ac:dyDescent="0.2">
      <c r="C11474" s="829"/>
      <c r="G11474" s="831" t="str">
        <f t="shared" si="180"/>
        <v/>
      </c>
    </row>
    <row r="11475" spans="3:7" ht="15" x14ac:dyDescent="0.2">
      <c r="C11475" s="829"/>
      <c r="G11475" s="831" t="str">
        <f t="shared" si="180"/>
        <v/>
      </c>
    </row>
    <row r="11476" spans="3:7" ht="15" x14ac:dyDescent="0.2">
      <c r="C11476" s="829"/>
      <c r="G11476" s="831" t="str">
        <f t="shared" si="180"/>
        <v/>
      </c>
    </row>
    <row r="11477" spans="3:7" ht="15" x14ac:dyDescent="0.2">
      <c r="C11477" s="829"/>
      <c r="G11477" s="831" t="str">
        <f t="shared" si="180"/>
        <v/>
      </c>
    </row>
    <row r="11478" spans="3:7" ht="15" x14ac:dyDescent="0.2">
      <c r="C11478" s="829"/>
      <c r="G11478" s="831" t="str">
        <f t="shared" si="180"/>
        <v/>
      </c>
    </row>
    <row r="11479" spans="3:7" ht="15" x14ac:dyDescent="0.2">
      <c r="C11479" s="829"/>
      <c r="G11479" s="831" t="str">
        <f t="shared" si="180"/>
        <v/>
      </c>
    </row>
    <row r="11480" spans="3:7" ht="15" x14ac:dyDescent="0.2">
      <c r="C11480" s="829"/>
      <c r="G11480" s="831" t="str">
        <f t="shared" si="180"/>
        <v/>
      </c>
    </row>
    <row r="11481" spans="3:7" ht="15" x14ac:dyDescent="0.2">
      <c r="C11481" s="829"/>
      <c r="G11481" s="831" t="str">
        <f t="shared" si="180"/>
        <v/>
      </c>
    </row>
    <row r="11482" spans="3:7" ht="15" x14ac:dyDescent="0.2">
      <c r="C11482" s="829"/>
      <c r="G11482" s="831" t="str">
        <f t="shared" si="180"/>
        <v/>
      </c>
    </row>
    <row r="11483" spans="3:7" ht="15" x14ac:dyDescent="0.2">
      <c r="C11483" s="829"/>
      <c r="G11483" s="831" t="str">
        <f t="shared" si="180"/>
        <v/>
      </c>
    </row>
    <row r="11484" spans="3:7" ht="15" x14ac:dyDescent="0.2">
      <c r="C11484" s="829"/>
      <c r="G11484" s="831" t="str">
        <f t="shared" si="180"/>
        <v/>
      </c>
    </row>
    <row r="11485" spans="3:7" ht="15" x14ac:dyDescent="0.2">
      <c r="C11485" s="829"/>
      <c r="G11485" s="831" t="str">
        <f t="shared" si="180"/>
        <v/>
      </c>
    </row>
    <row r="11486" spans="3:7" ht="15" x14ac:dyDescent="0.2">
      <c r="C11486" s="829"/>
      <c r="G11486" s="831" t="str">
        <f t="shared" si="180"/>
        <v/>
      </c>
    </row>
    <row r="11487" spans="3:7" ht="15" x14ac:dyDescent="0.2">
      <c r="C11487" s="829"/>
      <c r="G11487" s="831" t="str">
        <f t="shared" si="180"/>
        <v/>
      </c>
    </row>
    <row r="11488" spans="3:7" ht="15" x14ac:dyDescent="0.2">
      <c r="C11488" s="829"/>
      <c r="G11488" s="831" t="str">
        <f t="shared" si="180"/>
        <v/>
      </c>
    </row>
    <row r="11489" spans="3:7" ht="15" x14ac:dyDescent="0.2">
      <c r="C11489" s="829"/>
      <c r="G11489" s="831" t="str">
        <f t="shared" si="180"/>
        <v/>
      </c>
    </row>
    <row r="11490" spans="3:7" ht="15" x14ac:dyDescent="0.2">
      <c r="C11490" s="829"/>
      <c r="G11490" s="831" t="str">
        <f t="shared" si="180"/>
        <v/>
      </c>
    </row>
    <row r="11491" spans="3:7" ht="15" x14ac:dyDescent="0.2">
      <c r="C11491" s="829"/>
      <c r="G11491" s="831" t="str">
        <f t="shared" si="180"/>
        <v/>
      </c>
    </row>
    <row r="11492" spans="3:7" ht="15" x14ac:dyDescent="0.2">
      <c r="C11492" s="829"/>
      <c r="G11492" s="831" t="str">
        <f t="shared" si="180"/>
        <v/>
      </c>
    </row>
    <row r="11493" spans="3:7" ht="15" x14ac:dyDescent="0.2">
      <c r="C11493" s="829"/>
      <c r="G11493" s="831" t="str">
        <f t="shared" si="180"/>
        <v/>
      </c>
    </row>
    <row r="11494" spans="3:7" ht="15" x14ac:dyDescent="0.2">
      <c r="C11494" s="829"/>
      <c r="G11494" s="831" t="str">
        <f t="shared" si="180"/>
        <v/>
      </c>
    </row>
    <row r="11495" spans="3:7" ht="15" x14ac:dyDescent="0.2">
      <c r="C11495" s="829"/>
      <c r="G11495" s="831" t="str">
        <f t="shared" si="180"/>
        <v/>
      </c>
    </row>
    <row r="11496" spans="3:7" ht="15" x14ac:dyDescent="0.2">
      <c r="C11496" s="829"/>
      <c r="G11496" s="831" t="str">
        <f t="shared" si="180"/>
        <v/>
      </c>
    </row>
    <row r="11497" spans="3:7" ht="15" x14ac:dyDescent="0.2">
      <c r="C11497" s="829"/>
      <c r="G11497" s="831" t="str">
        <f t="shared" si="180"/>
        <v/>
      </c>
    </row>
    <row r="11498" spans="3:7" ht="15" x14ac:dyDescent="0.2">
      <c r="C11498" s="829"/>
      <c r="G11498" s="831" t="str">
        <f t="shared" si="180"/>
        <v/>
      </c>
    </row>
    <row r="11499" spans="3:7" ht="15" x14ac:dyDescent="0.2">
      <c r="C11499" s="829"/>
      <c r="G11499" s="831" t="str">
        <f t="shared" si="180"/>
        <v/>
      </c>
    </row>
    <row r="11500" spans="3:7" ht="15" x14ac:dyDescent="0.2">
      <c r="C11500" s="829"/>
      <c r="G11500" s="831" t="str">
        <f t="shared" si="180"/>
        <v/>
      </c>
    </row>
    <row r="11501" spans="3:7" ht="15" x14ac:dyDescent="0.2">
      <c r="C11501" s="829"/>
      <c r="G11501" s="831" t="str">
        <f t="shared" si="180"/>
        <v/>
      </c>
    </row>
    <row r="11502" spans="3:7" ht="15" x14ac:dyDescent="0.2">
      <c r="C11502" s="829"/>
      <c r="G11502" s="831" t="str">
        <f t="shared" si="180"/>
        <v/>
      </c>
    </row>
    <row r="11503" spans="3:7" ht="15" x14ac:dyDescent="0.2">
      <c r="C11503" s="829"/>
      <c r="G11503" s="831" t="str">
        <f t="shared" si="180"/>
        <v/>
      </c>
    </row>
    <row r="11504" spans="3:7" ht="15" x14ac:dyDescent="0.2">
      <c r="C11504" s="829"/>
      <c r="G11504" s="831" t="str">
        <f t="shared" si="180"/>
        <v/>
      </c>
    </row>
    <row r="11505" spans="3:7" ht="15" x14ac:dyDescent="0.2">
      <c r="C11505" s="829"/>
      <c r="G11505" s="831" t="str">
        <f t="shared" si="180"/>
        <v/>
      </c>
    </row>
    <row r="11506" spans="3:7" ht="15" x14ac:dyDescent="0.2">
      <c r="C11506" s="829"/>
      <c r="G11506" s="831" t="str">
        <f t="shared" si="180"/>
        <v/>
      </c>
    </row>
    <row r="11507" spans="3:7" ht="15" x14ac:dyDescent="0.2">
      <c r="C11507" s="829"/>
      <c r="G11507" s="831" t="str">
        <f t="shared" si="180"/>
        <v/>
      </c>
    </row>
    <row r="11508" spans="3:7" ht="15" x14ac:dyDescent="0.2">
      <c r="C11508" s="829"/>
      <c r="G11508" s="831" t="str">
        <f t="shared" si="180"/>
        <v/>
      </c>
    </row>
    <row r="11509" spans="3:7" ht="15" x14ac:dyDescent="0.2">
      <c r="C11509" s="829"/>
      <c r="G11509" s="831" t="str">
        <f t="shared" si="180"/>
        <v/>
      </c>
    </row>
    <row r="11510" spans="3:7" ht="15" x14ac:dyDescent="0.2">
      <c r="C11510" s="829"/>
      <c r="G11510" s="831" t="str">
        <f t="shared" si="180"/>
        <v/>
      </c>
    </row>
    <row r="11511" spans="3:7" ht="15" x14ac:dyDescent="0.2">
      <c r="C11511" s="829"/>
      <c r="G11511" s="831" t="str">
        <f t="shared" si="180"/>
        <v/>
      </c>
    </row>
    <row r="11512" spans="3:7" ht="15" x14ac:dyDescent="0.2">
      <c r="C11512" s="829"/>
      <c r="G11512" s="831" t="str">
        <f t="shared" si="180"/>
        <v/>
      </c>
    </row>
    <row r="11513" spans="3:7" ht="15" x14ac:dyDescent="0.2">
      <c r="C11513" s="829"/>
      <c r="G11513" s="831" t="str">
        <f t="shared" si="180"/>
        <v/>
      </c>
    </row>
    <row r="11514" spans="3:7" ht="15" x14ac:dyDescent="0.2">
      <c r="C11514" s="829"/>
      <c r="G11514" s="831" t="str">
        <f t="shared" si="180"/>
        <v/>
      </c>
    </row>
    <row r="11515" spans="3:7" ht="15" x14ac:dyDescent="0.2">
      <c r="C11515" s="829"/>
      <c r="G11515" s="831" t="str">
        <f t="shared" si="180"/>
        <v/>
      </c>
    </row>
    <row r="11516" spans="3:7" ht="15" x14ac:dyDescent="0.2">
      <c r="C11516" s="829"/>
      <c r="G11516" s="831" t="str">
        <f t="shared" si="180"/>
        <v/>
      </c>
    </row>
    <row r="11517" spans="3:7" ht="15" x14ac:dyDescent="0.2">
      <c r="C11517" s="829"/>
      <c r="G11517" s="831" t="str">
        <f t="shared" si="180"/>
        <v/>
      </c>
    </row>
    <row r="11518" spans="3:7" ht="15" x14ac:dyDescent="0.2">
      <c r="C11518" s="829"/>
      <c r="G11518" s="831" t="str">
        <f t="shared" si="180"/>
        <v/>
      </c>
    </row>
    <row r="11519" spans="3:7" ht="15" x14ac:dyDescent="0.2">
      <c r="C11519" s="829"/>
      <c r="G11519" s="831" t="str">
        <f t="shared" si="180"/>
        <v/>
      </c>
    </row>
    <row r="11520" spans="3:7" ht="15" x14ac:dyDescent="0.2">
      <c r="C11520" s="829"/>
      <c r="G11520" s="831" t="str">
        <f t="shared" si="180"/>
        <v/>
      </c>
    </row>
    <row r="11521" spans="3:7" ht="15" x14ac:dyDescent="0.2">
      <c r="C11521" s="829"/>
      <c r="G11521" s="831" t="str">
        <f t="shared" si="180"/>
        <v/>
      </c>
    </row>
    <row r="11522" spans="3:7" ht="15" x14ac:dyDescent="0.2">
      <c r="C11522" s="829"/>
      <c r="G11522" s="831" t="str">
        <f t="shared" si="180"/>
        <v/>
      </c>
    </row>
    <row r="11523" spans="3:7" ht="15" x14ac:dyDescent="0.2">
      <c r="C11523" s="829"/>
      <c r="G11523" s="831" t="str">
        <f t="shared" si="180"/>
        <v/>
      </c>
    </row>
    <row r="11524" spans="3:7" ht="15" x14ac:dyDescent="0.2">
      <c r="C11524" s="829"/>
      <c r="G11524" s="831" t="str">
        <f t="shared" si="180"/>
        <v/>
      </c>
    </row>
    <row r="11525" spans="3:7" ht="15" x14ac:dyDescent="0.2">
      <c r="C11525" s="829"/>
      <c r="G11525" s="831" t="str">
        <f t="shared" si="180"/>
        <v/>
      </c>
    </row>
    <row r="11526" spans="3:7" ht="15" x14ac:dyDescent="0.2">
      <c r="C11526" s="829"/>
      <c r="G11526" s="831" t="str">
        <f t="shared" si="180"/>
        <v/>
      </c>
    </row>
    <row r="11527" spans="3:7" ht="15" x14ac:dyDescent="0.2">
      <c r="C11527" s="829"/>
      <c r="G11527" s="831" t="str">
        <f t="shared" si="180"/>
        <v/>
      </c>
    </row>
    <row r="11528" spans="3:7" ht="15" x14ac:dyDescent="0.2">
      <c r="C11528" s="829"/>
      <c r="G11528" s="831" t="str">
        <f t="shared" si="180"/>
        <v/>
      </c>
    </row>
    <row r="11529" spans="3:7" ht="15" x14ac:dyDescent="0.2">
      <c r="C11529" s="829"/>
      <c r="G11529" s="831" t="str">
        <f t="shared" si="180"/>
        <v/>
      </c>
    </row>
    <row r="11530" spans="3:7" ht="15" x14ac:dyDescent="0.2">
      <c r="C11530" s="829"/>
      <c r="G11530" s="831" t="str">
        <f t="shared" si="180"/>
        <v/>
      </c>
    </row>
    <row r="11531" spans="3:7" ht="15" x14ac:dyDescent="0.2">
      <c r="C11531" s="829"/>
      <c r="G11531" s="831" t="str">
        <f t="shared" si="180"/>
        <v/>
      </c>
    </row>
    <row r="11532" spans="3:7" ht="15" x14ac:dyDescent="0.2">
      <c r="C11532" s="829"/>
      <c r="G11532" s="831" t="str">
        <f t="shared" ref="G11532:G11595" si="181">IF(D11532="","",YEAR(D11532))</f>
        <v/>
      </c>
    </row>
    <row r="11533" spans="3:7" ht="15" x14ac:dyDescent="0.2">
      <c r="C11533" s="829"/>
      <c r="G11533" s="831" t="str">
        <f t="shared" si="181"/>
        <v/>
      </c>
    </row>
    <row r="11534" spans="3:7" ht="15" x14ac:dyDescent="0.2">
      <c r="C11534" s="829"/>
      <c r="G11534" s="831" t="str">
        <f t="shared" si="181"/>
        <v/>
      </c>
    </row>
    <row r="11535" spans="3:7" ht="15" x14ac:dyDescent="0.2">
      <c r="C11535" s="829"/>
      <c r="G11535" s="831" t="str">
        <f t="shared" si="181"/>
        <v/>
      </c>
    </row>
    <row r="11536" spans="3:7" ht="15" x14ac:dyDescent="0.2">
      <c r="C11536" s="829"/>
      <c r="G11536" s="831" t="str">
        <f t="shared" si="181"/>
        <v/>
      </c>
    </row>
    <row r="11537" spans="3:7" ht="15" x14ac:dyDescent="0.2">
      <c r="C11537" s="829"/>
      <c r="G11537" s="831" t="str">
        <f t="shared" si="181"/>
        <v/>
      </c>
    </row>
    <row r="11538" spans="3:7" ht="15" x14ac:dyDescent="0.2">
      <c r="C11538" s="829"/>
      <c r="G11538" s="831" t="str">
        <f t="shared" si="181"/>
        <v/>
      </c>
    </row>
    <row r="11539" spans="3:7" ht="15" x14ac:dyDescent="0.2">
      <c r="C11539" s="829"/>
      <c r="G11539" s="831" t="str">
        <f t="shared" si="181"/>
        <v/>
      </c>
    </row>
    <row r="11540" spans="3:7" ht="15" x14ac:dyDescent="0.2">
      <c r="C11540" s="829"/>
      <c r="G11540" s="831" t="str">
        <f t="shared" si="181"/>
        <v/>
      </c>
    </row>
    <row r="11541" spans="3:7" ht="15" x14ac:dyDescent="0.2">
      <c r="C11541" s="829"/>
      <c r="G11541" s="831" t="str">
        <f t="shared" si="181"/>
        <v/>
      </c>
    </row>
    <row r="11542" spans="3:7" ht="15" x14ac:dyDescent="0.2">
      <c r="C11542" s="829"/>
      <c r="G11542" s="831" t="str">
        <f t="shared" si="181"/>
        <v/>
      </c>
    </row>
    <row r="11543" spans="3:7" ht="15" x14ac:dyDescent="0.2">
      <c r="C11543" s="829"/>
      <c r="G11543" s="831" t="str">
        <f t="shared" si="181"/>
        <v/>
      </c>
    </row>
    <row r="11544" spans="3:7" ht="15" x14ac:dyDescent="0.2">
      <c r="C11544" s="829"/>
      <c r="G11544" s="831" t="str">
        <f t="shared" si="181"/>
        <v/>
      </c>
    </row>
    <row r="11545" spans="3:7" ht="15" x14ac:dyDescent="0.2">
      <c r="C11545" s="829"/>
      <c r="G11545" s="831" t="str">
        <f t="shared" si="181"/>
        <v/>
      </c>
    </row>
    <row r="11546" spans="3:7" ht="15" x14ac:dyDescent="0.2">
      <c r="C11546" s="829"/>
      <c r="G11546" s="831" t="str">
        <f t="shared" si="181"/>
        <v/>
      </c>
    </row>
    <row r="11547" spans="3:7" ht="15" x14ac:dyDescent="0.2">
      <c r="C11547" s="829"/>
      <c r="G11547" s="831" t="str">
        <f t="shared" si="181"/>
        <v/>
      </c>
    </row>
    <row r="11548" spans="3:7" ht="15" x14ac:dyDescent="0.2">
      <c r="C11548" s="829"/>
      <c r="G11548" s="831" t="str">
        <f t="shared" si="181"/>
        <v/>
      </c>
    </row>
    <row r="11549" spans="3:7" ht="15" x14ac:dyDescent="0.2">
      <c r="C11549" s="829"/>
      <c r="G11549" s="831" t="str">
        <f t="shared" si="181"/>
        <v/>
      </c>
    </row>
    <row r="11550" spans="3:7" ht="15" x14ac:dyDescent="0.2">
      <c r="C11550" s="829"/>
      <c r="G11550" s="831" t="str">
        <f t="shared" si="181"/>
        <v/>
      </c>
    </row>
    <row r="11551" spans="3:7" ht="15" x14ac:dyDescent="0.2">
      <c r="C11551" s="829"/>
      <c r="G11551" s="831" t="str">
        <f t="shared" si="181"/>
        <v/>
      </c>
    </row>
    <row r="11552" spans="3:7" ht="15" x14ac:dyDescent="0.2">
      <c r="C11552" s="829"/>
      <c r="G11552" s="831" t="str">
        <f t="shared" si="181"/>
        <v/>
      </c>
    </row>
    <row r="11553" spans="3:7" ht="15" x14ac:dyDescent="0.2">
      <c r="C11553" s="829"/>
      <c r="G11553" s="831" t="str">
        <f t="shared" si="181"/>
        <v/>
      </c>
    </row>
    <row r="11554" spans="3:7" ht="15" x14ac:dyDescent="0.2">
      <c r="C11554" s="829"/>
      <c r="G11554" s="831" t="str">
        <f t="shared" si="181"/>
        <v/>
      </c>
    </row>
    <row r="11555" spans="3:7" ht="15" x14ac:dyDescent="0.2">
      <c r="C11555" s="829"/>
      <c r="G11555" s="831" t="str">
        <f t="shared" si="181"/>
        <v/>
      </c>
    </row>
    <row r="11556" spans="3:7" ht="15" x14ac:dyDescent="0.2">
      <c r="C11556" s="829"/>
      <c r="G11556" s="831" t="str">
        <f t="shared" si="181"/>
        <v/>
      </c>
    </row>
    <row r="11557" spans="3:7" ht="15" x14ac:dyDescent="0.2">
      <c r="C11557" s="829"/>
      <c r="G11557" s="831" t="str">
        <f t="shared" si="181"/>
        <v/>
      </c>
    </row>
    <row r="11558" spans="3:7" ht="15" x14ac:dyDescent="0.2">
      <c r="C11558" s="829"/>
      <c r="G11558" s="831" t="str">
        <f t="shared" si="181"/>
        <v/>
      </c>
    </row>
    <row r="11559" spans="3:7" ht="15" x14ac:dyDescent="0.2">
      <c r="C11559" s="829"/>
      <c r="G11559" s="831" t="str">
        <f t="shared" si="181"/>
        <v/>
      </c>
    </row>
    <row r="11560" spans="3:7" ht="15" x14ac:dyDescent="0.2">
      <c r="C11560" s="829"/>
      <c r="G11560" s="831" t="str">
        <f t="shared" si="181"/>
        <v/>
      </c>
    </row>
    <row r="11561" spans="3:7" ht="15" x14ac:dyDescent="0.2">
      <c r="C11561" s="829"/>
      <c r="G11561" s="831" t="str">
        <f t="shared" si="181"/>
        <v/>
      </c>
    </row>
    <row r="11562" spans="3:7" ht="15" x14ac:dyDescent="0.2">
      <c r="C11562" s="829"/>
      <c r="G11562" s="831" t="str">
        <f t="shared" si="181"/>
        <v/>
      </c>
    </row>
    <row r="11563" spans="3:7" ht="15" x14ac:dyDescent="0.2">
      <c r="C11563" s="829"/>
      <c r="G11563" s="831" t="str">
        <f t="shared" si="181"/>
        <v/>
      </c>
    </row>
    <row r="11564" spans="3:7" ht="15" x14ac:dyDescent="0.2">
      <c r="C11564" s="829"/>
      <c r="G11564" s="831" t="str">
        <f t="shared" si="181"/>
        <v/>
      </c>
    </row>
    <row r="11565" spans="3:7" ht="15" x14ac:dyDescent="0.2">
      <c r="C11565" s="829"/>
      <c r="G11565" s="831" t="str">
        <f t="shared" si="181"/>
        <v/>
      </c>
    </row>
    <row r="11566" spans="3:7" ht="15" x14ac:dyDescent="0.2">
      <c r="C11566" s="829"/>
      <c r="G11566" s="831" t="str">
        <f t="shared" si="181"/>
        <v/>
      </c>
    </row>
    <row r="11567" spans="3:7" ht="15" x14ac:dyDescent="0.2">
      <c r="C11567" s="829"/>
      <c r="G11567" s="831" t="str">
        <f t="shared" si="181"/>
        <v/>
      </c>
    </row>
    <row r="11568" spans="3:7" ht="15" x14ac:dyDescent="0.2">
      <c r="C11568" s="829"/>
      <c r="G11568" s="831" t="str">
        <f t="shared" si="181"/>
        <v/>
      </c>
    </row>
    <row r="11569" spans="3:7" ht="15" x14ac:dyDescent="0.2">
      <c r="C11569" s="829"/>
      <c r="G11569" s="831" t="str">
        <f t="shared" si="181"/>
        <v/>
      </c>
    </row>
    <row r="11570" spans="3:7" ht="15" x14ac:dyDescent="0.2">
      <c r="C11570" s="829"/>
      <c r="G11570" s="831" t="str">
        <f t="shared" si="181"/>
        <v/>
      </c>
    </row>
    <row r="11571" spans="3:7" ht="15" x14ac:dyDescent="0.2">
      <c r="C11571" s="829"/>
      <c r="G11571" s="831" t="str">
        <f t="shared" si="181"/>
        <v/>
      </c>
    </row>
    <row r="11572" spans="3:7" ht="15" x14ac:dyDescent="0.2">
      <c r="C11572" s="829"/>
      <c r="G11572" s="831" t="str">
        <f t="shared" si="181"/>
        <v/>
      </c>
    </row>
    <row r="11573" spans="3:7" ht="15" x14ac:dyDescent="0.2">
      <c r="C11573" s="829"/>
      <c r="G11573" s="831" t="str">
        <f t="shared" si="181"/>
        <v/>
      </c>
    </row>
    <row r="11574" spans="3:7" ht="15" x14ac:dyDescent="0.2">
      <c r="C11574" s="829"/>
      <c r="G11574" s="831" t="str">
        <f t="shared" si="181"/>
        <v/>
      </c>
    </row>
    <row r="11575" spans="3:7" ht="15" x14ac:dyDescent="0.2">
      <c r="C11575" s="829"/>
      <c r="G11575" s="831" t="str">
        <f t="shared" si="181"/>
        <v/>
      </c>
    </row>
    <row r="11576" spans="3:7" ht="15" x14ac:dyDescent="0.2">
      <c r="C11576" s="829"/>
      <c r="G11576" s="831" t="str">
        <f t="shared" si="181"/>
        <v/>
      </c>
    </row>
    <row r="11577" spans="3:7" ht="15" x14ac:dyDescent="0.2">
      <c r="C11577" s="829"/>
      <c r="G11577" s="831" t="str">
        <f t="shared" si="181"/>
        <v/>
      </c>
    </row>
    <row r="11578" spans="3:7" ht="15" x14ac:dyDescent="0.2">
      <c r="C11578" s="829"/>
      <c r="G11578" s="831" t="str">
        <f t="shared" si="181"/>
        <v/>
      </c>
    </row>
    <row r="11579" spans="3:7" ht="15" x14ac:dyDescent="0.2">
      <c r="C11579" s="829"/>
      <c r="G11579" s="831" t="str">
        <f t="shared" si="181"/>
        <v/>
      </c>
    </row>
    <row r="11580" spans="3:7" ht="15" x14ac:dyDescent="0.2">
      <c r="C11580" s="829"/>
      <c r="G11580" s="831" t="str">
        <f t="shared" si="181"/>
        <v/>
      </c>
    </row>
    <row r="11581" spans="3:7" ht="15" x14ac:dyDescent="0.2">
      <c r="C11581" s="829"/>
      <c r="G11581" s="831" t="str">
        <f t="shared" si="181"/>
        <v/>
      </c>
    </row>
    <row r="11582" spans="3:7" ht="15" x14ac:dyDescent="0.2">
      <c r="C11582" s="829"/>
      <c r="G11582" s="831" t="str">
        <f t="shared" si="181"/>
        <v/>
      </c>
    </row>
    <row r="11583" spans="3:7" ht="15" x14ac:dyDescent="0.2">
      <c r="C11583" s="829"/>
      <c r="G11583" s="831" t="str">
        <f t="shared" si="181"/>
        <v/>
      </c>
    </row>
    <row r="11584" spans="3:7" ht="15" x14ac:dyDescent="0.2">
      <c r="C11584" s="829"/>
      <c r="G11584" s="831" t="str">
        <f t="shared" si="181"/>
        <v/>
      </c>
    </row>
    <row r="11585" spans="3:7" ht="15" x14ac:dyDescent="0.2">
      <c r="C11585" s="829"/>
      <c r="G11585" s="831" t="str">
        <f t="shared" si="181"/>
        <v/>
      </c>
    </row>
    <row r="11586" spans="3:7" ht="15" x14ac:dyDescent="0.2">
      <c r="C11586" s="829"/>
      <c r="G11586" s="831" t="str">
        <f t="shared" si="181"/>
        <v/>
      </c>
    </row>
    <row r="11587" spans="3:7" ht="15" x14ac:dyDescent="0.2">
      <c r="C11587" s="829"/>
      <c r="G11587" s="831" t="str">
        <f t="shared" si="181"/>
        <v/>
      </c>
    </row>
    <row r="11588" spans="3:7" ht="15" x14ac:dyDescent="0.2">
      <c r="C11588" s="829"/>
      <c r="G11588" s="831" t="str">
        <f t="shared" si="181"/>
        <v/>
      </c>
    </row>
    <row r="11589" spans="3:7" ht="15" x14ac:dyDescent="0.2">
      <c r="C11589" s="829"/>
      <c r="G11589" s="831" t="str">
        <f t="shared" si="181"/>
        <v/>
      </c>
    </row>
    <row r="11590" spans="3:7" ht="15" x14ac:dyDescent="0.2">
      <c r="C11590" s="829"/>
      <c r="G11590" s="831" t="str">
        <f t="shared" si="181"/>
        <v/>
      </c>
    </row>
    <row r="11591" spans="3:7" ht="15" x14ac:dyDescent="0.2">
      <c r="C11591" s="829"/>
      <c r="G11591" s="831" t="str">
        <f t="shared" si="181"/>
        <v/>
      </c>
    </row>
    <row r="11592" spans="3:7" ht="15" x14ac:dyDescent="0.2">
      <c r="C11592" s="829"/>
      <c r="G11592" s="831" t="str">
        <f t="shared" si="181"/>
        <v/>
      </c>
    </row>
    <row r="11593" spans="3:7" ht="15" x14ac:dyDescent="0.2">
      <c r="C11593" s="829"/>
      <c r="G11593" s="831" t="str">
        <f t="shared" si="181"/>
        <v/>
      </c>
    </row>
    <row r="11594" spans="3:7" ht="15" x14ac:dyDescent="0.2">
      <c r="C11594" s="829"/>
      <c r="G11594" s="831" t="str">
        <f t="shared" si="181"/>
        <v/>
      </c>
    </row>
    <row r="11595" spans="3:7" ht="15" x14ac:dyDescent="0.2">
      <c r="C11595" s="829"/>
      <c r="G11595" s="831" t="str">
        <f t="shared" si="181"/>
        <v/>
      </c>
    </row>
    <row r="11596" spans="3:7" ht="15" x14ac:dyDescent="0.2">
      <c r="C11596" s="829"/>
      <c r="G11596" s="831" t="str">
        <f t="shared" ref="G11596:G11659" si="182">IF(D11596="","",YEAR(D11596))</f>
        <v/>
      </c>
    </row>
    <row r="11597" spans="3:7" ht="15" x14ac:dyDescent="0.2">
      <c r="C11597" s="829"/>
      <c r="G11597" s="831" t="str">
        <f t="shared" si="182"/>
        <v/>
      </c>
    </row>
    <row r="11598" spans="3:7" ht="15" x14ac:dyDescent="0.2">
      <c r="C11598" s="829"/>
      <c r="G11598" s="831" t="str">
        <f t="shared" si="182"/>
        <v/>
      </c>
    </row>
    <row r="11599" spans="3:7" ht="15" x14ac:dyDescent="0.2">
      <c r="C11599" s="829"/>
      <c r="G11599" s="831" t="str">
        <f t="shared" si="182"/>
        <v/>
      </c>
    </row>
    <row r="11600" spans="3:7" ht="15" x14ac:dyDescent="0.2">
      <c r="C11600" s="829"/>
      <c r="G11600" s="831" t="str">
        <f t="shared" si="182"/>
        <v/>
      </c>
    </row>
    <row r="11601" spans="3:7" ht="15" x14ac:dyDescent="0.2">
      <c r="C11601" s="829"/>
      <c r="G11601" s="831" t="str">
        <f t="shared" si="182"/>
        <v/>
      </c>
    </row>
    <row r="11602" spans="3:7" ht="15" x14ac:dyDescent="0.2">
      <c r="C11602" s="829"/>
      <c r="G11602" s="831" t="str">
        <f t="shared" si="182"/>
        <v/>
      </c>
    </row>
    <row r="11603" spans="3:7" ht="15" x14ac:dyDescent="0.2">
      <c r="C11603" s="829"/>
      <c r="G11603" s="831" t="str">
        <f t="shared" si="182"/>
        <v/>
      </c>
    </row>
    <row r="11604" spans="3:7" ht="15" x14ac:dyDescent="0.2">
      <c r="C11604" s="829"/>
      <c r="G11604" s="831" t="str">
        <f t="shared" si="182"/>
        <v/>
      </c>
    </row>
    <row r="11605" spans="3:7" ht="15" x14ac:dyDescent="0.2">
      <c r="C11605" s="829"/>
      <c r="G11605" s="831" t="str">
        <f t="shared" si="182"/>
        <v/>
      </c>
    </row>
    <row r="11606" spans="3:7" ht="15" x14ac:dyDescent="0.2">
      <c r="C11606" s="829"/>
      <c r="G11606" s="831" t="str">
        <f t="shared" si="182"/>
        <v/>
      </c>
    </row>
    <row r="11607" spans="3:7" ht="15" x14ac:dyDescent="0.2">
      <c r="C11607" s="829"/>
      <c r="G11607" s="831" t="str">
        <f t="shared" si="182"/>
        <v/>
      </c>
    </row>
    <row r="11608" spans="3:7" ht="15" x14ac:dyDescent="0.2">
      <c r="C11608" s="829"/>
      <c r="G11608" s="831" t="str">
        <f t="shared" si="182"/>
        <v/>
      </c>
    </row>
    <row r="11609" spans="3:7" ht="15" x14ac:dyDescent="0.2">
      <c r="C11609" s="829"/>
      <c r="G11609" s="831" t="str">
        <f t="shared" si="182"/>
        <v/>
      </c>
    </row>
    <row r="11610" spans="3:7" ht="15" x14ac:dyDescent="0.2">
      <c r="C11610" s="829"/>
      <c r="G11610" s="831" t="str">
        <f t="shared" si="182"/>
        <v/>
      </c>
    </row>
    <row r="11611" spans="3:7" ht="15" x14ac:dyDescent="0.2">
      <c r="C11611" s="829"/>
      <c r="G11611" s="831" t="str">
        <f t="shared" si="182"/>
        <v/>
      </c>
    </row>
    <row r="11612" spans="3:7" ht="15" x14ac:dyDescent="0.2">
      <c r="C11612" s="829"/>
      <c r="G11612" s="831" t="str">
        <f t="shared" si="182"/>
        <v/>
      </c>
    </row>
    <row r="11613" spans="3:7" ht="15" x14ac:dyDescent="0.2">
      <c r="C11613" s="829"/>
      <c r="G11613" s="831" t="str">
        <f t="shared" si="182"/>
        <v/>
      </c>
    </row>
    <row r="11614" spans="3:7" ht="15" x14ac:dyDescent="0.2">
      <c r="C11614" s="829"/>
      <c r="G11614" s="831" t="str">
        <f t="shared" si="182"/>
        <v/>
      </c>
    </row>
    <row r="11615" spans="3:7" ht="15" x14ac:dyDescent="0.2">
      <c r="C11615" s="829"/>
      <c r="G11615" s="831" t="str">
        <f t="shared" si="182"/>
        <v/>
      </c>
    </row>
    <row r="11616" spans="3:7" ht="15" x14ac:dyDescent="0.2">
      <c r="C11616" s="829"/>
      <c r="G11616" s="831" t="str">
        <f t="shared" si="182"/>
        <v/>
      </c>
    </row>
    <row r="11617" spans="3:7" ht="15" x14ac:dyDescent="0.2">
      <c r="C11617" s="829"/>
      <c r="G11617" s="831" t="str">
        <f t="shared" si="182"/>
        <v/>
      </c>
    </row>
    <row r="11618" spans="3:7" ht="15" x14ac:dyDescent="0.2">
      <c r="C11618" s="829"/>
      <c r="G11618" s="831" t="str">
        <f t="shared" si="182"/>
        <v/>
      </c>
    </row>
    <row r="11619" spans="3:7" ht="15" x14ac:dyDescent="0.2">
      <c r="C11619" s="829"/>
      <c r="G11619" s="831" t="str">
        <f t="shared" si="182"/>
        <v/>
      </c>
    </row>
    <row r="11620" spans="3:7" ht="15" x14ac:dyDescent="0.2">
      <c r="C11620" s="829"/>
      <c r="G11620" s="831" t="str">
        <f t="shared" si="182"/>
        <v/>
      </c>
    </row>
    <row r="11621" spans="3:7" ht="15" x14ac:dyDescent="0.2">
      <c r="C11621" s="829"/>
      <c r="G11621" s="831" t="str">
        <f t="shared" si="182"/>
        <v/>
      </c>
    </row>
    <row r="11622" spans="3:7" ht="15" x14ac:dyDescent="0.2">
      <c r="C11622" s="829"/>
      <c r="G11622" s="831" t="str">
        <f t="shared" si="182"/>
        <v/>
      </c>
    </row>
    <row r="11623" spans="3:7" ht="15" x14ac:dyDescent="0.2">
      <c r="C11623" s="829"/>
      <c r="G11623" s="831" t="str">
        <f t="shared" si="182"/>
        <v/>
      </c>
    </row>
    <row r="11624" spans="3:7" ht="15" x14ac:dyDescent="0.2">
      <c r="C11624" s="829"/>
      <c r="G11624" s="831" t="str">
        <f t="shared" si="182"/>
        <v/>
      </c>
    </row>
    <row r="11625" spans="3:7" ht="15" x14ac:dyDescent="0.2">
      <c r="C11625" s="829"/>
      <c r="G11625" s="831" t="str">
        <f t="shared" si="182"/>
        <v/>
      </c>
    </row>
    <row r="11626" spans="3:7" ht="15" x14ac:dyDescent="0.2">
      <c r="C11626" s="829"/>
      <c r="G11626" s="831" t="str">
        <f t="shared" si="182"/>
        <v/>
      </c>
    </row>
    <row r="11627" spans="3:7" ht="15" x14ac:dyDescent="0.2">
      <c r="C11627" s="829"/>
      <c r="G11627" s="831" t="str">
        <f t="shared" si="182"/>
        <v/>
      </c>
    </row>
    <row r="11628" spans="3:7" ht="15" x14ac:dyDescent="0.2">
      <c r="C11628" s="829"/>
      <c r="G11628" s="831" t="str">
        <f t="shared" si="182"/>
        <v/>
      </c>
    </row>
    <row r="11629" spans="3:7" ht="15" x14ac:dyDescent="0.2">
      <c r="C11629" s="829"/>
      <c r="G11629" s="831" t="str">
        <f t="shared" si="182"/>
        <v/>
      </c>
    </row>
    <row r="11630" spans="3:7" ht="15" x14ac:dyDescent="0.2">
      <c r="C11630" s="829"/>
      <c r="G11630" s="831" t="str">
        <f t="shared" si="182"/>
        <v/>
      </c>
    </row>
    <row r="11631" spans="3:7" ht="15" x14ac:dyDescent="0.2">
      <c r="C11631" s="829"/>
      <c r="G11631" s="831" t="str">
        <f t="shared" si="182"/>
        <v/>
      </c>
    </row>
    <row r="11632" spans="3:7" ht="15" x14ac:dyDescent="0.2">
      <c r="C11632" s="829"/>
      <c r="G11632" s="831" t="str">
        <f t="shared" si="182"/>
        <v/>
      </c>
    </row>
    <row r="11633" spans="3:7" ht="15" x14ac:dyDescent="0.2">
      <c r="C11633" s="829"/>
      <c r="G11633" s="831" t="str">
        <f t="shared" si="182"/>
        <v/>
      </c>
    </row>
    <row r="11634" spans="3:7" ht="15" x14ac:dyDescent="0.2">
      <c r="C11634" s="829"/>
      <c r="G11634" s="831" t="str">
        <f t="shared" si="182"/>
        <v/>
      </c>
    </row>
    <row r="11635" spans="3:7" ht="15" x14ac:dyDescent="0.2">
      <c r="C11635" s="829"/>
      <c r="G11635" s="831" t="str">
        <f t="shared" si="182"/>
        <v/>
      </c>
    </row>
    <row r="11636" spans="3:7" ht="15" x14ac:dyDescent="0.2">
      <c r="C11636" s="829"/>
      <c r="G11636" s="831" t="str">
        <f t="shared" si="182"/>
        <v/>
      </c>
    </row>
    <row r="11637" spans="3:7" ht="15" x14ac:dyDescent="0.2">
      <c r="C11637" s="829"/>
      <c r="G11637" s="831" t="str">
        <f t="shared" si="182"/>
        <v/>
      </c>
    </row>
    <row r="11638" spans="3:7" ht="15" x14ac:dyDescent="0.2">
      <c r="C11638" s="829"/>
      <c r="G11638" s="831" t="str">
        <f t="shared" si="182"/>
        <v/>
      </c>
    </row>
    <row r="11639" spans="3:7" ht="15" x14ac:dyDescent="0.2">
      <c r="C11639" s="829"/>
      <c r="G11639" s="831" t="str">
        <f t="shared" si="182"/>
        <v/>
      </c>
    </row>
    <row r="11640" spans="3:7" ht="15" x14ac:dyDescent="0.2">
      <c r="C11640" s="829"/>
      <c r="G11640" s="831" t="str">
        <f t="shared" si="182"/>
        <v/>
      </c>
    </row>
    <row r="11641" spans="3:7" ht="15" x14ac:dyDescent="0.2">
      <c r="C11641" s="829"/>
      <c r="G11641" s="831" t="str">
        <f t="shared" si="182"/>
        <v/>
      </c>
    </row>
    <row r="11642" spans="3:7" ht="15" x14ac:dyDescent="0.2">
      <c r="C11642" s="829"/>
      <c r="G11642" s="831" t="str">
        <f t="shared" si="182"/>
        <v/>
      </c>
    </row>
    <row r="11643" spans="3:7" ht="15" x14ac:dyDescent="0.2">
      <c r="C11643" s="829"/>
      <c r="G11643" s="831" t="str">
        <f t="shared" si="182"/>
        <v/>
      </c>
    </row>
    <row r="11644" spans="3:7" ht="15" x14ac:dyDescent="0.2">
      <c r="C11644" s="829"/>
      <c r="G11644" s="831" t="str">
        <f t="shared" si="182"/>
        <v/>
      </c>
    </row>
    <row r="11645" spans="3:7" ht="15" x14ac:dyDescent="0.2">
      <c r="C11645" s="829"/>
      <c r="G11645" s="831" t="str">
        <f t="shared" si="182"/>
        <v/>
      </c>
    </row>
    <row r="11646" spans="3:7" ht="15" x14ac:dyDescent="0.2">
      <c r="C11646" s="829"/>
      <c r="G11646" s="831" t="str">
        <f t="shared" si="182"/>
        <v/>
      </c>
    </row>
    <row r="11647" spans="3:7" ht="15" x14ac:dyDescent="0.2">
      <c r="C11647" s="829"/>
      <c r="G11647" s="831" t="str">
        <f t="shared" si="182"/>
        <v/>
      </c>
    </row>
    <row r="11648" spans="3:7" ht="15" x14ac:dyDescent="0.2">
      <c r="C11648" s="829"/>
      <c r="G11648" s="831" t="str">
        <f t="shared" si="182"/>
        <v/>
      </c>
    </row>
    <row r="11649" spans="3:7" ht="15" x14ac:dyDescent="0.2">
      <c r="C11649" s="829"/>
      <c r="G11649" s="831" t="str">
        <f t="shared" si="182"/>
        <v/>
      </c>
    </row>
    <row r="11650" spans="3:7" ht="15" x14ac:dyDescent="0.2">
      <c r="C11650" s="829"/>
      <c r="G11650" s="831" t="str">
        <f t="shared" si="182"/>
        <v/>
      </c>
    </row>
    <row r="11651" spans="3:7" ht="15" x14ac:dyDescent="0.2">
      <c r="C11651" s="829"/>
      <c r="G11651" s="831" t="str">
        <f t="shared" si="182"/>
        <v/>
      </c>
    </row>
    <row r="11652" spans="3:7" ht="15" x14ac:dyDescent="0.2">
      <c r="C11652" s="829"/>
      <c r="G11652" s="831" t="str">
        <f t="shared" si="182"/>
        <v/>
      </c>
    </row>
    <row r="11653" spans="3:7" ht="15" x14ac:dyDescent="0.2">
      <c r="C11653" s="829"/>
      <c r="G11653" s="831" t="str">
        <f t="shared" si="182"/>
        <v/>
      </c>
    </row>
    <row r="11654" spans="3:7" ht="15" x14ac:dyDescent="0.2">
      <c r="C11654" s="829"/>
      <c r="G11654" s="831" t="str">
        <f t="shared" si="182"/>
        <v/>
      </c>
    </row>
    <row r="11655" spans="3:7" ht="15" x14ac:dyDescent="0.2">
      <c r="C11655" s="829"/>
      <c r="G11655" s="831" t="str">
        <f t="shared" si="182"/>
        <v/>
      </c>
    </row>
    <row r="11656" spans="3:7" ht="15" x14ac:dyDescent="0.2">
      <c r="C11656" s="829"/>
      <c r="G11656" s="831" t="str">
        <f t="shared" si="182"/>
        <v/>
      </c>
    </row>
    <row r="11657" spans="3:7" ht="15" x14ac:dyDescent="0.2">
      <c r="C11657" s="829"/>
      <c r="G11657" s="831" t="str">
        <f t="shared" si="182"/>
        <v/>
      </c>
    </row>
    <row r="11658" spans="3:7" ht="15" x14ac:dyDescent="0.2">
      <c r="C11658" s="829"/>
      <c r="G11658" s="831" t="str">
        <f t="shared" si="182"/>
        <v/>
      </c>
    </row>
    <row r="11659" spans="3:7" ht="15" x14ac:dyDescent="0.2">
      <c r="C11659" s="829"/>
      <c r="G11659" s="831" t="str">
        <f t="shared" si="182"/>
        <v/>
      </c>
    </row>
    <row r="11660" spans="3:7" ht="15" x14ac:dyDescent="0.2">
      <c r="C11660" s="829"/>
      <c r="G11660" s="831" t="str">
        <f t="shared" ref="G11660:G11723" si="183">IF(D11660="","",YEAR(D11660))</f>
        <v/>
      </c>
    </row>
    <row r="11661" spans="3:7" ht="15" x14ac:dyDescent="0.2">
      <c r="C11661" s="829"/>
      <c r="G11661" s="831" t="str">
        <f t="shared" si="183"/>
        <v/>
      </c>
    </row>
    <row r="11662" spans="3:7" ht="15" x14ac:dyDescent="0.2">
      <c r="C11662" s="829"/>
      <c r="G11662" s="831" t="str">
        <f t="shared" si="183"/>
        <v/>
      </c>
    </row>
    <row r="11663" spans="3:7" ht="15" x14ac:dyDescent="0.2">
      <c r="C11663" s="829"/>
      <c r="G11663" s="831" t="str">
        <f t="shared" si="183"/>
        <v/>
      </c>
    </row>
    <row r="11664" spans="3:7" ht="15" x14ac:dyDescent="0.2">
      <c r="C11664" s="829"/>
      <c r="G11664" s="831" t="str">
        <f t="shared" si="183"/>
        <v/>
      </c>
    </row>
    <row r="11665" spans="3:7" ht="15" x14ac:dyDescent="0.2">
      <c r="C11665" s="829"/>
      <c r="G11665" s="831" t="str">
        <f t="shared" si="183"/>
        <v/>
      </c>
    </row>
    <row r="11666" spans="3:7" ht="15" x14ac:dyDescent="0.2">
      <c r="C11666" s="829"/>
      <c r="G11666" s="831" t="str">
        <f t="shared" si="183"/>
        <v/>
      </c>
    </row>
    <row r="11667" spans="3:7" ht="15" x14ac:dyDescent="0.2">
      <c r="C11667" s="829"/>
      <c r="G11667" s="831" t="str">
        <f t="shared" si="183"/>
        <v/>
      </c>
    </row>
    <row r="11668" spans="3:7" ht="15" x14ac:dyDescent="0.2">
      <c r="C11668" s="829"/>
      <c r="G11668" s="831" t="str">
        <f t="shared" si="183"/>
        <v/>
      </c>
    </row>
    <row r="11669" spans="3:7" ht="15" x14ac:dyDescent="0.2">
      <c r="C11669" s="829"/>
      <c r="G11669" s="831" t="str">
        <f t="shared" si="183"/>
        <v/>
      </c>
    </row>
    <row r="11670" spans="3:7" ht="15" x14ac:dyDescent="0.2">
      <c r="C11670" s="829"/>
      <c r="G11670" s="831" t="str">
        <f t="shared" si="183"/>
        <v/>
      </c>
    </row>
    <row r="11671" spans="3:7" ht="15" x14ac:dyDescent="0.2">
      <c r="C11671" s="829"/>
      <c r="G11671" s="831" t="str">
        <f t="shared" si="183"/>
        <v/>
      </c>
    </row>
    <row r="11672" spans="3:7" ht="15" x14ac:dyDescent="0.2">
      <c r="C11672" s="829"/>
      <c r="G11672" s="831" t="str">
        <f t="shared" si="183"/>
        <v/>
      </c>
    </row>
    <row r="11673" spans="3:7" ht="15" x14ac:dyDescent="0.2">
      <c r="C11673" s="829"/>
      <c r="G11673" s="831" t="str">
        <f t="shared" si="183"/>
        <v/>
      </c>
    </row>
    <row r="11674" spans="3:7" ht="15" x14ac:dyDescent="0.2">
      <c r="C11674" s="829"/>
      <c r="G11674" s="831" t="str">
        <f t="shared" si="183"/>
        <v/>
      </c>
    </row>
    <row r="11675" spans="3:7" ht="15" x14ac:dyDescent="0.2">
      <c r="C11675" s="829"/>
      <c r="G11675" s="831" t="str">
        <f t="shared" si="183"/>
        <v/>
      </c>
    </row>
    <row r="11676" spans="3:7" ht="15" x14ac:dyDescent="0.2">
      <c r="C11676" s="829"/>
      <c r="G11676" s="831" t="str">
        <f t="shared" si="183"/>
        <v/>
      </c>
    </row>
    <row r="11677" spans="3:7" ht="15" x14ac:dyDescent="0.2">
      <c r="C11677" s="829"/>
      <c r="G11677" s="831" t="str">
        <f t="shared" si="183"/>
        <v/>
      </c>
    </row>
    <row r="11678" spans="3:7" ht="15" x14ac:dyDescent="0.2">
      <c r="C11678" s="829"/>
      <c r="G11678" s="831" t="str">
        <f t="shared" si="183"/>
        <v/>
      </c>
    </row>
    <row r="11679" spans="3:7" ht="15" x14ac:dyDescent="0.2">
      <c r="C11679" s="829"/>
      <c r="G11679" s="831" t="str">
        <f t="shared" si="183"/>
        <v/>
      </c>
    </row>
    <row r="11680" spans="3:7" ht="15" x14ac:dyDescent="0.2">
      <c r="C11680" s="829"/>
      <c r="G11680" s="831" t="str">
        <f t="shared" si="183"/>
        <v/>
      </c>
    </row>
    <row r="11681" spans="3:7" ht="15" x14ac:dyDescent="0.2">
      <c r="C11681" s="829"/>
      <c r="G11681" s="831" t="str">
        <f t="shared" si="183"/>
        <v/>
      </c>
    </row>
    <row r="11682" spans="3:7" ht="15" x14ac:dyDescent="0.2">
      <c r="C11682" s="829"/>
      <c r="G11682" s="831" t="str">
        <f t="shared" si="183"/>
        <v/>
      </c>
    </row>
    <row r="11683" spans="3:7" ht="15" x14ac:dyDescent="0.2">
      <c r="C11683" s="829"/>
      <c r="G11683" s="831" t="str">
        <f t="shared" si="183"/>
        <v/>
      </c>
    </row>
    <row r="11684" spans="3:7" ht="15" x14ac:dyDescent="0.2">
      <c r="C11684" s="829"/>
      <c r="G11684" s="831" t="str">
        <f t="shared" si="183"/>
        <v/>
      </c>
    </row>
    <row r="11685" spans="3:7" ht="15" x14ac:dyDescent="0.2">
      <c r="C11685" s="829"/>
      <c r="G11685" s="831" t="str">
        <f t="shared" si="183"/>
        <v/>
      </c>
    </row>
    <row r="11686" spans="3:7" ht="15" x14ac:dyDescent="0.2">
      <c r="C11686" s="829"/>
      <c r="G11686" s="831" t="str">
        <f t="shared" si="183"/>
        <v/>
      </c>
    </row>
    <row r="11687" spans="3:7" ht="15" x14ac:dyDescent="0.2">
      <c r="C11687" s="829"/>
      <c r="G11687" s="831" t="str">
        <f t="shared" si="183"/>
        <v/>
      </c>
    </row>
    <row r="11688" spans="3:7" ht="15" x14ac:dyDescent="0.2">
      <c r="C11688" s="829"/>
      <c r="G11688" s="831" t="str">
        <f t="shared" si="183"/>
        <v/>
      </c>
    </row>
    <row r="11689" spans="3:7" ht="15" x14ac:dyDescent="0.2">
      <c r="C11689" s="829"/>
      <c r="G11689" s="831" t="str">
        <f t="shared" si="183"/>
        <v/>
      </c>
    </row>
    <row r="11690" spans="3:7" ht="15" x14ac:dyDescent="0.2">
      <c r="C11690" s="829"/>
      <c r="G11690" s="831" t="str">
        <f t="shared" si="183"/>
        <v/>
      </c>
    </row>
    <row r="11691" spans="3:7" ht="15" x14ac:dyDescent="0.2">
      <c r="C11691" s="829"/>
      <c r="G11691" s="831" t="str">
        <f t="shared" si="183"/>
        <v/>
      </c>
    </row>
    <row r="11692" spans="3:7" ht="15" x14ac:dyDescent="0.2">
      <c r="C11692" s="829"/>
      <c r="G11692" s="831" t="str">
        <f t="shared" si="183"/>
        <v/>
      </c>
    </row>
    <row r="11693" spans="3:7" ht="15" x14ac:dyDescent="0.2">
      <c r="C11693" s="829"/>
      <c r="G11693" s="831" t="str">
        <f t="shared" si="183"/>
        <v/>
      </c>
    </row>
    <row r="11694" spans="3:7" ht="15" x14ac:dyDescent="0.2">
      <c r="C11694" s="829"/>
      <c r="G11694" s="831" t="str">
        <f t="shared" si="183"/>
        <v/>
      </c>
    </row>
    <row r="11695" spans="3:7" ht="15" x14ac:dyDescent="0.2">
      <c r="C11695" s="829"/>
      <c r="G11695" s="831" t="str">
        <f t="shared" si="183"/>
        <v/>
      </c>
    </row>
    <row r="11696" spans="3:7" ht="15" x14ac:dyDescent="0.2">
      <c r="C11696" s="829"/>
      <c r="G11696" s="831" t="str">
        <f t="shared" si="183"/>
        <v/>
      </c>
    </row>
    <row r="11697" spans="3:7" ht="15" x14ac:dyDescent="0.2">
      <c r="C11697" s="829"/>
      <c r="G11697" s="831" t="str">
        <f t="shared" si="183"/>
        <v/>
      </c>
    </row>
    <row r="11698" spans="3:7" ht="15" x14ac:dyDescent="0.2">
      <c r="C11698" s="829"/>
      <c r="G11698" s="831" t="str">
        <f t="shared" si="183"/>
        <v/>
      </c>
    </row>
    <row r="11699" spans="3:7" ht="15" x14ac:dyDescent="0.2">
      <c r="C11699" s="829"/>
      <c r="G11699" s="831" t="str">
        <f t="shared" si="183"/>
        <v/>
      </c>
    </row>
    <row r="11700" spans="3:7" ht="15" x14ac:dyDescent="0.2">
      <c r="C11700" s="829"/>
      <c r="G11700" s="831" t="str">
        <f t="shared" si="183"/>
        <v/>
      </c>
    </row>
    <row r="11701" spans="3:7" ht="15" x14ac:dyDescent="0.2">
      <c r="C11701" s="829"/>
      <c r="G11701" s="831" t="str">
        <f t="shared" si="183"/>
        <v/>
      </c>
    </row>
    <row r="11702" spans="3:7" ht="15" x14ac:dyDescent="0.2">
      <c r="C11702" s="829"/>
      <c r="G11702" s="831" t="str">
        <f t="shared" si="183"/>
        <v/>
      </c>
    </row>
    <row r="11703" spans="3:7" ht="15" x14ac:dyDescent="0.2">
      <c r="C11703" s="829"/>
      <c r="G11703" s="831" t="str">
        <f t="shared" si="183"/>
        <v/>
      </c>
    </row>
    <row r="11704" spans="3:7" ht="15" x14ac:dyDescent="0.2">
      <c r="C11704" s="829"/>
      <c r="G11704" s="831" t="str">
        <f t="shared" si="183"/>
        <v/>
      </c>
    </row>
    <row r="11705" spans="3:7" ht="15" x14ac:dyDescent="0.2">
      <c r="C11705" s="829"/>
      <c r="G11705" s="831" t="str">
        <f t="shared" si="183"/>
        <v/>
      </c>
    </row>
    <row r="11706" spans="3:7" ht="15" x14ac:dyDescent="0.2">
      <c r="C11706" s="829"/>
      <c r="G11706" s="831" t="str">
        <f t="shared" si="183"/>
        <v/>
      </c>
    </row>
    <row r="11707" spans="3:7" ht="15" x14ac:dyDescent="0.2">
      <c r="C11707" s="829"/>
      <c r="G11707" s="831" t="str">
        <f t="shared" si="183"/>
        <v/>
      </c>
    </row>
    <row r="11708" spans="3:7" ht="15" x14ac:dyDescent="0.2">
      <c r="C11708" s="829"/>
      <c r="G11708" s="831" t="str">
        <f t="shared" si="183"/>
        <v/>
      </c>
    </row>
    <row r="11709" spans="3:7" ht="15" x14ac:dyDescent="0.2">
      <c r="C11709" s="829"/>
      <c r="G11709" s="831" t="str">
        <f t="shared" si="183"/>
        <v/>
      </c>
    </row>
    <row r="11710" spans="3:7" ht="15" x14ac:dyDescent="0.2">
      <c r="C11710" s="829"/>
      <c r="G11710" s="831" t="str">
        <f t="shared" si="183"/>
        <v/>
      </c>
    </row>
    <row r="11711" spans="3:7" ht="15" x14ac:dyDescent="0.2">
      <c r="C11711" s="829"/>
      <c r="G11711" s="831" t="str">
        <f t="shared" si="183"/>
        <v/>
      </c>
    </row>
    <row r="11712" spans="3:7" ht="15" x14ac:dyDescent="0.2">
      <c r="C11712" s="829"/>
      <c r="G11712" s="831" t="str">
        <f t="shared" si="183"/>
        <v/>
      </c>
    </row>
    <row r="11713" spans="3:7" ht="15" x14ac:dyDescent="0.2">
      <c r="C11713" s="829"/>
      <c r="G11713" s="831" t="str">
        <f t="shared" si="183"/>
        <v/>
      </c>
    </row>
    <row r="11714" spans="3:7" ht="15" x14ac:dyDescent="0.2">
      <c r="C11714" s="829"/>
      <c r="G11714" s="831" t="str">
        <f t="shared" si="183"/>
        <v/>
      </c>
    </row>
    <row r="11715" spans="3:7" ht="15" x14ac:dyDescent="0.2">
      <c r="C11715" s="829"/>
      <c r="G11715" s="831" t="str">
        <f t="shared" si="183"/>
        <v/>
      </c>
    </row>
    <row r="11716" spans="3:7" ht="15" x14ac:dyDescent="0.2">
      <c r="C11716" s="829"/>
      <c r="G11716" s="831" t="str">
        <f t="shared" si="183"/>
        <v/>
      </c>
    </row>
    <row r="11717" spans="3:7" ht="15" x14ac:dyDescent="0.2">
      <c r="C11717" s="829"/>
      <c r="G11717" s="831" t="str">
        <f t="shared" si="183"/>
        <v/>
      </c>
    </row>
    <row r="11718" spans="3:7" ht="15" x14ac:dyDescent="0.2">
      <c r="C11718" s="829"/>
      <c r="G11718" s="831" t="str">
        <f t="shared" si="183"/>
        <v/>
      </c>
    </row>
    <row r="11719" spans="3:7" ht="15" x14ac:dyDescent="0.2">
      <c r="C11719" s="829"/>
      <c r="G11719" s="831" t="str">
        <f t="shared" si="183"/>
        <v/>
      </c>
    </row>
    <row r="11720" spans="3:7" ht="15" x14ac:dyDescent="0.2">
      <c r="C11720" s="829"/>
      <c r="G11720" s="831" t="str">
        <f t="shared" si="183"/>
        <v/>
      </c>
    </row>
    <row r="11721" spans="3:7" ht="15" x14ac:dyDescent="0.2">
      <c r="C11721" s="829"/>
      <c r="G11721" s="831" t="str">
        <f t="shared" si="183"/>
        <v/>
      </c>
    </row>
    <row r="11722" spans="3:7" ht="15" x14ac:dyDescent="0.2">
      <c r="C11722" s="829"/>
      <c r="G11722" s="831" t="str">
        <f t="shared" si="183"/>
        <v/>
      </c>
    </row>
    <row r="11723" spans="3:7" ht="15" x14ac:dyDescent="0.2">
      <c r="C11723" s="829"/>
      <c r="G11723" s="831" t="str">
        <f t="shared" si="183"/>
        <v/>
      </c>
    </row>
    <row r="11724" spans="3:7" ht="15" x14ac:dyDescent="0.2">
      <c r="C11724" s="829"/>
      <c r="G11724" s="831" t="str">
        <f t="shared" ref="G11724:G11787" si="184">IF(D11724="","",YEAR(D11724))</f>
        <v/>
      </c>
    </row>
    <row r="11725" spans="3:7" ht="15" x14ac:dyDescent="0.2">
      <c r="C11725" s="829"/>
      <c r="G11725" s="831" t="str">
        <f t="shared" si="184"/>
        <v/>
      </c>
    </row>
    <row r="11726" spans="3:7" ht="15" x14ac:dyDescent="0.2">
      <c r="C11726" s="829"/>
      <c r="G11726" s="831" t="str">
        <f t="shared" si="184"/>
        <v/>
      </c>
    </row>
    <row r="11727" spans="3:7" ht="15" x14ac:dyDescent="0.2">
      <c r="C11727" s="829"/>
      <c r="G11727" s="831" t="str">
        <f t="shared" si="184"/>
        <v/>
      </c>
    </row>
    <row r="11728" spans="3:7" ht="15" x14ac:dyDescent="0.2">
      <c r="C11728" s="829"/>
      <c r="G11728" s="831" t="str">
        <f t="shared" si="184"/>
        <v/>
      </c>
    </row>
    <row r="11729" spans="3:7" ht="15" x14ac:dyDescent="0.2">
      <c r="C11729" s="829"/>
      <c r="G11729" s="831" t="str">
        <f t="shared" si="184"/>
        <v/>
      </c>
    </row>
    <row r="11730" spans="3:7" ht="15" x14ac:dyDescent="0.2">
      <c r="C11730" s="829"/>
      <c r="G11730" s="831" t="str">
        <f t="shared" si="184"/>
        <v/>
      </c>
    </row>
    <row r="11731" spans="3:7" ht="15" x14ac:dyDescent="0.2">
      <c r="C11731" s="829"/>
      <c r="G11731" s="831" t="str">
        <f t="shared" si="184"/>
        <v/>
      </c>
    </row>
    <row r="11732" spans="3:7" ht="15" x14ac:dyDescent="0.2">
      <c r="C11732" s="829"/>
      <c r="G11732" s="831" t="str">
        <f t="shared" si="184"/>
        <v/>
      </c>
    </row>
    <row r="11733" spans="3:7" ht="15" x14ac:dyDescent="0.2">
      <c r="C11733" s="829"/>
      <c r="G11733" s="831" t="str">
        <f t="shared" si="184"/>
        <v/>
      </c>
    </row>
    <row r="11734" spans="3:7" ht="15" x14ac:dyDescent="0.2">
      <c r="C11734" s="829"/>
      <c r="G11734" s="831" t="str">
        <f t="shared" si="184"/>
        <v/>
      </c>
    </row>
    <row r="11735" spans="3:7" ht="15" x14ac:dyDescent="0.2">
      <c r="C11735" s="829"/>
      <c r="G11735" s="831" t="str">
        <f t="shared" si="184"/>
        <v/>
      </c>
    </row>
    <row r="11736" spans="3:7" ht="15" x14ac:dyDescent="0.2">
      <c r="C11736" s="829"/>
      <c r="G11736" s="831" t="str">
        <f t="shared" si="184"/>
        <v/>
      </c>
    </row>
    <row r="11737" spans="3:7" ht="15" x14ac:dyDescent="0.2">
      <c r="C11737" s="829"/>
      <c r="G11737" s="831" t="str">
        <f t="shared" si="184"/>
        <v/>
      </c>
    </row>
    <row r="11738" spans="3:7" ht="15" x14ac:dyDescent="0.2">
      <c r="C11738" s="829"/>
      <c r="G11738" s="831" t="str">
        <f t="shared" si="184"/>
        <v/>
      </c>
    </row>
    <row r="11739" spans="3:7" ht="15" x14ac:dyDescent="0.2">
      <c r="C11739" s="829"/>
      <c r="G11739" s="831" t="str">
        <f t="shared" si="184"/>
        <v/>
      </c>
    </row>
    <row r="11740" spans="3:7" ht="15" x14ac:dyDescent="0.2">
      <c r="C11740" s="829"/>
      <c r="G11740" s="831" t="str">
        <f t="shared" si="184"/>
        <v/>
      </c>
    </row>
    <row r="11741" spans="3:7" ht="15" x14ac:dyDescent="0.2">
      <c r="C11741" s="829"/>
      <c r="G11741" s="831" t="str">
        <f t="shared" si="184"/>
        <v/>
      </c>
    </row>
    <row r="11742" spans="3:7" ht="15" x14ac:dyDescent="0.2">
      <c r="C11742" s="829"/>
      <c r="G11742" s="831" t="str">
        <f t="shared" si="184"/>
        <v/>
      </c>
    </row>
    <row r="11743" spans="3:7" ht="15" x14ac:dyDescent="0.2">
      <c r="C11743" s="829"/>
      <c r="G11743" s="831" t="str">
        <f t="shared" si="184"/>
        <v/>
      </c>
    </row>
    <row r="11744" spans="3:7" ht="15" x14ac:dyDescent="0.2">
      <c r="C11744" s="829"/>
      <c r="G11744" s="831" t="str">
        <f t="shared" si="184"/>
        <v/>
      </c>
    </row>
    <row r="11745" spans="3:7" ht="15" x14ac:dyDescent="0.2">
      <c r="C11745" s="829"/>
      <c r="G11745" s="831" t="str">
        <f t="shared" si="184"/>
        <v/>
      </c>
    </row>
    <row r="11746" spans="3:7" ht="15" x14ac:dyDescent="0.2">
      <c r="C11746" s="829"/>
      <c r="G11746" s="831" t="str">
        <f t="shared" si="184"/>
        <v/>
      </c>
    </row>
    <row r="11747" spans="3:7" ht="15" x14ac:dyDescent="0.2">
      <c r="C11747" s="829"/>
      <c r="G11747" s="831" t="str">
        <f t="shared" si="184"/>
        <v/>
      </c>
    </row>
    <row r="11748" spans="3:7" ht="15" x14ac:dyDescent="0.2">
      <c r="C11748" s="829"/>
      <c r="G11748" s="831" t="str">
        <f t="shared" si="184"/>
        <v/>
      </c>
    </row>
    <row r="11749" spans="3:7" ht="15" x14ac:dyDescent="0.2">
      <c r="C11749" s="829"/>
      <c r="G11749" s="831" t="str">
        <f t="shared" si="184"/>
        <v/>
      </c>
    </row>
    <row r="11750" spans="3:7" ht="15" x14ac:dyDescent="0.2">
      <c r="C11750" s="829"/>
      <c r="G11750" s="831" t="str">
        <f t="shared" si="184"/>
        <v/>
      </c>
    </row>
    <row r="11751" spans="3:7" ht="15" x14ac:dyDescent="0.2">
      <c r="C11751" s="829"/>
      <c r="G11751" s="831" t="str">
        <f t="shared" si="184"/>
        <v/>
      </c>
    </row>
    <row r="11752" spans="3:7" ht="15" x14ac:dyDescent="0.2">
      <c r="C11752" s="829"/>
      <c r="G11752" s="831" t="str">
        <f t="shared" si="184"/>
        <v/>
      </c>
    </row>
    <row r="11753" spans="3:7" ht="15" x14ac:dyDescent="0.2">
      <c r="C11753" s="829"/>
      <c r="G11753" s="831" t="str">
        <f t="shared" si="184"/>
        <v/>
      </c>
    </row>
    <row r="11754" spans="3:7" ht="15" x14ac:dyDescent="0.2">
      <c r="C11754" s="829"/>
      <c r="G11754" s="831" t="str">
        <f t="shared" si="184"/>
        <v/>
      </c>
    </row>
    <row r="11755" spans="3:7" ht="15" x14ac:dyDescent="0.2">
      <c r="C11755" s="829"/>
      <c r="G11755" s="831" t="str">
        <f t="shared" si="184"/>
        <v/>
      </c>
    </row>
    <row r="11756" spans="3:7" ht="15" x14ac:dyDescent="0.2">
      <c r="C11756" s="829"/>
      <c r="G11756" s="831" t="str">
        <f t="shared" si="184"/>
        <v/>
      </c>
    </row>
    <row r="11757" spans="3:7" ht="15" x14ac:dyDescent="0.2">
      <c r="C11757" s="829"/>
      <c r="G11757" s="831" t="str">
        <f t="shared" si="184"/>
        <v/>
      </c>
    </row>
    <row r="11758" spans="3:7" ht="15" x14ac:dyDescent="0.2">
      <c r="C11758" s="829"/>
      <c r="G11758" s="831" t="str">
        <f t="shared" si="184"/>
        <v/>
      </c>
    </row>
    <row r="11759" spans="3:7" ht="15" x14ac:dyDescent="0.2">
      <c r="C11759" s="829"/>
      <c r="G11759" s="831" t="str">
        <f t="shared" si="184"/>
        <v/>
      </c>
    </row>
    <row r="11760" spans="3:7" ht="15" x14ac:dyDescent="0.2">
      <c r="C11760" s="829"/>
      <c r="G11760" s="831" t="str">
        <f t="shared" si="184"/>
        <v/>
      </c>
    </row>
    <row r="11761" spans="3:7" ht="15" x14ac:dyDescent="0.2">
      <c r="C11761" s="829"/>
      <c r="G11761" s="831" t="str">
        <f t="shared" si="184"/>
        <v/>
      </c>
    </row>
    <row r="11762" spans="3:7" ht="15" x14ac:dyDescent="0.2">
      <c r="C11762" s="829"/>
      <c r="G11762" s="831" t="str">
        <f t="shared" si="184"/>
        <v/>
      </c>
    </row>
    <row r="11763" spans="3:7" ht="15" x14ac:dyDescent="0.2">
      <c r="C11763" s="829"/>
      <c r="G11763" s="831" t="str">
        <f t="shared" si="184"/>
        <v/>
      </c>
    </row>
    <row r="11764" spans="3:7" ht="15" x14ac:dyDescent="0.2">
      <c r="C11764" s="829"/>
      <c r="G11764" s="831" t="str">
        <f t="shared" si="184"/>
        <v/>
      </c>
    </row>
    <row r="11765" spans="3:7" ht="15" x14ac:dyDescent="0.2">
      <c r="C11765" s="829"/>
      <c r="G11765" s="831" t="str">
        <f t="shared" si="184"/>
        <v/>
      </c>
    </row>
    <row r="11766" spans="3:7" ht="15" x14ac:dyDescent="0.2">
      <c r="C11766" s="829"/>
      <c r="G11766" s="831" t="str">
        <f t="shared" si="184"/>
        <v/>
      </c>
    </row>
    <row r="11767" spans="3:7" ht="15" x14ac:dyDescent="0.2">
      <c r="C11767" s="829"/>
      <c r="G11767" s="831" t="str">
        <f t="shared" si="184"/>
        <v/>
      </c>
    </row>
    <row r="11768" spans="3:7" ht="15" x14ac:dyDescent="0.2">
      <c r="C11768" s="829"/>
      <c r="G11768" s="831" t="str">
        <f t="shared" si="184"/>
        <v/>
      </c>
    </row>
    <row r="11769" spans="3:7" ht="15" x14ac:dyDescent="0.2">
      <c r="C11769" s="829"/>
      <c r="G11769" s="831" t="str">
        <f t="shared" si="184"/>
        <v/>
      </c>
    </row>
    <row r="11770" spans="3:7" ht="15" x14ac:dyDescent="0.2">
      <c r="C11770" s="829"/>
      <c r="G11770" s="831" t="str">
        <f t="shared" si="184"/>
        <v/>
      </c>
    </row>
    <row r="11771" spans="3:7" ht="15" x14ac:dyDescent="0.2">
      <c r="C11771" s="829"/>
      <c r="G11771" s="831" t="str">
        <f t="shared" si="184"/>
        <v/>
      </c>
    </row>
    <row r="11772" spans="3:7" ht="15" x14ac:dyDescent="0.2">
      <c r="C11772" s="829"/>
      <c r="G11772" s="831" t="str">
        <f t="shared" si="184"/>
        <v/>
      </c>
    </row>
    <row r="11773" spans="3:7" ht="15" x14ac:dyDescent="0.2">
      <c r="C11773" s="829"/>
      <c r="G11773" s="831" t="str">
        <f t="shared" si="184"/>
        <v/>
      </c>
    </row>
    <row r="11774" spans="3:7" ht="15" x14ac:dyDescent="0.2">
      <c r="C11774" s="829"/>
      <c r="G11774" s="831" t="str">
        <f t="shared" si="184"/>
        <v/>
      </c>
    </row>
    <row r="11775" spans="3:7" ht="15" x14ac:dyDescent="0.2">
      <c r="C11775" s="829"/>
      <c r="G11775" s="831" t="str">
        <f t="shared" si="184"/>
        <v/>
      </c>
    </row>
    <row r="11776" spans="3:7" ht="15" x14ac:dyDescent="0.2">
      <c r="C11776" s="829"/>
      <c r="G11776" s="831" t="str">
        <f t="shared" si="184"/>
        <v/>
      </c>
    </row>
    <row r="11777" spans="3:7" ht="15" x14ac:dyDescent="0.2">
      <c r="C11777" s="829"/>
      <c r="G11777" s="831" t="str">
        <f t="shared" si="184"/>
        <v/>
      </c>
    </row>
    <row r="11778" spans="3:7" ht="15" x14ac:dyDescent="0.2">
      <c r="C11778" s="829"/>
      <c r="G11778" s="831" t="str">
        <f t="shared" si="184"/>
        <v/>
      </c>
    </row>
    <row r="11779" spans="3:7" ht="15" x14ac:dyDescent="0.2">
      <c r="C11779" s="829"/>
      <c r="G11779" s="831" t="str">
        <f t="shared" si="184"/>
        <v/>
      </c>
    </row>
    <row r="11780" spans="3:7" ht="15" x14ac:dyDescent="0.2">
      <c r="C11780" s="829"/>
      <c r="G11780" s="831" t="str">
        <f t="shared" si="184"/>
        <v/>
      </c>
    </row>
    <row r="11781" spans="3:7" ht="15" x14ac:dyDescent="0.2">
      <c r="C11781" s="829"/>
      <c r="G11781" s="831" t="str">
        <f t="shared" si="184"/>
        <v/>
      </c>
    </row>
    <row r="11782" spans="3:7" ht="15" x14ac:dyDescent="0.2">
      <c r="C11782" s="829"/>
      <c r="G11782" s="831" t="str">
        <f t="shared" si="184"/>
        <v/>
      </c>
    </row>
    <row r="11783" spans="3:7" ht="15" x14ac:dyDescent="0.2">
      <c r="C11783" s="829"/>
      <c r="G11783" s="831" t="str">
        <f t="shared" si="184"/>
        <v/>
      </c>
    </row>
    <row r="11784" spans="3:7" ht="15" x14ac:dyDescent="0.2">
      <c r="C11784" s="829"/>
      <c r="G11784" s="831" t="str">
        <f t="shared" si="184"/>
        <v/>
      </c>
    </row>
    <row r="11785" spans="3:7" ht="15" x14ac:dyDescent="0.2">
      <c r="C11785" s="829"/>
      <c r="G11785" s="831" t="str">
        <f t="shared" si="184"/>
        <v/>
      </c>
    </row>
    <row r="11786" spans="3:7" ht="15" x14ac:dyDescent="0.2">
      <c r="C11786" s="829"/>
      <c r="G11786" s="831" t="str">
        <f t="shared" si="184"/>
        <v/>
      </c>
    </row>
    <row r="11787" spans="3:7" ht="15" x14ac:dyDescent="0.2">
      <c r="C11787" s="829"/>
      <c r="G11787" s="831" t="str">
        <f t="shared" si="184"/>
        <v/>
      </c>
    </row>
    <row r="11788" spans="3:7" ht="15" x14ac:dyDescent="0.2">
      <c r="C11788" s="829"/>
      <c r="G11788" s="831" t="str">
        <f t="shared" ref="G11788:G11851" si="185">IF(D11788="","",YEAR(D11788))</f>
        <v/>
      </c>
    </row>
    <row r="11789" spans="3:7" ht="15" x14ac:dyDescent="0.2">
      <c r="C11789" s="829"/>
      <c r="G11789" s="831" t="str">
        <f t="shared" si="185"/>
        <v/>
      </c>
    </row>
    <row r="11790" spans="3:7" ht="15" x14ac:dyDescent="0.2">
      <c r="C11790" s="829"/>
      <c r="G11790" s="831" t="str">
        <f t="shared" si="185"/>
        <v/>
      </c>
    </row>
    <row r="11791" spans="3:7" ht="15" x14ac:dyDescent="0.2">
      <c r="C11791" s="829"/>
      <c r="G11791" s="831" t="str">
        <f t="shared" si="185"/>
        <v/>
      </c>
    </row>
    <row r="11792" spans="3:7" ht="15" x14ac:dyDescent="0.2">
      <c r="C11792" s="829"/>
      <c r="G11792" s="831" t="str">
        <f t="shared" si="185"/>
        <v/>
      </c>
    </row>
    <row r="11793" spans="3:7" ht="15" x14ac:dyDescent="0.2">
      <c r="C11793" s="829"/>
      <c r="G11793" s="831" t="str">
        <f t="shared" si="185"/>
        <v/>
      </c>
    </row>
    <row r="11794" spans="3:7" ht="15" x14ac:dyDescent="0.2">
      <c r="C11794" s="829"/>
      <c r="G11794" s="831" t="str">
        <f t="shared" si="185"/>
        <v/>
      </c>
    </row>
    <row r="11795" spans="3:7" ht="15" x14ac:dyDescent="0.2">
      <c r="C11795" s="829"/>
      <c r="G11795" s="831" t="str">
        <f t="shared" si="185"/>
        <v/>
      </c>
    </row>
    <row r="11796" spans="3:7" ht="15" x14ac:dyDescent="0.2">
      <c r="C11796" s="829"/>
      <c r="G11796" s="831" t="str">
        <f t="shared" si="185"/>
        <v/>
      </c>
    </row>
    <row r="11797" spans="3:7" ht="15" x14ac:dyDescent="0.2">
      <c r="C11797" s="829"/>
      <c r="G11797" s="831" t="str">
        <f t="shared" si="185"/>
        <v/>
      </c>
    </row>
    <row r="11798" spans="3:7" ht="15" x14ac:dyDescent="0.2">
      <c r="C11798" s="829"/>
      <c r="G11798" s="831" t="str">
        <f t="shared" si="185"/>
        <v/>
      </c>
    </row>
    <row r="11799" spans="3:7" ht="15" x14ac:dyDescent="0.2">
      <c r="C11799" s="829"/>
      <c r="G11799" s="831" t="str">
        <f t="shared" si="185"/>
        <v/>
      </c>
    </row>
    <row r="11800" spans="3:7" ht="15" x14ac:dyDescent="0.2">
      <c r="C11800" s="829"/>
      <c r="G11800" s="831" t="str">
        <f t="shared" si="185"/>
        <v/>
      </c>
    </row>
    <row r="11801" spans="3:7" ht="15" x14ac:dyDescent="0.2">
      <c r="C11801" s="829"/>
      <c r="G11801" s="831" t="str">
        <f t="shared" si="185"/>
        <v/>
      </c>
    </row>
    <row r="11802" spans="3:7" ht="15" x14ac:dyDescent="0.2">
      <c r="C11802" s="829"/>
      <c r="G11802" s="831" t="str">
        <f t="shared" si="185"/>
        <v/>
      </c>
    </row>
    <row r="11803" spans="3:7" ht="15" x14ac:dyDescent="0.2">
      <c r="C11803" s="829"/>
      <c r="G11803" s="831" t="str">
        <f t="shared" si="185"/>
        <v/>
      </c>
    </row>
    <row r="11804" spans="3:7" ht="15" x14ac:dyDescent="0.2">
      <c r="C11804" s="829"/>
      <c r="G11804" s="831" t="str">
        <f t="shared" si="185"/>
        <v/>
      </c>
    </row>
    <row r="11805" spans="3:7" ht="15" x14ac:dyDescent="0.2">
      <c r="C11805" s="829"/>
      <c r="G11805" s="831" t="str">
        <f t="shared" si="185"/>
        <v/>
      </c>
    </row>
    <row r="11806" spans="3:7" ht="15" x14ac:dyDescent="0.2">
      <c r="C11806" s="829"/>
      <c r="G11806" s="831" t="str">
        <f t="shared" si="185"/>
        <v/>
      </c>
    </row>
    <row r="11807" spans="3:7" ht="15" x14ac:dyDescent="0.2">
      <c r="C11807" s="829"/>
      <c r="G11807" s="831" t="str">
        <f t="shared" si="185"/>
        <v/>
      </c>
    </row>
    <row r="11808" spans="3:7" ht="15" x14ac:dyDescent="0.2">
      <c r="C11808" s="829"/>
      <c r="G11808" s="831" t="str">
        <f t="shared" si="185"/>
        <v/>
      </c>
    </row>
    <row r="11809" spans="3:7" ht="15" x14ac:dyDescent="0.2">
      <c r="C11809" s="829"/>
      <c r="G11809" s="831" t="str">
        <f t="shared" si="185"/>
        <v/>
      </c>
    </row>
    <row r="11810" spans="3:7" ht="15" x14ac:dyDescent="0.2">
      <c r="C11810" s="829"/>
      <c r="G11810" s="831" t="str">
        <f t="shared" si="185"/>
        <v/>
      </c>
    </row>
    <row r="11811" spans="3:7" ht="15" x14ac:dyDescent="0.2">
      <c r="C11811" s="829"/>
      <c r="G11811" s="831" t="str">
        <f t="shared" si="185"/>
        <v/>
      </c>
    </row>
    <row r="11812" spans="3:7" ht="15" x14ac:dyDescent="0.2">
      <c r="C11812" s="829"/>
      <c r="G11812" s="831" t="str">
        <f t="shared" si="185"/>
        <v/>
      </c>
    </row>
    <row r="11813" spans="3:7" ht="15" x14ac:dyDescent="0.2">
      <c r="C11813" s="829"/>
      <c r="G11813" s="831" t="str">
        <f t="shared" si="185"/>
        <v/>
      </c>
    </row>
    <row r="11814" spans="3:7" ht="15" x14ac:dyDescent="0.2">
      <c r="C11814" s="829"/>
      <c r="G11814" s="831" t="str">
        <f t="shared" si="185"/>
        <v/>
      </c>
    </row>
    <row r="11815" spans="3:7" ht="15" x14ac:dyDescent="0.2">
      <c r="C11815" s="829"/>
      <c r="G11815" s="831" t="str">
        <f t="shared" si="185"/>
        <v/>
      </c>
    </row>
    <row r="11816" spans="3:7" ht="15" x14ac:dyDescent="0.2">
      <c r="C11816" s="829"/>
      <c r="G11816" s="831" t="str">
        <f t="shared" si="185"/>
        <v/>
      </c>
    </row>
    <row r="11817" spans="3:7" ht="15" x14ac:dyDescent="0.2">
      <c r="C11817" s="829"/>
      <c r="G11817" s="831" t="str">
        <f t="shared" si="185"/>
        <v/>
      </c>
    </row>
    <row r="11818" spans="3:7" ht="15" x14ac:dyDescent="0.2">
      <c r="C11818" s="829"/>
      <c r="G11818" s="831" t="str">
        <f t="shared" si="185"/>
        <v/>
      </c>
    </row>
    <row r="11819" spans="3:7" ht="15" x14ac:dyDescent="0.2">
      <c r="C11819" s="829"/>
      <c r="G11819" s="831" t="str">
        <f t="shared" si="185"/>
        <v/>
      </c>
    </row>
    <row r="11820" spans="3:7" ht="15" x14ac:dyDescent="0.2">
      <c r="C11820" s="829"/>
      <c r="G11820" s="831" t="str">
        <f t="shared" si="185"/>
        <v/>
      </c>
    </row>
    <row r="11821" spans="3:7" ht="15" x14ac:dyDescent="0.2">
      <c r="C11821" s="829"/>
      <c r="G11821" s="831" t="str">
        <f t="shared" si="185"/>
        <v/>
      </c>
    </row>
    <row r="11822" spans="3:7" ht="15" x14ac:dyDescent="0.2">
      <c r="C11822" s="829"/>
      <c r="G11822" s="831" t="str">
        <f t="shared" si="185"/>
        <v/>
      </c>
    </row>
    <row r="11823" spans="3:7" ht="15" x14ac:dyDescent="0.2">
      <c r="C11823" s="829"/>
      <c r="G11823" s="831" t="str">
        <f t="shared" si="185"/>
        <v/>
      </c>
    </row>
    <row r="11824" spans="3:7" ht="15" x14ac:dyDescent="0.2">
      <c r="C11824" s="829"/>
      <c r="G11824" s="831" t="str">
        <f t="shared" si="185"/>
        <v/>
      </c>
    </row>
    <row r="11825" spans="3:7" ht="15" x14ac:dyDescent="0.2">
      <c r="C11825" s="829"/>
      <c r="G11825" s="831" t="str">
        <f t="shared" si="185"/>
        <v/>
      </c>
    </row>
    <row r="11826" spans="3:7" ht="15" x14ac:dyDescent="0.2">
      <c r="C11826" s="829"/>
      <c r="G11826" s="831" t="str">
        <f t="shared" si="185"/>
        <v/>
      </c>
    </row>
    <row r="11827" spans="3:7" ht="15" x14ac:dyDescent="0.2">
      <c r="C11827" s="829"/>
      <c r="G11827" s="831" t="str">
        <f t="shared" si="185"/>
        <v/>
      </c>
    </row>
    <row r="11828" spans="3:7" ht="15" x14ac:dyDescent="0.2">
      <c r="C11828" s="829"/>
      <c r="G11828" s="831" t="str">
        <f t="shared" si="185"/>
        <v/>
      </c>
    </row>
    <row r="11829" spans="3:7" ht="15" x14ac:dyDescent="0.2">
      <c r="C11829" s="829"/>
      <c r="G11829" s="831" t="str">
        <f t="shared" si="185"/>
        <v/>
      </c>
    </row>
    <row r="11830" spans="3:7" ht="15" x14ac:dyDescent="0.2">
      <c r="C11830" s="829"/>
      <c r="G11830" s="831" t="str">
        <f t="shared" si="185"/>
        <v/>
      </c>
    </row>
    <row r="11831" spans="3:7" ht="15" x14ac:dyDescent="0.2">
      <c r="C11831" s="829"/>
      <c r="G11831" s="831" t="str">
        <f t="shared" si="185"/>
        <v/>
      </c>
    </row>
    <row r="11832" spans="3:7" ht="15" x14ac:dyDescent="0.2">
      <c r="C11832" s="829"/>
      <c r="G11832" s="831" t="str">
        <f t="shared" si="185"/>
        <v/>
      </c>
    </row>
    <row r="11833" spans="3:7" ht="15" x14ac:dyDescent="0.2">
      <c r="C11833" s="829"/>
      <c r="G11833" s="831" t="str">
        <f t="shared" si="185"/>
        <v/>
      </c>
    </row>
    <row r="11834" spans="3:7" ht="15" x14ac:dyDescent="0.2">
      <c r="C11834" s="829"/>
      <c r="G11834" s="831" t="str">
        <f t="shared" si="185"/>
        <v/>
      </c>
    </row>
    <row r="11835" spans="3:7" ht="15" x14ac:dyDescent="0.2">
      <c r="C11835" s="829"/>
      <c r="G11835" s="831" t="str">
        <f t="shared" si="185"/>
        <v/>
      </c>
    </row>
    <row r="11836" spans="3:7" ht="15" x14ac:dyDescent="0.2">
      <c r="C11836" s="829"/>
      <c r="G11836" s="831" t="str">
        <f t="shared" si="185"/>
        <v/>
      </c>
    </row>
    <row r="11837" spans="3:7" ht="15" x14ac:dyDescent="0.2">
      <c r="C11837" s="829"/>
      <c r="G11837" s="831" t="str">
        <f t="shared" si="185"/>
        <v/>
      </c>
    </row>
    <row r="11838" spans="3:7" ht="15" x14ac:dyDescent="0.2">
      <c r="C11838" s="829"/>
      <c r="G11838" s="831" t="str">
        <f t="shared" si="185"/>
        <v/>
      </c>
    </row>
    <row r="11839" spans="3:7" ht="15" x14ac:dyDescent="0.2">
      <c r="C11839" s="829"/>
      <c r="G11839" s="831" t="str">
        <f t="shared" si="185"/>
        <v/>
      </c>
    </row>
    <row r="11840" spans="3:7" ht="15" x14ac:dyDescent="0.2">
      <c r="C11840" s="829"/>
      <c r="G11840" s="831" t="str">
        <f t="shared" si="185"/>
        <v/>
      </c>
    </row>
    <row r="11841" spans="3:7" ht="15" x14ac:dyDescent="0.2">
      <c r="C11841" s="829"/>
      <c r="G11841" s="831" t="str">
        <f t="shared" si="185"/>
        <v/>
      </c>
    </row>
    <row r="11842" spans="3:7" ht="15" x14ac:dyDescent="0.2">
      <c r="C11842" s="829"/>
      <c r="G11842" s="831" t="str">
        <f t="shared" si="185"/>
        <v/>
      </c>
    </row>
    <row r="11843" spans="3:7" ht="15" x14ac:dyDescent="0.2">
      <c r="C11843" s="829"/>
      <c r="G11843" s="831" t="str">
        <f t="shared" si="185"/>
        <v/>
      </c>
    </row>
    <row r="11844" spans="3:7" ht="15" x14ac:dyDescent="0.2">
      <c r="C11844" s="829"/>
      <c r="G11844" s="831" t="str">
        <f t="shared" si="185"/>
        <v/>
      </c>
    </row>
    <row r="11845" spans="3:7" ht="15" x14ac:dyDescent="0.2">
      <c r="C11845" s="829"/>
      <c r="G11845" s="831" t="str">
        <f t="shared" si="185"/>
        <v/>
      </c>
    </row>
    <row r="11846" spans="3:7" ht="15" x14ac:dyDescent="0.2">
      <c r="C11846" s="829"/>
      <c r="G11846" s="831" t="str">
        <f t="shared" si="185"/>
        <v/>
      </c>
    </row>
    <row r="11847" spans="3:7" ht="15" x14ac:dyDescent="0.2">
      <c r="C11847" s="829"/>
      <c r="G11847" s="831" t="str">
        <f t="shared" si="185"/>
        <v/>
      </c>
    </row>
    <row r="11848" spans="3:7" ht="15" x14ac:dyDescent="0.2">
      <c r="C11848" s="829"/>
      <c r="G11848" s="831" t="str">
        <f t="shared" si="185"/>
        <v/>
      </c>
    </row>
    <row r="11849" spans="3:7" ht="15" x14ac:dyDescent="0.2">
      <c r="C11849" s="829"/>
      <c r="G11849" s="831" t="str">
        <f t="shared" si="185"/>
        <v/>
      </c>
    </row>
    <row r="11850" spans="3:7" ht="15" x14ac:dyDescent="0.2">
      <c r="C11850" s="829"/>
      <c r="G11850" s="831" t="str">
        <f t="shared" si="185"/>
        <v/>
      </c>
    </row>
    <row r="11851" spans="3:7" ht="15" x14ac:dyDescent="0.2">
      <c r="C11851" s="829"/>
      <c r="G11851" s="831" t="str">
        <f t="shared" si="185"/>
        <v/>
      </c>
    </row>
    <row r="11852" spans="3:7" ht="15" x14ac:dyDescent="0.2">
      <c r="C11852" s="829"/>
      <c r="G11852" s="831" t="str">
        <f t="shared" ref="G11852:G11915" si="186">IF(D11852="","",YEAR(D11852))</f>
        <v/>
      </c>
    </row>
    <row r="11853" spans="3:7" ht="15" x14ac:dyDescent="0.2">
      <c r="C11853" s="829"/>
      <c r="G11853" s="831" t="str">
        <f t="shared" si="186"/>
        <v/>
      </c>
    </row>
    <row r="11854" spans="3:7" ht="15" x14ac:dyDescent="0.2">
      <c r="C11854" s="829"/>
      <c r="G11854" s="831" t="str">
        <f t="shared" si="186"/>
        <v/>
      </c>
    </row>
    <row r="11855" spans="3:7" ht="15" x14ac:dyDescent="0.2">
      <c r="C11855" s="829"/>
      <c r="G11855" s="831" t="str">
        <f t="shared" si="186"/>
        <v/>
      </c>
    </row>
    <row r="11856" spans="3:7" ht="15" x14ac:dyDescent="0.2">
      <c r="C11856" s="829"/>
      <c r="G11856" s="831" t="str">
        <f t="shared" si="186"/>
        <v/>
      </c>
    </row>
    <row r="11857" spans="3:7" ht="15" x14ac:dyDescent="0.2">
      <c r="C11857" s="829"/>
      <c r="G11857" s="831" t="str">
        <f t="shared" si="186"/>
        <v/>
      </c>
    </row>
    <row r="11858" spans="3:7" ht="15" x14ac:dyDescent="0.2">
      <c r="C11858" s="829"/>
      <c r="G11858" s="831" t="str">
        <f t="shared" si="186"/>
        <v/>
      </c>
    </row>
    <row r="11859" spans="3:7" ht="15" x14ac:dyDescent="0.2">
      <c r="C11859" s="829"/>
      <c r="G11859" s="831" t="str">
        <f t="shared" si="186"/>
        <v/>
      </c>
    </row>
    <row r="11860" spans="3:7" ht="15" x14ac:dyDescent="0.2">
      <c r="C11860" s="829"/>
      <c r="G11860" s="831" t="str">
        <f t="shared" si="186"/>
        <v/>
      </c>
    </row>
    <row r="11861" spans="3:7" ht="15" x14ac:dyDescent="0.2">
      <c r="C11861" s="829"/>
      <c r="G11861" s="831" t="str">
        <f t="shared" si="186"/>
        <v/>
      </c>
    </row>
    <row r="11862" spans="3:7" ht="15" x14ac:dyDescent="0.2">
      <c r="C11862" s="829"/>
      <c r="G11862" s="831" t="str">
        <f t="shared" si="186"/>
        <v/>
      </c>
    </row>
    <row r="11863" spans="3:7" ht="15" x14ac:dyDescent="0.2">
      <c r="C11863" s="829"/>
      <c r="G11863" s="831" t="str">
        <f t="shared" si="186"/>
        <v/>
      </c>
    </row>
    <row r="11864" spans="3:7" ht="15" x14ac:dyDescent="0.2">
      <c r="C11864" s="829"/>
      <c r="G11864" s="831" t="str">
        <f t="shared" si="186"/>
        <v/>
      </c>
    </row>
    <row r="11865" spans="3:7" ht="15" x14ac:dyDescent="0.2">
      <c r="C11865" s="829"/>
      <c r="G11865" s="831" t="str">
        <f t="shared" si="186"/>
        <v/>
      </c>
    </row>
    <row r="11866" spans="3:7" ht="15" x14ac:dyDescent="0.2">
      <c r="C11866" s="829"/>
      <c r="G11866" s="831" t="str">
        <f t="shared" si="186"/>
        <v/>
      </c>
    </row>
    <row r="11867" spans="3:7" ht="15" x14ac:dyDescent="0.2">
      <c r="C11867" s="829"/>
      <c r="G11867" s="831" t="str">
        <f t="shared" si="186"/>
        <v/>
      </c>
    </row>
    <row r="11868" spans="3:7" ht="15" x14ac:dyDescent="0.2">
      <c r="C11868" s="829"/>
      <c r="G11868" s="831" t="str">
        <f t="shared" si="186"/>
        <v/>
      </c>
    </row>
    <row r="11869" spans="3:7" ht="15" x14ac:dyDescent="0.2">
      <c r="C11869" s="829"/>
      <c r="G11869" s="831" t="str">
        <f t="shared" si="186"/>
        <v/>
      </c>
    </row>
    <row r="11870" spans="3:7" ht="15" x14ac:dyDescent="0.2">
      <c r="C11870" s="829"/>
      <c r="G11870" s="831" t="str">
        <f t="shared" si="186"/>
        <v/>
      </c>
    </row>
    <row r="11871" spans="3:7" ht="15" x14ac:dyDescent="0.2">
      <c r="C11871" s="829"/>
      <c r="G11871" s="831" t="str">
        <f t="shared" si="186"/>
        <v/>
      </c>
    </row>
    <row r="11872" spans="3:7" ht="15" x14ac:dyDescent="0.2">
      <c r="C11872" s="829"/>
      <c r="G11872" s="831" t="str">
        <f t="shared" si="186"/>
        <v/>
      </c>
    </row>
    <row r="11873" spans="3:7" ht="15" x14ac:dyDescent="0.2">
      <c r="C11873" s="829"/>
      <c r="G11873" s="831" t="str">
        <f t="shared" si="186"/>
        <v/>
      </c>
    </row>
    <row r="11874" spans="3:7" ht="15" x14ac:dyDescent="0.2">
      <c r="C11874" s="829"/>
      <c r="G11874" s="831" t="str">
        <f t="shared" si="186"/>
        <v/>
      </c>
    </row>
    <row r="11875" spans="3:7" ht="15" x14ac:dyDescent="0.2">
      <c r="C11875" s="829"/>
      <c r="G11875" s="831" t="str">
        <f t="shared" si="186"/>
        <v/>
      </c>
    </row>
    <row r="11876" spans="3:7" ht="15" x14ac:dyDescent="0.2">
      <c r="C11876" s="829"/>
      <c r="G11876" s="831" t="str">
        <f t="shared" si="186"/>
        <v/>
      </c>
    </row>
    <row r="11877" spans="3:7" ht="15" x14ac:dyDescent="0.2">
      <c r="C11877" s="829"/>
      <c r="G11877" s="831" t="str">
        <f t="shared" si="186"/>
        <v/>
      </c>
    </row>
    <row r="11878" spans="3:7" ht="15" x14ac:dyDescent="0.2">
      <c r="C11878" s="829"/>
      <c r="G11878" s="831" t="str">
        <f t="shared" si="186"/>
        <v/>
      </c>
    </row>
    <row r="11879" spans="3:7" ht="15" x14ac:dyDescent="0.2">
      <c r="C11879" s="829"/>
      <c r="G11879" s="831" t="str">
        <f t="shared" si="186"/>
        <v/>
      </c>
    </row>
    <row r="11880" spans="3:7" ht="15" x14ac:dyDescent="0.2">
      <c r="C11880" s="829"/>
      <c r="G11880" s="831" t="str">
        <f t="shared" si="186"/>
        <v/>
      </c>
    </row>
    <row r="11881" spans="3:7" ht="15" x14ac:dyDescent="0.2">
      <c r="C11881" s="829"/>
      <c r="G11881" s="831" t="str">
        <f t="shared" si="186"/>
        <v/>
      </c>
    </row>
    <row r="11882" spans="3:7" ht="15" x14ac:dyDescent="0.2">
      <c r="C11882" s="829"/>
      <c r="G11882" s="831" t="str">
        <f t="shared" si="186"/>
        <v/>
      </c>
    </row>
    <row r="11883" spans="3:7" ht="15" x14ac:dyDescent="0.2">
      <c r="C11883" s="829"/>
      <c r="G11883" s="831" t="str">
        <f t="shared" si="186"/>
        <v/>
      </c>
    </row>
    <row r="11884" spans="3:7" ht="15" x14ac:dyDescent="0.2">
      <c r="C11884" s="829"/>
      <c r="G11884" s="831" t="str">
        <f t="shared" si="186"/>
        <v/>
      </c>
    </row>
    <row r="11885" spans="3:7" ht="15" x14ac:dyDescent="0.2">
      <c r="C11885" s="829"/>
      <c r="G11885" s="831" t="str">
        <f t="shared" si="186"/>
        <v/>
      </c>
    </row>
    <row r="11886" spans="3:7" ht="15" x14ac:dyDescent="0.2">
      <c r="C11886" s="829"/>
      <c r="G11886" s="831" t="str">
        <f t="shared" si="186"/>
        <v/>
      </c>
    </row>
    <row r="11887" spans="3:7" ht="15" x14ac:dyDescent="0.2">
      <c r="C11887" s="829"/>
      <c r="G11887" s="831" t="str">
        <f t="shared" si="186"/>
        <v/>
      </c>
    </row>
    <row r="11888" spans="3:7" ht="15" x14ac:dyDescent="0.2">
      <c r="C11888" s="829"/>
      <c r="G11888" s="831" t="str">
        <f t="shared" si="186"/>
        <v/>
      </c>
    </row>
    <row r="11889" spans="3:7" ht="15" x14ac:dyDescent="0.2">
      <c r="C11889" s="829"/>
      <c r="G11889" s="831" t="str">
        <f t="shared" si="186"/>
        <v/>
      </c>
    </row>
    <row r="11890" spans="3:7" ht="15" x14ac:dyDescent="0.2">
      <c r="C11890" s="829"/>
      <c r="G11890" s="831" t="str">
        <f t="shared" si="186"/>
        <v/>
      </c>
    </row>
    <row r="11891" spans="3:7" ht="15" x14ac:dyDescent="0.2">
      <c r="C11891" s="829"/>
      <c r="G11891" s="831" t="str">
        <f t="shared" si="186"/>
        <v/>
      </c>
    </row>
    <row r="11892" spans="3:7" ht="15" x14ac:dyDescent="0.2">
      <c r="C11892" s="829"/>
      <c r="G11892" s="831" t="str">
        <f t="shared" si="186"/>
        <v/>
      </c>
    </row>
    <row r="11893" spans="3:7" ht="15" x14ac:dyDescent="0.2">
      <c r="C11893" s="829"/>
      <c r="G11893" s="831" t="str">
        <f t="shared" si="186"/>
        <v/>
      </c>
    </row>
    <row r="11894" spans="3:7" ht="15" x14ac:dyDescent="0.2">
      <c r="C11894" s="829"/>
      <c r="G11894" s="831" t="str">
        <f t="shared" si="186"/>
        <v/>
      </c>
    </row>
    <row r="11895" spans="3:7" ht="15" x14ac:dyDescent="0.2">
      <c r="C11895" s="829"/>
      <c r="G11895" s="831" t="str">
        <f t="shared" si="186"/>
        <v/>
      </c>
    </row>
    <row r="11896" spans="3:7" ht="15" x14ac:dyDescent="0.2">
      <c r="C11896" s="829"/>
      <c r="G11896" s="831" t="str">
        <f t="shared" si="186"/>
        <v/>
      </c>
    </row>
    <row r="11897" spans="3:7" ht="15" x14ac:dyDescent="0.2">
      <c r="C11897" s="829"/>
      <c r="G11897" s="831" t="str">
        <f t="shared" si="186"/>
        <v/>
      </c>
    </row>
    <row r="11898" spans="3:7" ht="15" x14ac:dyDescent="0.2">
      <c r="C11898" s="829"/>
      <c r="G11898" s="831" t="str">
        <f t="shared" si="186"/>
        <v/>
      </c>
    </row>
    <row r="11899" spans="3:7" ht="15" x14ac:dyDescent="0.2">
      <c r="C11899" s="829"/>
      <c r="G11899" s="831" t="str">
        <f t="shared" si="186"/>
        <v/>
      </c>
    </row>
    <row r="11900" spans="3:7" ht="15" x14ac:dyDescent="0.2">
      <c r="C11900" s="829"/>
      <c r="G11900" s="831" t="str">
        <f t="shared" si="186"/>
        <v/>
      </c>
    </row>
    <row r="11901" spans="3:7" ht="15" x14ac:dyDescent="0.2">
      <c r="C11901" s="829"/>
      <c r="G11901" s="831" t="str">
        <f t="shared" si="186"/>
        <v/>
      </c>
    </row>
    <row r="11902" spans="3:7" ht="15" x14ac:dyDescent="0.2">
      <c r="C11902" s="829"/>
      <c r="G11902" s="831" t="str">
        <f t="shared" si="186"/>
        <v/>
      </c>
    </row>
    <row r="11903" spans="3:7" ht="15" x14ac:dyDescent="0.2">
      <c r="C11903" s="829"/>
      <c r="G11903" s="831" t="str">
        <f t="shared" si="186"/>
        <v/>
      </c>
    </row>
    <row r="11904" spans="3:7" ht="15" x14ac:dyDescent="0.2">
      <c r="C11904" s="829"/>
      <c r="G11904" s="831" t="str">
        <f t="shared" si="186"/>
        <v/>
      </c>
    </row>
    <row r="11905" spans="3:7" ht="15" x14ac:dyDescent="0.2">
      <c r="C11905" s="829"/>
      <c r="G11905" s="831" t="str">
        <f t="shared" si="186"/>
        <v/>
      </c>
    </row>
    <row r="11906" spans="3:7" ht="15" x14ac:dyDescent="0.2">
      <c r="C11906" s="829"/>
      <c r="G11906" s="831" t="str">
        <f t="shared" si="186"/>
        <v/>
      </c>
    </row>
    <row r="11907" spans="3:7" ht="15" x14ac:dyDescent="0.2">
      <c r="C11907" s="829"/>
      <c r="G11907" s="831" t="str">
        <f t="shared" si="186"/>
        <v/>
      </c>
    </row>
    <row r="11908" spans="3:7" ht="15" x14ac:dyDescent="0.2">
      <c r="C11908" s="829"/>
      <c r="G11908" s="831" t="str">
        <f t="shared" si="186"/>
        <v/>
      </c>
    </row>
    <row r="11909" spans="3:7" ht="15" x14ac:dyDescent="0.2">
      <c r="C11909" s="829"/>
      <c r="G11909" s="831" t="str">
        <f t="shared" si="186"/>
        <v/>
      </c>
    </row>
    <row r="11910" spans="3:7" ht="15" x14ac:dyDescent="0.2">
      <c r="C11910" s="829"/>
      <c r="G11910" s="831" t="str">
        <f t="shared" si="186"/>
        <v/>
      </c>
    </row>
    <row r="11911" spans="3:7" ht="15" x14ac:dyDescent="0.2">
      <c r="C11911" s="829"/>
      <c r="G11911" s="831" t="str">
        <f t="shared" si="186"/>
        <v/>
      </c>
    </row>
    <row r="11912" spans="3:7" ht="15" x14ac:dyDescent="0.2">
      <c r="C11912" s="829"/>
      <c r="G11912" s="831" t="str">
        <f t="shared" si="186"/>
        <v/>
      </c>
    </row>
    <row r="11913" spans="3:7" ht="15" x14ac:dyDescent="0.2">
      <c r="C11913" s="829"/>
      <c r="G11913" s="831" t="str">
        <f t="shared" si="186"/>
        <v/>
      </c>
    </row>
    <row r="11914" spans="3:7" ht="15" x14ac:dyDescent="0.2">
      <c r="C11914" s="829"/>
      <c r="G11914" s="831" t="str">
        <f t="shared" si="186"/>
        <v/>
      </c>
    </row>
    <row r="11915" spans="3:7" ht="15" x14ac:dyDescent="0.2">
      <c r="C11915" s="829"/>
      <c r="G11915" s="831" t="str">
        <f t="shared" si="186"/>
        <v/>
      </c>
    </row>
    <row r="11916" spans="3:7" ht="15" x14ac:dyDescent="0.2">
      <c r="C11916" s="829"/>
      <c r="G11916" s="831" t="str">
        <f t="shared" ref="G11916:G11979" si="187">IF(D11916="","",YEAR(D11916))</f>
        <v/>
      </c>
    </row>
    <row r="11917" spans="3:7" ht="15" x14ac:dyDescent="0.2">
      <c r="C11917" s="829"/>
      <c r="G11917" s="831" t="str">
        <f t="shared" si="187"/>
        <v/>
      </c>
    </row>
    <row r="11918" spans="3:7" ht="15" x14ac:dyDescent="0.2">
      <c r="C11918" s="829"/>
      <c r="G11918" s="831" t="str">
        <f t="shared" si="187"/>
        <v/>
      </c>
    </row>
    <row r="11919" spans="3:7" ht="15" x14ac:dyDescent="0.2">
      <c r="C11919" s="829"/>
      <c r="G11919" s="831" t="str">
        <f t="shared" si="187"/>
        <v/>
      </c>
    </row>
    <row r="11920" spans="3:7" ht="15" x14ac:dyDescent="0.2">
      <c r="C11920" s="829"/>
      <c r="G11920" s="831" t="str">
        <f t="shared" si="187"/>
        <v/>
      </c>
    </row>
    <row r="11921" spans="3:7" ht="15" x14ac:dyDescent="0.2">
      <c r="C11921" s="829"/>
      <c r="G11921" s="831" t="str">
        <f t="shared" si="187"/>
        <v/>
      </c>
    </row>
    <row r="11922" spans="3:7" ht="15" x14ac:dyDescent="0.2">
      <c r="C11922" s="829"/>
      <c r="G11922" s="831" t="str">
        <f t="shared" si="187"/>
        <v/>
      </c>
    </row>
    <row r="11923" spans="3:7" ht="15" x14ac:dyDescent="0.2">
      <c r="C11923" s="829"/>
      <c r="G11923" s="831" t="str">
        <f t="shared" si="187"/>
        <v/>
      </c>
    </row>
    <row r="11924" spans="3:7" ht="15" x14ac:dyDescent="0.2">
      <c r="C11924" s="829"/>
      <c r="G11924" s="831" t="str">
        <f t="shared" si="187"/>
        <v/>
      </c>
    </row>
    <row r="11925" spans="3:7" ht="15" x14ac:dyDescent="0.2">
      <c r="C11925" s="829"/>
      <c r="G11925" s="831" t="str">
        <f t="shared" si="187"/>
        <v/>
      </c>
    </row>
    <row r="11926" spans="3:7" ht="15" x14ac:dyDescent="0.2">
      <c r="C11926" s="829"/>
      <c r="G11926" s="831" t="str">
        <f t="shared" si="187"/>
        <v/>
      </c>
    </row>
    <row r="11927" spans="3:7" ht="15" x14ac:dyDescent="0.2">
      <c r="C11927" s="829"/>
      <c r="G11927" s="831" t="str">
        <f t="shared" si="187"/>
        <v/>
      </c>
    </row>
    <row r="11928" spans="3:7" ht="15" x14ac:dyDescent="0.2">
      <c r="C11928" s="829"/>
      <c r="G11928" s="831" t="str">
        <f t="shared" si="187"/>
        <v/>
      </c>
    </row>
    <row r="11929" spans="3:7" ht="15" x14ac:dyDescent="0.2">
      <c r="C11929" s="829"/>
      <c r="G11929" s="831" t="str">
        <f t="shared" si="187"/>
        <v/>
      </c>
    </row>
    <row r="11930" spans="3:7" ht="15" x14ac:dyDescent="0.2">
      <c r="C11930" s="829"/>
      <c r="G11930" s="831" t="str">
        <f t="shared" si="187"/>
        <v/>
      </c>
    </row>
    <row r="11931" spans="3:7" ht="15" x14ac:dyDescent="0.2">
      <c r="C11931" s="829"/>
      <c r="G11931" s="831" t="str">
        <f t="shared" si="187"/>
        <v/>
      </c>
    </row>
    <row r="11932" spans="3:7" ht="15" x14ac:dyDescent="0.2">
      <c r="C11932" s="829"/>
      <c r="G11932" s="831" t="str">
        <f t="shared" si="187"/>
        <v/>
      </c>
    </row>
    <row r="11933" spans="3:7" ht="15" x14ac:dyDescent="0.2">
      <c r="C11933" s="829"/>
      <c r="G11933" s="831" t="str">
        <f t="shared" si="187"/>
        <v/>
      </c>
    </row>
    <row r="11934" spans="3:7" ht="15" x14ac:dyDescent="0.2">
      <c r="C11934" s="829"/>
      <c r="G11934" s="831" t="str">
        <f t="shared" si="187"/>
        <v/>
      </c>
    </row>
    <row r="11935" spans="3:7" ht="15" x14ac:dyDescent="0.2">
      <c r="C11935" s="829"/>
      <c r="G11935" s="831" t="str">
        <f t="shared" si="187"/>
        <v/>
      </c>
    </row>
    <row r="11936" spans="3:7" ht="15" x14ac:dyDescent="0.2">
      <c r="C11936" s="829"/>
      <c r="G11936" s="831" t="str">
        <f t="shared" si="187"/>
        <v/>
      </c>
    </row>
    <row r="11937" spans="3:7" ht="15" x14ac:dyDescent="0.2">
      <c r="C11937" s="829"/>
      <c r="G11937" s="831" t="str">
        <f t="shared" si="187"/>
        <v/>
      </c>
    </row>
    <row r="11938" spans="3:7" ht="15" x14ac:dyDescent="0.2">
      <c r="C11938" s="829"/>
      <c r="G11938" s="831" t="str">
        <f t="shared" si="187"/>
        <v/>
      </c>
    </row>
    <row r="11939" spans="3:7" ht="15" x14ac:dyDescent="0.2">
      <c r="C11939" s="829"/>
      <c r="G11939" s="831" t="str">
        <f t="shared" si="187"/>
        <v/>
      </c>
    </row>
    <row r="11940" spans="3:7" ht="15" x14ac:dyDescent="0.2">
      <c r="C11940" s="829"/>
      <c r="G11940" s="831" t="str">
        <f t="shared" si="187"/>
        <v/>
      </c>
    </row>
    <row r="11941" spans="3:7" ht="15" x14ac:dyDescent="0.2">
      <c r="C11941" s="829"/>
      <c r="G11941" s="831" t="str">
        <f t="shared" si="187"/>
        <v/>
      </c>
    </row>
    <row r="11942" spans="3:7" ht="15" x14ac:dyDescent="0.2">
      <c r="C11942" s="829"/>
      <c r="G11942" s="831" t="str">
        <f t="shared" si="187"/>
        <v/>
      </c>
    </row>
    <row r="11943" spans="3:7" ht="15" x14ac:dyDescent="0.2">
      <c r="C11943" s="829"/>
      <c r="G11943" s="831" t="str">
        <f t="shared" si="187"/>
        <v/>
      </c>
    </row>
    <row r="11944" spans="3:7" ht="15" x14ac:dyDescent="0.2">
      <c r="C11944" s="829"/>
      <c r="G11944" s="831" t="str">
        <f t="shared" si="187"/>
        <v/>
      </c>
    </row>
    <row r="11945" spans="3:7" ht="15" x14ac:dyDescent="0.2">
      <c r="C11945" s="829"/>
      <c r="G11945" s="831" t="str">
        <f t="shared" si="187"/>
        <v/>
      </c>
    </row>
    <row r="11946" spans="3:7" ht="15" x14ac:dyDescent="0.2">
      <c r="C11946" s="829"/>
      <c r="G11946" s="831" t="str">
        <f t="shared" si="187"/>
        <v/>
      </c>
    </row>
    <row r="11947" spans="3:7" ht="15" x14ac:dyDescent="0.2">
      <c r="C11947" s="829"/>
      <c r="G11947" s="831" t="str">
        <f t="shared" si="187"/>
        <v/>
      </c>
    </row>
    <row r="11948" spans="3:7" ht="15" x14ac:dyDescent="0.2">
      <c r="C11948" s="829"/>
      <c r="G11948" s="831" t="str">
        <f t="shared" si="187"/>
        <v/>
      </c>
    </row>
    <row r="11949" spans="3:7" ht="15" x14ac:dyDescent="0.2">
      <c r="C11949" s="829"/>
      <c r="G11949" s="831" t="str">
        <f t="shared" si="187"/>
        <v/>
      </c>
    </row>
    <row r="11950" spans="3:7" ht="15" x14ac:dyDescent="0.2">
      <c r="C11950" s="829"/>
      <c r="G11950" s="831" t="str">
        <f t="shared" si="187"/>
        <v/>
      </c>
    </row>
    <row r="11951" spans="3:7" ht="15" x14ac:dyDescent="0.2">
      <c r="C11951" s="829"/>
      <c r="G11951" s="831" t="str">
        <f t="shared" si="187"/>
        <v/>
      </c>
    </row>
    <row r="11952" spans="3:7" ht="15" x14ac:dyDescent="0.2">
      <c r="C11952" s="829"/>
      <c r="G11952" s="831" t="str">
        <f t="shared" si="187"/>
        <v/>
      </c>
    </row>
    <row r="11953" spans="3:7" ht="15" x14ac:dyDescent="0.2">
      <c r="C11953" s="829"/>
      <c r="G11953" s="831" t="str">
        <f t="shared" si="187"/>
        <v/>
      </c>
    </row>
    <row r="11954" spans="3:7" ht="15" x14ac:dyDescent="0.2">
      <c r="C11954" s="829"/>
      <c r="G11954" s="831" t="str">
        <f t="shared" si="187"/>
        <v/>
      </c>
    </row>
    <row r="11955" spans="3:7" ht="15" x14ac:dyDescent="0.2">
      <c r="C11955" s="829"/>
      <c r="G11955" s="831" t="str">
        <f t="shared" si="187"/>
        <v/>
      </c>
    </row>
    <row r="11956" spans="3:7" ht="15" x14ac:dyDescent="0.2">
      <c r="C11956" s="829"/>
      <c r="G11956" s="831" t="str">
        <f t="shared" si="187"/>
        <v/>
      </c>
    </row>
    <row r="11957" spans="3:7" ht="15" x14ac:dyDescent="0.2">
      <c r="C11957" s="829"/>
      <c r="G11957" s="831" t="str">
        <f t="shared" si="187"/>
        <v/>
      </c>
    </row>
    <row r="11958" spans="3:7" ht="15" x14ac:dyDescent="0.2">
      <c r="C11958" s="829"/>
      <c r="G11958" s="831" t="str">
        <f t="shared" si="187"/>
        <v/>
      </c>
    </row>
    <row r="11959" spans="3:7" ht="15" x14ac:dyDescent="0.2">
      <c r="C11959" s="829"/>
      <c r="G11959" s="831" t="str">
        <f t="shared" si="187"/>
        <v/>
      </c>
    </row>
    <row r="11960" spans="3:7" ht="15" x14ac:dyDescent="0.2">
      <c r="C11960" s="829"/>
      <c r="G11960" s="831" t="str">
        <f t="shared" si="187"/>
        <v/>
      </c>
    </row>
    <row r="11961" spans="3:7" ht="15" x14ac:dyDescent="0.2">
      <c r="C11961" s="829"/>
      <c r="G11961" s="831" t="str">
        <f t="shared" si="187"/>
        <v/>
      </c>
    </row>
    <row r="11962" spans="3:7" ht="15" x14ac:dyDescent="0.2">
      <c r="C11962" s="829"/>
      <c r="G11962" s="831" t="str">
        <f t="shared" si="187"/>
        <v/>
      </c>
    </row>
    <row r="11963" spans="3:7" ht="15" x14ac:dyDescent="0.2">
      <c r="C11963" s="829"/>
      <c r="G11963" s="831" t="str">
        <f t="shared" si="187"/>
        <v/>
      </c>
    </row>
    <row r="11964" spans="3:7" ht="15" x14ac:dyDescent="0.2">
      <c r="C11964" s="829"/>
      <c r="G11964" s="831" t="str">
        <f t="shared" si="187"/>
        <v/>
      </c>
    </row>
    <row r="11965" spans="3:7" ht="15" x14ac:dyDescent="0.2">
      <c r="C11965" s="829"/>
      <c r="G11965" s="831" t="str">
        <f t="shared" si="187"/>
        <v/>
      </c>
    </row>
    <row r="11966" spans="3:7" ht="15" x14ac:dyDescent="0.2">
      <c r="C11966" s="829"/>
      <c r="G11966" s="831" t="str">
        <f t="shared" si="187"/>
        <v/>
      </c>
    </row>
    <row r="11967" spans="3:7" ht="15" x14ac:dyDescent="0.2">
      <c r="C11967" s="829"/>
      <c r="G11967" s="831" t="str">
        <f t="shared" si="187"/>
        <v/>
      </c>
    </row>
    <row r="11968" spans="3:7" ht="15" x14ac:dyDescent="0.2">
      <c r="C11968" s="829"/>
      <c r="G11968" s="831" t="str">
        <f t="shared" si="187"/>
        <v/>
      </c>
    </row>
    <row r="11969" spans="3:7" ht="15" x14ac:dyDescent="0.2">
      <c r="C11969" s="829"/>
      <c r="G11969" s="831" t="str">
        <f t="shared" si="187"/>
        <v/>
      </c>
    </row>
    <row r="11970" spans="3:7" ht="15" x14ac:dyDescent="0.2">
      <c r="C11970" s="829"/>
      <c r="G11970" s="831" t="str">
        <f t="shared" si="187"/>
        <v/>
      </c>
    </row>
    <row r="11971" spans="3:7" ht="15" x14ac:dyDescent="0.2">
      <c r="C11971" s="829"/>
      <c r="G11971" s="831" t="str">
        <f t="shared" si="187"/>
        <v/>
      </c>
    </row>
    <row r="11972" spans="3:7" ht="15" x14ac:dyDescent="0.2">
      <c r="C11972" s="829"/>
      <c r="G11972" s="831" t="str">
        <f t="shared" si="187"/>
        <v/>
      </c>
    </row>
    <row r="11973" spans="3:7" ht="15" x14ac:dyDescent="0.2">
      <c r="C11973" s="829"/>
      <c r="G11973" s="831" t="str">
        <f t="shared" si="187"/>
        <v/>
      </c>
    </row>
    <row r="11974" spans="3:7" ht="15" x14ac:dyDescent="0.2">
      <c r="C11974" s="829"/>
      <c r="G11974" s="831" t="str">
        <f t="shared" si="187"/>
        <v/>
      </c>
    </row>
    <row r="11975" spans="3:7" ht="15" x14ac:dyDescent="0.2">
      <c r="C11975" s="829"/>
      <c r="G11975" s="831" t="str">
        <f t="shared" si="187"/>
        <v/>
      </c>
    </row>
    <row r="11976" spans="3:7" ht="15" x14ac:dyDescent="0.2">
      <c r="C11976" s="829"/>
      <c r="G11976" s="831" t="str">
        <f t="shared" si="187"/>
        <v/>
      </c>
    </row>
    <row r="11977" spans="3:7" ht="15" x14ac:dyDescent="0.2">
      <c r="C11977" s="829"/>
      <c r="G11977" s="831" t="str">
        <f t="shared" si="187"/>
        <v/>
      </c>
    </row>
    <row r="11978" spans="3:7" ht="15" x14ac:dyDescent="0.2">
      <c r="C11978" s="829"/>
      <c r="G11978" s="831" t="str">
        <f t="shared" si="187"/>
        <v/>
      </c>
    </row>
    <row r="11979" spans="3:7" ht="15" x14ac:dyDescent="0.2">
      <c r="C11979" s="829"/>
      <c r="G11979" s="831" t="str">
        <f t="shared" si="187"/>
        <v/>
      </c>
    </row>
    <row r="11980" spans="3:7" ht="15" x14ac:dyDescent="0.2">
      <c r="C11980" s="829"/>
      <c r="G11980" s="831" t="str">
        <f t="shared" ref="G11980:G12043" si="188">IF(D11980="","",YEAR(D11980))</f>
        <v/>
      </c>
    </row>
    <row r="11981" spans="3:7" ht="15" x14ac:dyDescent="0.2">
      <c r="C11981" s="829"/>
      <c r="G11981" s="831" t="str">
        <f t="shared" si="188"/>
        <v/>
      </c>
    </row>
    <row r="11982" spans="3:7" ht="15" x14ac:dyDescent="0.2">
      <c r="C11982" s="829"/>
      <c r="G11982" s="831" t="str">
        <f t="shared" si="188"/>
        <v/>
      </c>
    </row>
    <row r="11983" spans="3:7" ht="15" x14ac:dyDescent="0.2">
      <c r="C11983" s="829"/>
      <c r="G11983" s="831" t="str">
        <f t="shared" si="188"/>
        <v/>
      </c>
    </row>
    <row r="11984" spans="3:7" ht="15" x14ac:dyDescent="0.2">
      <c r="C11984" s="829"/>
      <c r="G11984" s="831" t="str">
        <f t="shared" si="188"/>
        <v/>
      </c>
    </row>
    <row r="11985" spans="3:7" ht="15" x14ac:dyDescent="0.2">
      <c r="C11985" s="829"/>
      <c r="G11985" s="831" t="str">
        <f t="shared" si="188"/>
        <v/>
      </c>
    </row>
    <row r="11986" spans="3:7" ht="15" x14ac:dyDescent="0.2">
      <c r="C11986" s="829"/>
      <c r="G11986" s="831" t="str">
        <f t="shared" si="188"/>
        <v/>
      </c>
    </row>
    <row r="11987" spans="3:7" ht="15" x14ac:dyDescent="0.2">
      <c r="C11987" s="829"/>
      <c r="G11987" s="831" t="str">
        <f t="shared" si="188"/>
        <v/>
      </c>
    </row>
    <row r="11988" spans="3:7" ht="15" x14ac:dyDescent="0.2">
      <c r="C11988" s="829"/>
      <c r="G11988" s="831" t="str">
        <f t="shared" si="188"/>
        <v/>
      </c>
    </row>
    <row r="11989" spans="3:7" ht="15" x14ac:dyDescent="0.2">
      <c r="C11989" s="829"/>
      <c r="G11989" s="831" t="str">
        <f t="shared" si="188"/>
        <v/>
      </c>
    </row>
    <row r="11990" spans="3:7" ht="15" x14ac:dyDescent="0.2">
      <c r="C11990" s="829"/>
      <c r="G11990" s="831" t="str">
        <f t="shared" si="188"/>
        <v/>
      </c>
    </row>
    <row r="11991" spans="3:7" ht="15" x14ac:dyDescent="0.2">
      <c r="C11991" s="829"/>
      <c r="G11991" s="831" t="str">
        <f t="shared" si="188"/>
        <v/>
      </c>
    </row>
    <row r="11992" spans="3:7" ht="15" x14ac:dyDescent="0.2">
      <c r="C11992" s="829"/>
      <c r="G11992" s="831" t="str">
        <f t="shared" si="188"/>
        <v/>
      </c>
    </row>
    <row r="11993" spans="3:7" ht="15" x14ac:dyDescent="0.2">
      <c r="C11993" s="829"/>
      <c r="G11993" s="831" t="str">
        <f t="shared" si="188"/>
        <v/>
      </c>
    </row>
    <row r="11994" spans="3:7" ht="15" x14ac:dyDescent="0.2">
      <c r="C11994" s="829"/>
      <c r="G11994" s="831" t="str">
        <f t="shared" si="188"/>
        <v/>
      </c>
    </row>
    <row r="11995" spans="3:7" ht="15" x14ac:dyDescent="0.2">
      <c r="C11995" s="829"/>
      <c r="G11995" s="831" t="str">
        <f t="shared" si="188"/>
        <v/>
      </c>
    </row>
    <row r="11996" spans="3:7" ht="15" x14ac:dyDescent="0.2">
      <c r="C11996" s="829"/>
      <c r="G11996" s="831" t="str">
        <f t="shared" si="188"/>
        <v/>
      </c>
    </row>
    <row r="11997" spans="3:7" ht="15" x14ac:dyDescent="0.2">
      <c r="C11997" s="829"/>
      <c r="G11997" s="831" t="str">
        <f t="shared" si="188"/>
        <v/>
      </c>
    </row>
    <row r="11998" spans="3:7" ht="15" x14ac:dyDescent="0.2">
      <c r="C11998" s="829"/>
      <c r="G11998" s="831" t="str">
        <f t="shared" si="188"/>
        <v/>
      </c>
    </row>
    <row r="11999" spans="3:7" ht="15" x14ac:dyDescent="0.2">
      <c r="C11999" s="829"/>
      <c r="G11999" s="831" t="str">
        <f t="shared" si="188"/>
        <v/>
      </c>
    </row>
    <row r="12000" spans="3:7" ht="15" x14ac:dyDescent="0.2">
      <c r="C12000" s="829"/>
      <c r="G12000" s="831" t="str">
        <f t="shared" si="188"/>
        <v/>
      </c>
    </row>
    <row r="12001" spans="3:7" ht="15" x14ac:dyDescent="0.2">
      <c r="C12001" s="829"/>
      <c r="G12001" s="831" t="str">
        <f t="shared" si="188"/>
        <v/>
      </c>
    </row>
    <row r="12002" spans="3:7" ht="15" x14ac:dyDescent="0.2">
      <c r="C12002" s="829"/>
      <c r="G12002" s="831" t="str">
        <f t="shared" si="188"/>
        <v/>
      </c>
    </row>
    <row r="12003" spans="3:7" ht="15" x14ac:dyDescent="0.2">
      <c r="C12003" s="829"/>
      <c r="G12003" s="831" t="str">
        <f t="shared" si="188"/>
        <v/>
      </c>
    </row>
    <row r="12004" spans="3:7" ht="15" x14ac:dyDescent="0.2">
      <c r="C12004" s="829"/>
      <c r="G12004" s="831" t="str">
        <f t="shared" si="188"/>
        <v/>
      </c>
    </row>
    <row r="12005" spans="3:7" ht="15" x14ac:dyDescent="0.2">
      <c r="C12005" s="829"/>
      <c r="G12005" s="831" t="str">
        <f t="shared" si="188"/>
        <v/>
      </c>
    </row>
    <row r="12006" spans="3:7" ht="15" x14ac:dyDescent="0.2">
      <c r="C12006" s="829"/>
      <c r="G12006" s="831" t="str">
        <f t="shared" si="188"/>
        <v/>
      </c>
    </row>
    <row r="12007" spans="3:7" ht="15" x14ac:dyDescent="0.2">
      <c r="C12007" s="829"/>
      <c r="G12007" s="831" t="str">
        <f t="shared" si="188"/>
        <v/>
      </c>
    </row>
    <row r="12008" spans="3:7" ht="15" x14ac:dyDescent="0.2">
      <c r="C12008" s="829"/>
      <c r="G12008" s="831" t="str">
        <f t="shared" si="188"/>
        <v/>
      </c>
    </row>
    <row r="12009" spans="3:7" ht="15" x14ac:dyDescent="0.2">
      <c r="C12009" s="829"/>
      <c r="G12009" s="831" t="str">
        <f t="shared" si="188"/>
        <v/>
      </c>
    </row>
    <row r="12010" spans="3:7" ht="15" x14ac:dyDescent="0.2">
      <c r="C12010" s="829"/>
      <c r="G12010" s="831" t="str">
        <f t="shared" si="188"/>
        <v/>
      </c>
    </row>
    <row r="12011" spans="3:7" ht="15" x14ac:dyDescent="0.2">
      <c r="C12011" s="829"/>
      <c r="G12011" s="831" t="str">
        <f t="shared" si="188"/>
        <v/>
      </c>
    </row>
    <row r="12012" spans="3:7" ht="15" x14ac:dyDescent="0.2">
      <c r="C12012" s="829"/>
      <c r="G12012" s="831" t="str">
        <f t="shared" si="188"/>
        <v/>
      </c>
    </row>
    <row r="12013" spans="3:7" ht="15" x14ac:dyDescent="0.2">
      <c r="C12013" s="829"/>
      <c r="G12013" s="831" t="str">
        <f t="shared" si="188"/>
        <v/>
      </c>
    </row>
    <row r="12014" spans="3:7" ht="15" x14ac:dyDescent="0.2">
      <c r="C12014" s="829"/>
      <c r="G12014" s="831" t="str">
        <f t="shared" si="188"/>
        <v/>
      </c>
    </row>
    <row r="12015" spans="3:7" ht="15" x14ac:dyDescent="0.2">
      <c r="C12015" s="829"/>
      <c r="G12015" s="831" t="str">
        <f t="shared" si="188"/>
        <v/>
      </c>
    </row>
    <row r="12016" spans="3:7" ht="15" x14ac:dyDescent="0.2">
      <c r="C12016" s="829"/>
      <c r="G12016" s="831" t="str">
        <f t="shared" si="188"/>
        <v/>
      </c>
    </row>
    <row r="12017" spans="3:7" ht="15" x14ac:dyDescent="0.2">
      <c r="C12017" s="829"/>
      <c r="G12017" s="831" t="str">
        <f t="shared" si="188"/>
        <v/>
      </c>
    </row>
    <row r="12018" spans="3:7" ht="15" x14ac:dyDescent="0.2">
      <c r="C12018" s="829"/>
      <c r="G12018" s="831" t="str">
        <f t="shared" si="188"/>
        <v/>
      </c>
    </row>
    <row r="12019" spans="3:7" ht="15" x14ac:dyDescent="0.2">
      <c r="C12019" s="829"/>
      <c r="G12019" s="831" t="str">
        <f t="shared" si="188"/>
        <v/>
      </c>
    </row>
    <row r="12020" spans="3:7" ht="15" x14ac:dyDescent="0.2">
      <c r="C12020" s="829"/>
      <c r="G12020" s="831" t="str">
        <f t="shared" si="188"/>
        <v/>
      </c>
    </row>
    <row r="12021" spans="3:7" ht="15" x14ac:dyDescent="0.2">
      <c r="C12021" s="829"/>
      <c r="G12021" s="831" t="str">
        <f t="shared" si="188"/>
        <v/>
      </c>
    </row>
    <row r="12022" spans="3:7" ht="15" x14ac:dyDescent="0.2">
      <c r="C12022" s="829"/>
      <c r="G12022" s="831" t="str">
        <f t="shared" si="188"/>
        <v/>
      </c>
    </row>
    <row r="12023" spans="3:7" ht="15" x14ac:dyDescent="0.2">
      <c r="C12023" s="829"/>
      <c r="G12023" s="831" t="str">
        <f t="shared" si="188"/>
        <v/>
      </c>
    </row>
    <row r="12024" spans="3:7" ht="15" x14ac:dyDescent="0.2">
      <c r="C12024" s="829"/>
      <c r="G12024" s="831" t="str">
        <f t="shared" si="188"/>
        <v/>
      </c>
    </row>
    <row r="12025" spans="3:7" ht="15" x14ac:dyDescent="0.2">
      <c r="C12025" s="829"/>
      <c r="G12025" s="831" t="str">
        <f t="shared" si="188"/>
        <v/>
      </c>
    </row>
    <row r="12026" spans="3:7" ht="15" x14ac:dyDescent="0.2">
      <c r="C12026" s="829"/>
      <c r="G12026" s="831" t="str">
        <f t="shared" si="188"/>
        <v/>
      </c>
    </row>
    <row r="12027" spans="3:7" ht="15" x14ac:dyDescent="0.2">
      <c r="C12027" s="829"/>
      <c r="G12027" s="831" t="str">
        <f t="shared" si="188"/>
        <v/>
      </c>
    </row>
    <row r="12028" spans="3:7" ht="15" x14ac:dyDescent="0.2">
      <c r="C12028" s="829"/>
      <c r="G12028" s="831" t="str">
        <f t="shared" si="188"/>
        <v/>
      </c>
    </row>
    <row r="12029" spans="3:7" ht="15" x14ac:dyDescent="0.2">
      <c r="C12029" s="829"/>
      <c r="G12029" s="831" t="str">
        <f t="shared" si="188"/>
        <v/>
      </c>
    </row>
    <row r="12030" spans="3:7" ht="15" x14ac:dyDescent="0.2">
      <c r="C12030" s="829"/>
      <c r="G12030" s="831" t="str">
        <f t="shared" si="188"/>
        <v/>
      </c>
    </row>
    <row r="12031" spans="3:7" ht="15" x14ac:dyDescent="0.2">
      <c r="C12031" s="829"/>
      <c r="G12031" s="831" t="str">
        <f t="shared" si="188"/>
        <v/>
      </c>
    </row>
    <row r="12032" spans="3:7" ht="15" x14ac:dyDescent="0.2">
      <c r="C12032" s="829"/>
      <c r="G12032" s="831" t="str">
        <f t="shared" si="188"/>
        <v/>
      </c>
    </row>
    <row r="12033" spans="3:7" ht="15" x14ac:dyDescent="0.2">
      <c r="C12033" s="829"/>
      <c r="G12033" s="831" t="str">
        <f t="shared" si="188"/>
        <v/>
      </c>
    </row>
    <row r="12034" spans="3:7" ht="15" x14ac:dyDescent="0.2">
      <c r="C12034" s="829"/>
      <c r="G12034" s="831" t="str">
        <f t="shared" si="188"/>
        <v/>
      </c>
    </row>
    <row r="12035" spans="3:7" ht="15" x14ac:dyDescent="0.2">
      <c r="C12035" s="829"/>
      <c r="G12035" s="831" t="str">
        <f t="shared" si="188"/>
        <v/>
      </c>
    </row>
    <row r="12036" spans="3:7" ht="15" x14ac:dyDescent="0.2">
      <c r="C12036" s="829"/>
      <c r="G12036" s="831" t="str">
        <f t="shared" si="188"/>
        <v/>
      </c>
    </row>
    <row r="12037" spans="3:7" ht="15" x14ac:dyDescent="0.2">
      <c r="C12037" s="829"/>
      <c r="G12037" s="831" t="str">
        <f t="shared" si="188"/>
        <v/>
      </c>
    </row>
    <row r="12038" spans="3:7" ht="15" x14ac:dyDescent="0.2">
      <c r="C12038" s="829"/>
      <c r="G12038" s="831" t="str">
        <f t="shared" si="188"/>
        <v/>
      </c>
    </row>
    <row r="12039" spans="3:7" ht="15" x14ac:dyDescent="0.2">
      <c r="C12039" s="829"/>
      <c r="G12039" s="831" t="str">
        <f t="shared" si="188"/>
        <v/>
      </c>
    </row>
    <row r="12040" spans="3:7" ht="15" x14ac:dyDescent="0.2">
      <c r="C12040" s="829"/>
      <c r="G12040" s="831" t="str">
        <f t="shared" si="188"/>
        <v/>
      </c>
    </row>
    <row r="12041" spans="3:7" ht="15" x14ac:dyDescent="0.2">
      <c r="C12041" s="829"/>
      <c r="G12041" s="831" t="str">
        <f t="shared" si="188"/>
        <v/>
      </c>
    </row>
    <row r="12042" spans="3:7" ht="15" x14ac:dyDescent="0.2">
      <c r="C12042" s="829"/>
      <c r="G12042" s="831" t="str">
        <f t="shared" si="188"/>
        <v/>
      </c>
    </row>
    <row r="12043" spans="3:7" ht="15" x14ac:dyDescent="0.2">
      <c r="C12043" s="829"/>
      <c r="G12043" s="831" t="str">
        <f t="shared" si="188"/>
        <v/>
      </c>
    </row>
    <row r="12044" spans="3:7" ht="15" x14ac:dyDescent="0.2">
      <c r="C12044" s="829"/>
      <c r="G12044" s="831" t="str">
        <f t="shared" ref="G12044:G12107" si="189">IF(D12044="","",YEAR(D12044))</f>
        <v/>
      </c>
    </row>
    <row r="12045" spans="3:7" ht="15" x14ac:dyDescent="0.2">
      <c r="C12045" s="829"/>
      <c r="G12045" s="831" t="str">
        <f t="shared" si="189"/>
        <v/>
      </c>
    </row>
    <row r="12046" spans="3:7" ht="15" x14ac:dyDescent="0.2">
      <c r="C12046" s="829"/>
      <c r="G12046" s="831" t="str">
        <f t="shared" si="189"/>
        <v/>
      </c>
    </row>
    <row r="12047" spans="3:7" ht="15" x14ac:dyDescent="0.2">
      <c r="C12047" s="829"/>
      <c r="G12047" s="831" t="str">
        <f t="shared" si="189"/>
        <v/>
      </c>
    </row>
    <row r="12048" spans="3:7" ht="15" x14ac:dyDescent="0.2">
      <c r="C12048" s="829"/>
      <c r="G12048" s="831" t="str">
        <f t="shared" si="189"/>
        <v/>
      </c>
    </row>
    <row r="12049" spans="3:7" ht="15" x14ac:dyDescent="0.2">
      <c r="C12049" s="829"/>
      <c r="G12049" s="831" t="str">
        <f t="shared" si="189"/>
        <v/>
      </c>
    </row>
    <row r="12050" spans="3:7" ht="15" x14ac:dyDescent="0.2">
      <c r="C12050" s="829"/>
      <c r="G12050" s="831" t="str">
        <f t="shared" si="189"/>
        <v/>
      </c>
    </row>
    <row r="12051" spans="3:7" ht="15" x14ac:dyDescent="0.2">
      <c r="C12051" s="829"/>
      <c r="G12051" s="831" t="str">
        <f t="shared" si="189"/>
        <v/>
      </c>
    </row>
    <row r="12052" spans="3:7" ht="15" x14ac:dyDescent="0.2">
      <c r="C12052" s="829"/>
      <c r="G12052" s="831" t="str">
        <f t="shared" si="189"/>
        <v/>
      </c>
    </row>
    <row r="12053" spans="3:7" ht="15" x14ac:dyDescent="0.2">
      <c r="C12053" s="829"/>
      <c r="G12053" s="831" t="str">
        <f t="shared" si="189"/>
        <v/>
      </c>
    </row>
    <row r="12054" spans="3:7" ht="15" x14ac:dyDescent="0.2">
      <c r="C12054" s="829"/>
      <c r="G12054" s="831" t="str">
        <f t="shared" si="189"/>
        <v/>
      </c>
    </row>
    <row r="12055" spans="3:7" ht="15" x14ac:dyDescent="0.2">
      <c r="C12055" s="829"/>
      <c r="G12055" s="831" t="str">
        <f t="shared" si="189"/>
        <v/>
      </c>
    </row>
    <row r="12056" spans="3:7" ht="15" x14ac:dyDescent="0.2">
      <c r="C12056" s="829"/>
      <c r="G12056" s="831" t="str">
        <f t="shared" si="189"/>
        <v/>
      </c>
    </row>
    <row r="12057" spans="3:7" ht="15" x14ac:dyDescent="0.2">
      <c r="C12057" s="829"/>
      <c r="G12057" s="831" t="str">
        <f t="shared" si="189"/>
        <v/>
      </c>
    </row>
    <row r="12058" spans="3:7" ht="15" x14ac:dyDescent="0.2">
      <c r="C12058" s="829"/>
      <c r="G12058" s="831" t="str">
        <f t="shared" si="189"/>
        <v/>
      </c>
    </row>
    <row r="12059" spans="3:7" ht="15" x14ac:dyDescent="0.2">
      <c r="C12059" s="829"/>
      <c r="G12059" s="831" t="str">
        <f t="shared" si="189"/>
        <v/>
      </c>
    </row>
    <row r="12060" spans="3:7" ht="15" x14ac:dyDescent="0.2">
      <c r="C12060" s="829"/>
      <c r="G12060" s="831" t="str">
        <f t="shared" si="189"/>
        <v/>
      </c>
    </row>
    <row r="12061" spans="3:7" ht="15" x14ac:dyDescent="0.2">
      <c r="C12061" s="829"/>
      <c r="G12061" s="831" t="str">
        <f t="shared" si="189"/>
        <v/>
      </c>
    </row>
    <row r="12062" spans="3:7" ht="15" x14ac:dyDescent="0.2">
      <c r="C12062" s="829"/>
      <c r="G12062" s="831" t="str">
        <f t="shared" si="189"/>
        <v/>
      </c>
    </row>
    <row r="12063" spans="3:7" ht="15" x14ac:dyDescent="0.2">
      <c r="C12063" s="829"/>
      <c r="G12063" s="831" t="str">
        <f t="shared" si="189"/>
        <v/>
      </c>
    </row>
    <row r="12064" spans="3:7" ht="15" x14ac:dyDescent="0.2">
      <c r="C12064" s="829"/>
      <c r="G12064" s="831" t="str">
        <f t="shared" si="189"/>
        <v/>
      </c>
    </row>
    <row r="12065" spans="3:7" ht="15" x14ac:dyDescent="0.2">
      <c r="C12065" s="829"/>
      <c r="G12065" s="831" t="str">
        <f t="shared" si="189"/>
        <v/>
      </c>
    </row>
    <row r="12066" spans="3:7" ht="15" x14ac:dyDescent="0.2">
      <c r="C12066" s="829"/>
      <c r="G12066" s="831" t="str">
        <f t="shared" si="189"/>
        <v/>
      </c>
    </row>
    <row r="12067" spans="3:7" ht="15" x14ac:dyDescent="0.2">
      <c r="C12067" s="829"/>
      <c r="G12067" s="831" t="str">
        <f t="shared" si="189"/>
        <v/>
      </c>
    </row>
    <row r="12068" spans="3:7" ht="15" x14ac:dyDescent="0.2">
      <c r="C12068" s="829"/>
      <c r="G12068" s="831" t="str">
        <f t="shared" si="189"/>
        <v/>
      </c>
    </row>
    <row r="12069" spans="3:7" ht="15" x14ac:dyDescent="0.2">
      <c r="C12069" s="829"/>
      <c r="G12069" s="831" t="str">
        <f t="shared" si="189"/>
        <v/>
      </c>
    </row>
    <row r="12070" spans="3:7" ht="15" x14ac:dyDescent="0.2">
      <c r="C12070" s="829"/>
      <c r="G12070" s="831" t="str">
        <f t="shared" si="189"/>
        <v/>
      </c>
    </row>
    <row r="12071" spans="3:7" ht="15" x14ac:dyDescent="0.2">
      <c r="C12071" s="829"/>
      <c r="G12071" s="831" t="str">
        <f t="shared" si="189"/>
        <v/>
      </c>
    </row>
    <row r="12072" spans="3:7" ht="15" x14ac:dyDescent="0.2">
      <c r="C12072" s="829"/>
      <c r="G12072" s="831" t="str">
        <f t="shared" si="189"/>
        <v/>
      </c>
    </row>
    <row r="12073" spans="3:7" ht="15" x14ac:dyDescent="0.2">
      <c r="C12073" s="829"/>
      <c r="G12073" s="831" t="str">
        <f t="shared" si="189"/>
        <v/>
      </c>
    </row>
    <row r="12074" spans="3:7" ht="15" x14ac:dyDescent="0.2">
      <c r="C12074" s="829"/>
      <c r="G12074" s="831" t="str">
        <f t="shared" si="189"/>
        <v/>
      </c>
    </row>
    <row r="12075" spans="3:7" ht="15" x14ac:dyDescent="0.2">
      <c r="C12075" s="829"/>
      <c r="G12075" s="831" t="str">
        <f t="shared" si="189"/>
        <v/>
      </c>
    </row>
    <row r="12076" spans="3:7" ht="15" x14ac:dyDescent="0.2">
      <c r="C12076" s="829"/>
      <c r="G12076" s="831" t="str">
        <f t="shared" si="189"/>
        <v/>
      </c>
    </row>
    <row r="12077" spans="3:7" ht="15" x14ac:dyDescent="0.2">
      <c r="C12077" s="829"/>
      <c r="G12077" s="831" t="str">
        <f t="shared" si="189"/>
        <v/>
      </c>
    </row>
    <row r="12078" spans="3:7" ht="15" x14ac:dyDescent="0.2">
      <c r="C12078" s="829"/>
      <c r="G12078" s="831" t="str">
        <f t="shared" si="189"/>
        <v/>
      </c>
    </row>
    <row r="12079" spans="3:7" ht="15" x14ac:dyDescent="0.2">
      <c r="C12079" s="829"/>
      <c r="G12079" s="831" t="str">
        <f t="shared" si="189"/>
        <v/>
      </c>
    </row>
    <row r="12080" spans="3:7" ht="15" x14ac:dyDescent="0.2">
      <c r="C12080" s="829"/>
      <c r="G12080" s="831" t="str">
        <f t="shared" si="189"/>
        <v/>
      </c>
    </row>
    <row r="12081" spans="3:7" ht="15" x14ac:dyDescent="0.2">
      <c r="C12081" s="829"/>
      <c r="G12081" s="831" t="str">
        <f t="shared" si="189"/>
        <v/>
      </c>
    </row>
    <row r="12082" spans="3:7" ht="15" x14ac:dyDescent="0.2">
      <c r="C12082" s="829"/>
      <c r="G12082" s="831" t="str">
        <f t="shared" si="189"/>
        <v/>
      </c>
    </row>
    <row r="12083" spans="3:7" ht="15" x14ac:dyDescent="0.2">
      <c r="C12083" s="829"/>
      <c r="G12083" s="831" t="str">
        <f t="shared" si="189"/>
        <v/>
      </c>
    </row>
    <row r="12084" spans="3:7" ht="15" x14ac:dyDescent="0.2">
      <c r="C12084" s="829"/>
      <c r="G12084" s="831" t="str">
        <f t="shared" si="189"/>
        <v/>
      </c>
    </row>
    <row r="12085" spans="3:7" ht="15" x14ac:dyDescent="0.2">
      <c r="C12085" s="829"/>
      <c r="G12085" s="831" t="str">
        <f t="shared" si="189"/>
        <v/>
      </c>
    </row>
    <row r="12086" spans="3:7" ht="15" x14ac:dyDescent="0.2">
      <c r="C12086" s="829"/>
      <c r="G12086" s="831" t="str">
        <f t="shared" si="189"/>
        <v/>
      </c>
    </row>
    <row r="12087" spans="3:7" ht="15" x14ac:dyDescent="0.2">
      <c r="C12087" s="829"/>
      <c r="G12087" s="831" t="str">
        <f t="shared" si="189"/>
        <v/>
      </c>
    </row>
    <row r="12088" spans="3:7" ht="15" x14ac:dyDescent="0.2">
      <c r="C12088" s="829"/>
      <c r="G12088" s="831" t="str">
        <f t="shared" si="189"/>
        <v/>
      </c>
    </row>
    <row r="12089" spans="3:7" ht="15" x14ac:dyDescent="0.2">
      <c r="C12089" s="829"/>
      <c r="G12089" s="831" t="str">
        <f t="shared" si="189"/>
        <v/>
      </c>
    </row>
    <row r="12090" spans="3:7" ht="15" x14ac:dyDescent="0.2">
      <c r="C12090" s="829"/>
      <c r="G12090" s="831" t="str">
        <f t="shared" si="189"/>
        <v/>
      </c>
    </row>
    <row r="12091" spans="3:7" ht="15" x14ac:dyDescent="0.2">
      <c r="C12091" s="829"/>
      <c r="G12091" s="831" t="str">
        <f t="shared" si="189"/>
        <v/>
      </c>
    </row>
    <row r="12092" spans="3:7" ht="15" x14ac:dyDescent="0.2">
      <c r="C12092" s="829"/>
      <c r="G12092" s="831" t="str">
        <f t="shared" si="189"/>
        <v/>
      </c>
    </row>
    <row r="12093" spans="3:7" ht="15" x14ac:dyDescent="0.2">
      <c r="C12093" s="829"/>
      <c r="G12093" s="831" t="str">
        <f t="shared" si="189"/>
        <v/>
      </c>
    </row>
    <row r="12094" spans="3:7" ht="15" x14ac:dyDescent="0.2">
      <c r="C12094" s="829"/>
      <c r="G12094" s="831" t="str">
        <f t="shared" si="189"/>
        <v/>
      </c>
    </row>
    <row r="12095" spans="3:7" ht="15" x14ac:dyDescent="0.2">
      <c r="C12095" s="829"/>
      <c r="G12095" s="831" t="str">
        <f t="shared" si="189"/>
        <v/>
      </c>
    </row>
    <row r="12096" spans="3:7" ht="15" x14ac:dyDescent="0.2">
      <c r="C12096" s="829"/>
      <c r="G12096" s="831" t="str">
        <f t="shared" si="189"/>
        <v/>
      </c>
    </row>
    <row r="12097" spans="3:7" ht="15" x14ac:dyDescent="0.2">
      <c r="C12097" s="829"/>
      <c r="G12097" s="831" t="str">
        <f t="shared" si="189"/>
        <v/>
      </c>
    </row>
    <row r="12098" spans="3:7" ht="15" x14ac:dyDescent="0.2">
      <c r="C12098" s="829"/>
      <c r="G12098" s="831" t="str">
        <f t="shared" si="189"/>
        <v/>
      </c>
    </row>
    <row r="12099" spans="3:7" ht="15" x14ac:dyDescent="0.2">
      <c r="C12099" s="829"/>
      <c r="G12099" s="831" t="str">
        <f t="shared" si="189"/>
        <v/>
      </c>
    </row>
    <row r="12100" spans="3:7" ht="15" x14ac:dyDescent="0.2">
      <c r="C12100" s="829"/>
      <c r="G12100" s="831" t="str">
        <f t="shared" si="189"/>
        <v/>
      </c>
    </row>
    <row r="12101" spans="3:7" ht="15" x14ac:dyDescent="0.2">
      <c r="C12101" s="829"/>
      <c r="G12101" s="831" t="str">
        <f t="shared" si="189"/>
        <v/>
      </c>
    </row>
    <row r="12102" spans="3:7" ht="15" x14ac:dyDescent="0.2">
      <c r="C12102" s="829"/>
      <c r="G12102" s="831" t="str">
        <f t="shared" si="189"/>
        <v/>
      </c>
    </row>
    <row r="12103" spans="3:7" ht="15" x14ac:dyDescent="0.2">
      <c r="C12103" s="829"/>
      <c r="G12103" s="831" t="str">
        <f t="shared" si="189"/>
        <v/>
      </c>
    </row>
    <row r="12104" spans="3:7" ht="15" x14ac:dyDescent="0.2">
      <c r="C12104" s="829"/>
      <c r="G12104" s="831" t="str">
        <f t="shared" si="189"/>
        <v/>
      </c>
    </row>
    <row r="12105" spans="3:7" ht="15" x14ac:dyDescent="0.2">
      <c r="C12105" s="829"/>
      <c r="G12105" s="831" t="str">
        <f t="shared" si="189"/>
        <v/>
      </c>
    </row>
    <row r="12106" spans="3:7" ht="15" x14ac:dyDescent="0.2">
      <c r="C12106" s="829"/>
      <c r="G12106" s="831" t="str">
        <f t="shared" si="189"/>
        <v/>
      </c>
    </row>
    <row r="12107" spans="3:7" ht="15" x14ac:dyDescent="0.2">
      <c r="C12107" s="829"/>
      <c r="G12107" s="831" t="str">
        <f t="shared" si="189"/>
        <v/>
      </c>
    </row>
    <row r="12108" spans="3:7" ht="15" x14ac:dyDescent="0.2">
      <c r="C12108" s="829"/>
      <c r="G12108" s="831" t="str">
        <f t="shared" ref="G12108:G12171" si="190">IF(D12108="","",YEAR(D12108))</f>
        <v/>
      </c>
    </row>
    <row r="12109" spans="3:7" ht="15" x14ac:dyDescent="0.2">
      <c r="C12109" s="829"/>
      <c r="G12109" s="831" t="str">
        <f t="shared" si="190"/>
        <v/>
      </c>
    </row>
    <row r="12110" spans="3:7" ht="15" x14ac:dyDescent="0.2">
      <c r="C12110" s="829"/>
      <c r="G12110" s="831" t="str">
        <f t="shared" si="190"/>
        <v/>
      </c>
    </row>
    <row r="12111" spans="3:7" ht="15" x14ac:dyDescent="0.2">
      <c r="C12111" s="829"/>
      <c r="G12111" s="831" t="str">
        <f t="shared" si="190"/>
        <v/>
      </c>
    </row>
    <row r="12112" spans="3:7" ht="15" x14ac:dyDescent="0.2">
      <c r="C12112" s="829"/>
      <c r="G12112" s="831" t="str">
        <f t="shared" si="190"/>
        <v/>
      </c>
    </row>
    <row r="12113" spans="3:7" ht="15" x14ac:dyDescent="0.2">
      <c r="C12113" s="829"/>
      <c r="G12113" s="831" t="str">
        <f t="shared" si="190"/>
        <v/>
      </c>
    </row>
    <row r="12114" spans="3:7" ht="15" x14ac:dyDescent="0.2">
      <c r="C12114" s="829"/>
      <c r="G12114" s="831" t="str">
        <f t="shared" si="190"/>
        <v/>
      </c>
    </row>
    <row r="12115" spans="3:7" ht="15" x14ac:dyDescent="0.2">
      <c r="C12115" s="829"/>
      <c r="G12115" s="831" t="str">
        <f t="shared" si="190"/>
        <v/>
      </c>
    </row>
    <row r="12116" spans="3:7" ht="15" x14ac:dyDescent="0.2">
      <c r="C12116" s="829"/>
      <c r="G12116" s="831" t="str">
        <f t="shared" si="190"/>
        <v/>
      </c>
    </row>
    <row r="12117" spans="3:7" ht="15" x14ac:dyDescent="0.2">
      <c r="C12117" s="829"/>
      <c r="G12117" s="831" t="str">
        <f t="shared" si="190"/>
        <v/>
      </c>
    </row>
    <row r="12118" spans="3:7" ht="15" x14ac:dyDescent="0.2">
      <c r="C12118" s="829"/>
      <c r="G12118" s="831" t="str">
        <f t="shared" si="190"/>
        <v/>
      </c>
    </row>
    <row r="12119" spans="3:7" ht="15" x14ac:dyDescent="0.2">
      <c r="C12119" s="829"/>
      <c r="G12119" s="831" t="str">
        <f t="shared" si="190"/>
        <v/>
      </c>
    </row>
    <row r="12120" spans="3:7" ht="15" x14ac:dyDescent="0.2">
      <c r="C12120" s="829"/>
      <c r="G12120" s="831" t="str">
        <f t="shared" si="190"/>
        <v/>
      </c>
    </row>
    <row r="12121" spans="3:7" ht="15" x14ac:dyDescent="0.2">
      <c r="C12121" s="829"/>
      <c r="G12121" s="831" t="str">
        <f t="shared" si="190"/>
        <v/>
      </c>
    </row>
    <row r="12122" spans="3:7" ht="15" x14ac:dyDescent="0.2">
      <c r="C12122" s="829"/>
      <c r="G12122" s="831" t="str">
        <f t="shared" si="190"/>
        <v/>
      </c>
    </row>
    <row r="12123" spans="3:7" ht="15" x14ac:dyDescent="0.2">
      <c r="C12123" s="829"/>
      <c r="G12123" s="831" t="str">
        <f t="shared" si="190"/>
        <v/>
      </c>
    </row>
    <row r="12124" spans="3:7" ht="15" x14ac:dyDescent="0.2">
      <c r="C12124" s="829"/>
      <c r="G12124" s="831" t="str">
        <f t="shared" si="190"/>
        <v/>
      </c>
    </row>
    <row r="12125" spans="3:7" ht="15" x14ac:dyDescent="0.2">
      <c r="C12125" s="829"/>
      <c r="G12125" s="831" t="str">
        <f t="shared" si="190"/>
        <v/>
      </c>
    </row>
    <row r="12126" spans="3:7" ht="15" x14ac:dyDescent="0.2">
      <c r="C12126" s="829"/>
      <c r="G12126" s="831" t="str">
        <f t="shared" si="190"/>
        <v/>
      </c>
    </row>
    <row r="12127" spans="3:7" ht="15" x14ac:dyDescent="0.2">
      <c r="C12127" s="829"/>
      <c r="G12127" s="831" t="str">
        <f t="shared" si="190"/>
        <v/>
      </c>
    </row>
    <row r="12128" spans="3:7" ht="15" x14ac:dyDescent="0.2">
      <c r="C12128" s="829"/>
      <c r="G12128" s="831" t="str">
        <f t="shared" si="190"/>
        <v/>
      </c>
    </row>
    <row r="12129" spans="3:7" ht="15" x14ac:dyDescent="0.2">
      <c r="C12129" s="829"/>
      <c r="G12129" s="831" t="str">
        <f t="shared" si="190"/>
        <v/>
      </c>
    </row>
    <row r="12130" spans="3:7" ht="15" x14ac:dyDescent="0.2">
      <c r="C12130" s="829"/>
      <c r="G12130" s="831" t="str">
        <f t="shared" si="190"/>
        <v/>
      </c>
    </row>
    <row r="12131" spans="3:7" ht="15" x14ac:dyDescent="0.2">
      <c r="C12131" s="829"/>
      <c r="G12131" s="831" t="str">
        <f t="shared" si="190"/>
        <v/>
      </c>
    </row>
    <row r="12132" spans="3:7" ht="15" x14ac:dyDescent="0.2">
      <c r="C12132" s="829"/>
      <c r="G12132" s="831" t="str">
        <f t="shared" si="190"/>
        <v/>
      </c>
    </row>
    <row r="12133" spans="3:7" ht="15" x14ac:dyDescent="0.2">
      <c r="C12133" s="829"/>
      <c r="G12133" s="831" t="str">
        <f t="shared" si="190"/>
        <v/>
      </c>
    </row>
    <row r="12134" spans="3:7" ht="15" x14ac:dyDescent="0.2">
      <c r="C12134" s="829"/>
      <c r="G12134" s="831" t="str">
        <f t="shared" si="190"/>
        <v/>
      </c>
    </row>
    <row r="12135" spans="3:7" ht="15" x14ac:dyDescent="0.2">
      <c r="C12135" s="829"/>
      <c r="G12135" s="831" t="str">
        <f t="shared" si="190"/>
        <v/>
      </c>
    </row>
    <row r="12136" spans="3:7" ht="15" x14ac:dyDescent="0.2">
      <c r="C12136" s="829"/>
      <c r="G12136" s="831" t="str">
        <f t="shared" si="190"/>
        <v/>
      </c>
    </row>
    <row r="12137" spans="3:7" ht="15" x14ac:dyDescent="0.2">
      <c r="C12137" s="829"/>
      <c r="G12137" s="831" t="str">
        <f t="shared" si="190"/>
        <v/>
      </c>
    </row>
    <row r="12138" spans="3:7" ht="15" x14ac:dyDescent="0.2">
      <c r="C12138" s="829"/>
      <c r="G12138" s="831" t="str">
        <f t="shared" si="190"/>
        <v/>
      </c>
    </row>
    <row r="12139" spans="3:7" ht="15" x14ac:dyDescent="0.2">
      <c r="C12139" s="829"/>
      <c r="G12139" s="831" t="str">
        <f t="shared" si="190"/>
        <v/>
      </c>
    </row>
    <row r="12140" spans="3:7" ht="15" x14ac:dyDescent="0.2">
      <c r="C12140" s="829"/>
      <c r="G12140" s="831" t="str">
        <f t="shared" si="190"/>
        <v/>
      </c>
    </row>
    <row r="12141" spans="3:7" ht="15" x14ac:dyDescent="0.2">
      <c r="C12141" s="829"/>
      <c r="G12141" s="831" t="str">
        <f t="shared" si="190"/>
        <v/>
      </c>
    </row>
    <row r="12142" spans="3:7" ht="15" x14ac:dyDescent="0.2">
      <c r="C12142" s="829"/>
      <c r="G12142" s="831" t="str">
        <f t="shared" si="190"/>
        <v/>
      </c>
    </row>
    <row r="12143" spans="3:7" ht="15" x14ac:dyDescent="0.2">
      <c r="C12143" s="829"/>
      <c r="G12143" s="831" t="str">
        <f t="shared" si="190"/>
        <v/>
      </c>
    </row>
    <row r="12144" spans="3:7" ht="15" x14ac:dyDescent="0.2">
      <c r="C12144" s="829"/>
      <c r="G12144" s="831" t="str">
        <f t="shared" si="190"/>
        <v/>
      </c>
    </row>
    <row r="12145" spans="3:7" ht="15" x14ac:dyDescent="0.2">
      <c r="C12145" s="829"/>
      <c r="G12145" s="831" t="str">
        <f t="shared" si="190"/>
        <v/>
      </c>
    </row>
    <row r="12146" spans="3:7" ht="15" x14ac:dyDescent="0.2">
      <c r="C12146" s="829"/>
      <c r="G12146" s="831" t="str">
        <f t="shared" si="190"/>
        <v/>
      </c>
    </row>
    <row r="12147" spans="3:7" ht="15" x14ac:dyDescent="0.2">
      <c r="C12147" s="829"/>
      <c r="G12147" s="831" t="str">
        <f t="shared" si="190"/>
        <v/>
      </c>
    </row>
    <row r="12148" spans="3:7" ht="15" x14ac:dyDescent="0.2">
      <c r="C12148" s="829"/>
      <c r="G12148" s="831" t="str">
        <f t="shared" si="190"/>
        <v/>
      </c>
    </row>
    <row r="12149" spans="3:7" ht="15" x14ac:dyDescent="0.2">
      <c r="C12149" s="829"/>
      <c r="G12149" s="831" t="str">
        <f t="shared" si="190"/>
        <v/>
      </c>
    </row>
    <row r="12150" spans="3:7" ht="15" x14ac:dyDescent="0.2">
      <c r="C12150" s="829"/>
      <c r="G12150" s="831" t="str">
        <f t="shared" si="190"/>
        <v/>
      </c>
    </row>
    <row r="12151" spans="3:7" ht="15" x14ac:dyDescent="0.2">
      <c r="C12151" s="829"/>
      <c r="G12151" s="831" t="str">
        <f t="shared" si="190"/>
        <v/>
      </c>
    </row>
    <row r="12152" spans="3:7" ht="15" x14ac:dyDescent="0.2">
      <c r="C12152" s="829"/>
      <c r="G12152" s="831" t="str">
        <f t="shared" si="190"/>
        <v/>
      </c>
    </row>
    <row r="12153" spans="3:7" ht="15" x14ac:dyDescent="0.2">
      <c r="C12153" s="829"/>
      <c r="G12153" s="831" t="str">
        <f t="shared" si="190"/>
        <v/>
      </c>
    </row>
    <row r="12154" spans="3:7" ht="15" x14ac:dyDescent="0.2">
      <c r="C12154" s="829"/>
      <c r="G12154" s="831" t="str">
        <f t="shared" si="190"/>
        <v/>
      </c>
    </row>
    <row r="12155" spans="3:7" ht="15" x14ac:dyDescent="0.2">
      <c r="C12155" s="829"/>
      <c r="G12155" s="831" t="str">
        <f t="shared" si="190"/>
        <v/>
      </c>
    </row>
    <row r="12156" spans="3:7" ht="15" x14ac:dyDescent="0.2">
      <c r="C12156" s="829"/>
      <c r="G12156" s="831" t="str">
        <f t="shared" si="190"/>
        <v/>
      </c>
    </row>
    <row r="12157" spans="3:7" ht="15" x14ac:dyDescent="0.2">
      <c r="C12157" s="829"/>
      <c r="G12157" s="831" t="str">
        <f t="shared" si="190"/>
        <v/>
      </c>
    </row>
    <row r="12158" spans="3:7" ht="15" x14ac:dyDescent="0.2">
      <c r="C12158" s="829"/>
      <c r="G12158" s="831" t="str">
        <f t="shared" si="190"/>
        <v/>
      </c>
    </row>
    <row r="12159" spans="3:7" ht="15" x14ac:dyDescent="0.2">
      <c r="C12159" s="829"/>
      <c r="G12159" s="831" t="str">
        <f t="shared" si="190"/>
        <v/>
      </c>
    </row>
    <row r="12160" spans="3:7" ht="15" x14ac:dyDescent="0.2">
      <c r="C12160" s="829"/>
      <c r="G12160" s="831" t="str">
        <f t="shared" si="190"/>
        <v/>
      </c>
    </row>
    <row r="12161" spans="3:7" ht="15" x14ac:dyDescent="0.2">
      <c r="C12161" s="829"/>
      <c r="G12161" s="831" t="str">
        <f t="shared" si="190"/>
        <v/>
      </c>
    </row>
    <row r="12162" spans="3:7" ht="15" x14ac:dyDescent="0.2">
      <c r="C12162" s="829"/>
      <c r="G12162" s="831" t="str">
        <f t="shared" si="190"/>
        <v/>
      </c>
    </row>
    <row r="12163" spans="3:7" ht="15" x14ac:dyDescent="0.2">
      <c r="C12163" s="829"/>
      <c r="G12163" s="831" t="str">
        <f t="shared" si="190"/>
        <v/>
      </c>
    </row>
    <row r="12164" spans="3:7" ht="15" x14ac:dyDescent="0.2">
      <c r="C12164" s="829"/>
      <c r="G12164" s="831" t="str">
        <f t="shared" si="190"/>
        <v/>
      </c>
    </row>
    <row r="12165" spans="3:7" ht="15" x14ac:dyDescent="0.2">
      <c r="C12165" s="829"/>
      <c r="G12165" s="831" t="str">
        <f t="shared" si="190"/>
        <v/>
      </c>
    </row>
    <row r="12166" spans="3:7" ht="15" x14ac:dyDescent="0.2">
      <c r="C12166" s="829"/>
      <c r="G12166" s="831" t="str">
        <f t="shared" si="190"/>
        <v/>
      </c>
    </row>
    <row r="12167" spans="3:7" ht="15" x14ac:dyDescent="0.2">
      <c r="C12167" s="829"/>
      <c r="G12167" s="831" t="str">
        <f t="shared" si="190"/>
        <v/>
      </c>
    </row>
    <row r="12168" spans="3:7" ht="15" x14ac:dyDescent="0.2">
      <c r="C12168" s="829"/>
      <c r="G12168" s="831" t="str">
        <f t="shared" si="190"/>
        <v/>
      </c>
    </row>
    <row r="12169" spans="3:7" ht="15" x14ac:dyDescent="0.2">
      <c r="C12169" s="829"/>
      <c r="G12169" s="831" t="str">
        <f t="shared" si="190"/>
        <v/>
      </c>
    </row>
    <row r="12170" spans="3:7" ht="15" x14ac:dyDescent="0.2">
      <c r="C12170" s="829"/>
      <c r="G12170" s="831" t="str">
        <f t="shared" si="190"/>
        <v/>
      </c>
    </row>
    <row r="12171" spans="3:7" ht="15" x14ac:dyDescent="0.2">
      <c r="C12171" s="829"/>
      <c r="G12171" s="831" t="str">
        <f t="shared" si="190"/>
        <v/>
      </c>
    </row>
    <row r="12172" spans="3:7" ht="15" x14ac:dyDescent="0.2">
      <c r="C12172" s="829"/>
      <c r="G12172" s="831" t="str">
        <f t="shared" ref="G12172:G12235" si="191">IF(D12172="","",YEAR(D12172))</f>
        <v/>
      </c>
    </row>
    <row r="12173" spans="3:7" ht="15" x14ac:dyDescent="0.2">
      <c r="C12173" s="829"/>
      <c r="G12173" s="831" t="str">
        <f t="shared" si="191"/>
        <v/>
      </c>
    </row>
    <row r="12174" spans="3:7" ht="15" x14ac:dyDescent="0.2">
      <c r="C12174" s="829"/>
      <c r="G12174" s="831" t="str">
        <f t="shared" si="191"/>
        <v/>
      </c>
    </row>
    <row r="12175" spans="3:7" ht="15" x14ac:dyDescent="0.2">
      <c r="C12175" s="829"/>
      <c r="G12175" s="831" t="str">
        <f t="shared" si="191"/>
        <v/>
      </c>
    </row>
    <row r="12176" spans="3:7" ht="15" x14ac:dyDescent="0.2">
      <c r="C12176" s="829"/>
      <c r="G12176" s="831" t="str">
        <f t="shared" si="191"/>
        <v/>
      </c>
    </row>
    <row r="12177" spans="3:7" ht="15" x14ac:dyDescent="0.2">
      <c r="C12177" s="829"/>
      <c r="G12177" s="831" t="str">
        <f t="shared" si="191"/>
        <v/>
      </c>
    </row>
    <row r="12178" spans="3:7" ht="15" x14ac:dyDescent="0.2">
      <c r="C12178" s="829"/>
      <c r="G12178" s="831" t="str">
        <f t="shared" si="191"/>
        <v/>
      </c>
    </row>
    <row r="12179" spans="3:7" ht="15" x14ac:dyDescent="0.2">
      <c r="C12179" s="829"/>
      <c r="G12179" s="831" t="str">
        <f t="shared" si="191"/>
        <v/>
      </c>
    </row>
    <row r="12180" spans="3:7" ht="15" x14ac:dyDescent="0.2">
      <c r="C12180" s="829"/>
      <c r="G12180" s="831" t="str">
        <f t="shared" si="191"/>
        <v/>
      </c>
    </row>
    <row r="12181" spans="3:7" ht="15" x14ac:dyDescent="0.2">
      <c r="C12181" s="829"/>
      <c r="G12181" s="831" t="str">
        <f t="shared" si="191"/>
        <v/>
      </c>
    </row>
    <row r="12182" spans="3:7" ht="15" x14ac:dyDescent="0.2">
      <c r="C12182" s="829"/>
      <c r="G12182" s="831" t="str">
        <f t="shared" si="191"/>
        <v/>
      </c>
    </row>
    <row r="12183" spans="3:7" ht="15" x14ac:dyDescent="0.2">
      <c r="C12183" s="829"/>
      <c r="G12183" s="831" t="str">
        <f t="shared" si="191"/>
        <v/>
      </c>
    </row>
    <row r="12184" spans="3:7" ht="15" x14ac:dyDescent="0.2">
      <c r="C12184" s="829"/>
      <c r="G12184" s="831" t="str">
        <f t="shared" si="191"/>
        <v/>
      </c>
    </row>
    <row r="12185" spans="3:7" ht="15" x14ac:dyDescent="0.2">
      <c r="C12185" s="829"/>
      <c r="G12185" s="831" t="str">
        <f t="shared" si="191"/>
        <v/>
      </c>
    </row>
    <row r="12186" spans="3:7" ht="15" x14ac:dyDescent="0.2">
      <c r="C12186" s="829"/>
      <c r="G12186" s="831" t="str">
        <f t="shared" si="191"/>
        <v/>
      </c>
    </row>
    <row r="12187" spans="3:7" ht="15" x14ac:dyDescent="0.2">
      <c r="C12187" s="829"/>
      <c r="G12187" s="831" t="str">
        <f t="shared" si="191"/>
        <v/>
      </c>
    </row>
    <row r="12188" spans="3:7" ht="15" x14ac:dyDescent="0.2">
      <c r="C12188" s="829"/>
      <c r="G12188" s="831" t="str">
        <f t="shared" si="191"/>
        <v/>
      </c>
    </row>
    <row r="12189" spans="3:7" ht="15" x14ac:dyDescent="0.2">
      <c r="C12189" s="829"/>
      <c r="G12189" s="831" t="str">
        <f t="shared" si="191"/>
        <v/>
      </c>
    </row>
    <row r="12190" spans="3:7" ht="15" x14ac:dyDescent="0.2">
      <c r="C12190" s="829"/>
      <c r="G12190" s="831" t="str">
        <f t="shared" si="191"/>
        <v/>
      </c>
    </row>
    <row r="12191" spans="3:7" ht="15" x14ac:dyDescent="0.2">
      <c r="C12191" s="829"/>
      <c r="G12191" s="831" t="str">
        <f t="shared" si="191"/>
        <v/>
      </c>
    </row>
    <row r="12192" spans="3:7" ht="15" x14ac:dyDescent="0.2">
      <c r="C12192" s="829"/>
      <c r="G12192" s="831" t="str">
        <f t="shared" si="191"/>
        <v/>
      </c>
    </row>
    <row r="12193" spans="3:7" ht="15" x14ac:dyDescent="0.2">
      <c r="C12193" s="829"/>
      <c r="G12193" s="831" t="str">
        <f t="shared" si="191"/>
        <v/>
      </c>
    </row>
    <row r="12194" spans="3:7" ht="15" x14ac:dyDescent="0.2">
      <c r="C12194" s="829"/>
      <c r="G12194" s="831" t="str">
        <f t="shared" si="191"/>
        <v/>
      </c>
    </row>
    <row r="12195" spans="3:7" ht="15" x14ac:dyDescent="0.2">
      <c r="C12195" s="829"/>
      <c r="G12195" s="831" t="str">
        <f t="shared" si="191"/>
        <v/>
      </c>
    </row>
    <row r="12196" spans="3:7" ht="15" x14ac:dyDescent="0.2">
      <c r="C12196" s="829"/>
      <c r="G12196" s="831" t="str">
        <f t="shared" si="191"/>
        <v/>
      </c>
    </row>
    <row r="12197" spans="3:7" ht="15" x14ac:dyDescent="0.2">
      <c r="C12197" s="829"/>
      <c r="G12197" s="831" t="str">
        <f t="shared" si="191"/>
        <v/>
      </c>
    </row>
    <row r="12198" spans="3:7" ht="15" x14ac:dyDescent="0.2">
      <c r="C12198" s="829"/>
      <c r="G12198" s="831" t="str">
        <f t="shared" si="191"/>
        <v/>
      </c>
    </row>
    <row r="12199" spans="3:7" ht="15" x14ac:dyDescent="0.2">
      <c r="C12199" s="829"/>
      <c r="G12199" s="831" t="str">
        <f t="shared" si="191"/>
        <v/>
      </c>
    </row>
    <row r="12200" spans="3:7" ht="15" x14ac:dyDescent="0.2">
      <c r="C12200" s="829"/>
      <c r="G12200" s="831" t="str">
        <f t="shared" si="191"/>
        <v/>
      </c>
    </row>
    <row r="12201" spans="3:7" ht="15" x14ac:dyDescent="0.2">
      <c r="C12201" s="829"/>
      <c r="G12201" s="831" t="str">
        <f t="shared" si="191"/>
        <v/>
      </c>
    </row>
    <row r="12202" spans="3:7" ht="15" x14ac:dyDescent="0.2">
      <c r="C12202" s="829"/>
      <c r="G12202" s="831" t="str">
        <f t="shared" si="191"/>
        <v/>
      </c>
    </row>
    <row r="12203" spans="3:7" ht="15" x14ac:dyDescent="0.2">
      <c r="C12203" s="829"/>
      <c r="G12203" s="831" t="str">
        <f t="shared" si="191"/>
        <v/>
      </c>
    </row>
    <row r="12204" spans="3:7" ht="15" x14ac:dyDescent="0.2">
      <c r="C12204" s="829"/>
      <c r="G12204" s="831" t="str">
        <f t="shared" si="191"/>
        <v/>
      </c>
    </row>
    <row r="12205" spans="3:7" ht="15" x14ac:dyDescent="0.2">
      <c r="C12205" s="829"/>
      <c r="G12205" s="831" t="str">
        <f t="shared" si="191"/>
        <v/>
      </c>
    </row>
    <row r="12206" spans="3:7" ht="15" x14ac:dyDescent="0.2">
      <c r="C12206" s="829"/>
      <c r="G12206" s="831" t="str">
        <f t="shared" si="191"/>
        <v/>
      </c>
    </row>
    <row r="12207" spans="3:7" ht="15" x14ac:dyDescent="0.2">
      <c r="C12207" s="829"/>
      <c r="G12207" s="831" t="str">
        <f t="shared" si="191"/>
        <v/>
      </c>
    </row>
    <row r="12208" spans="3:7" ht="15" x14ac:dyDescent="0.2">
      <c r="C12208" s="829"/>
      <c r="G12208" s="831" t="str">
        <f t="shared" si="191"/>
        <v/>
      </c>
    </row>
    <row r="12209" spans="3:7" ht="15" x14ac:dyDescent="0.2">
      <c r="C12209" s="829"/>
      <c r="G12209" s="831" t="str">
        <f t="shared" si="191"/>
        <v/>
      </c>
    </row>
    <row r="12210" spans="3:7" ht="15" x14ac:dyDescent="0.2">
      <c r="C12210" s="829"/>
      <c r="G12210" s="831" t="str">
        <f t="shared" si="191"/>
        <v/>
      </c>
    </row>
    <row r="12211" spans="3:7" ht="15" x14ac:dyDescent="0.2">
      <c r="C12211" s="829"/>
      <c r="G12211" s="831" t="str">
        <f t="shared" si="191"/>
        <v/>
      </c>
    </row>
    <row r="12212" spans="3:7" ht="15" x14ac:dyDescent="0.2">
      <c r="C12212" s="829"/>
      <c r="G12212" s="831" t="str">
        <f t="shared" si="191"/>
        <v/>
      </c>
    </row>
    <row r="12213" spans="3:7" ht="15" x14ac:dyDescent="0.2">
      <c r="C12213" s="829"/>
      <c r="G12213" s="831" t="str">
        <f t="shared" si="191"/>
        <v/>
      </c>
    </row>
    <row r="12214" spans="3:7" ht="15" x14ac:dyDescent="0.2">
      <c r="C12214" s="829"/>
      <c r="G12214" s="831" t="str">
        <f t="shared" si="191"/>
        <v/>
      </c>
    </row>
    <row r="12215" spans="3:7" ht="15" x14ac:dyDescent="0.2">
      <c r="C12215" s="829"/>
      <c r="G12215" s="831" t="str">
        <f t="shared" si="191"/>
        <v/>
      </c>
    </row>
    <row r="12216" spans="3:7" ht="15" x14ac:dyDescent="0.2">
      <c r="C12216" s="829"/>
      <c r="G12216" s="831" t="str">
        <f t="shared" si="191"/>
        <v/>
      </c>
    </row>
    <row r="12217" spans="3:7" ht="15" x14ac:dyDescent="0.2">
      <c r="C12217" s="829"/>
      <c r="G12217" s="831" t="str">
        <f t="shared" si="191"/>
        <v/>
      </c>
    </row>
    <row r="12218" spans="3:7" ht="15" x14ac:dyDescent="0.2">
      <c r="C12218" s="829"/>
      <c r="G12218" s="831" t="str">
        <f t="shared" si="191"/>
        <v/>
      </c>
    </row>
    <row r="12219" spans="3:7" ht="15" x14ac:dyDescent="0.2">
      <c r="C12219" s="829"/>
      <c r="G12219" s="831" t="str">
        <f t="shared" si="191"/>
        <v/>
      </c>
    </row>
    <row r="12220" spans="3:7" ht="15" x14ac:dyDescent="0.2">
      <c r="C12220" s="829"/>
      <c r="G12220" s="831" t="str">
        <f t="shared" si="191"/>
        <v/>
      </c>
    </row>
    <row r="12221" spans="3:7" ht="15" x14ac:dyDescent="0.2">
      <c r="C12221" s="829"/>
      <c r="G12221" s="831" t="str">
        <f t="shared" si="191"/>
        <v/>
      </c>
    </row>
    <row r="12222" spans="3:7" ht="15" x14ac:dyDescent="0.2">
      <c r="C12222" s="829"/>
      <c r="G12222" s="831" t="str">
        <f t="shared" si="191"/>
        <v/>
      </c>
    </row>
    <row r="12223" spans="3:7" ht="15" x14ac:dyDescent="0.2">
      <c r="C12223" s="829"/>
      <c r="G12223" s="831" t="str">
        <f t="shared" si="191"/>
        <v/>
      </c>
    </row>
    <row r="12224" spans="3:7" ht="15" x14ac:dyDescent="0.2">
      <c r="C12224" s="829"/>
      <c r="G12224" s="831" t="str">
        <f t="shared" si="191"/>
        <v/>
      </c>
    </row>
    <row r="12225" spans="3:7" ht="15" x14ac:dyDescent="0.2">
      <c r="C12225" s="829"/>
      <c r="G12225" s="831" t="str">
        <f t="shared" si="191"/>
        <v/>
      </c>
    </row>
    <row r="12226" spans="3:7" ht="15" x14ac:dyDescent="0.2">
      <c r="C12226" s="829"/>
      <c r="G12226" s="831" t="str">
        <f t="shared" si="191"/>
        <v/>
      </c>
    </row>
    <row r="12227" spans="3:7" ht="15" x14ac:dyDescent="0.2">
      <c r="C12227" s="829"/>
      <c r="G12227" s="831" t="str">
        <f t="shared" si="191"/>
        <v/>
      </c>
    </row>
    <row r="12228" spans="3:7" ht="15" x14ac:dyDescent="0.2">
      <c r="C12228" s="829"/>
      <c r="G12228" s="831" t="str">
        <f t="shared" si="191"/>
        <v/>
      </c>
    </row>
    <row r="12229" spans="3:7" ht="15" x14ac:dyDescent="0.2">
      <c r="C12229" s="829"/>
      <c r="G12229" s="831" t="str">
        <f t="shared" si="191"/>
        <v/>
      </c>
    </row>
    <row r="12230" spans="3:7" ht="15" x14ac:dyDescent="0.2">
      <c r="C12230" s="829"/>
      <c r="G12230" s="831" t="str">
        <f t="shared" si="191"/>
        <v/>
      </c>
    </row>
    <row r="12231" spans="3:7" ht="15" x14ac:dyDescent="0.2">
      <c r="C12231" s="829"/>
      <c r="G12231" s="831" t="str">
        <f t="shared" si="191"/>
        <v/>
      </c>
    </row>
    <row r="12232" spans="3:7" ht="15" x14ac:dyDescent="0.2">
      <c r="C12232" s="829"/>
      <c r="G12232" s="831" t="str">
        <f t="shared" si="191"/>
        <v/>
      </c>
    </row>
    <row r="12233" spans="3:7" ht="15" x14ac:dyDescent="0.2">
      <c r="C12233" s="829"/>
      <c r="G12233" s="831" t="str">
        <f t="shared" si="191"/>
        <v/>
      </c>
    </row>
    <row r="12234" spans="3:7" ht="15" x14ac:dyDescent="0.2">
      <c r="C12234" s="829"/>
      <c r="G12234" s="831" t="str">
        <f t="shared" si="191"/>
        <v/>
      </c>
    </row>
    <row r="12235" spans="3:7" ht="15" x14ac:dyDescent="0.2">
      <c r="C12235" s="829"/>
      <c r="G12235" s="831" t="str">
        <f t="shared" si="191"/>
        <v/>
      </c>
    </row>
    <row r="12236" spans="3:7" ht="15" x14ac:dyDescent="0.2">
      <c r="C12236" s="829"/>
      <c r="G12236" s="831" t="str">
        <f t="shared" ref="G12236:G12299" si="192">IF(D12236="","",YEAR(D12236))</f>
        <v/>
      </c>
    </row>
    <row r="12237" spans="3:7" ht="15" x14ac:dyDescent="0.2">
      <c r="C12237" s="829"/>
      <c r="G12237" s="831" t="str">
        <f t="shared" si="192"/>
        <v/>
      </c>
    </row>
    <row r="12238" spans="3:7" ht="15" x14ac:dyDescent="0.2">
      <c r="C12238" s="829"/>
      <c r="G12238" s="831" t="str">
        <f t="shared" si="192"/>
        <v/>
      </c>
    </row>
    <row r="12239" spans="3:7" ht="15" x14ac:dyDescent="0.2">
      <c r="C12239" s="829"/>
      <c r="G12239" s="831" t="str">
        <f t="shared" si="192"/>
        <v/>
      </c>
    </row>
    <row r="12240" spans="3:7" ht="15" x14ac:dyDescent="0.2">
      <c r="C12240" s="829"/>
      <c r="G12240" s="831" t="str">
        <f t="shared" si="192"/>
        <v/>
      </c>
    </row>
    <row r="12241" spans="3:7" ht="15" x14ac:dyDescent="0.2">
      <c r="C12241" s="829"/>
      <c r="G12241" s="831" t="str">
        <f t="shared" si="192"/>
        <v/>
      </c>
    </row>
    <row r="12242" spans="3:7" ht="15" x14ac:dyDescent="0.2">
      <c r="C12242" s="829"/>
      <c r="G12242" s="831" t="str">
        <f t="shared" si="192"/>
        <v/>
      </c>
    </row>
    <row r="12243" spans="3:7" ht="15" x14ac:dyDescent="0.2">
      <c r="C12243" s="829"/>
      <c r="G12243" s="831" t="str">
        <f t="shared" si="192"/>
        <v/>
      </c>
    </row>
    <row r="12244" spans="3:7" ht="15" x14ac:dyDescent="0.2">
      <c r="C12244" s="829"/>
      <c r="G12244" s="831" t="str">
        <f t="shared" si="192"/>
        <v/>
      </c>
    </row>
    <row r="12245" spans="3:7" ht="15" x14ac:dyDescent="0.2">
      <c r="C12245" s="829"/>
      <c r="G12245" s="831" t="str">
        <f t="shared" si="192"/>
        <v/>
      </c>
    </row>
    <row r="12246" spans="3:7" ht="15" x14ac:dyDescent="0.2">
      <c r="C12246" s="829"/>
      <c r="G12246" s="831" t="str">
        <f t="shared" si="192"/>
        <v/>
      </c>
    </row>
    <row r="12247" spans="3:7" ht="15" x14ac:dyDescent="0.2">
      <c r="C12247" s="829"/>
      <c r="G12247" s="831" t="str">
        <f t="shared" si="192"/>
        <v/>
      </c>
    </row>
    <row r="12248" spans="3:7" ht="15" x14ac:dyDescent="0.2">
      <c r="C12248" s="829"/>
      <c r="G12248" s="831" t="str">
        <f t="shared" si="192"/>
        <v/>
      </c>
    </row>
    <row r="12249" spans="3:7" ht="15" x14ac:dyDescent="0.2">
      <c r="C12249" s="829"/>
      <c r="G12249" s="831" t="str">
        <f t="shared" si="192"/>
        <v/>
      </c>
    </row>
    <row r="12250" spans="3:7" ht="15" x14ac:dyDescent="0.2">
      <c r="C12250" s="829"/>
      <c r="G12250" s="831" t="str">
        <f t="shared" si="192"/>
        <v/>
      </c>
    </row>
    <row r="12251" spans="3:7" ht="15" x14ac:dyDescent="0.2">
      <c r="C12251" s="829"/>
      <c r="G12251" s="831" t="str">
        <f t="shared" si="192"/>
        <v/>
      </c>
    </row>
    <row r="12252" spans="3:7" ht="15" x14ac:dyDescent="0.2">
      <c r="C12252" s="829"/>
      <c r="G12252" s="831" t="str">
        <f t="shared" si="192"/>
        <v/>
      </c>
    </row>
    <row r="12253" spans="3:7" ht="15" x14ac:dyDescent="0.2">
      <c r="C12253" s="829"/>
      <c r="G12253" s="831" t="str">
        <f t="shared" si="192"/>
        <v/>
      </c>
    </row>
    <row r="12254" spans="3:7" ht="15" x14ac:dyDescent="0.2">
      <c r="C12254" s="829"/>
      <c r="G12254" s="831" t="str">
        <f t="shared" si="192"/>
        <v/>
      </c>
    </row>
    <row r="12255" spans="3:7" ht="15" x14ac:dyDescent="0.2">
      <c r="C12255" s="829"/>
      <c r="G12255" s="831" t="str">
        <f t="shared" si="192"/>
        <v/>
      </c>
    </row>
    <row r="12256" spans="3:7" ht="15" x14ac:dyDescent="0.2">
      <c r="C12256" s="829"/>
      <c r="G12256" s="831" t="str">
        <f t="shared" si="192"/>
        <v/>
      </c>
    </row>
    <row r="12257" spans="3:7" ht="15" x14ac:dyDescent="0.2">
      <c r="C12257" s="829"/>
      <c r="G12257" s="831" t="str">
        <f t="shared" si="192"/>
        <v/>
      </c>
    </row>
    <row r="12258" spans="3:7" ht="15" x14ac:dyDescent="0.2">
      <c r="C12258" s="829"/>
      <c r="G12258" s="831" t="str">
        <f t="shared" si="192"/>
        <v/>
      </c>
    </row>
    <row r="12259" spans="3:7" ht="15" x14ac:dyDescent="0.2">
      <c r="C12259" s="829"/>
      <c r="G12259" s="831" t="str">
        <f t="shared" si="192"/>
        <v/>
      </c>
    </row>
    <row r="12260" spans="3:7" ht="15" x14ac:dyDescent="0.2">
      <c r="C12260" s="829"/>
      <c r="G12260" s="831" t="str">
        <f t="shared" si="192"/>
        <v/>
      </c>
    </row>
    <row r="12261" spans="3:7" ht="15" x14ac:dyDescent="0.2">
      <c r="C12261" s="829"/>
      <c r="G12261" s="831" t="str">
        <f t="shared" si="192"/>
        <v/>
      </c>
    </row>
    <row r="12262" spans="3:7" ht="15" x14ac:dyDescent="0.2">
      <c r="C12262" s="829"/>
      <c r="G12262" s="831" t="str">
        <f t="shared" si="192"/>
        <v/>
      </c>
    </row>
    <row r="12263" spans="3:7" ht="15" x14ac:dyDescent="0.2">
      <c r="C12263" s="829"/>
      <c r="G12263" s="831" t="str">
        <f t="shared" si="192"/>
        <v/>
      </c>
    </row>
    <row r="12264" spans="3:7" ht="15" x14ac:dyDescent="0.2">
      <c r="C12264" s="829"/>
      <c r="G12264" s="831" t="str">
        <f t="shared" si="192"/>
        <v/>
      </c>
    </row>
    <row r="12265" spans="3:7" ht="15" x14ac:dyDescent="0.2">
      <c r="C12265" s="829"/>
      <c r="G12265" s="831" t="str">
        <f t="shared" si="192"/>
        <v/>
      </c>
    </row>
    <row r="12266" spans="3:7" ht="15" x14ac:dyDescent="0.2">
      <c r="C12266" s="829"/>
      <c r="G12266" s="831" t="str">
        <f t="shared" si="192"/>
        <v/>
      </c>
    </row>
    <row r="12267" spans="3:7" ht="15" x14ac:dyDescent="0.2">
      <c r="C12267" s="829"/>
      <c r="G12267" s="831" t="str">
        <f t="shared" si="192"/>
        <v/>
      </c>
    </row>
    <row r="12268" spans="3:7" ht="15" x14ac:dyDescent="0.2">
      <c r="C12268" s="829"/>
      <c r="G12268" s="831" t="str">
        <f t="shared" si="192"/>
        <v/>
      </c>
    </row>
    <row r="12269" spans="3:7" ht="15" x14ac:dyDescent="0.2">
      <c r="C12269" s="829"/>
      <c r="G12269" s="831" t="str">
        <f t="shared" si="192"/>
        <v/>
      </c>
    </row>
    <row r="12270" spans="3:7" ht="15" x14ac:dyDescent="0.2">
      <c r="C12270" s="829"/>
      <c r="G12270" s="831" t="str">
        <f t="shared" si="192"/>
        <v/>
      </c>
    </row>
    <row r="12271" spans="3:7" ht="15" x14ac:dyDescent="0.2">
      <c r="C12271" s="829"/>
      <c r="G12271" s="831" t="str">
        <f t="shared" si="192"/>
        <v/>
      </c>
    </row>
    <row r="12272" spans="3:7" ht="15" x14ac:dyDescent="0.2">
      <c r="C12272" s="829"/>
      <c r="G12272" s="831" t="str">
        <f t="shared" si="192"/>
        <v/>
      </c>
    </row>
    <row r="12273" spans="3:7" ht="15" x14ac:dyDescent="0.2">
      <c r="C12273" s="829"/>
      <c r="G12273" s="831" t="str">
        <f t="shared" si="192"/>
        <v/>
      </c>
    </row>
    <row r="12274" spans="3:7" ht="15" x14ac:dyDescent="0.2">
      <c r="C12274" s="829"/>
      <c r="G12274" s="831" t="str">
        <f t="shared" si="192"/>
        <v/>
      </c>
    </row>
    <row r="12275" spans="3:7" ht="15" x14ac:dyDescent="0.2">
      <c r="C12275" s="829"/>
      <c r="G12275" s="831" t="str">
        <f t="shared" si="192"/>
        <v/>
      </c>
    </row>
    <row r="12276" spans="3:7" ht="15" x14ac:dyDescent="0.2">
      <c r="C12276" s="829"/>
      <c r="G12276" s="831" t="str">
        <f t="shared" si="192"/>
        <v/>
      </c>
    </row>
    <row r="12277" spans="3:7" ht="15" x14ac:dyDescent="0.2">
      <c r="C12277" s="829"/>
      <c r="G12277" s="831" t="str">
        <f t="shared" si="192"/>
        <v/>
      </c>
    </row>
    <row r="12278" spans="3:7" ht="15" x14ac:dyDescent="0.2">
      <c r="C12278" s="829"/>
      <c r="G12278" s="831" t="str">
        <f t="shared" si="192"/>
        <v/>
      </c>
    </row>
    <row r="12279" spans="3:7" ht="15" x14ac:dyDescent="0.2">
      <c r="C12279" s="829"/>
      <c r="G12279" s="831" t="str">
        <f t="shared" si="192"/>
        <v/>
      </c>
    </row>
    <row r="12280" spans="3:7" ht="15" x14ac:dyDescent="0.2">
      <c r="C12280" s="829"/>
      <c r="G12280" s="831" t="str">
        <f t="shared" si="192"/>
        <v/>
      </c>
    </row>
    <row r="12281" spans="3:7" ht="15" x14ac:dyDescent="0.2">
      <c r="C12281" s="829"/>
      <c r="G12281" s="831" t="str">
        <f t="shared" si="192"/>
        <v/>
      </c>
    </row>
    <row r="12282" spans="3:7" ht="15" x14ac:dyDescent="0.2">
      <c r="C12282" s="829"/>
      <c r="G12282" s="831" t="str">
        <f t="shared" si="192"/>
        <v/>
      </c>
    </row>
    <row r="12283" spans="3:7" ht="15" x14ac:dyDescent="0.2">
      <c r="C12283" s="829"/>
      <c r="G12283" s="831" t="str">
        <f t="shared" si="192"/>
        <v/>
      </c>
    </row>
    <row r="12284" spans="3:7" ht="15" x14ac:dyDescent="0.2">
      <c r="C12284" s="829"/>
      <c r="G12284" s="831" t="str">
        <f t="shared" si="192"/>
        <v/>
      </c>
    </row>
    <row r="12285" spans="3:7" ht="15" x14ac:dyDescent="0.2">
      <c r="C12285" s="829"/>
      <c r="G12285" s="831" t="str">
        <f t="shared" si="192"/>
        <v/>
      </c>
    </row>
    <row r="12286" spans="3:7" ht="15" x14ac:dyDescent="0.2">
      <c r="C12286" s="829"/>
      <c r="G12286" s="831" t="str">
        <f t="shared" si="192"/>
        <v/>
      </c>
    </row>
    <row r="12287" spans="3:7" ht="15" x14ac:dyDescent="0.2">
      <c r="C12287" s="829"/>
      <c r="G12287" s="831" t="str">
        <f t="shared" si="192"/>
        <v/>
      </c>
    </row>
    <row r="12288" spans="3:7" ht="15" x14ac:dyDescent="0.2">
      <c r="C12288" s="829"/>
      <c r="G12288" s="831" t="str">
        <f t="shared" si="192"/>
        <v/>
      </c>
    </row>
    <row r="12289" spans="3:7" ht="15" x14ac:dyDescent="0.2">
      <c r="C12289" s="829"/>
      <c r="G12289" s="831" t="str">
        <f t="shared" si="192"/>
        <v/>
      </c>
    </row>
    <row r="12290" spans="3:7" ht="15" x14ac:dyDescent="0.2">
      <c r="C12290" s="829"/>
      <c r="G12290" s="831" t="str">
        <f t="shared" si="192"/>
        <v/>
      </c>
    </row>
    <row r="12291" spans="3:7" ht="15" x14ac:dyDescent="0.2">
      <c r="C12291" s="829"/>
      <c r="G12291" s="831" t="str">
        <f t="shared" si="192"/>
        <v/>
      </c>
    </row>
    <row r="12292" spans="3:7" ht="15" x14ac:dyDescent="0.2">
      <c r="C12292" s="829"/>
      <c r="G12292" s="831" t="str">
        <f t="shared" si="192"/>
        <v/>
      </c>
    </row>
    <row r="12293" spans="3:7" ht="15" x14ac:dyDescent="0.2">
      <c r="C12293" s="829"/>
      <c r="G12293" s="831" t="str">
        <f t="shared" si="192"/>
        <v/>
      </c>
    </row>
    <row r="12294" spans="3:7" ht="15" x14ac:dyDescent="0.2">
      <c r="C12294" s="829"/>
      <c r="G12294" s="831" t="str">
        <f t="shared" si="192"/>
        <v/>
      </c>
    </row>
    <row r="12295" spans="3:7" ht="15" x14ac:dyDescent="0.2">
      <c r="C12295" s="829"/>
      <c r="G12295" s="831" t="str">
        <f t="shared" si="192"/>
        <v/>
      </c>
    </row>
    <row r="12296" spans="3:7" ht="15" x14ac:dyDescent="0.2">
      <c r="C12296" s="829"/>
      <c r="G12296" s="831" t="str">
        <f t="shared" si="192"/>
        <v/>
      </c>
    </row>
    <row r="12297" spans="3:7" ht="15" x14ac:dyDescent="0.2">
      <c r="C12297" s="829"/>
      <c r="G12297" s="831" t="str">
        <f t="shared" si="192"/>
        <v/>
      </c>
    </row>
    <row r="12298" spans="3:7" ht="15" x14ac:dyDescent="0.2">
      <c r="C12298" s="829"/>
      <c r="G12298" s="831" t="str">
        <f t="shared" si="192"/>
        <v/>
      </c>
    </row>
    <row r="12299" spans="3:7" ht="15" x14ac:dyDescent="0.2">
      <c r="C12299" s="829"/>
      <c r="G12299" s="831" t="str">
        <f t="shared" si="192"/>
        <v/>
      </c>
    </row>
    <row r="12300" spans="3:7" ht="15" x14ac:dyDescent="0.2">
      <c r="C12300" s="829"/>
      <c r="G12300" s="831" t="str">
        <f t="shared" ref="G12300:G12363" si="193">IF(D12300="","",YEAR(D12300))</f>
        <v/>
      </c>
    </row>
    <row r="12301" spans="3:7" ht="15" x14ac:dyDescent="0.2">
      <c r="C12301" s="829"/>
      <c r="G12301" s="831" t="str">
        <f t="shared" si="193"/>
        <v/>
      </c>
    </row>
    <row r="12302" spans="3:7" ht="15" x14ac:dyDescent="0.2">
      <c r="C12302" s="829"/>
      <c r="G12302" s="831" t="str">
        <f t="shared" si="193"/>
        <v/>
      </c>
    </row>
    <row r="12303" spans="3:7" ht="15" x14ac:dyDescent="0.2">
      <c r="C12303" s="829"/>
      <c r="G12303" s="831" t="str">
        <f t="shared" si="193"/>
        <v/>
      </c>
    </row>
    <row r="12304" spans="3:7" ht="15" x14ac:dyDescent="0.2">
      <c r="C12304" s="829"/>
      <c r="G12304" s="831" t="str">
        <f t="shared" si="193"/>
        <v/>
      </c>
    </row>
    <row r="12305" spans="3:7" ht="15" x14ac:dyDescent="0.2">
      <c r="C12305" s="829"/>
      <c r="G12305" s="831" t="str">
        <f t="shared" si="193"/>
        <v/>
      </c>
    </row>
    <row r="12306" spans="3:7" ht="15" x14ac:dyDescent="0.2">
      <c r="C12306" s="829"/>
      <c r="G12306" s="831" t="str">
        <f t="shared" si="193"/>
        <v/>
      </c>
    </row>
    <row r="12307" spans="3:7" ht="15" x14ac:dyDescent="0.2">
      <c r="C12307" s="829"/>
      <c r="G12307" s="831" t="str">
        <f t="shared" si="193"/>
        <v/>
      </c>
    </row>
    <row r="12308" spans="3:7" ht="15" x14ac:dyDescent="0.2">
      <c r="C12308" s="829"/>
      <c r="G12308" s="831" t="str">
        <f t="shared" si="193"/>
        <v/>
      </c>
    </row>
    <row r="12309" spans="3:7" ht="15" x14ac:dyDescent="0.2">
      <c r="C12309" s="829"/>
      <c r="G12309" s="831" t="str">
        <f t="shared" si="193"/>
        <v/>
      </c>
    </row>
    <row r="12310" spans="3:7" ht="15" x14ac:dyDescent="0.2">
      <c r="C12310" s="829"/>
      <c r="G12310" s="831" t="str">
        <f t="shared" si="193"/>
        <v/>
      </c>
    </row>
    <row r="12311" spans="3:7" ht="15" x14ac:dyDescent="0.2">
      <c r="C12311" s="829"/>
      <c r="G12311" s="831" t="str">
        <f t="shared" si="193"/>
        <v/>
      </c>
    </row>
    <row r="12312" spans="3:7" ht="15" x14ac:dyDescent="0.2">
      <c r="C12312" s="829"/>
      <c r="G12312" s="831" t="str">
        <f t="shared" si="193"/>
        <v/>
      </c>
    </row>
    <row r="12313" spans="3:7" ht="15" x14ac:dyDescent="0.2">
      <c r="C12313" s="829"/>
      <c r="G12313" s="831" t="str">
        <f t="shared" si="193"/>
        <v/>
      </c>
    </row>
    <row r="12314" spans="3:7" ht="15" x14ac:dyDescent="0.2">
      <c r="C12314" s="829"/>
      <c r="G12314" s="831" t="str">
        <f t="shared" si="193"/>
        <v/>
      </c>
    </row>
    <row r="12315" spans="3:7" ht="15" x14ac:dyDescent="0.2">
      <c r="C12315" s="829"/>
      <c r="G12315" s="831" t="str">
        <f t="shared" si="193"/>
        <v/>
      </c>
    </row>
    <row r="12316" spans="3:7" ht="15" x14ac:dyDescent="0.2">
      <c r="C12316" s="829"/>
      <c r="G12316" s="831" t="str">
        <f t="shared" si="193"/>
        <v/>
      </c>
    </row>
    <row r="12317" spans="3:7" ht="15" x14ac:dyDescent="0.2">
      <c r="C12317" s="829"/>
      <c r="G12317" s="831" t="str">
        <f t="shared" si="193"/>
        <v/>
      </c>
    </row>
    <row r="12318" spans="3:7" ht="15" x14ac:dyDescent="0.2">
      <c r="C12318" s="829"/>
      <c r="G12318" s="831" t="str">
        <f t="shared" si="193"/>
        <v/>
      </c>
    </row>
    <row r="12319" spans="3:7" ht="15" x14ac:dyDescent="0.2">
      <c r="C12319" s="829"/>
      <c r="G12319" s="831" t="str">
        <f t="shared" si="193"/>
        <v/>
      </c>
    </row>
    <row r="12320" spans="3:7" ht="15" x14ac:dyDescent="0.2">
      <c r="C12320" s="829"/>
      <c r="G12320" s="831" t="str">
        <f t="shared" si="193"/>
        <v/>
      </c>
    </row>
    <row r="12321" spans="3:7" ht="15" x14ac:dyDescent="0.2">
      <c r="C12321" s="829"/>
      <c r="G12321" s="831" t="str">
        <f t="shared" si="193"/>
        <v/>
      </c>
    </row>
    <row r="12322" spans="3:7" ht="15" x14ac:dyDescent="0.2">
      <c r="C12322" s="829"/>
      <c r="G12322" s="831" t="str">
        <f t="shared" si="193"/>
        <v/>
      </c>
    </row>
    <row r="12323" spans="3:7" ht="15" x14ac:dyDescent="0.2">
      <c r="C12323" s="829"/>
      <c r="G12323" s="831" t="str">
        <f t="shared" si="193"/>
        <v/>
      </c>
    </row>
    <row r="12324" spans="3:7" ht="15" x14ac:dyDescent="0.2">
      <c r="C12324" s="829"/>
      <c r="G12324" s="831" t="str">
        <f t="shared" si="193"/>
        <v/>
      </c>
    </row>
    <row r="12325" spans="3:7" ht="15" x14ac:dyDescent="0.2">
      <c r="C12325" s="829"/>
      <c r="G12325" s="831" t="str">
        <f t="shared" si="193"/>
        <v/>
      </c>
    </row>
    <row r="12326" spans="3:7" ht="15" x14ac:dyDescent="0.2">
      <c r="C12326" s="829"/>
      <c r="G12326" s="831" t="str">
        <f t="shared" si="193"/>
        <v/>
      </c>
    </row>
    <row r="12327" spans="3:7" ht="15" x14ac:dyDescent="0.2">
      <c r="C12327" s="829"/>
      <c r="G12327" s="831" t="str">
        <f t="shared" si="193"/>
        <v/>
      </c>
    </row>
    <row r="12328" spans="3:7" ht="15" x14ac:dyDescent="0.2">
      <c r="C12328" s="829"/>
      <c r="G12328" s="831" t="str">
        <f t="shared" si="193"/>
        <v/>
      </c>
    </row>
    <row r="12329" spans="3:7" ht="15" x14ac:dyDescent="0.2">
      <c r="C12329" s="829"/>
      <c r="G12329" s="831" t="str">
        <f t="shared" si="193"/>
        <v/>
      </c>
    </row>
    <row r="12330" spans="3:7" ht="15" x14ac:dyDescent="0.2">
      <c r="C12330" s="829"/>
      <c r="G12330" s="831" t="str">
        <f t="shared" si="193"/>
        <v/>
      </c>
    </row>
    <row r="12331" spans="3:7" ht="15" x14ac:dyDescent="0.2">
      <c r="C12331" s="829"/>
      <c r="G12331" s="831" t="str">
        <f t="shared" si="193"/>
        <v/>
      </c>
    </row>
    <row r="12332" spans="3:7" ht="15" x14ac:dyDescent="0.2">
      <c r="C12332" s="829"/>
      <c r="G12332" s="831" t="str">
        <f t="shared" si="193"/>
        <v/>
      </c>
    </row>
    <row r="12333" spans="3:7" ht="15" x14ac:dyDescent="0.2">
      <c r="C12333" s="829"/>
      <c r="G12333" s="831" t="str">
        <f t="shared" si="193"/>
        <v/>
      </c>
    </row>
    <row r="12334" spans="3:7" ht="15" x14ac:dyDescent="0.2">
      <c r="C12334" s="829"/>
      <c r="G12334" s="831" t="str">
        <f t="shared" si="193"/>
        <v/>
      </c>
    </row>
    <row r="12335" spans="3:7" ht="15" x14ac:dyDescent="0.2">
      <c r="C12335" s="829"/>
      <c r="G12335" s="831" t="str">
        <f t="shared" si="193"/>
        <v/>
      </c>
    </row>
    <row r="12336" spans="3:7" ht="15" x14ac:dyDescent="0.2">
      <c r="C12336" s="829"/>
      <c r="G12336" s="831" t="str">
        <f t="shared" si="193"/>
        <v/>
      </c>
    </row>
    <row r="12337" spans="3:7" ht="15" x14ac:dyDescent="0.2">
      <c r="C12337" s="829"/>
      <c r="G12337" s="831" t="str">
        <f t="shared" si="193"/>
        <v/>
      </c>
    </row>
    <row r="12338" spans="3:7" ht="15" x14ac:dyDescent="0.2">
      <c r="C12338" s="829"/>
      <c r="G12338" s="831" t="str">
        <f t="shared" si="193"/>
        <v/>
      </c>
    </row>
    <row r="12339" spans="3:7" ht="15" x14ac:dyDescent="0.2">
      <c r="C12339" s="829"/>
      <c r="G12339" s="831" t="str">
        <f t="shared" si="193"/>
        <v/>
      </c>
    </row>
    <row r="12340" spans="3:7" ht="15" x14ac:dyDescent="0.2">
      <c r="C12340" s="829"/>
      <c r="G12340" s="831" t="str">
        <f t="shared" si="193"/>
        <v/>
      </c>
    </row>
    <row r="12341" spans="3:7" ht="15" x14ac:dyDescent="0.2">
      <c r="C12341" s="829"/>
      <c r="G12341" s="831" t="str">
        <f t="shared" si="193"/>
        <v/>
      </c>
    </row>
    <row r="12342" spans="3:7" ht="15" x14ac:dyDescent="0.2">
      <c r="C12342" s="829"/>
      <c r="G12342" s="831" t="str">
        <f t="shared" si="193"/>
        <v/>
      </c>
    </row>
    <row r="12343" spans="3:7" ht="15" x14ac:dyDescent="0.2">
      <c r="C12343" s="829"/>
      <c r="G12343" s="831" t="str">
        <f t="shared" si="193"/>
        <v/>
      </c>
    </row>
    <row r="12344" spans="3:7" ht="15" x14ac:dyDescent="0.2">
      <c r="C12344" s="829"/>
      <c r="G12344" s="831" t="str">
        <f t="shared" si="193"/>
        <v/>
      </c>
    </row>
    <row r="12345" spans="3:7" ht="15" x14ac:dyDescent="0.2">
      <c r="C12345" s="829"/>
      <c r="G12345" s="831" t="str">
        <f t="shared" si="193"/>
        <v/>
      </c>
    </row>
    <row r="12346" spans="3:7" ht="15" x14ac:dyDescent="0.2">
      <c r="C12346" s="829"/>
      <c r="G12346" s="831" t="str">
        <f t="shared" si="193"/>
        <v/>
      </c>
    </row>
    <row r="12347" spans="3:7" ht="15" x14ac:dyDescent="0.2">
      <c r="C12347" s="829"/>
      <c r="G12347" s="831" t="str">
        <f t="shared" si="193"/>
        <v/>
      </c>
    </row>
    <row r="12348" spans="3:7" ht="15" x14ac:dyDescent="0.2">
      <c r="C12348" s="829"/>
      <c r="G12348" s="831" t="str">
        <f t="shared" si="193"/>
        <v/>
      </c>
    </row>
    <row r="12349" spans="3:7" ht="15" x14ac:dyDescent="0.2">
      <c r="C12349" s="829"/>
      <c r="G12349" s="831" t="str">
        <f t="shared" si="193"/>
        <v/>
      </c>
    </row>
    <row r="12350" spans="3:7" ht="15" x14ac:dyDescent="0.2">
      <c r="C12350" s="829"/>
      <c r="G12350" s="831" t="str">
        <f t="shared" si="193"/>
        <v/>
      </c>
    </row>
    <row r="12351" spans="3:7" ht="15" x14ac:dyDescent="0.2">
      <c r="C12351" s="829"/>
      <c r="G12351" s="831" t="str">
        <f t="shared" si="193"/>
        <v/>
      </c>
    </row>
    <row r="12352" spans="3:7" ht="15" x14ac:dyDescent="0.2">
      <c r="C12352" s="829"/>
      <c r="G12352" s="831" t="str">
        <f t="shared" si="193"/>
        <v/>
      </c>
    </row>
    <row r="12353" spans="3:7" ht="15" x14ac:dyDescent="0.2">
      <c r="C12353" s="829"/>
      <c r="G12353" s="831" t="str">
        <f t="shared" si="193"/>
        <v/>
      </c>
    </row>
    <row r="12354" spans="3:7" ht="15" x14ac:dyDescent="0.2">
      <c r="C12354" s="829"/>
      <c r="G12354" s="831" t="str">
        <f t="shared" si="193"/>
        <v/>
      </c>
    </row>
    <row r="12355" spans="3:7" ht="15" x14ac:dyDescent="0.2">
      <c r="C12355" s="829"/>
      <c r="G12355" s="831" t="str">
        <f t="shared" si="193"/>
        <v/>
      </c>
    </row>
    <row r="12356" spans="3:7" ht="15" x14ac:dyDescent="0.2">
      <c r="C12356" s="829"/>
      <c r="G12356" s="831" t="str">
        <f t="shared" si="193"/>
        <v/>
      </c>
    </row>
    <row r="12357" spans="3:7" ht="15" x14ac:dyDescent="0.2">
      <c r="C12357" s="829"/>
      <c r="G12357" s="831" t="str">
        <f t="shared" si="193"/>
        <v/>
      </c>
    </row>
    <row r="12358" spans="3:7" ht="15" x14ac:dyDescent="0.2">
      <c r="C12358" s="829"/>
      <c r="G12358" s="831" t="str">
        <f t="shared" si="193"/>
        <v/>
      </c>
    </row>
    <row r="12359" spans="3:7" ht="15" x14ac:dyDescent="0.2">
      <c r="C12359" s="829"/>
      <c r="G12359" s="831" t="str">
        <f t="shared" si="193"/>
        <v/>
      </c>
    </row>
    <row r="12360" spans="3:7" ht="15" x14ac:dyDescent="0.2">
      <c r="C12360" s="829"/>
      <c r="G12360" s="831" t="str">
        <f t="shared" si="193"/>
        <v/>
      </c>
    </row>
    <row r="12361" spans="3:7" ht="15" x14ac:dyDescent="0.2">
      <c r="C12361" s="829"/>
      <c r="G12361" s="831" t="str">
        <f t="shared" si="193"/>
        <v/>
      </c>
    </row>
    <row r="12362" spans="3:7" ht="15" x14ac:dyDescent="0.2">
      <c r="C12362" s="829"/>
      <c r="G12362" s="831" t="str">
        <f t="shared" si="193"/>
        <v/>
      </c>
    </row>
    <row r="12363" spans="3:7" ht="15" x14ac:dyDescent="0.2">
      <c r="C12363" s="829"/>
      <c r="G12363" s="831" t="str">
        <f t="shared" si="193"/>
        <v/>
      </c>
    </row>
    <row r="12364" spans="3:7" ht="15" x14ac:dyDescent="0.2">
      <c r="C12364" s="829"/>
      <c r="G12364" s="831" t="str">
        <f t="shared" ref="G12364:G12427" si="194">IF(D12364="","",YEAR(D12364))</f>
        <v/>
      </c>
    </row>
    <row r="12365" spans="3:7" ht="15" x14ac:dyDescent="0.2">
      <c r="C12365" s="829"/>
      <c r="G12365" s="831" t="str">
        <f t="shared" si="194"/>
        <v/>
      </c>
    </row>
    <row r="12366" spans="3:7" ht="15" x14ac:dyDescent="0.2">
      <c r="C12366" s="829"/>
      <c r="G12366" s="831" t="str">
        <f t="shared" si="194"/>
        <v/>
      </c>
    </row>
    <row r="12367" spans="3:7" ht="15" x14ac:dyDescent="0.2">
      <c r="C12367" s="829"/>
      <c r="G12367" s="831" t="str">
        <f t="shared" si="194"/>
        <v/>
      </c>
    </row>
    <row r="12368" spans="3:7" ht="15" x14ac:dyDescent="0.2">
      <c r="C12368" s="829"/>
      <c r="G12368" s="831" t="str">
        <f t="shared" si="194"/>
        <v/>
      </c>
    </row>
    <row r="12369" spans="3:7" ht="15" x14ac:dyDescent="0.2">
      <c r="C12369" s="829"/>
      <c r="G12369" s="831" t="str">
        <f t="shared" si="194"/>
        <v/>
      </c>
    </row>
    <row r="12370" spans="3:7" ht="15" x14ac:dyDescent="0.2">
      <c r="C12370" s="829"/>
      <c r="G12370" s="831" t="str">
        <f t="shared" si="194"/>
        <v/>
      </c>
    </row>
    <row r="12371" spans="3:7" ht="15" x14ac:dyDescent="0.2">
      <c r="C12371" s="829"/>
      <c r="G12371" s="831" t="str">
        <f t="shared" si="194"/>
        <v/>
      </c>
    </row>
    <row r="12372" spans="3:7" ht="15" x14ac:dyDescent="0.2">
      <c r="C12372" s="829"/>
      <c r="G12372" s="831" t="str">
        <f t="shared" si="194"/>
        <v/>
      </c>
    </row>
    <row r="12373" spans="3:7" ht="15" x14ac:dyDescent="0.2">
      <c r="C12373" s="829"/>
      <c r="G12373" s="831" t="str">
        <f t="shared" si="194"/>
        <v/>
      </c>
    </row>
    <row r="12374" spans="3:7" ht="15" x14ac:dyDescent="0.2">
      <c r="C12374" s="829"/>
      <c r="G12374" s="831" t="str">
        <f t="shared" si="194"/>
        <v/>
      </c>
    </row>
    <row r="12375" spans="3:7" ht="15" x14ac:dyDescent="0.2">
      <c r="C12375" s="829"/>
      <c r="G12375" s="831" t="str">
        <f t="shared" si="194"/>
        <v/>
      </c>
    </row>
    <row r="12376" spans="3:7" ht="15" x14ac:dyDescent="0.2">
      <c r="C12376" s="829"/>
      <c r="G12376" s="831" t="str">
        <f t="shared" si="194"/>
        <v/>
      </c>
    </row>
    <row r="12377" spans="3:7" ht="15" x14ac:dyDescent="0.2">
      <c r="C12377" s="829"/>
      <c r="G12377" s="831" t="str">
        <f t="shared" si="194"/>
        <v/>
      </c>
    </row>
    <row r="12378" spans="3:7" ht="15" x14ac:dyDescent="0.2">
      <c r="C12378" s="829"/>
      <c r="G12378" s="831" t="str">
        <f t="shared" si="194"/>
        <v/>
      </c>
    </row>
    <row r="12379" spans="3:7" ht="15" x14ac:dyDescent="0.2">
      <c r="C12379" s="829"/>
      <c r="G12379" s="831" t="str">
        <f t="shared" si="194"/>
        <v/>
      </c>
    </row>
    <row r="12380" spans="3:7" ht="15" x14ac:dyDescent="0.2">
      <c r="C12380" s="829"/>
      <c r="G12380" s="831" t="str">
        <f t="shared" si="194"/>
        <v/>
      </c>
    </row>
    <row r="12381" spans="3:7" ht="15" x14ac:dyDescent="0.2">
      <c r="C12381" s="829"/>
      <c r="G12381" s="831" t="str">
        <f t="shared" si="194"/>
        <v/>
      </c>
    </row>
    <row r="12382" spans="3:7" ht="15" x14ac:dyDescent="0.2">
      <c r="C12382" s="829"/>
      <c r="G12382" s="831" t="str">
        <f t="shared" si="194"/>
        <v/>
      </c>
    </row>
    <row r="12383" spans="3:7" ht="15" x14ac:dyDescent="0.2">
      <c r="C12383" s="829"/>
      <c r="G12383" s="831" t="str">
        <f t="shared" si="194"/>
        <v/>
      </c>
    </row>
    <row r="12384" spans="3:7" ht="15" x14ac:dyDescent="0.2">
      <c r="C12384" s="829"/>
      <c r="G12384" s="831" t="str">
        <f t="shared" si="194"/>
        <v/>
      </c>
    </row>
    <row r="12385" spans="3:7" ht="15" x14ac:dyDescent="0.2">
      <c r="C12385" s="829"/>
      <c r="G12385" s="831" t="str">
        <f t="shared" si="194"/>
        <v/>
      </c>
    </row>
    <row r="12386" spans="3:7" ht="15" x14ac:dyDescent="0.2">
      <c r="C12386" s="829"/>
      <c r="G12386" s="831" t="str">
        <f t="shared" si="194"/>
        <v/>
      </c>
    </row>
    <row r="12387" spans="3:7" ht="15" x14ac:dyDescent="0.2">
      <c r="C12387" s="829"/>
      <c r="G12387" s="831" t="str">
        <f t="shared" si="194"/>
        <v/>
      </c>
    </row>
    <row r="12388" spans="3:7" ht="15" x14ac:dyDescent="0.2">
      <c r="C12388" s="829"/>
      <c r="G12388" s="831" t="str">
        <f t="shared" si="194"/>
        <v/>
      </c>
    </row>
    <row r="12389" spans="3:7" ht="15" x14ac:dyDescent="0.2">
      <c r="C12389" s="829"/>
      <c r="G12389" s="831" t="str">
        <f t="shared" si="194"/>
        <v/>
      </c>
    </row>
    <row r="12390" spans="3:7" ht="15" x14ac:dyDescent="0.2">
      <c r="C12390" s="829"/>
      <c r="G12390" s="831" t="str">
        <f t="shared" si="194"/>
        <v/>
      </c>
    </row>
    <row r="12391" spans="3:7" ht="15" x14ac:dyDescent="0.2">
      <c r="C12391" s="829"/>
      <c r="G12391" s="831" t="str">
        <f t="shared" si="194"/>
        <v/>
      </c>
    </row>
    <row r="12392" spans="3:7" ht="15" x14ac:dyDescent="0.2">
      <c r="C12392" s="829"/>
      <c r="G12392" s="831" t="str">
        <f t="shared" si="194"/>
        <v/>
      </c>
    </row>
    <row r="12393" spans="3:7" ht="15" x14ac:dyDescent="0.2">
      <c r="C12393" s="829"/>
      <c r="G12393" s="831" t="str">
        <f t="shared" si="194"/>
        <v/>
      </c>
    </row>
    <row r="12394" spans="3:7" ht="15" x14ac:dyDescent="0.2">
      <c r="C12394" s="829"/>
      <c r="G12394" s="831" t="str">
        <f t="shared" si="194"/>
        <v/>
      </c>
    </row>
    <row r="12395" spans="3:7" ht="15" x14ac:dyDescent="0.2">
      <c r="C12395" s="829"/>
      <c r="G12395" s="831" t="str">
        <f t="shared" si="194"/>
        <v/>
      </c>
    </row>
    <row r="12396" spans="3:7" ht="15" x14ac:dyDescent="0.2">
      <c r="C12396" s="829"/>
      <c r="G12396" s="831" t="str">
        <f t="shared" si="194"/>
        <v/>
      </c>
    </row>
    <row r="12397" spans="3:7" ht="15" x14ac:dyDescent="0.2">
      <c r="C12397" s="829"/>
      <c r="G12397" s="831" t="str">
        <f t="shared" si="194"/>
        <v/>
      </c>
    </row>
    <row r="12398" spans="3:7" ht="15" x14ac:dyDescent="0.2">
      <c r="C12398" s="829"/>
      <c r="G12398" s="831" t="str">
        <f t="shared" si="194"/>
        <v/>
      </c>
    </row>
    <row r="12399" spans="3:7" ht="15" x14ac:dyDescent="0.2">
      <c r="C12399" s="829"/>
      <c r="G12399" s="831" t="str">
        <f t="shared" si="194"/>
        <v/>
      </c>
    </row>
    <row r="12400" spans="3:7" ht="15" x14ac:dyDescent="0.2">
      <c r="C12400" s="829"/>
      <c r="G12400" s="831" t="str">
        <f t="shared" si="194"/>
        <v/>
      </c>
    </row>
    <row r="12401" spans="3:7" ht="15" x14ac:dyDescent="0.2">
      <c r="C12401" s="829"/>
      <c r="G12401" s="831" t="str">
        <f t="shared" si="194"/>
        <v/>
      </c>
    </row>
    <row r="12402" spans="3:7" ht="15" x14ac:dyDescent="0.2">
      <c r="C12402" s="829"/>
      <c r="G12402" s="831" t="str">
        <f t="shared" si="194"/>
        <v/>
      </c>
    </row>
    <row r="12403" spans="3:7" ht="15" x14ac:dyDescent="0.2">
      <c r="C12403" s="829"/>
      <c r="G12403" s="831" t="str">
        <f t="shared" si="194"/>
        <v/>
      </c>
    </row>
    <row r="12404" spans="3:7" ht="15" x14ac:dyDescent="0.2">
      <c r="C12404" s="829"/>
      <c r="G12404" s="831" t="str">
        <f t="shared" si="194"/>
        <v/>
      </c>
    </row>
    <row r="12405" spans="3:7" ht="15" x14ac:dyDescent="0.2">
      <c r="C12405" s="829"/>
      <c r="G12405" s="831" t="str">
        <f t="shared" si="194"/>
        <v/>
      </c>
    </row>
    <row r="12406" spans="3:7" ht="15" x14ac:dyDescent="0.2">
      <c r="C12406" s="829"/>
      <c r="G12406" s="831" t="str">
        <f t="shared" si="194"/>
        <v/>
      </c>
    </row>
    <row r="12407" spans="3:7" ht="15" x14ac:dyDescent="0.2">
      <c r="C12407" s="829"/>
      <c r="G12407" s="831" t="str">
        <f t="shared" si="194"/>
        <v/>
      </c>
    </row>
    <row r="12408" spans="3:7" ht="15" x14ac:dyDescent="0.2">
      <c r="C12408" s="829"/>
      <c r="G12408" s="831" t="str">
        <f t="shared" si="194"/>
        <v/>
      </c>
    </row>
    <row r="12409" spans="3:7" ht="15" x14ac:dyDescent="0.2">
      <c r="C12409" s="829"/>
      <c r="G12409" s="831" t="str">
        <f t="shared" si="194"/>
        <v/>
      </c>
    </row>
    <row r="12410" spans="3:7" ht="15" x14ac:dyDescent="0.2">
      <c r="C12410" s="829"/>
      <c r="G12410" s="831" t="str">
        <f t="shared" si="194"/>
        <v/>
      </c>
    </row>
    <row r="12411" spans="3:7" ht="15" x14ac:dyDescent="0.2">
      <c r="C12411" s="829"/>
      <c r="G12411" s="831" t="str">
        <f t="shared" si="194"/>
        <v/>
      </c>
    </row>
    <row r="12412" spans="3:7" ht="15" x14ac:dyDescent="0.2">
      <c r="C12412" s="829"/>
      <c r="G12412" s="831" t="str">
        <f t="shared" si="194"/>
        <v/>
      </c>
    </row>
    <row r="12413" spans="3:7" ht="15" x14ac:dyDescent="0.2">
      <c r="C12413" s="829"/>
      <c r="G12413" s="831" t="str">
        <f t="shared" si="194"/>
        <v/>
      </c>
    </row>
    <row r="12414" spans="3:7" ht="15" x14ac:dyDescent="0.2">
      <c r="C12414" s="829"/>
      <c r="G12414" s="831" t="str">
        <f t="shared" si="194"/>
        <v/>
      </c>
    </row>
    <row r="12415" spans="3:7" ht="15" x14ac:dyDescent="0.2">
      <c r="C12415" s="829"/>
      <c r="G12415" s="831" t="str">
        <f t="shared" si="194"/>
        <v/>
      </c>
    </row>
    <row r="12416" spans="3:7" ht="15" x14ac:dyDescent="0.2">
      <c r="C12416" s="829"/>
      <c r="G12416" s="831" t="str">
        <f t="shared" si="194"/>
        <v/>
      </c>
    </row>
    <row r="12417" spans="3:7" ht="15" x14ac:dyDescent="0.2">
      <c r="C12417" s="829"/>
      <c r="G12417" s="831" t="str">
        <f t="shared" si="194"/>
        <v/>
      </c>
    </row>
    <row r="12418" spans="3:7" ht="15" x14ac:dyDescent="0.2">
      <c r="C12418" s="829"/>
      <c r="G12418" s="831" t="str">
        <f t="shared" si="194"/>
        <v/>
      </c>
    </row>
    <row r="12419" spans="3:7" ht="15" x14ac:dyDescent="0.2">
      <c r="C12419" s="829"/>
      <c r="G12419" s="831" t="str">
        <f t="shared" si="194"/>
        <v/>
      </c>
    </row>
    <row r="12420" spans="3:7" ht="15" x14ac:dyDescent="0.2">
      <c r="C12420" s="829"/>
      <c r="G12420" s="831" t="str">
        <f t="shared" si="194"/>
        <v/>
      </c>
    </row>
    <row r="12421" spans="3:7" ht="15" x14ac:dyDescent="0.2">
      <c r="C12421" s="829"/>
      <c r="G12421" s="831" t="str">
        <f t="shared" si="194"/>
        <v/>
      </c>
    </row>
    <row r="12422" spans="3:7" ht="15" x14ac:dyDescent="0.2">
      <c r="C12422" s="829"/>
      <c r="G12422" s="831" t="str">
        <f t="shared" si="194"/>
        <v/>
      </c>
    </row>
    <row r="12423" spans="3:7" ht="15" x14ac:dyDescent="0.2">
      <c r="C12423" s="829"/>
      <c r="G12423" s="831" t="str">
        <f t="shared" si="194"/>
        <v/>
      </c>
    </row>
    <row r="12424" spans="3:7" ht="15" x14ac:dyDescent="0.2">
      <c r="C12424" s="829"/>
      <c r="G12424" s="831" t="str">
        <f t="shared" si="194"/>
        <v/>
      </c>
    </row>
    <row r="12425" spans="3:7" ht="15" x14ac:dyDescent="0.2">
      <c r="C12425" s="829"/>
      <c r="G12425" s="831" t="str">
        <f t="shared" si="194"/>
        <v/>
      </c>
    </row>
    <row r="12426" spans="3:7" ht="15" x14ac:dyDescent="0.2">
      <c r="C12426" s="829"/>
      <c r="G12426" s="831" t="str">
        <f t="shared" si="194"/>
        <v/>
      </c>
    </row>
    <row r="12427" spans="3:7" ht="15" x14ac:dyDescent="0.2">
      <c r="C12427" s="829"/>
      <c r="G12427" s="831" t="str">
        <f t="shared" si="194"/>
        <v/>
      </c>
    </row>
    <row r="12428" spans="3:7" ht="15" x14ac:dyDescent="0.2">
      <c r="C12428" s="829"/>
      <c r="G12428" s="831" t="str">
        <f t="shared" ref="G12428:G12491" si="195">IF(D12428="","",YEAR(D12428))</f>
        <v/>
      </c>
    </row>
    <row r="12429" spans="3:7" ht="15" x14ac:dyDescent="0.2">
      <c r="C12429" s="829"/>
      <c r="G12429" s="831" t="str">
        <f t="shared" si="195"/>
        <v/>
      </c>
    </row>
    <row r="12430" spans="3:7" ht="15" x14ac:dyDescent="0.2">
      <c r="C12430" s="829"/>
      <c r="G12430" s="831" t="str">
        <f t="shared" si="195"/>
        <v/>
      </c>
    </row>
    <row r="12431" spans="3:7" ht="15" x14ac:dyDescent="0.2">
      <c r="C12431" s="829"/>
      <c r="G12431" s="831" t="str">
        <f t="shared" si="195"/>
        <v/>
      </c>
    </row>
    <row r="12432" spans="3:7" ht="15" x14ac:dyDescent="0.2">
      <c r="C12432" s="829"/>
      <c r="G12432" s="831" t="str">
        <f t="shared" si="195"/>
        <v/>
      </c>
    </row>
    <row r="12433" spans="3:7" ht="15" x14ac:dyDescent="0.2">
      <c r="C12433" s="829"/>
      <c r="G12433" s="831" t="str">
        <f t="shared" si="195"/>
        <v/>
      </c>
    </row>
    <row r="12434" spans="3:7" ht="15" x14ac:dyDescent="0.2">
      <c r="C12434" s="829"/>
      <c r="G12434" s="831" t="str">
        <f t="shared" si="195"/>
        <v/>
      </c>
    </row>
    <row r="12435" spans="3:7" ht="15" x14ac:dyDescent="0.2">
      <c r="C12435" s="829"/>
      <c r="G12435" s="831" t="str">
        <f t="shared" si="195"/>
        <v/>
      </c>
    </row>
    <row r="12436" spans="3:7" ht="15" x14ac:dyDescent="0.2">
      <c r="C12436" s="829"/>
      <c r="G12436" s="831" t="str">
        <f t="shared" si="195"/>
        <v/>
      </c>
    </row>
    <row r="12437" spans="3:7" ht="15" x14ac:dyDescent="0.2">
      <c r="C12437" s="829"/>
      <c r="G12437" s="831" t="str">
        <f t="shared" si="195"/>
        <v/>
      </c>
    </row>
    <row r="12438" spans="3:7" ht="15" x14ac:dyDescent="0.2">
      <c r="C12438" s="829"/>
      <c r="G12438" s="831" t="str">
        <f t="shared" si="195"/>
        <v/>
      </c>
    </row>
    <row r="12439" spans="3:7" ht="15" x14ac:dyDescent="0.2">
      <c r="C12439" s="829"/>
      <c r="G12439" s="831" t="str">
        <f t="shared" si="195"/>
        <v/>
      </c>
    </row>
    <row r="12440" spans="3:7" ht="15" x14ac:dyDescent="0.2">
      <c r="C12440" s="829"/>
      <c r="G12440" s="831" t="str">
        <f t="shared" si="195"/>
        <v/>
      </c>
    </row>
    <row r="12441" spans="3:7" ht="15" x14ac:dyDescent="0.2">
      <c r="C12441" s="829"/>
      <c r="G12441" s="831" t="str">
        <f t="shared" si="195"/>
        <v/>
      </c>
    </row>
    <row r="12442" spans="3:7" ht="15" x14ac:dyDescent="0.2">
      <c r="C12442" s="829"/>
      <c r="G12442" s="831" t="str">
        <f t="shared" si="195"/>
        <v/>
      </c>
    </row>
    <row r="12443" spans="3:7" ht="15" x14ac:dyDescent="0.2">
      <c r="C12443" s="829"/>
      <c r="G12443" s="831" t="str">
        <f t="shared" si="195"/>
        <v/>
      </c>
    </row>
    <row r="12444" spans="3:7" ht="15" x14ac:dyDescent="0.2">
      <c r="C12444" s="829"/>
      <c r="G12444" s="831" t="str">
        <f t="shared" si="195"/>
        <v/>
      </c>
    </row>
    <row r="12445" spans="3:7" ht="15" x14ac:dyDescent="0.2">
      <c r="C12445" s="829"/>
      <c r="G12445" s="831" t="str">
        <f t="shared" si="195"/>
        <v/>
      </c>
    </row>
    <row r="12446" spans="3:7" ht="15" x14ac:dyDescent="0.2">
      <c r="C12446" s="829"/>
      <c r="G12446" s="831" t="str">
        <f t="shared" si="195"/>
        <v/>
      </c>
    </row>
    <row r="12447" spans="3:7" ht="15" x14ac:dyDescent="0.2">
      <c r="C12447" s="829"/>
      <c r="G12447" s="831" t="str">
        <f t="shared" si="195"/>
        <v/>
      </c>
    </row>
    <row r="12448" spans="3:7" ht="15" x14ac:dyDescent="0.2">
      <c r="C12448" s="829"/>
      <c r="G12448" s="831" t="str">
        <f t="shared" si="195"/>
        <v/>
      </c>
    </row>
    <row r="12449" spans="3:7" ht="15" x14ac:dyDescent="0.2">
      <c r="C12449" s="829"/>
      <c r="G12449" s="831" t="str">
        <f t="shared" si="195"/>
        <v/>
      </c>
    </row>
    <row r="12450" spans="3:7" ht="15" x14ac:dyDescent="0.2">
      <c r="C12450" s="829"/>
      <c r="G12450" s="831" t="str">
        <f t="shared" si="195"/>
        <v/>
      </c>
    </row>
    <row r="12451" spans="3:7" ht="15" x14ac:dyDescent="0.2">
      <c r="C12451" s="829"/>
      <c r="G12451" s="831" t="str">
        <f t="shared" si="195"/>
        <v/>
      </c>
    </row>
    <row r="12452" spans="3:7" ht="15" x14ac:dyDescent="0.2">
      <c r="C12452" s="829"/>
      <c r="G12452" s="831" t="str">
        <f t="shared" si="195"/>
        <v/>
      </c>
    </row>
    <row r="12453" spans="3:7" ht="15" x14ac:dyDescent="0.2">
      <c r="C12453" s="829"/>
      <c r="G12453" s="831" t="str">
        <f t="shared" si="195"/>
        <v/>
      </c>
    </row>
    <row r="12454" spans="3:7" ht="15" x14ac:dyDescent="0.2">
      <c r="C12454" s="829"/>
      <c r="G12454" s="831" t="str">
        <f t="shared" si="195"/>
        <v/>
      </c>
    </row>
    <row r="12455" spans="3:7" ht="15" x14ac:dyDescent="0.2">
      <c r="C12455" s="829"/>
      <c r="G12455" s="831" t="str">
        <f t="shared" si="195"/>
        <v/>
      </c>
    </row>
    <row r="12456" spans="3:7" ht="15" x14ac:dyDescent="0.2">
      <c r="C12456" s="829"/>
      <c r="G12456" s="831" t="str">
        <f t="shared" si="195"/>
        <v/>
      </c>
    </row>
    <row r="12457" spans="3:7" ht="15" x14ac:dyDescent="0.2">
      <c r="C12457" s="829"/>
      <c r="G12457" s="831" t="str">
        <f t="shared" si="195"/>
        <v/>
      </c>
    </row>
    <row r="12458" spans="3:7" ht="15" x14ac:dyDescent="0.2">
      <c r="C12458" s="829"/>
      <c r="G12458" s="831" t="str">
        <f t="shared" si="195"/>
        <v/>
      </c>
    </row>
    <row r="12459" spans="3:7" ht="15" x14ac:dyDescent="0.2">
      <c r="C12459" s="829"/>
      <c r="G12459" s="831" t="str">
        <f t="shared" si="195"/>
        <v/>
      </c>
    </row>
    <row r="12460" spans="3:7" ht="15" x14ac:dyDescent="0.2">
      <c r="C12460" s="829"/>
      <c r="G12460" s="831" t="str">
        <f t="shared" si="195"/>
        <v/>
      </c>
    </row>
    <row r="12461" spans="3:7" ht="15" x14ac:dyDescent="0.2">
      <c r="C12461" s="829"/>
      <c r="G12461" s="831" t="str">
        <f t="shared" si="195"/>
        <v/>
      </c>
    </row>
    <row r="12462" spans="3:7" ht="15" x14ac:dyDescent="0.2">
      <c r="C12462" s="829"/>
      <c r="G12462" s="831" t="str">
        <f t="shared" si="195"/>
        <v/>
      </c>
    </row>
    <row r="12463" spans="3:7" ht="15" x14ac:dyDescent="0.2">
      <c r="C12463" s="829"/>
      <c r="G12463" s="831" t="str">
        <f t="shared" si="195"/>
        <v/>
      </c>
    </row>
    <row r="12464" spans="3:7" ht="15" x14ac:dyDescent="0.2">
      <c r="C12464" s="829"/>
      <c r="G12464" s="831" t="str">
        <f t="shared" si="195"/>
        <v/>
      </c>
    </row>
    <row r="12465" spans="3:7" ht="15" x14ac:dyDescent="0.2">
      <c r="C12465" s="829"/>
      <c r="G12465" s="831" t="str">
        <f t="shared" si="195"/>
        <v/>
      </c>
    </row>
    <row r="12466" spans="3:7" ht="15" x14ac:dyDescent="0.2">
      <c r="C12466" s="829"/>
      <c r="G12466" s="831" t="str">
        <f t="shared" si="195"/>
        <v/>
      </c>
    </row>
    <row r="12467" spans="3:7" ht="15" x14ac:dyDescent="0.2">
      <c r="C12467" s="829"/>
      <c r="G12467" s="831" t="str">
        <f t="shared" si="195"/>
        <v/>
      </c>
    </row>
    <row r="12468" spans="3:7" ht="15" x14ac:dyDescent="0.2">
      <c r="C12468" s="829"/>
      <c r="G12468" s="831" t="str">
        <f t="shared" si="195"/>
        <v/>
      </c>
    </row>
    <row r="12469" spans="3:7" ht="15" x14ac:dyDescent="0.2">
      <c r="C12469" s="829"/>
      <c r="G12469" s="831" t="str">
        <f t="shared" si="195"/>
        <v/>
      </c>
    </row>
    <row r="12470" spans="3:7" ht="15" x14ac:dyDescent="0.2">
      <c r="C12470" s="829"/>
      <c r="G12470" s="831" t="str">
        <f t="shared" si="195"/>
        <v/>
      </c>
    </row>
    <row r="12471" spans="3:7" ht="15" x14ac:dyDescent="0.2">
      <c r="C12471" s="829"/>
      <c r="G12471" s="831" t="str">
        <f t="shared" si="195"/>
        <v/>
      </c>
    </row>
    <row r="12472" spans="3:7" ht="15" x14ac:dyDescent="0.2">
      <c r="C12472" s="829"/>
      <c r="G12472" s="831" t="str">
        <f t="shared" si="195"/>
        <v/>
      </c>
    </row>
    <row r="12473" spans="3:7" ht="15" x14ac:dyDescent="0.2">
      <c r="C12473" s="829"/>
      <c r="G12473" s="831" t="str">
        <f t="shared" si="195"/>
        <v/>
      </c>
    </row>
    <row r="12474" spans="3:7" ht="15" x14ac:dyDescent="0.2">
      <c r="C12474" s="829"/>
      <c r="G12474" s="831" t="str">
        <f t="shared" si="195"/>
        <v/>
      </c>
    </row>
    <row r="12475" spans="3:7" ht="15" x14ac:dyDescent="0.2">
      <c r="C12475" s="829"/>
      <c r="G12475" s="831" t="str">
        <f t="shared" si="195"/>
        <v/>
      </c>
    </row>
    <row r="12476" spans="3:7" ht="15" x14ac:dyDescent="0.2">
      <c r="C12476" s="829"/>
      <c r="G12476" s="831" t="str">
        <f t="shared" si="195"/>
        <v/>
      </c>
    </row>
    <row r="12477" spans="3:7" ht="15" x14ac:dyDescent="0.2">
      <c r="C12477" s="829"/>
      <c r="G12477" s="831" t="str">
        <f t="shared" si="195"/>
        <v/>
      </c>
    </row>
    <row r="12478" spans="3:7" ht="15" x14ac:dyDescent="0.2">
      <c r="C12478" s="829"/>
      <c r="G12478" s="831" t="str">
        <f t="shared" si="195"/>
        <v/>
      </c>
    </row>
    <row r="12479" spans="3:7" ht="15" x14ac:dyDescent="0.2">
      <c r="C12479" s="829"/>
      <c r="G12479" s="831" t="str">
        <f t="shared" si="195"/>
        <v/>
      </c>
    </row>
    <row r="12480" spans="3:7" ht="15" x14ac:dyDescent="0.2">
      <c r="C12480" s="829"/>
      <c r="G12480" s="831" t="str">
        <f t="shared" si="195"/>
        <v/>
      </c>
    </row>
    <row r="12481" spans="3:7" ht="15" x14ac:dyDescent="0.2">
      <c r="C12481" s="829"/>
      <c r="G12481" s="831" t="str">
        <f t="shared" si="195"/>
        <v/>
      </c>
    </row>
    <row r="12482" spans="3:7" ht="15" x14ac:dyDescent="0.2">
      <c r="C12482" s="829"/>
      <c r="G12482" s="831" t="str">
        <f t="shared" si="195"/>
        <v/>
      </c>
    </row>
    <row r="12483" spans="3:7" ht="15" x14ac:dyDescent="0.2">
      <c r="C12483" s="829"/>
      <c r="G12483" s="831" t="str">
        <f t="shared" si="195"/>
        <v/>
      </c>
    </row>
    <row r="12484" spans="3:7" ht="15" x14ac:dyDescent="0.2">
      <c r="C12484" s="829"/>
      <c r="G12484" s="831" t="str">
        <f t="shared" si="195"/>
        <v/>
      </c>
    </row>
    <row r="12485" spans="3:7" ht="15" x14ac:dyDescent="0.2">
      <c r="C12485" s="829"/>
      <c r="G12485" s="831" t="str">
        <f t="shared" si="195"/>
        <v/>
      </c>
    </row>
    <row r="12486" spans="3:7" ht="15" x14ac:dyDescent="0.2">
      <c r="C12486" s="829"/>
      <c r="G12486" s="831" t="str">
        <f t="shared" si="195"/>
        <v/>
      </c>
    </row>
    <row r="12487" spans="3:7" ht="15" x14ac:dyDescent="0.2">
      <c r="C12487" s="829"/>
      <c r="G12487" s="831" t="str">
        <f t="shared" si="195"/>
        <v/>
      </c>
    </row>
    <row r="12488" spans="3:7" ht="15" x14ac:dyDescent="0.2">
      <c r="C12488" s="829"/>
      <c r="G12488" s="831" t="str">
        <f t="shared" si="195"/>
        <v/>
      </c>
    </row>
    <row r="12489" spans="3:7" ht="15" x14ac:dyDescent="0.2">
      <c r="C12489" s="829"/>
      <c r="G12489" s="831" t="str">
        <f t="shared" si="195"/>
        <v/>
      </c>
    </row>
    <row r="12490" spans="3:7" ht="15" x14ac:dyDescent="0.2">
      <c r="C12490" s="829"/>
      <c r="G12490" s="831" t="str">
        <f t="shared" si="195"/>
        <v/>
      </c>
    </row>
    <row r="12491" spans="3:7" ht="15" x14ac:dyDescent="0.2">
      <c r="C12491" s="829"/>
      <c r="G12491" s="831" t="str">
        <f t="shared" si="195"/>
        <v/>
      </c>
    </row>
    <row r="12492" spans="3:7" ht="15" x14ac:dyDescent="0.2">
      <c r="C12492" s="829"/>
      <c r="G12492" s="831" t="str">
        <f t="shared" ref="G12492:G12555" si="196">IF(D12492="","",YEAR(D12492))</f>
        <v/>
      </c>
    </row>
    <row r="12493" spans="3:7" ht="15" x14ac:dyDescent="0.2">
      <c r="C12493" s="829"/>
      <c r="G12493" s="831" t="str">
        <f t="shared" si="196"/>
        <v/>
      </c>
    </row>
    <row r="12494" spans="3:7" ht="15" x14ac:dyDescent="0.2">
      <c r="C12494" s="829"/>
      <c r="G12494" s="831" t="str">
        <f t="shared" si="196"/>
        <v/>
      </c>
    </row>
    <row r="12495" spans="3:7" ht="15" x14ac:dyDescent="0.2">
      <c r="C12495" s="829"/>
      <c r="G12495" s="831" t="str">
        <f t="shared" si="196"/>
        <v/>
      </c>
    </row>
    <row r="12496" spans="3:7" ht="15" x14ac:dyDescent="0.2">
      <c r="C12496" s="829"/>
      <c r="G12496" s="831" t="str">
        <f t="shared" si="196"/>
        <v/>
      </c>
    </row>
    <row r="12497" spans="3:7" ht="15" x14ac:dyDescent="0.2">
      <c r="C12497" s="829"/>
      <c r="G12497" s="831" t="str">
        <f t="shared" si="196"/>
        <v/>
      </c>
    </row>
    <row r="12498" spans="3:7" ht="15" x14ac:dyDescent="0.2">
      <c r="C12498" s="829"/>
      <c r="G12498" s="831" t="str">
        <f t="shared" si="196"/>
        <v/>
      </c>
    </row>
    <row r="12499" spans="3:7" ht="15" x14ac:dyDescent="0.2">
      <c r="C12499" s="829"/>
      <c r="G12499" s="831" t="str">
        <f t="shared" si="196"/>
        <v/>
      </c>
    </row>
    <row r="12500" spans="3:7" ht="15" x14ac:dyDescent="0.2">
      <c r="C12500" s="829"/>
      <c r="G12500" s="831" t="str">
        <f t="shared" si="196"/>
        <v/>
      </c>
    </row>
    <row r="12501" spans="3:7" ht="15" x14ac:dyDescent="0.2">
      <c r="C12501" s="829"/>
      <c r="G12501" s="831" t="str">
        <f t="shared" si="196"/>
        <v/>
      </c>
    </row>
    <row r="12502" spans="3:7" ht="15" x14ac:dyDescent="0.2">
      <c r="C12502" s="829"/>
      <c r="G12502" s="831" t="str">
        <f t="shared" si="196"/>
        <v/>
      </c>
    </row>
    <row r="12503" spans="3:7" ht="15" x14ac:dyDescent="0.2">
      <c r="C12503" s="829"/>
      <c r="G12503" s="831" t="str">
        <f t="shared" si="196"/>
        <v/>
      </c>
    </row>
    <row r="12504" spans="3:7" ht="15" x14ac:dyDescent="0.2">
      <c r="C12504" s="829"/>
      <c r="G12504" s="831" t="str">
        <f t="shared" si="196"/>
        <v/>
      </c>
    </row>
    <row r="12505" spans="3:7" ht="15" x14ac:dyDescent="0.2">
      <c r="C12505" s="829"/>
      <c r="G12505" s="831" t="str">
        <f t="shared" si="196"/>
        <v/>
      </c>
    </row>
    <row r="12506" spans="3:7" ht="15" x14ac:dyDescent="0.2">
      <c r="C12506" s="829"/>
      <c r="G12506" s="831" t="str">
        <f t="shared" si="196"/>
        <v/>
      </c>
    </row>
    <row r="12507" spans="3:7" ht="15" x14ac:dyDescent="0.2">
      <c r="C12507" s="829"/>
      <c r="G12507" s="831" t="str">
        <f t="shared" si="196"/>
        <v/>
      </c>
    </row>
    <row r="12508" spans="3:7" ht="15" x14ac:dyDescent="0.2">
      <c r="C12508" s="829"/>
      <c r="G12508" s="831" t="str">
        <f t="shared" si="196"/>
        <v/>
      </c>
    </row>
    <row r="12509" spans="3:7" ht="15" x14ac:dyDescent="0.2">
      <c r="C12509" s="829"/>
      <c r="G12509" s="831" t="str">
        <f t="shared" si="196"/>
        <v/>
      </c>
    </row>
    <row r="12510" spans="3:7" ht="15" x14ac:dyDescent="0.2">
      <c r="C12510" s="829"/>
      <c r="G12510" s="831" t="str">
        <f t="shared" si="196"/>
        <v/>
      </c>
    </row>
    <row r="12511" spans="3:7" ht="15" x14ac:dyDescent="0.2">
      <c r="C12511" s="829"/>
      <c r="G12511" s="831" t="str">
        <f t="shared" si="196"/>
        <v/>
      </c>
    </row>
    <row r="12512" spans="3:7" ht="15" x14ac:dyDescent="0.2">
      <c r="C12512" s="829"/>
      <c r="G12512" s="831" t="str">
        <f t="shared" si="196"/>
        <v/>
      </c>
    </row>
    <row r="12513" spans="3:7" ht="15" x14ac:dyDescent="0.2">
      <c r="C12513" s="829"/>
      <c r="G12513" s="831" t="str">
        <f t="shared" si="196"/>
        <v/>
      </c>
    </row>
    <row r="12514" spans="3:7" ht="15" x14ac:dyDescent="0.2">
      <c r="C12514" s="829"/>
      <c r="G12514" s="831" t="str">
        <f t="shared" si="196"/>
        <v/>
      </c>
    </row>
    <row r="12515" spans="3:7" ht="15" x14ac:dyDescent="0.2">
      <c r="C12515" s="829"/>
      <c r="G12515" s="831" t="str">
        <f t="shared" si="196"/>
        <v/>
      </c>
    </row>
    <row r="12516" spans="3:7" ht="15" x14ac:dyDescent="0.2">
      <c r="C12516" s="829"/>
      <c r="G12516" s="831" t="str">
        <f t="shared" si="196"/>
        <v/>
      </c>
    </row>
    <row r="12517" spans="3:7" ht="15" x14ac:dyDescent="0.2">
      <c r="C12517" s="829"/>
      <c r="G12517" s="831" t="str">
        <f t="shared" si="196"/>
        <v/>
      </c>
    </row>
    <row r="12518" spans="3:7" ht="15" x14ac:dyDescent="0.2">
      <c r="C12518" s="829"/>
      <c r="G12518" s="831" t="str">
        <f t="shared" si="196"/>
        <v/>
      </c>
    </row>
    <row r="12519" spans="3:7" ht="15" x14ac:dyDescent="0.2">
      <c r="C12519" s="829"/>
      <c r="G12519" s="831" t="str">
        <f t="shared" si="196"/>
        <v/>
      </c>
    </row>
    <row r="12520" spans="3:7" ht="15" x14ac:dyDescent="0.2">
      <c r="C12520" s="829"/>
      <c r="G12520" s="831" t="str">
        <f t="shared" si="196"/>
        <v/>
      </c>
    </row>
    <row r="12521" spans="3:7" ht="15" x14ac:dyDescent="0.2">
      <c r="C12521" s="829"/>
      <c r="G12521" s="831" t="str">
        <f t="shared" si="196"/>
        <v/>
      </c>
    </row>
    <row r="12522" spans="3:7" ht="15" x14ac:dyDescent="0.2">
      <c r="C12522" s="829"/>
      <c r="G12522" s="831" t="str">
        <f t="shared" si="196"/>
        <v/>
      </c>
    </row>
    <row r="12523" spans="3:7" ht="15" x14ac:dyDescent="0.2">
      <c r="C12523" s="829"/>
      <c r="G12523" s="831" t="str">
        <f t="shared" si="196"/>
        <v/>
      </c>
    </row>
    <row r="12524" spans="3:7" ht="15" x14ac:dyDescent="0.2">
      <c r="C12524" s="829"/>
      <c r="G12524" s="831" t="str">
        <f t="shared" si="196"/>
        <v/>
      </c>
    </row>
    <row r="12525" spans="3:7" ht="15" x14ac:dyDescent="0.2">
      <c r="C12525" s="829"/>
      <c r="G12525" s="831" t="str">
        <f t="shared" si="196"/>
        <v/>
      </c>
    </row>
    <row r="12526" spans="3:7" ht="15" x14ac:dyDescent="0.2">
      <c r="C12526" s="829"/>
      <c r="G12526" s="831" t="str">
        <f t="shared" si="196"/>
        <v/>
      </c>
    </row>
    <row r="12527" spans="3:7" ht="15" x14ac:dyDescent="0.2">
      <c r="C12527" s="829"/>
      <c r="G12527" s="831" t="str">
        <f t="shared" si="196"/>
        <v/>
      </c>
    </row>
    <row r="12528" spans="3:7" ht="15" x14ac:dyDescent="0.2">
      <c r="C12528" s="829"/>
      <c r="G12528" s="831" t="str">
        <f t="shared" si="196"/>
        <v/>
      </c>
    </row>
    <row r="12529" spans="3:7" ht="15" x14ac:dyDescent="0.2">
      <c r="C12529" s="829"/>
      <c r="G12529" s="831" t="str">
        <f t="shared" si="196"/>
        <v/>
      </c>
    </row>
    <row r="12530" spans="3:7" ht="15" x14ac:dyDescent="0.2">
      <c r="C12530" s="829"/>
      <c r="G12530" s="831" t="str">
        <f t="shared" si="196"/>
        <v/>
      </c>
    </row>
    <row r="12531" spans="3:7" ht="15" x14ac:dyDescent="0.2">
      <c r="C12531" s="829"/>
      <c r="G12531" s="831" t="str">
        <f t="shared" si="196"/>
        <v/>
      </c>
    </row>
    <row r="12532" spans="3:7" ht="15" x14ac:dyDescent="0.2">
      <c r="C12532" s="829"/>
      <c r="G12532" s="831" t="str">
        <f t="shared" si="196"/>
        <v/>
      </c>
    </row>
    <row r="12533" spans="3:7" ht="15" x14ac:dyDescent="0.2">
      <c r="C12533" s="829"/>
      <c r="G12533" s="831" t="str">
        <f t="shared" si="196"/>
        <v/>
      </c>
    </row>
    <row r="12534" spans="3:7" ht="15" x14ac:dyDescent="0.2">
      <c r="C12534" s="829"/>
      <c r="G12534" s="831" t="str">
        <f t="shared" si="196"/>
        <v/>
      </c>
    </row>
    <row r="12535" spans="3:7" ht="15" x14ac:dyDescent="0.2">
      <c r="C12535" s="829"/>
      <c r="G12535" s="831" t="str">
        <f t="shared" si="196"/>
        <v/>
      </c>
    </row>
    <row r="12536" spans="3:7" ht="15" x14ac:dyDescent="0.2">
      <c r="C12536" s="829"/>
      <c r="G12536" s="831" t="str">
        <f t="shared" si="196"/>
        <v/>
      </c>
    </row>
    <row r="12537" spans="3:7" ht="15" x14ac:dyDescent="0.2">
      <c r="C12537" s="829"/>
      <c r="G12537" s="831" t="str">
        <f t="shared" si="196"/>
        <v/>
      </c>
    </row>
    <row r="12538" spans="3:7" ht="15" x14ac:dyDescent="0.2">
      <c r="C12538" s="829"/>
      <c r="G12538" s="831" t="str">
        <f t="shared" si="196"/>
        <v/>
      </c>
    </row>
    <row r="12539" spans="3:7" ht="15" x14ac:dyDescent="0.2">
      <c r="C12539" s="829"/>
      <c r="G12539" s="831" t="str">
        <f t="shared" si="196"/>
        <v/>
      </c>
    </row>
    <row r="12540" spans="3:7" ht="15" x14ac:dyDescent="0.2">
      <c r="C12540" s="829"/>
      <c r="G12540" s="831" t="str">
        <f t="shared" si="196"/>
        <v/>
      </c>
    </row>
    <row r="12541" spans="3:7" ht="15" x14ac:dyDescent="0.2">
      <c r="C12541" s="829"/>
      <c r="G12541" s="831" t="str">
        <f t="shared" si="196"/>
        <v/>
      </c>
    </row>
    <row r="12542" spans="3:7" ht="15" x14ac:dyDescent="0.2">
      <c r="C12542" s="829"/>
      <c r="G12542" s="831" t="str">
        <f t="shared" si="196"/>
        <v/>
      </c>
    </row>
    <row r="12543" spans="3:7" ht="15" x14ac:dyDescent="0.2">
      <c r="C12543" s="829"/>
      <c r="G12543" s="831" t="str">
        <f t="shared" si="196"/>
        <v/>
      </c>
    </row>
    <row r="12544" spans="3:7" ht="15" x14ac:dyDescent="0.2">
      <c r="C12544" s="829"/>
      <c r="G12544" s="831" t="str">
        <f t="shared" si="196"/>
        <v/>
      </c>
    </row>
    <row r="12545" spans="3:7" ht="15" x14ac:dyDescent="0.2">
      <c r="C12545" s="829"/>
      <c r="G12545" s="831" t="str">
        <f t="shared" si="196"/>
        <v/>
      </c>
    </row>
    <row r="12546" spans="3:7" ht="15" x14ac:dyDescent="0.2">
      <c r="C12546" s="829"/>
      <c r="G12546" s="831" t="str">
        <f t="shared" si="196"/>
        <v/>
      </c>
    </row>
    <row r="12547" spans="3:7" ht="15" x14ac:dyDescent="0.2">
      <c r="C12547" s="829"/>
      <c r="G12547" s="831" t="str">
        <f t="shared" si="196"/>
        <v/>
      </c>
    </row>
    <row r="12548" spans="3:7" ht="15" x14ac:dyDescent="0.2">
      <c r="C12548" s="829"/>
      <c r="G12548" s="831" t="str">
        <f t="shared" si="196"/>
        <v/>
      </c>
    </row>
    <row r="12549" spans="3:7" ht="15" x14ac:dyDescent="0.2">
      <c r="C12549" s="829"/>
      <c r="G12549" s="831" t="str">
        <f t="shared" si="196"/>
        <v/>
      </c>
    </row>
    <row r="12550" spans="3:7" ht="15" x14ac:dyDescent="0.2">
      <c r="C12550" s="829"/>
      <c r="G12550" s="831" t="str">
        <f t="shared" si="196"/>
        <v/>
      </c>
    </row>
    <row r="12551" spans="3:7" ht="15" x14ac:dyDescent="0.2">
      <c r="C12551" s="829"/>
      <c r="G12551" s="831" t="str">
        <f t="shared" si="196"/>
        <v/>
      </c>
    </row>
    <row r="12552" spans="3:7" ht="15" x14ac:dyDescent="0.2">
      <c r="C12552" s="829"/>
      <c r="G12552" s="831" t="str">
        <f t="shared" si="196"/>
        <v/>
      </c>
    </row>
    <row r="12553" spans="3:7" ht="15" x14ac:dyDescent="0.2">
      <c r="C12553" s="829"/>
      <c r="G12553" s="831" t="str">
        <f t="shared" si="196"/>
        <v/>
      </c>
    </row>
    <row r="12554" spans="3:7" ht="15" x14ac:dyDescent="0.2">
      <c r="C12554" s="829"/>
      <c r="G12554" s="831" t="str">
        <f t="shared" si="196"/>
        <v/>
      </c>
    </row>
    <row r="12555" spans="3:7" ht="15" x14ac:dyDescent="0.2">
      <c r="C12555" s="829"/>
      <c r="G12555" s="831" t="str">
        <f t="shared" si="196"/>
        <v/>
      </c>
    </row>
    <row r="12556" spans="3:7" ht="15" x14ac:dyDescent="0.2">
      <c r="C12556" s="829"/>
      <c r="G12556" s="831" t="str">
        <f t="shared" ref="G12556:G12619" si="197">IF(D12556="","",YEAR(D12556))</f>
        <v/>
      </c>
    </row>
    <row r="12557" spans="3:7" ht="15" x14ac:dyDescent="0.2">
      <c r="C12557" s="829"/>
      <c r="G12557" s="831" t="str">
        <f t="shared" si="197"/>
        <v/>
      </c>
    </row>
    <row r="12558" spans="3:7" ht="15" x14ac:dyDescent="0.2">
      <c r="C12558" s="829"/>
      <c r="G12558" s="831" t="str">
        <f t="shared" si="197"/>
        <v/>
      </c>
    </row>
    <row r="12559" spans="3:7" ht="15" x14ac:dyDescent="0.2">
      <c r="C12559" s="829"/>
      <c r="G12559" s="831" t="str">
        <f t="shared" si="197"/>
        <v/>
      </c>
    </row>
    <row r="12560" spans="3:7" ht="15" x14ac:dyDescent="0.2">
      <c r="C12560" s="829"/>
      <c r="G12560" s="831" t="str">
        <f t="shared" si="197"/>
        <v/>
      </c>
    </row>
    <row r="12561" spans="3:7" ht="15" x14ac:dyDescent="0.2">
      <c r="C12561" s="829"/>
      <c r="G12561" s="831" t="str">
        <f t="shared" si="197"/>
        <v/>
      </c>
    </row>
    <row r="12562" spans="3:7" ht="15" x14ac:dyDescent="0.2">
      <c r="C12562" s="829"/>
      <c r="G12562" s="831" t="str">
        <f t="shared" si="197"/>
        <v/>
      </c>
    </row>
    <row r="12563" spans="3:7" ht="15" x14ac:dyDescent="0.2">
      <c r="C12563" s="829"/>
      <c r="G12563" s="831" t="str">
        <f t="shared" si="197"/>
        <v/>
      </c>
    </row>
    <row r="12564" spans="3:7" ht="15" x14ac:dyDescent="0.2">
      <c r="C12564" s="829"/>
      <c r="G12564" s="831" t="str">
        <f t="shared" si="197"/>
        <v/>
      </c>
    </row>
    <row r="12565" spans="3:7" ht="15" x14ac:dyDescent="0.2">
      <c r="C12565" s="829"/>
      <c r="G12565" s="831" t="str">
        <f t="shared" si="197"/>
        <v/>
      </c>
    </row>
    <row r="12566" spans="3:7" ht="15" x14ac:dyDescent="0.2">
      <c r="C12566" s="829"/>
      <c r="G12566" s="831" t="str">
        <f t="shared" si="197"/>
        <v/>
      </c>
    </row>
    <row r="12567" spans="3:7" ht="15" x14ac:dyDescent="0.2">
      <c r="C12567" s="829"/>
      <c r="G12567" s="831" t="str">
        <f t="shared" si="197"/>
        <v/>
      </c>
    </row>
    <row r="12568" spans="3:7" ht="15" x14ac:dyDescent="0.2">
      <c r="C12568" s="829"/>
      <c r="G12568" s="831" t="str">
        <f t="shared" si="197"/>
        <v/>
      </c>
    </row>
    <row r="12569" spans="3:7" ht="15" x14ac:dyDescent="0.2">
      <c r="C12569" s="829"/>
      <c r="G12569" s="831" t="str">
        <f t="shared" si="197"/>
        <v/>
      </c>
    </row>
    <row r="12570" spans="3:7" ht="15" x14ac:dyDescent="0.2">
      <c r="C12570" s="829"/>
      <c r="G12570" s="831" t="str">
        <f t="shared" si="197"/>
        <v/>
      </c>
    </row>
    <row r="12571" spans="3:7" ht="15" x14ac:dyDescent="0.2">
      <c r="C12571" s="829"/>
      <c r="G12571" s="831" t="str">
        <f t="shared" si="197"/>
        <v/>
      </c>
    </row>
    <row r="12572" spans="3:7" ht="15" x14ac:dyDescent="0.2">
      <c r="C12572" s="829"/>
      <c r="G12572" s="831" t="str">
        <f t="shared" si="197"/>
        <v/>
      </c>
    </row>
    <row r="12573" spans="3:7" ht="15" x14ac:dyDescent="0.2">
      <c r="C12573" s="829"/>
      <c r="G12573" s="831" t="str">
        <f t="shared" si="197"/>
        <v/>
      </c>
    </row>
    <row r="12574" spans="3:7" ht="15" x14ac:dyDescent="0.2">
      <c r="C12574" s="829"/>
      <c r="G12574" s="831" t="str">
        <f t="shared" si="197"/>
        <v/>
      </c>
    </row>
    <row r="12575" spans="3:7" ht="15" x14ac:dyDescent="0.2">
      <c r="C12575" s="829"/>
      <c r="G12575" s="831" t="str">
        <f t="shared" si="197"/>
        <v/>
      </c>
    </row>
    <row r="12576" spans="3:7" ht="15" x14ac:dyDescent="0.2">
      <c r="C12576" s="829"/>
      <c r="G12576" s="831" t="str">
        <f t="shared" si="197"/>
        <v/>
      </c>
    </row>
    <row r="12577" spans="3:7" ht="15" x14ac:dyDescent="0.2">
      <c r="C12577" s="829"/>
      <c r="G12577" s="831" t="str">
        <f t="shared" si="197"/>
        <v/>
      </c>
    </row>
    <row r="12578" spans="3:7" ht="15" x14ac:dyDescent="0.2">
      <c r="C12578" s="829"/>
      <c r="G12578" s="831" t="str">
        <f t="shared" si="197"/>
        <v/>
      </c>
    </row>
    <row r="12579" spans="3:7" ht="15" x14ac:dyDescent="0.2">
      <c r="C12579" s="829"/>
      <c r="G12579" s="831" t="str">
        <f t="shared" si="197"/>
        <v/>
      </c>
    </row>
    <row r="12580" spans="3:7" ht="15" x14ac:dyDescent="0.2">
      <c r="C12580" s="829"/>
      <c r="G12580" s="831" t="str">
        <f t="shared" si="197"/>
        <v/>
      </c>
    </row>
    <row r="12581" spans="3:7" ht="15" x14ac:dyDescent="0.2">
      <c r="C12581" s="829"/>
      <c r="G12581" s="831" t="str">
        <f t="shared" si="197"/>
        <v/>
      </c>
    </row>
    <row r="12582" spans="3:7" ht="15" x14ac:dyDescent="0.2">
      <c r="C12582" s="829"/>
      <c r="G12582" s="831" t="str">
        <f t="shared" si="197"/>
        <v/>
      </c>
    </row>
    <row r="12583" spans="3:7" ht="15" x14ac:dyDescent="0.2">
      <c r="C12583" s="829"/>
      <c r="G12583" s="831" t="str">
        <f t="shared" si="197"/>
        <v/>
      </c>
    </row>
    <row r="12584" spans="3:7" ht="15" x14ac:dyDescent="0.2">
      <c r="C12584" s="829"/>
      <c r="G12584" s="831" t="str">
        <f t="shared" si="197"/>
        <v/>
      </c>
    </row>
    <row r="12585" spans="3:7" ht="15" x14ac:dyDescent="0.2">
      <c r="C12585" s="829"/>
      <c r="G12585" s="831" t="str">
        <f t="shared" si="197"/>
        <v/>
      </c>
    </row>
    <row r="12586" spans="3:7" ht="15" x14ac:dyDescent="0.2">
      <c r="C12586" s="829"/>
      <c r="G12586" s="831" t="str">
        <f t="shared" si="197"/>
        <v/>
      </c>
    </row>
    <row r="12587" spans="3:7" ht="15" x14ac:dyDescent="0.2">
      <c r="C12587" s="829"/>
      <c r="G12587" s="831" t="str">
        <f t="shared" si="197"/>
        <v/>
      </c>
    </row>
    <row r="12588" spans="3:7" ht="15" x14ac:dyDescent="0.2">
      <c r="C12588" s="829"/>
      <c r="G12588" s="831" t="str">
        <f t="shared" si="197"/>
        <v/>
      </c>
    </row>
    <row r="12589" spans="3:7" ht="15" x14ac:dyDescent="0.2">
      <c r="C12589" s="829"/>
      <c r="G12589" s="831" t="str">
        <f t="shared" si="197"/>
        <v/>
      </c>
    </row>
    <row r="12590" spans="3:7" ht="15" x14ac:dyDescent="0.2">
      <c r="C12590" s="829"/>
      <c r="G12590" s="831" t="str">
        <f t="shared" si="197"/>
        <v/>
      </c>
    </row>
    <row r="12591" spans="3:7" ht="15" x14ac:dyDescent="0.2">
      <c r="C12591" s="829"/>
      <c r="G12591" s="831" t="str">
        <f t="shared" si="197"/>
        <v/>
      </c>
    </row>
    <row r="12592" spans="3:7" ht="15" x14ac:dyDescent="0.2">
      <c r="C12592" s="829"/>
      <c r="G12592" s="831" t="str">
        <f t="shared" si="197"/>
        <v/>
      </c>
    </row>
    <row r="12593" spans="3:7" ht="15" x14ac:dyDescent="0.2">
      <c r="C12593" s="829"/>
      <c r="G12593" s="831" t="str">
        <f t="shared" si="197"/>
        <v/>
      </c>
    </row>
    <row r="12594" spans="3:7" ht="15" x14ac:dyDescent="0.2">
      <c r="C12594" s="829"/>
      <c r="G12594" s="831" t="str">
        <f t="shared" si="197"/>
        <v/>
      </c>
    </row>
    <row r="12595" spans="3:7" ht="15" x14ac:dyDescent="0.2">
      <c r="C12595" s="829"/>
      <c r="G12595" s="831" t="str">
        <f t="shared" si="197"/>
        <v/>
      </c>
    </row>
    <row r="12596" spans="3:7" ht="15" x14ac:dyDescent="0.2">
      <c r="C12596" s="829"/>
      <c r="G12596" s="831" t="str">
        <f t="shared" si="197"/>
        <v/>
      </c>
    </row>
    <row r="12597" spans="3:7" ht="15" x14ac:dyDescent="0.2">
      <c r="C12597" s="829"/>
      <c r="G12597" s="831" t="str">
        <f t="shared" si="197"/>
        <v/>
      </c>
    </row>
    <row r="12598" spans="3:7" ht="15" x14ac:dyDescent="0.2">
      <c r="C12598" s="829"/>
      <c r="G12598" s="831" t="str">
        <f t="shared" si="197"/>
        <v/>
      </c>
    </row>
    <row r="12599" spans="3:7" ht="15" x14ac:dyDescent="0.2">
      <c r="C12599" s="829"/>
      <c r="G12599" s="831" t="str">
        <f t="shared" si="197"/>
        <v/>
      </c>
    </row>
    <row r="12600" spans="3:7" ht="15" x14ac:dyDescent="0.2">
      <c r="C12600" s="829"/>
      <c r="G12600" s="831" t="str">
        <f t="shared" si="197"/>
        <v/>
      </c>
    </row>
    <row r="12601" spans="3:7" ht="15" x14ac:dyDescent="0.2">
      <c r="C12601" s="829"/>
      <c r="G12601" s="831" t="str">
        <f t="shared" si="197"/>
        <v/>
      </c>
    </row>
    <row r="12602" spans="3:7" ht="15" x14ac:dyDescent="0.2">
      <c r="C12602" s="829"/>
      <c r="G12602" s="831" t="str">
        <f t="shared" si="197"/>
        <v/>
      </c>
    </row>
    <row r="12603" spans="3:7" ht="15" x14ac:dyDescent="0.2">
      <c r="C12603" s="829"/>
      <c r="G12603" s="831" t="str">
        <f t="shared" si="197"/>
        <v/>
      </c>
    </row>
    <row r="12604" spans="3:7" ht="15" x14ac:dyDescent="0.2">
      <c r="C12604" s="829"/>
      <c r="G12604" s="831" t="str">
        <f t="shared" si="197"/>
        <v/>
      </c>
    </row>
    <row r="12605" spans="3:7" ht="15" x14ac:dyDescent="0.2">
      <c r="C12605" s="829"/>
      <c r="G12605" s="831" t="str">
        <f t="shared" si="197"/>
        <v/>
      </c>
    </row>
    <row r="12606" spans="3:7" ht="15" x14ac:dyDescent="0.2">
      <c r="C12606" s="829"/>
      <c r="G12606" s="831" t="str">
        <f t="shared" si="197"/>
        <v/>
      </c>
    </row>
    <row r="12607" spans="3:7" ht="15" x14ac:dyDescent="0.2">
      <c r="C12607" s="829"/>
      <c r="G12607" s="831" t="str">
        <f t="shared" si="197"/>
        <v/>
      </c>
    </row>
    <row r="12608" spans="3:7" ht="15" x14ac:dyDescent="0.2">
      <c r="C12608" s="829"/>
      <c r="G12608" s="831" t="str">
        <f t="shared" si="197"/>
        <v/>
      </c>
    </row>
    <row r="12609" spans="3:7" ht="15" x14ac:dyDescent="0.2">
      <c r="C12609" s="829"/>
      <c r="G12609" s="831" t="str">
        <f t="shared" si="197"/>
        <v/>
      </c>
    </row>
    <row r="12610" spans="3:7" ht="15" x14ac:dyDescent="0.2">
      <c r="C12610" s="829"/>
      <c r="G12610" s="831" t="str">
        <f t="shared" si="197"/>
        <v/>
      </c>
    </row>
    <row r="12611" spans="3:7" ht="15" x14ac:dyDescent="0.2">
      <c r="C12611" s="829"/>
      <c r="G12611" s="831" t="str">
        <f t="shared" si="197"/>
        <v/>
      </c>
    </row>
    <row r="12612" spans="3:7" ht="15" x14ac:dyDescent="0.2">
      <c r="C12612" s="829"/>
      <c r="G12612" s="831" t="str">
        <f t="shared" si="197"/>
        <v/>
      </c>
    </row>
    <row r="12613" spans="3:7" ht="15" x14ac:dyDescent="0.2">
      <c r="C12613" s="829"/>
      <c r="G12613" s="831" t="str">
        <f t="shared" si="197"/>
        <v/>
      </c>
    </row>
    <row r="12614" spans="3:7" ht="15" x14ac:dyDescent="0.2">
      <c r="C12614" s="829"/>
      <c r="G12614" s="831" t="str">
        <f t="shared" si="197"/>
        <v/>
      </c>
    </row>
    <row r="12615" spans="3:7" ht="15" x14ac:dyDescent="0.2">
      <c r="C12615" s="829"/>
      <c r="G12615" s="831" t="str">
        <f t="shared" si="197"/>
        <v/>
      </c>
    </row>
    <row r="12616" spans="3:7" ht="15" x14ac:dyDescent="0.2">
      <c r="C12616" s="829"/>
      <c r="G12616" s="831" t="str">
        <f t="shared" si="197"/>
        <v/>
      </c>
    </row>
    <row r="12617" spans="3:7" ht="15" x14ac:dyDescent="0.2">
      <c r="C12617" s="829"/>
      <c r="G12617" s="831" t="str">
        <f t="shared" si="197"/>
        <v/>
      </c>
    </row>
    <row r="12618" spans="3:7" ht="15" x14ac:dyDescent="0.2">
      <c r="C12618" s="829"/>
      <c r="G12618" s="831" t="str">
        <f t="shared" si="197"/>
        <v/>
      </c>
    </row>
    <row r="12619" spans="3:7" ht="15" x14ac:dyDescent="0.2">
      <c r="C12619" s="829"/>
      <c r="G12619" s="831" t="str">
        <f t="shared" si="197"/>
        <v/>
      </c>
    </row>
    <row r="12620" spans="3:7" ht="15" x14ac:dyDescent="0.2">
      <c r="C12620" s="829"/>
      <c r="G12620" s="831" t="str">
        <f t="shared" ref="G12620:G12683" si="198">IF(D12620="","",YEAR(D12620))</f>
        <v/>
      </c>
    </row>
    <row r="12621" spans="3:7" ht="15" x14ac:dyDescent="0.2">
      <c r="C12621" s="829"/>
      <c r="G12621" s="831" t="str">
        <f t="shared" si="198"/>
        <v/>
      </c>
    </row>
    <row r="12622" spans="3:7" ht="15" x14ac:dyDescent="0.2">
      <c r="C12622" s="829"/>
      <c r="G12622" s="831" t="str">
        <f t="shared" si="198"/>
        <v/>
      </c>
    </row>
    <row r="12623" spans="3:7" ht="15" x14ac:dyDescent="0.2">
      <c r="C12623" s="829"/>
      <c r="G12623" s="831" t="str">
        <f t="shared" si="198"/>
        <v/>
      </c>
    </row>
    <row r="12624" spans="3:7" ht="15" x14ac:dyDescent="0.2">
      <c r="C12624" s="829"/>
      <c r="G12624" s="831" t="str">
        <f t="shared" si="198"/>
        <v/>
      </c>
    </row>
    <row r="12625" spans="3:7" ht="15" x14ac:dyDescent="0.2">
      <c r="C12625" s="829"/>
      <c r="G12625" s="831" t="str">
        <f t="shared" si="198"/>
        <v/>
      </c>
    </row>
    <row r="12626" spans="3:7" ht="15" x14ac:dyDescent="0.2">
      <c r="C12626" s="829"/>
      <c r="G12626" s="831" t="str">
        <f t="shared" si="198"/>
        <v/>
      </c>
    </row>
    <row r="12627" spans="3:7" ht="15" x14ac:dyDescent="0.2">
      <c r="C12627" s="829"/>
      <c r="G12627" s="831" t="str">
        <f t="shared" si="198"/>
        <v/>
      </c>
    </row>
    <row r="12628" spans="3:7" ht="15" x14ac:dyDescent="0.2">
      <c r="C12628" s="829"/>
      <c r="G12628" s="831" t="str">
        <f t="shared" si="198"/>
        <v/>
      </c>
    </row>
    <row r="12629" spans="3:7" ht="15" x14ac:dyDescent="0.2">
      <c r="C12629" s="829"/>
      <c r="G12629" s="831" t="str">
        <f t="shared" si="198"/>
        <v/>
      </c>
    </row>
    <row r="12630" spans="3:7" ht="15" x14ac:dyDescent="0.2">
      <c r="C12630" s="829"/>
      <c r="G12630" s="831" t="str">
        <f t="shared" si="198"/>
        <v/>
      </c>
    </row>
    <row r="12631" spans="3:7" ht="15" x14ac:dyDescent="0.2">
      <c r="C12631" s="829"/>
      <c r="G12631" s="831" t="str">
        <f t="shared" si="198"/>
        <v/>
      </c>
    </row>
    <row r="12632" spans="3:7" ht="15" x14ac:dyDescent="0.2">
      <c r="C12632" s="829"/>
      <c r="G12632" s="831" t="str">
        <f t="shared" si="198"/>
        <v/>
      </c>
    </row>
    <row r="12633" spans="3:7" ht="15" x14ac:dyDescent="0.2">
      <c r="C12633" s="829"/>
      <c r="G12633" s="831" t="str">
        <f t="shared" si="198"/>
        <v/>
      </c>
    </row>
    <row r="12634" spans="3:7" ht="15" x14ac:dyDescent="0.2">
      <c r="C12634" s="829"/>
      <c r="G12634" s="831" t="str">
        <f t="shared" si="198"/>
        <v/>
      </c>
    </row>
    <row r="12635" spans="3:7" ht="15" x14ac:dyDescent="0.2">
      <c r="C12635" s="829"/>
      <c r="G12635" s="831" t="str">
        <f t="shared" si="198"/>
        <v/>
      </c>
    </row>
    <row r="12636" spans="3:7" ht="15" x14ac:dyDescent="0.2">
      <c r="C12636" s="829"/>
      <c r="G12636" s="831" t="str">
        <f t="shared" si="198"/>
        <v/>
      </c>
    </row>
    <row r="12637" spans="3:7" ht="15" x14ac:dyDescent="0.2">
      <c r="C12637" s="829"/>
      <c r="G12637" s="831" t="str">
        <f t="shared" si="198"/>
        <v/>
      </c>
    </row>
    <row r="12638" spans="3:7" ht="15" x14ac:dyDescent="0.2">
      <c r="C12638" s="829"/>
      <c r="G12638" s="831" t="str">
        <f t="shared" si="198"/>
        <v/>
      </c>
    </row>
    <row r="12639" spans="3:7" ht="15" x14ac:dyDescent="0.2">
      <c r="C12639" s="829"/>
      <c r="G12639" s="831" t="str">
        <f t="shared" si="198"/>
        <v/>
      </c>
    </row>
    <row r="12640" spans="3:7" ht="15" x14ac:dyDescent="0.2">
      <c r="C12640" s="829"/>
      <c r="G12640" s="831" t="str">
        <f t="shared" si="198"/>
        <v/>
      </c>
    </row>
    <row r="12641" spans="3:7" ht="15" x14ac:dyDescent="0.2">
      <c r="C12641" s="829"/>
      <c r="G12641" s="831" t="str">
        <f t="shared" si="198"/>
        <v/>
      </c>
    </row>
    <row r="12642" spans="3:7" ht="15" x14ac:dyDescent="0.2">
      <c r="C12642" s="829"/>
      <c r="G12642" s="831" t="str">
        <f t="shared" si="198"/>
        <v/>
      </c>
    </row>
    <row r="12643" spans="3:7" ht="15" x14ac:dyDescent="0.2">
      <c r="C12643" s="829"/>
      <c r="G12643" s="831" t="str">
        <f t="shared" si="198"/>
        <v/>
      </c>
    </row>
    <row r="12644" spans="3:7" ht="15" x14ac:dyDescent="0.2">
      <c r="C12644" s="829"/>
      <c r="G12644" s="831" t="str">
        <f t="shared" si="198"/>
        <v/>
      </c>
    </row>
    <row r="12645" spans="3:7" ht="15" x14ac:dyDescent="0.2">
      <c r="C12645" s="829"/>
      <c r="G12645" s="831" t="str">
        <f t="shared" si="198"/>
        <v/>
      </c>
    </row>
    <row r="12646" spans="3:7" ht="15" x14ac:dyDescent="0.2">
      <c r="C12646" s="829"/>
      <c r="G12646" s="831" t="str">
        <f t="shared" si="198"/>
        <v/>
      </c>
    </row>
    <row r="12647" spans="3:7" ht="15" x14ac:dyDescent="0.2">
      <c r="C12647" s="829"/>
      <c r="G12647" s="831" t="str">
        <f t="shared" si="198"/>
        <v/>
      </c>
    </row>
    <row r="12648" spans="3:7" ht="15" x14ac:dyDescent="0.2">
      <c r="C12648" s="829"/>
      <c r="G12648" s="831" t="str">
        <f t="shared" si="198"/>
        <v/>
      </c>
    </row>
    <row r="12649" spans="3:7" ht="15" x14ac:dyDescent="0.2">
      <c r="C12649" s="829"/>
      <c r="G12649" s="831" t="str">
        <f t="shared" si="198"/>
        <v/>
      </c>
    </row>
    <row r="12650" spans="3:7" ht="15" x14ac:dyDescent="0.2">
      <c r="C12650" s="829"/>
      <c r="G12650" s="831" t="str">
        <f t="shared" si="198"/>
        <v/>
      </c>
    </row>
    <row r="12651" spans="3:7" ht="15" x14ac:dyDescent="0.2">
      <c r="C12651" s="829"/>
      <c r="G12651" s="831" t="str">
        <f t="shared" si="198"/>
        <v/>
      </c>
    </row>
    <row r="12652" spans="3:7" ht="15" x14ac:dyDescent="0.2">
      <c r="C12652" s="829"/>
      <c r="G12652" s="831" t="str">
        <f t="shared" si="198"/>
        <v/>
      </c>
    </row>
    <row r="12653" spans="3:7" ht="15" x14ac:dyDescent="0.2">
      <c r="C12653" s="829"/>
      <c r="G12653" s="831" t="str">
        <f t="shared" si="198"/>
        <v/>
      </c>
    </row>
    <row r="12654" spans="3:7" ht="15" x14ac:dyDescent="0.2">
      <c r="C12654" s="829"/>
      <c r="G12654" s="831" t="str">
        <f t="shared" si="198"/>
        <v/>
      </c>
    </row>
    <row r="12655" spans="3:7" ht="15" x14ac:dyDescent="0.2">
      <c r="C12655" s="829"/>
      <c r="G12655" s="831" t="str">
        <f t="shared" si="198"/>
        <v/>
      </c>
    </row>
    <row r="12656" spans="3:7" ht="15" x14ac:dyDescent="0.2">
      <c r="C12656" s="829"/>
      <c r="G12656" s="831" t="str">
        <f t="shared" si="198"/>
        <v/>
      </c>
    </row>
    <row r="12657" spans="3:7" ht="15" x14ac:dyDescent="0.2">
      <c r="C12657" s="829"/>
      <c r="G12657" s="831" t="str">
        <f t="shared" si="198"/>
        <v/>
      </c>
    </row>
    <row r="12658" spans="3:7" ht="15" x14ac:dyDescent="0.2">
      <c r="C12658" s="829"/>
      <c r="G12658" s="831" t="str">
        <f t="shared" si="198"/>
        <v/>
      </c>
    </row>
    <row r="12659" spans="3:7" ht="15" x14ac:dyDescent="0.2">
      <c r="C12659" s="829"/>
      <c r="G12659" s="831" t="str">
        <f t="shared" si="198"/>
        <v/>
      </c>
    </row>
    <row r="12660" spans="3:7" ht="15" x14ac:dyDescent="0.2">
      <c r="C12660" s="829"/>
      <c r="G12660" s="831" t="str">
        <f t="shared" si="198"/>
        <v/>
      </c>
    </row>
    <row r="12661" spans="3:7" ht="15" x14ac:dyDescent="0.2">
      <c r="C12661" s="829"/>
      <c r="G12661" s="831" t="str">
        <f t="shared" si="198"/>
        <v/>
      </c>
    </row>
    <row r="12662" spans="3:7" ht="15" x14ac:dyDescent="0.2">
      <c r="C12662" s="829"/>
      <c r="G12662" s="831" t="str">
        <f t="shared" si="198"/>
        <v/>
      </c>
    </row>
    <row r="12663" spans="3:7" ht="15" x14ac:dyDescent="0.2">
      <c r="C12663" s="829"/>
      <c r="G12663" s="831" t="str">
        <f t="shared" si="198"/>
        <v/>
      </c>
    </row>
    <row r="12664" spans="3:7" ht="15" x14ac:dyDescent="0.2">
      <c r="C12664" s="829"/>
      <c r="G12664" s="831" t="str">
        <f t="shared" si="198"/>
        <v/>
      </c>
    </row>
    <row r="12665" spans="3:7" ht="15" x14ac:dyDescent="0.2">
      <c r="C12665" s="829"/>
      <c r="G12665" s="831" t="str">
        <f t="shared" si="198"/>
        <v/>
      </c>
    </row>
    <row r="12666" spans="3:7" ht="15" x14ac:dyDescent="0.2">
      <c r="C12666" s="829"/>
      <c r="G12666" s="831" t="str">
        <f t="shared" si="198"/>
        <v/>
      </c>
    </row>
    <row r="12667" spans="3:7" ht="15" x14ac:dyDescent="0.2">
      <c r="C12667" s="829"/>
      <c r="G12667" s="831" t="str">
        <f t="shared" si="198"/>
        <v/>
      </c>
    </row>
    <row r="12668" spans="3:7" ht="15" x14ac:dyDescent="0.2">
      <c r="C12668" s="829"/>
      <c r="G12668" s="831" t="str">
        <f t="shared" si="198"/>
        <v/>
      </c>
    </row>
    <row r="12669" spans="3:7" ht="15" x14ac:dyDescent="0.2">
      <c r="C12669" s="829"/>
      <c r="G12669" s="831" t="str">
        <f t="shared" si="198"/>
        <v/>
      </c>
    </row>
    <row r="12670" spans="3:7" ht="15" x14ac:dyDescent="0.2">
      <c r="C12670" s="829"/>
      <c r="G12670" s="831" t="str">
        <f t="shared" si="198"/>
        <v/>
      </c>
    </row>
    <row r="12671" spans="3:7" ht="15" x14ac:dyDescent="0.2">
      <c r="C12671" s="829"/>
      <c r="G12671" s="831" t="str">
        <f t="shared" si="198"/>
        <v/>
      </c>
    </row>
    <row r="12672" spans="3:7" ht="15" x14ac:dyDescent="0.2">
      <c r="C12672" s="829"/>
      <c r="G12672" s="831" t="str">
        <f t="shared" si="198"/>
        <v/>
      </c>
    </row>
    <row r="12673" spans="3:7" ht="15" x14ac:dyDescent="0.2">
      <c r="C12673" s="829"/>
      <c r="G12673" s="831" t="str">
        <f t="shared" si="198"/>
        <v/>
      </c>
    </row>
    <row r="12674" spans="3:7" ht="15" x14ac:dyDescent="0.2">
      <c r="C12674" s="829"/>
      <c r="G12674" s="831" t="str">
        <f t="shared" si="198"/>
        <v/>
      </c>
    </row>
    <row r="12675" spans="3:7" ht="15" x14ac:dyDescent="0.2">
      <c r="C12675" s="829"/>
      <c r="G12675" s="831" t="str">
        <f t="shared" si="198"/>
        <v/>
      </c>
    </row>
    <row r="12676" spans="3:7" ht="15" x14ac:dyDescent="0.2">
      <c r="C12676" s="829"/>
      <c r="G12676" s="831" t="str">
        <f t="shared" si="198"/>
        <v/>
      </c>
    </row>
    <row r="12677" spans="3:7" ht="15" x14ac:dyDescent="0.2">
      <c r="C12677" s="829"/>
      <c r="G12677" s="831" t="str">
        <f t="shared" si="198"/>
        <v/>
      </c>
    </row>
    <row r="12678" spans="3:7" ht="15" x14ac:dyDescent="0.2">
      <c r="C12678" s="829"/>
      <c r="G12678" s="831" t="str">
        <f t="shared" si="198"/>
        <v/>
      </c>
    </row>
    <row r="12679" spans="3:7" ht="15" x14ac:dyDescent="0.2">
      <c r="C12679" s="829"/>
      <c r="G12679" s="831" t="str">
        <f t="shared" si="198"/>
        <v/>
      </c>
    </row>
    <row r="12680" spans="3:7" ht="15" x14ac:dyDescent="0.2">
      <c r="C12680" s="829"/>
      <c r="G12680" s="831" t="str">
        <f t="shared" si="198"/>
        <v/>
      </c>
    </row>
    <row r="12681" spans="3:7" ht="15" x14ac:dyDescent="0.2">
      <c r="C12681" s="829"/>
      <c r="G12681" s="831" t="str">
        <f t="shared" si="198"/>
        <v/>
      </c>
    </row>
    <row r="12682" spans="3:7" ht="15" x14ac:dyDescent="0.2">
      <c r="C12682" s="829"/>
      <c r="G12682" s="831" t="str">
        <f t="shared" si="198"/>
        <v/>
      </c>
    </row>
    <row r="12683" spans="3:7" ht="15" x14ac:dyDescent="0.2">
      <c r="C12683" s="829"/>
      <c r="G12683" s="831" t="str">
        <f t="shared" si="198"/>
        <v/>
      </c>
    </row>
    <row r="12684" spans="3:7" ht="15" x14ac:dyDescent="0.2">
      <c r="C12684" s="829"/>
      <c r="G12684" s="831" t="str">
        <f t="shared" ref="G12684:G12747" si="199">IF(D12684="","",YEAR(D12684))</f>
        <v/>
      </c>
    </row>
    <row r="12685" spans="3:7" ht="15" x14ac:dyDescent="0.2">
      <c r="C12685" s="829"/>
      <c r="G12685" s="831" t="str">
        <f t="shared" si="199"/>
        <v/>
      </c>
    </row>
    <row r="12686" spans="3:7" ht="15" x14ac:dyDescent="0.2">
      <c r="C12686" s="829"/>
      <c r="G12686" s="831" t="str">
        <f t="shared" si="199"/>
        <v/>
      </c>
    </row>
    <row r="12687" spans="3:7" ht="15" x14ac:dyDescent="0.2">
      <c r="C12687" s="829"/>
      <c r="G12687" s="831" t="str">
        <f t="shared" si="199"/>
        <v/>
      </c>
    </row>
    <row r="12688" spans="3:7" ht="15" x14ac:dyDescent="0.2">
      <c r="C12688" s="829"/>
      <c r="G12688" s="831" t="str">
        <f t="shared" si="199"/>
        <v/>
      </c>
    </row>
    <row r="12689" spans="3:7" ht="15" x14ac:dyDescent="0.2">
      <c r="C12689" s="829"/>
      <c r="G12689" s="831" t="str">
        <f t="shared" si="199"/>
        <v/>
      </c>
    </row>
    <row r="12690" spans="3:7" ht="15" x14ac:dyDescent="0.2">
      <c r="C12690" s="829"/>
      <c r="G12690" s="831" t="str">
        <f t="shared" si="199"/>
        <v/>
      </c>
    </row>
    <row r="12691" spans="3:7" ht="15" x14ac:dyDescent="0.2">
      <c r="C12691" s="829"/>
      <c r="G12691" s="831" t="str">
        <f t="shared" si="199"/>
        <v/>
      </c>
    </row>
    <row r="12692" spans="3:7" ht="15" x14ac:dyDescent="0.2">
      <c r="C12692" s="829"/>
      <c r="G12692" s="831" t="str">
        <f t="shared" si="199"/>
        <v/>
      </c>
    </row>
    <row r="12693" spans="3:7" ht="15" x14ac:dyDescent="0.2">
      <c r="C12693" s="829"/>
      <c r="G12693" s="831" t="str">
        <f t="shared" si="199"/>
        <v/>
      </c>
    </row>
    <row r="12694" spans="3:7" ht="15" x14ac:dyDescent="0.2">
      <c r="C12694" s="829"/>
      <c r="G12694" s="831" t="str">
        <f t="shared" si="199"/>
        <v/>
      </c>
    </row>
    <row r="12695" spans="3:7" ht="15" x14ac:dyDescent="0.2">
      <c r="C12695" s="829"/>
      <c r="G12695" s="831" t="str">
        <f t="shared" si="199"/>
        <v/>
      </c>
    </row>
    <row r="12696" spans="3:7" ht="15" x14ac:dyDescent="0.2">
      <c r="C12696" s="829"/>
      <c r="G12696" s="831" t="str">
        <f t="shared" si="199"/>
        <v/>
      </c>
    </row>
    <row r="12697" spans="3:7" ht="15" x14ac:dyDescent="0.2">
      <c r="C12697" s="829"/>
      <c r="G12697" s="831" t="str">
        <f t="shared" si="199"/>
        <v/>
      </c>
    </row>
    <row r="12698" spans="3:7" ht="15" x14ac:dyDescent="0.2">
      <c r="C12698" s="829"/>
      <c r="G12698" s="831" t="str">
        <f t="shared" si="199"/>
        <v/>
      </c>
    </row>
    <row r="12699" spans="3:7" ht="15" x14ac:dyDescent="0.2">
      <c r="C12699" s="829"/>
      <c r="G12699" s="831" t="str">
        <f t="shared" si="199"/>
        <v/>
      </c>
    </row>
    <row r="12700" spans="3:7" ht="15" x14ac:dyDescent="0.2">
      <c r="C12700" s="829"/>
      <c r="G12700" s="831" t="str">
        <f t="shared" si="199"/>
        <v/>
      </c>
    </row>
    <row r="12701" spans="3:7" ht="15" x14ac:dyDescent="0.2">
      <c r="C12701" s="829"/>
      <c r="G12701" s="831" t="str">
        <f t="shared" si="199"/>
        <v/>
      </c>
    </row>
    <row r="12702" spans="3:7" ht="15" x14ac:dyDescent="0.2">
      <c r="C12702" s="829"/>
      <c r="G12702" s="831" t="str">
        <f t="shared" si="199"/>
        <v/>
      </c>
    </row>
    <row r="12703" spans="3:7" ht="15" x14ac:dyDescent="0.2">
      <c r="C12703" s="829"/>
      <c r="G12703" s="831" t="str">
        <f t="shared" si="199"/>
        <v/>
      </c>
    </row>
    <row r="12704" spans="3:7" ht="15" x14ac:dyDescent="0.2">
      <c r="C12704" s="829"/>
      <c r="G12704" s="831" t="str">
        <f t="shared" si="199"/>
        <v/>
      </c>
    </row>
    <row r="12705" spans="3:7" ht="15" x14ac:dyDescent="0.2">
      <c r="C12705" s="829"/>
      <c r="G12705" s="831" t="str">
        <f t="shared" si="199"/>
        <v/>
      </c>
    </row>
    <row r="12706" spans="3:7" ht="15" x14ac:dyDescent="0.2">
      <c r="C12706" s="829"/>
      <c r="G12706" s="831" t="str">
        <f t="shared" si="199"/>
        <v/>
      </c>
    </row>
    <row r="12707" spans="3:7" ht="15" x14ac:dyDescent="0.2">
      <c r="C12707" s="829"/>
      <c r="G12707" s="831" t="str">
        <f t="shared" si="199"/>
        <v/>
      </c>
    </row>
    <row r="12708" spans="3:7" ht="15" x14ac:dyDescent="0.2">
      <c r="C12708" s="829"/>
      <c r="G12708" s="831" t="str">
        <f t="shared" si="199"/>
        <v/>
      </c>
    </row>
    <row r="12709" spans="3:7" ht="15" x14ac:dyDescent="0.2">
      <c r="C12709" s="829"/>
      <c r="G12709" s="831" t="str">
        <f t="shared" si="199"/>
        <v/>
      </c>
    </row>
    <row r="12710" spans="3:7" ht="15" x14ac:dyDescent="0.2">
      <c r="C12710" s="829"/>
      <c r="G12710" s="831" t="str">
        <f t="shared" si="199"/>
        <v/>
      </c>
    </row>
    <row r="12711" spans="3:7" ht="15" x14ac:dyDescent="0.2">
      <c r="C12711" s="829"/>
      <c r="G12711" s="831" t="str">
        <f t="shared" si="199"/>
        <v/>
      </c>
    </row>
    <row r="12712" spans="3:7" ht="15" x14ac:dyDescent="0.2">
      <c r="C12712" s="829"/>
      <c r="G12712" s="831" t="str">
        <f t="shared" si="199"/>
        <v/>
      </c>
    </row>
    <row r="12713" spans="3:7" ht="15" x14ac:dyDescent="0.2">
      <c r="C12713" s="829"/>
      <c r="G12713" s="831" t="str">
        <f t="shared" si="199"/>
        <v/>
      </c>
    </row>
    <row r="12714" spans="3:7" ht="15" x14ac:dyDescent="0.2">
      <c r="C12714" s="829"/>
      <c r="G12714" s="831" t="str">
        <f t="shared" si="199"/>
        <v/>
      </c>
    </row>
    <row r="12715" spans="3:7" ht="15" x14ac:dyDescent="0.2">
      <c r="C12715" s="829"/>
      <c r="G12715" s="831" t="str">
        <f t="shared" si="199"/>
        <v/>
      </c>
    </row>
    <row r="12716" spans="3:7" ht="15" x14ac:dyDescent="0.2">
      <c r="C12716" s="829"/>
      <c r="G12716" s="831" t="str">
        <f t="shared" si="199"/>
        <v/>
      </c>
    </row>
    <row r="12717" spans="3:7" ht="15" x14ac:dyDescent="0.2">
      <c r="C12717" s="829"/>
      <c r="G12717" s="831" t="str">
        <f t="shared" si="199"/>
        <v/>
      </c>
    </row>
    <row r="12718" spans="3:7" ht="15" x14ac:dyDescent="0.2">
      <c r="C12718" s="829"/>
      <c r="G12718" s="831" t="str">
        <f t="shared" si="199"/>
        <v/>
      </c>
    </row>
    <row r="12719" spans="3:7" ht="15" x14ac:dyDescent="0.2">
      <c r="C12719" s="829"/>
      <c r="G12719" s="831" t="str">
        <f t="shared" si="199"/>
        <v/>
      </c>
    </row>
    <row r="12720" spans="3:7" ht="15" x14ac:dyDescent="0.2">
      <c r="C12720" s="829"/>
      <c r="G12720" s="831" t="str">
        <f t="shared" si="199"/>
        <v/>
      </c>
    </row>
    <row r="12721" spans="3:7" ht="15" x14ac:dyDescent="0.2">
      <c r="C12721" s="829"/>
      <c r="G12721" s="831" t="str">
        <f t="shared" si="199"/>
        <v/>
      </c>
    </row>
    <row r="12722" spans="3:7" ht="15" x14ac:dyDescent="0.2">
      <c r="C12722" s="829"/>
      <c r="G12722" s="831" t="str">
        <f t="shared" si="199"/>
        <v/>
      </c>
    </row>
    <row r="12723" spans="3:7" ht="15" x14ac:dyDescent="0.2">
      <c r="C12723" s="829"/>
      <c r="G12723" s="831" t="str">
        <f t="shared" si="199"/>
        <v/>
      </c>
    </row>
    <row r="12724" spans="3:7" ht="15" x14ac:dyDescent="0.2">
      <c r="C12724" s="829"/>
      <c r="G12724" s="831" t="str">
        <f t="shared" si="199"/>
        <v/>
      </c>
    </row>
    <row r="12725" spans="3:7" ht="15" x14ac:dyDescent="0.2">
      <c r="C12725" s="829"/>
      <c r="G12725" s="831" t="str">
        <f t="shared" si="199"/>
        <v/>
      </c>
    </row>
    <row r="12726" spans="3:7" ht="15" x14ac:dyDescent="0.2">
      <c r="C12726" s="829"/>
      <c r="G12726" s="831" t="str">
        <f t="shared" si="199"/>
        <v/>
      </c>
    </row>
    <row r="12727" spans="3:7" ht="15" x14ac:dyDescent="0.2">
      <c r="C12727" s="829"/>
      <c r="G12727" s="831" t="str">
        <f t="shared" si="199"/>
        <v/>
      </c>
    </row>
    <row r="12728" spans="3:7" ht="15" x14ac:dyDescent="0.2">
      <c r="C12728" s="829"/>
      <c r="G12728" s="831" t="str">
        <f t="shared" si="199"/>
        <v/>
      </c>
    </row>
    <row r="12729" spans="3:7" ht="15" x14ac:dyDescent="0.2">
      <c r="C12729" s="829"/>
      <c r="G12729" s="831" t="str">
        <f t="shared" si="199"/>
        <v/>
      </c>
    </row>
    <row r="12730" spans="3:7" ht="15" x14ac:dyDescent="0.2">
      <c r="C12730" s="829"/>
      <c r="G12730" s="831" t="str">
        <f t="shared" si="199"/>
        <v/>
      </c>
    </row>
    <row r="12731" spans="3:7" ht="15" x14ac:dyDescent="0.2">
      <c r="C12731" s="829"/>
      <c r="G12731" s="831" t="str">
        <f t="shared" si="199"/>
        <v/>
      </c>
    </row>
    <row r="12732" spans="3:7" ht="15" x14ac:dyDescent="0.2">
      <c r="C12732" s="829"/>
      <c r="G12732" s="831" t="str">
        <f t="shared" si="199"/>
        <v/>
      </c>
    </row>
    <row r="12733" spans="3:7" ht="15" x14ac:dyDescent="0.2">
      <c r="C12733" s="829"/>
      <c r="G12733" s="831" t="str">
        <f t="shared" si="199"/>
        <v/>
      </c>
    </row>
    <row r="12734" spans="3:7" ht="15" x14ac:dyDescent="0.2">
      <c r="C12734" s="829"/>
      <c r="G12734" s="831" t="str">
        <f t="shared" si="199"/>
        <v/>
      </c>
    </row>
    <row r="12735" spans="3:7" ht="15" x14ac:dyDescent="0.2">
      <c r="C12735" s="829"/>
      <c r="G12735" s="831" t="str">
        <f t="shared" si="199"/>
        <v/>
      </c>
    </row>
    <row r="12736" spans="3:7" ht="15" x14ac:dyDescent="0.2">
      <c r="C12736" s="829"/>
      <c r="G12736" s="831" t="str">
        <f t="shared" si="199"/>
        <v/>
      </c>
    </row>
    <row r="12737" spans="3:7" ht="15" x14ac:dyDescent="0.2">
      <c r="C12737" s="829"/>
      <c r="G12737" s="831" t="str">
        <f t="shared" si="199"/>
        <v/>
      </c>
    </row>
    <row r="12738" spans="3:7" ht="15" x14ac:dyDescent="0.2">
      <c r="C12738" s="829"/>
      <c r="G12738" s="831" t="str">
        <f t="shared" si="199"/>
        <v/>
      </c>
    </row>
    <row r="12739" spans="3:7" ht="15" x14ac:dyDescent="0.2">
      <c r="C12739" s="829"/>
      <c r="G12739" s="831" t="str">
        <f t="shared" si="199"/>
        <v/>
      </c>
    </row>
    <row r="12740" spans="3:7" ht="15" x14ac:dyDescent="0.2">
      <c r="C12740" s="829"/>
      <c r="G12740" s="831" t="str">
        <f t="shared" si="199"/>
        <v/>
      </c>
    </row>
    <row r="12741" spans="3:7" ht="15" x14ac:dyDescent="0.2">
      <c r="C12741" s="829"/>
      <c r="G12741" s="831" t="str">
        <f t="shared" si="199"/>
        <v/>
      </c>
    </row>
    <row r="12742" spans="3:7" ht="15" x14ac:dyDescent="0.2">
      <c r="C12742" s="829"/>
      <c r="G12742" s="831" t="str">
        <f t="shared" si="199"/>
        <v/>
      </c>
    </row>
    <row r="12743" spans="3:7" ht="15" x14ac:dyDescent="0.2">
      <c r="C12743" s="829"/>
      <c r="G12743" s="831" t="str">
        <f t="shared" si="199"/>
        <v/>
      </c>
    </row>
    <row r="12744" spans="3:7" ht="15" x14ac:dyDescent="0.2">
      <c r="C12744" s="829"/>
      <c r="G12744" s="831" t="str">
        <f t="shared" si="199"/>
        <v/>
      </c>
    </row>
    <row r="12745" spans="3:7" ht="15" x14ac:dyDescent="0.2">
      <c r="C12745" s="829"/>
      <c r="G12745" s="831" t="str">
        <f t="shared" si="199"/>
        <v/>
      </c>
    </row>
    <row r="12746" spans="3:7" ht="15" x14ac:dyDescent="0.2">
      <c r="C12746" s="829"/>
      <c r="G12746" s="831" t="str">
        <f t="shared" si="199"/>
        <v/>
      </c>
    </row>
    <row r="12747" spans="3:7" ht="15" x14ac:dyDescent="0.2">
      <c r="C12747" s="829"/>
      <c r="G12747" s="831" t="str">
        <f t="shared" si="199"/>
        <v/>
      </c>
    </row>
    <row r="12748" spans="3:7" ht="15" x14ac:dyDescent="0.2">
      <c r="C12748" s="829"/>
      <c r="G12748" s="831" t="str">
        <f t="shared" ref="G12748:G12811" si="200">IF(D12748="","",YEAR(D12748))</f>
        <v/>
      </c>
    </row>
    <row r="12749" spans="3:7" ht="15" x14ac:dyDescent="0.2">
      <c r="C12749" s="829"/>
      <c r="G12749" s="831" t="str">
        <f t="shared" si="200"/>
        <v/>
      </c>
    </row>
    <row r="12750" spans="3:7" ht="15" x14ac:dyDescent="0.2">
      <c r="C12750" s="829"/>
      <c r="G12750" s="831" t="str">
        <f t="shared" si="200"/>
        <v/>
      </c>
    </row>
    <row r="12751" spans="3:7" ht="15" x14ac:dyDescent="0.2">
      <c r="C12751" s="829"/>
      <c r="G12751" s="831" t="str">
        <f t="shared" si="200"/>
        <v/>
      </c>
    </row>
    <row r="12752" spans="3:7" ht="15" x14ac:dyDescent="0.2">
      <c r="C12752" s="829"/>
      <c r="G12752" s="831" t="str">
        <f t="shared" si="200"/>
        <v/>
      </c>
    </row>
    <row r="12753" spans="3:7" ht="15" x14ac:dyDescent="0.2">
      <c r="C12753" s="829"/>
      <c r="G12753" s="831" t="str">
        <f t="shared" si="200"/>
        <v/>
      </c>
    </row>
    <row r="12754" spans="3:7" ht="15" x14ac:dyDescent="0.2">
      <c r="C12754" s="829"/>
      <c r="G12754" s="831" t="str">
        <f t="shared" si="200"/>
        <v/>
      </c>
    </row>
    <row r="12755" spans="3:7" ht="15" x14ac:dyDescent="0.2">
      <c r="C12755" s="829"/>
      <c r="G12755" s="831" t="str">
        <f t="shared" si="200"/>
        <v/>
      </c>
    </row>
    <row r="12756" spans="3:7" ht="15" x14ac:dyDescent="0.2">
      <c r="C12756" s="829"/>
      <c r="G12756" s="831" t="str">
        <f t="shared" si="200"/>
        <v/>
      </c>
    </row>
    <row r="12757" spans="3:7" ht="15" x14ac:dyDescent="0.2">
      <c r="C12757" s="829"/>
      <c r="G12757" s="831" t="str">
        <f t="shared" si="200"/>
        <v/>
      </c>
    </row>
    <row r="12758" spans="3:7" ht="15" x14ac:dyDescent="0.2">
      <c r="C12758" s="829"/>
      <c r="G12758" s="831" t="str">
        <f t="shared" si="200"/>
        <v/>
      </c>
    </row>
    <row r="12759" spans="3:7" ht="15" x14ac:dyDescent="0.2">
      <c r="C12759" s="829"/>
      <c r="G12759" s="831" t="str">
        <f t="shared" si="200"/>
        <v/>
      </c>
    </row>
    <row r="12760" spans="3:7" ht="15" x14ac:dyDescent="0.2">
      <c r="C12760" s="829"/>
      <c r="G12760" s="831" t="str">
        <f t="shared" si="200"/>
        <v/>
      </c>
    </row>
    <row r="12761" spans="3:7" ht="15" x14ac:dyDescent="0.2">
      <c r="C12761" s="829"/>
      <c r="G12761" s="831" t="str">
        <f t="shared" si="200"/>
        <v/>
      </c>
    </row>
    <row r="12762" spans="3:7" ht="15" x14ac:dyDescent="0.2">
      <c r="C12762" s="829"/>
      <c r="G12762" s="831" t="str">
        <f t="shared" si="200"/>
        <v/>
      </c>
    </row>
    <row r="12763" spans="3:7" ht="15" x14ac:dyDescent="0.2">
      <c r="C12763" s="829"/>
      <c r="G12763" s="831" t="str">
        <f t="shared" si="200"/>
        <v/>
      </c>
    </row>
    <row r="12764" spans="3:7" ht="15" x14ac:dyDescent="0.2">
      <c r="C12764" s="829"/>
      <c r="G12764" s="831" t="str">
        <f t="shared" si="200"/>
        <v/>
      </c>
    </row>
    <row r="12765" spans="3:7" ht="15" x14ac:dyDescent="0.2">
      <c r="C12765" s="829"/>
      <c r="G12765" s="831" t="str">
        <f t="shared" si="200"/>
        <v/>
      </c>
    </row>
    <row r="12766" spans="3:7" ht="15" x14ac:dyDescent="0.2">
      <c r="C12766" s="829"/>
      <c r="G12766" s="831" t="str">
        <f t="shared" si="200"/>
        <v/>
      </c>
    </row>
    <row r="12767" spans="3:7" ht="15" x14ac:dyDescent="0.2">
      <c r="C12767" s="829"/>
      <c r="G12767" s="831" t="str">
        <f t="shared" si="200"/>
        <v/>
      </c>
    </row>
    <row r="12768" spans="3:7" ht="15" x14ac:dyDescent="0.2">
      <c r="C12768" s="829"/>
      <c r="G12768" s="831" t="str">
        <f t="shared" si="200"/>
        <v/>
      </c>
    </row>
    <row r="12769" spans="3:7" ht="15" x14ac:dyDescent="0.2">
      <c r="C12769" s="829"/>
      <c r="G12769" s="831" t="str">
        <f t="shared" si="200"/>
        <v/>
      </c>
    </row>
    <row r="12770" spans="3:7" ht="15" x14ac:dyDescent="0.2">
      <c r="C12770" s="829"/>
      <c r="G12770" s="831" t="str">
        <f t="shared" si="200"/>
        <v/>
      </c>
    </row>
    <row r="12771" spans="3:7" ht="15" x14ac:dyDescent="0.2">
      <c r="C12771" s="829"/>
      <c r="G12771" s="831" t="str">
        <f t="shared" si="200"/>
        <v/>
      </c>
    </row>
    <row r="12772" spans="3:7" ht="15" x14ac:dyDescent="0.2">
      <c r="C12772" s="829"/>
      <c r="G12772" s="831" t="str">
        <f t="shared" si="200"/>
        <v/>
      </c>
    </row>
    <row r="12773" spans="3:7" ht="15" x14ac:dyDescent="0.2">
      <c r="C12773" s="829"/>
      <c r="G12773" s="831" t="str">
        <f t="shared" si="200"/>
        <v/>
      </c>
    </row>
    <row r="12774" spans="3:7" ht="15" x14ac:dyDescent="0.2">
      <c r="C12774" s="829"/>
      <c r="G12774" s="831" t="str">
        <f t="shared" si="200"/>
        <v/>
      </c>
    </row>
    <row r="12775" spans="3:7" ht="15" x14ac:dyDescent="0.2">
      <c r="C12775" s="829"/>
      <c r="G12775" s="831" t="str">
        <f t="shared" si="200"/>
        <v/>
      </c>
    </row>
    <row r="12776" spans="3:7" ht="15" x14ac:dyDescent="0.2">
      <c r="C12776" s="829"/>
      <c r="G12776" s="831" t="str">
        <f t="shared" si="200"/>
        <v/>
      </c>
    </row>
    <row r="12777" spans="3:7" ht="15" x14ac:dyDescent="0.2">
      <c r="C12777" s="829"/>
      <c r="G12777" s="831" t="str">
        <f t="shared" si="200"/>
        <v/>
      </c>
    </row>
    <row r="12778" spans="3:7" ht="15" x14ac:dyDescent="0.2">
      <c r="C12778" s="829"/>
      <c r="G12778" s="831" t="str">
        <f t="shared" si="200"/>
        <v/>
      </c>
    </row>
    <row r="12779" spans="3:7" ht="15" x14ac:dyDescent="0.2">
      <c r="C12779" s="829"/>
      <c r="G12779" s="831" t="str">
        <f t="shared" si="200"/>
        <v/>
      </c>
    </row>
    <row r="12780" spans="3:7" ht="15" x14ac:dyDescent="0.2">
      <c r="C12780" s="829"/>
      <c r="G12780" s="831" t="str">
        <f t="shared" si="200"/>
        <v/>
      </c>
    </row>
    <row r="12781" spans="3:7" ht="15" x14ac:dyDescent="0.2">
      <c r="C12781" s="829"/>
      <c r="G12781" s="831" t="str">
        <f t="shared" si="200"/>
        <v/>
      </c>
    </row>
    <row r="12782" spans="3:7" ht="15" x14ac:dyDescent="0.2">
      <c r="C12782" s="829"/>
      <c r="G12782" s="831" t="str">
        <f t="shared" si="200"/>
        <v/>
      </c>
    </row>
    <row r="12783" spans="3:7" ht="15" x14ac:dyDescent="0.2">
      <c r="C12783" s="829"/>
      <c r="G12783" s="831" t="str">
        <f t="shared" si="200"/>
        <v/>
      </c>
    </row>
    <row r="12784" spans="3:7" ht="15" x14ac:dyDescent="0.2">
      <c r="C12784" s="829"/>
      <c r="G12784" s="831" t="str">
        <f t="shared" si="200"/>
        <v/>
      </c>
    </row>
    <row r="12785" spans="3:7" ht="15" x14ac:dyDescent="0.2">
      <c r="C12785" s="829"/>
      <c r="G12785" s="831" t="str">
        <f t="shared" si="200"/>
        <v/>
      </c>
    </row>
    <row r="12786" spans="3:7" ht="15" x14ac:dyDescent="0.2">
      <c r="C12786" s="829"/>
      <c r="G12786" s="831" t="str">
        <f t="shared" si="200"/>
        <v/>
      </c>
    </row>
    <row r="12787" spans="3:7" ht="15" x14ac:dyDescent="0.2">
      <c r="C12787" s="829"/>
      <c r="G12787" s="831" t="str">
        <f t="shared" si="200"/>
        <v/>
      </c>
    </row>
    <row r="12788" spans="3:7" ht="15" x14ac:dyDescent="0.2">
      <c r="C12788" s="829"/>
      <c r="G12788" s="831" t="str">
        <f t="shared" si="200"/>
        <v/>
      </c>
    </row>
    <row r="12789" spans="3:7" ht="15" x14ac:dyDescent="0.2">
      <c r="C12789" s="829"/>
      <c r="G12789" s="831" t="str">
        <f t="shared" si="200"/>
        <v/>
      </c>
    </row>
    <row r="12790" spans="3:7" ht="15" x14ac:dyDescent="0.2">
      <c r="C12790" s="829"/>
      <c r="G12790" s="831" t="str">
        <f t="shared" si="200"/>
        <v/>
      </c>
    </row>
    <row r="12791" spans="3:7" ht="15" x14ac:dyDescent="0.2">
      <c r="C12791" s="829"/>
      <c r="G12791" s="831" t="str">
        <f t="shared" si="200"/>
        <v/>
      </c>
    </row>
    <row r="12792" spans="3:7" ht="15" x14ac:dyDescent="0.2">
      <c r="C12792" s="829"/>
      <c r="G12792" s="831" t="str">
        <f t="shared" si="200"/>
        <v/>
      </c>
    </row>
    <row r="12793" spans="3:7" ht="15" x14ac:dyDescent="0.2">
      <c r="C12793" s="829"/>
      <c r="G12793" s="831" t="str">
        <f t="shared" si="200"/>
        <v/>
      </c>
    </row>
    <row r="12794" spans="3:7" ht="15" x14ac:dyDescent="0.2">
      <c r="C12794" s="829"/>
      <c r="G12794" s="831" t="str">
        <f t="shared" si="200"/>
        <v/>
      </c>
    </row>
    <row r="12795" spans="3:7" ht="15" x14ac:dyDescent="0.2">
      <c r="C12795" s="829"/>
      <c r="G12795" s="831" t="str">
        <f t="shared" si="200"/>
        <v/>
      </c>
    </row>
    <row r="12796" spans="3:7" ht="15" x14ac:dyDescent="0.2">
      <c r="C12796" s="829"/>
      <c r="G12796" s="831" t="str">
        <f t="shared" si="200"/>
        <v/>
      </c>
    </row>
    <row r="12797" spans="3:7" ht="15" x14ac:dyDescent="0.2">
      <c r="C12797" s="829"/>
      <c r="G12797" s="831" t="str">
        <f t="shared" si="200"/>
        <v/>
      </c>
    </row>
    <row r="12798" spans="3:7" ht="15" x14ac:dyDescent="0.2">
      <c r="C12798" s="829"/>
      <c r="G12798" s="831" t="str">
        <f t="shared" si="200"/>
        <v/>
      </c>
    </row>
    <row r="12799" spans="3:7" ht="15" x14ac:dyDescent="0.2">
      <c r="C12799" s="829"/>
      <c r="G12799" s="831" t="str">
        <f t="shared" si="200"/>
        <v/>
      </c>
    </row>
    <row r="12800" spans="3:7" ht="15" x14ac:dyDescent="0.2">
      <c r="C12800" s="829"/>
      <c r="G12800" s="831" t="str">
        <f t="shared" si="200"/>
        <v/>
      </c>
    </row>
    <row r="12801" spans="3:7" ht="15" x14ac:dyDescent="0.2">
      <c r="C12801" s="829"/>
      <c r="G12801" s="831" t="str">
        <f t="shared" si="200"/>
        <v/>
      </c>
    </row>
    <row r="12802" spans="3:7" ht="15" x14ac:dyDescent="0.2">
      <c r="C12802" s="829"/>
      <c r="G12802" s="831" t="str">
        <f t="shared" si="200"/>
        <v/>
      </c>
    </row>
    <row r="12803" spans="3:7" ht="15" x14ac:dyDescent="0.2">
      <c r="C12803" s="829"/>
      <c r="G12803" s="831" t="str">
        <f t="shared" si="200"/>
        <v/>
      </c>
    </row>
    <row r="12804" spans="3:7" ht="15" x14ac:dyDescent="0.2">
      <c r="C12804" s="829"/>
      <c r="G12804" s="831" t="str">
        <f t="shared" si="200"/>
        <v/>
      </c>
    </row>
    <row r="12805" spans="3:7" ht="15" x14ac:dyDescent="0.2">
      <c r="C12805" s="829"/>
      <c r="G12805" s="831" t="str">
        <f t="shared" si="200"/>
        <v/>
      </c>
    </row>
    <row r="12806" spans="3:7" ht="15" x14ac:dyDescent="0.2">
      <c r="C12806" s="829"/>
      <c r="G12806" s="831" t="str">
        <f t="shared" si="200"/>
        <v/>
      </c>
    </row>
    <row r="12807" spans="3:7" ht="15" x14ac:dyDescent="0.2">
      <c r="C12807" s="829"/>
      <c r="G12807" s="831" t="str">
        <f t="shared" si="200"/>
        <v/>
      </c>
    </row>
    <row r="12808" spans="3:7" ht="15" x14ac:dyDescent="0.2">
      <c r="C12808" s="829"/>
      <c r="G12808" s="831" t="str">
        <f t="shared" si="200"/>
        <v/>
      </c>
    </row>
    <row r="12809" spans="3:7" ht="15" x14ac:dyDescent="0.2">
      <c r="C12809" s="829"/>
      <c r="G12809" s="831" t="str">
        <f t="shared" si="200"/>
        <v/>
      </c>
    </row>
    <row r="12810" spans="3:7" ht="15" x14ac:dyDescent="0.2">
      <c r="C12810" s="829"/>
      <c r="G12810" s="831" t="str">
        <f t="shared" si="200"/>
        <v/>
      </c>
    </row>
    <row r="12811" spans="3:7" ht="15" x14ac:dyDescent="0.2">
      <c r="C12811" s="829"/>
      <c r="G12811" s="831" t="str">
        <f t="shared" si="200"/>
        <v/>
      </c>
    </row>
    <row r="12812" spans="3:7" ht="15" x14ac:dyDescent="0.2">
      <c r="C12812" s="829"/>
      <c r="G12812" s="831" t="str">
        <f t="shared" ref="G12812:G12875" si="201">IF(D12812="","",YEAR(D12812))</f>
        <v/>
      </c>
    </row>
    <row r="12813" spans="3:7" ht="15" x14ac:dyDescent="0.2">
      <c r="C12813" s="829"/>
      <c r="G12813" s="831" t="str">
        <f t="shared" si="201"/>
        <v/>
      </c>
    </row>
    <row r="12814" spans="3:7" ht="15" x14ac:dyDescent="0.2">
      <c r="C12814" s="829"/>
      <c r="G12814" s="831" t="str">
        <f t="shared" si="201"/>
        <v/>
      </c>
    </row>
    <row r="12815" spans="3:7" ht="15" x14ac:dyDescent="0.2">
      <c r="C12815" s="829"/>
      <c r="G12815" s="831" t="str">
        <f t="shared" si="201"/>
        <v/>
      </c>
    </row>
    <row r="12816" spans="3:7" ht="15" x14ac:dyDescent="0.2">
      <c r="C12816" s="829"/>
      <c r="G12816" s="831" t="str">
        <f t="shared" si="201"/>
        <v/>
      </c>
    </row>
    <row r="12817" spans="3:7" ht="15" x14ac:dyDescent="0.2">
      <c r="C12817" s="829"/>
      <c r="G12817" s="831" t="str">
        <f t="shared" si="201"/>
        <v/>
      </c>
    </row>
    <row r="12818" spans="3:7" ht="15" x14ac:dyDescent="0.2">
      <c r="C12818" s="829"/>
      <c r="G12818" s="831" t="str">
        <f t="shared" si="201"/>
        <v/>
      </c>
    </row>
    <row r="12819" spans="3:7" ht="15" x14ac:dyDescent="0.2">
      <c r="C12819" s="829"/>
      <c r="G12819" s="831" t="str">
        <f t="shared" si="201"/>
        <v/>
      </c>
    </row>
    <row r="12820" spans="3:7" ht="15" x14ac:dyDescent="0.2">
      <c r="C12820" s="829"/>
      <c r="G12820" s="831" t="str">
        <f t="shared" si="201"/>
        <v/>
      </c>
    </row>
    <row r="12821" spans="3:7" ht="15" x14ac:dyDescent="0.2">
      <c r="C12821" s="829"/>
      <c r="G12821" s="831" t="str">
        <f t="shared" si="201"/>
        <v/>
      </c>
    </row>
    <row r="12822" spans="3:7" ht="15" x14ac:dyDescent="0.2">
      <c r="C12822" s="829"/>
      <c r="G12822" s="831" t="str">
        <f t="shared" si="201"/>
        <v/>
      </c>
    </row>
    <row r="12823" spans="3:7" ht="15" x14ac:dyDescent="0.2">
      <c r="C12823" s="829"/>
      <c r="G12823" s="831" t="str">
        <f t="shared" si="201"/>
        <v/>
      </c>
    </row>
    <row r="12824" spans="3:7" ht="15" x14ac:dyDescent="0.2">
      <c r="C12824" s="829"/>
      <c r="G12824" s="831" t="str">
        <f t="shared" si="201"/>
        <v/>
      </c>
    </row>
    <row r="12825" spans="3:7" ht="15" x14ac:dyDescent="0.2">
      <c r="C12825" s="829"/>
      <c r="G12825" s="831" t="str">
        <f t="shared" si="201"/>
        <v/>
      </c>
    </row>
    <row r="12826" spans="3:7" ht="15" x14ac:dyDescent="0.2">
      <c r="C12826" s="829"/>
      <c r="G12826" s="831" t="str">
        <f t="shared" si="201"/>
        <v/>
      </c>
    </row>
    <row r="12827" spans="3:7" ht="15" x14ac:dyDescent="0.2">
      <c r="C12827" s="829"/>
      <c r="G12827" s="831" t="str">
        <f t="shared" si="201"/>
        <v/>
      </c>
    </row>
    <row r="12828" spans="3:7" ht="15" x14ac:dyDescent="0.2">
      <c r="C12828" s="829"/>
      <c r="G12828" s="831" t="str">
        <f t="shared" si="201"/>
        <v/>
      </c>
    </row>
    <row r="12829" spans="3:7" ht="15" x14ac:dyDescent="0.2">
      <c r="C12829" s="829"/>
      <c r="G12829" s="831" t="str">
        <f t="shared" si="201"/>
        <v/>
      </c>
    </row>
    <row r="12830" spans="3:7" ht="15" x14ac:dyDescent="0.2">
      <c r="C12830" s="829"/>
      <c r="G12830" s="831" t="str">
        <f t="shared" si="201"/>
        <v/>
      </c>
    </row>
    <row r="12831" spans="3:7" ht="15" x14ac:dyDescent="0.2">
      <c r="C12831" s="829"/>
      <c r="G12831" s="831" t="str">
        <f t="shared" si="201"/>
        <v/>
      </c>
    </row>
    <row r="12832" spans="3:7" ht="15" x14ac:dyDescent="0.2">
      <c r="C12832" s="829"/>
      <c r="G12832" s="831" t="str">
        <f t="shared" si="201"/>
        <v/>
      </c>
    </row>
    <row r="12833" spans="3:7" ht="15" x14ac:dyDescent="0.2">
      <c r="C12833" s="829"/>
      <c r="G12833" s="831" t="str">
        <f t="shared" si="201"/>
        <v/>
      </c>
    </row>
    <row r="12834" spans="3:7" ht="15" x14ac:dyDescent="0.2">
      <c r="C12834" s="829"/>
      <c r="G12834" s="831" t="str">
        <f t="shared" si="201"/>
        <v/>
      </c>
    </row>
    <row r="12835" spans="3:7" ht="15" x14ac:dyDescent="0.2">
      <c r="C12835" s="829"/>
      <c r="G12835" s="831" t="str">
        <f t="shared" si="201"/>
        <v/>
      </c>
    </row>
    <row r="12836" spans="3:7" ht="15" x14ac:dyDescent="0.2">
      <c r="C12836" s="829"/>
      <c r="G12836" s="831" t="str">
        <f t="shared" si="201"/>
        <v/>
      </c>
    </row>
    <row r="12837" spans="3:7" ht="15" x14ac:dyDescent="0.2">
      <c r="C12837" s="829"/>
      <c r="G12837" s="831" t="str">
        <f t="shared" si="201"/>
        <v/>
      </c>
    </row>
    <row r="12838" spans="3:7" ht="15" x14ac:dyDescent="0.2">
      <c r="C12838" s="829"/>
      <c r="G12838" s="831" t="str">
        <f t="shared" si="201"/>
        <v/>
      </c>
    </row>
    <row r="12839" spans="3:7" ht="15" x14ac:dyDescent="0.2">
      <c r="C12839" s="829"/>
      <c r="G12839" s="831" t="str">
        <f t="shared" si="201"/>
        <v/>
      </c>
    </row>
    <row r="12840" spans="3:7" ht="15" x14ac:dyDescent="0.2">
      <c r="C12840" s="829"/>
      <c r="G12840" s="831" t="str">
        <f t="shared" si="201"/>
        <v/>
      </c>
    </row>
    <row r="12841" spans="3:7" ht="15" x14ac:dyDescent="0.2">
      <c r="C12841" s="829"/>
      <c r="G12841" s="831" t="str">
        <f t="shared" si="201"/>
        <v/>
      </c>
    </row>
    <row r="12842" spans="3:7" ht="15" x14ac:dyDescent="0.2">
      <c r="C12842" s="829"/>
      <c r="G12842" s="831" t="str">
        <f t="shared" si="201"/>
        <v/>
      </c>
    </row>
    <row r="12843" spans="3:7" ht="15" x14ac:dyDescent="0.2">
      <c r="C12843" s="829"/>
      <c r="G12843" s="831" t="str">
        <f t="shared" si="201"/>
        <v/>
      </c>
    </row>
    <row r="12844" spans="3:7" ht="15" x14ac:dyDescent="0.2">
      <c r="C12844" s="829"/>
      <c r="G12844" s="831" t="str">
        <f t="shared" si="201"/>
        <v/>
      </c>
    </row>
    <row r="12845" spans="3:7" ht="15" x14ac:dyDescent="0.2">
      <c r="C12845" s="829"/>
      <c r="G12845" s="831" t="str">
        <f t="shared" si="201"/>
        <v/>
      </c>
    </row>
    <row r="12846" spans="3:7" ht="15" x14ac:dyDescent="0.2">
      <c r="C12846" s="829"/>
      <c r="G12846" s="831" t="str">
        <f t="shared" si="201"/>
        <v/>
      </c>
    </row>
    <row r="12847" spans="3:7" ht="15" x14ac:dyDescent="0.2">
      <c r="C12847" s="829"/>
      <c r="G12847" s="831" t="str">
        <f t="shared" si="201"/>
        <v/>
      </c>
    </row>
    <row r="12848" spans="3:7" ht="15" x14ac:dyDescent="0.2">
      <c r="C12848" s="829"/>
      <c r="G12848" s="831" t="str">
        <f t="shared" si="201"/>
        <v/>
      </c>
    </row>
    <row r="12849" spans="3:7" ht="15" x14ac:dyDescent="0.2">
      <c r="C12849" s="829"/>
      <c r="G12849" s="831" t="str">
        <f t="shared" si="201"/>
        <v/>
      </c>
    </row>
    <row r="12850" spans="3:7" ht="15" x14ac:dyDescent="0.2">
      <c r="C12850" s="829"/>
      <c r="G12850" s="831" t="str">
        <f t="shared" si="201"/>
        <v/>
      </c>
    </row>
    <row r="12851" spans="3:7" ht="15" x14ac:dyDescent="0.2">
      <c r="C12851" s="829"/>
      <c r="G12851" s="831" t="str">
        <f t="shared" si="201"/>
        <v/>
      </c>
    </row>
    <row r="12852" spans="3:7" ht="15" x14ac:dyDescent="0.2">
      <c r="C12852" s="829"/>
      <c r="G12852" s="831" t="str">
        <f t="shared" si="201"/>
        <v/>
      </c>
    </row>
    <row r="12853" spans="3:7" ht="15" x14ac:dyDescent="0.2">
      <c r="C12853" s="829"/>
      <c r="G12853" s="831" t="str">
        <f t="shared" si="201"/>
        <v/>
      </c>
    </row>
    <row r="12854" spans="3:7" ht="15" x14ac:dyDescent="0.2">
      <c r="C12854" s="829"/>
      <c r="G12854" s="831" t="str">
        <f t="shared" si="201"/>
        <v/>
      </c>
    </row>
    <row r="12855" spans="3:7" ht="15" x14ac:dyDescent="0.2">
      <c r="C12855" s="829"/>
      <c r="G12855" s="831" t="str">
        <f t="shared" si="201"/>
        <v/>
      </c>
    </row>
    <row r="12856" spans="3:7" ht="15" x14ac:dyDescent="0.2">
      <c r="C12856" s="829"/>
      <c r="G12856" s="831" t="str">
        <f t="shared" si="201"/>
        <v/>
      </c>
    </row>
    <row r="12857" spans="3:7" ht="15" x14ac:dyDescent="0.2">
      <c r="C12857" s="829"/>
      <c r="G12857" s="831" t="str">
        <f t="shared" si="201"/>
        <v/>
      </c>
    </row>
    <row r="12858" spans="3:7" ht="15" x14ac:dyDescent="0.2">
      <c r="C12858" s="829"/>
      <c r="G12858" s="831" t="str">
        <f t="shared" si="201"/>
        <v/>
      </c>
    </row>
    <row r="12859" spans="3:7" ht="15" x14ac:dyDescent="0.2">
      <c r="C12859" s="829"/>
      <c r="G12859" s="831" t="str">
        <f t="shared" si="201"/>
        <v/>
      </c>
    </row>
    <row r="12860" spans="3:7" ht="15" x14ac:dyDescent="0.2">
      <c r="C12860" s="829"/>
      <c r="G12860" s="831" t="str">
        <f t="shared" si="201"/>
        <v/>
      </c>
    </row>
    <row r="12861" spans="3:7" ht="15" x14ac:dyDescent="0.2">
      <c r="C12861" s="829"/>
      <c r="G12861" s="831" t="str">
        <f t="shared" si="201"/>
        <v/>
      </c>
    </row>
    <row r="12862" spans="3:7" ht="15" x14ac:dyDescent="0.2">
      <c r="C12862" s="829"/>
      <c r="G12862" s="831" t="str">
        <f t="shared" si="201"/>
        <v/>
      </c>
    </row>
    <row r="12863" spans="3:7" ht="15" x14ac:dyDescent="0.2">
      <c r="C12863" s="829"/>
      <c r="G12863" s="831" t="str">
        <f t="shared" si="201"/>
        <v/>
      </c>
    </row>
    <row r="12864" spans="3:7" ht="15" x14ac:dyDescent="0.2">
      <c r="C12864" s="829"/>
      <c r="G12864" s="831" t="str">
        <f t="shared" si="201"/>
        <v/>
      </c>
    </row>
    <row r="12865" spans="3:7" ht="15" x14ac:dyDescent="0.2">
      <c r="C12865" s="829"/>
      <c r="G12865" s="831" t="str">
        <f t="shared" si="201"/>
        <v/>
      </c>
    </row>
    <row r="12866" spans="3:7" ht="15" x14ac:dyDescent="0.2">
      <c r="C12866" s="829"/>
      <c r="G12866" s="831" t="str">
        <f t="shared" si="201"/>
        <v/>
      </c>
    </row>
    <row r="12867" spans="3:7" ht="15" x14ac:dyDescent="0.2">
      <c r="C12867" s="829"/>
      <c r="G12867" s="831" t="str">
        <f t="shared" si="201"/>
        <v/>
      </c>
    </row>
    <row r="12868" spans="3:7" ht="15" x14ac:dyDescent="0.2">
      <c r="C12868" s="829"/>
      <c r="G12868" s="831" t="str">
        <f t="shared" si="201"/>
        <v/>
      </c>
    </row>
    <row r="12869" spans="3:7" ht="15" x14ac:dyDescent="0.2">
      <c r="C12869" s="829"/>
      <c r="G12869" s="831" t="str">
        <f t="shared" si="201"/>
        <v/>
      </c>
    </row>
    <row r="12870" spans="3:7" ht="15" x14ac:dyDescent="0.2">
      <c r="C12870" s="829"/>
      <c r="G12870" s="831" t="str">
        <f t="shared" si="201"/>
        <v/>
      </c>
    </row>
    <row r="12871" spans="3:7" ht="15" x14ac:dyDescent="0.2">
      <c r="C12871" s="829"/>
      <c r="G12871" s="831" t="str">
        <f t="shared" si="201"/>
        <v/>
      </c>
    </row>
    <row r="12872" spans="3:7" ht="15" x14ac:dyDescent="0.2">
      <c r="C12872" s="829"/>
      <c r="G12872" s="831" t="str">
        <f t="shared" si="201"/>
        <v/>
      </c>
    </row>
    <row r="12873" spans="3:7" ht="15" x14ac:dyDescent="0.2">
      <c r="C12873" s="829"/>
      <c r="G12873" s="831" t="str">
        <f t="shared" si="201"/>
        <v/>
      </c>
    </row>
    <row r="12874" spans="3:7" ht="15" x14ac:dyDescent="0.2">
      <c r="C12874" s="829"/>
      <c r="G12874" s="831" t="str">
        <f t="shared" si="201"/>
        <v/>
      </c>
    </row>
    <row r="12875" spans="3:7" ht="15" x14ac:dyDescent="0.2">
      <c r="C12875" s="829"/>
      <c r="G12875" s="831" t="str">
        <f t="shared" si="201"/>
        <v/>
      </c>
    </row>
    <row r="12876" spans="3:7" ht="15" x14ac:dyDescent="0.2">
      <c r="C12876" s="829"/>
      <c r="G12876" s="831" t="str">
        <f t="shared" ref="G12876:G12939" si="202">IF(D12876="","",YEAR(D12876))</f>
        <v/>
      </c>
    </row>
    <row r="12877" spans="3:7" ht="15" x14ac:dyDescent="0.2">
      <c r="C12877" s="829"/>
      <c r="G12877" s="831" t="str">
        <f t="shared" si="202"/>
        <v/>
      </c>
    </row>
    <row r="12878" spans="3:7" ht="15" x14ac:dyDescent="0.2">
      <c r="C12878" s="829"/>
      <c r="G12878" s="831" t="str">
        <f t="shared" si="202"/>
        <v/>
      </c>
    </row>
    <row r="12879" spans="3:7" ht="15" x14ac:dyDescent="0.2">
      <c r="C12879" s="829"/>
      <c r="G12879" s="831" t="str">
        <f t="shared" si="202"/>
        <v/>
      </c>
    </row>
    <row r="12880" spans="3:7" ht="15" x14ac:dyDescent="0.2">
      <c r="C12880" s="829"/>
      <c r="G12880" s="831" t="str">
        <f t="shared" si="202"/>
        <v/>
      </c>
    </row>
    <row r="12881" spans="3:7" ht="15" x14ac:dyDescent="0.2">
      <c r="C12881" s="829"/>
      <c r="G12881" s="831" t="str">
        <f t="shared" si="202"/>
        <v/>
      </c>
    </row>
    <row r="12882" spans="3:7" ht="15" x14ac:dyDescent="0.2">
      <c r="C12882" s="829"/>
      <c r="G12882" s="831" t="str">
        <f t="shared" si="202"/>
        <v/>
      </c>
    </row>
    <row r="12883" spans="3:7" ht="15" x14ac:dyDescent="0.2">
      <c r="C12883" s="829"/>
      <c r="G12883" s="831" t="str">
        <f t="shared" si="202"/>
        <v/>
      </c>
    </row>
    <row r="12884" spans="3:7" ht="15" x14ac:dyDescent="0.2">
      <c r="C12884" s="829"/>
      <c r="G12884" s="831" t="str">
        <f t="shared" si="202"/>
        <v/>
      </c>
    </row>
    <row r="12885" spans="3:7" ht="15" x14ac:dyDescent="0.2">
      <c r="C12885" s="829"/>
      <c r="G12885" s="831" t="str">
        <f t="shared" si="202"/>
        <v/>
      </c>
    </row>
    <row r="12886" spans="3:7" ht="15" x14ac:dyDescent="0.2">
      <c r="C12886" s="829"/>
      <c r="G12886" s="831" t="str">
        <f t="shared" si="202"/>
        <v/>
      </c>
    </row>
    <row r="12887" spans="3:7" ht="15" x14ac:dyDescent="0.2">
      <c r="C12887" s="829"/>
      <c r="G12887" s="831" t="str">
        <f t="shared" si="202"/>
        <v/>
      </c>
    </row>
    <row r="12888" spans="3:7" ht="15" x14ac:dyDescent="0.2">
      <c r="C12888" s="829"/>
      <c r="G12888" s="831" t="str">
        <f t="shared" si="202"/>
        <v/>
      </c>
    </row>
    <row r="12889" spans="3:7" ht="15" x14ac:dyDescent="0.2">
      <c r="C12889" s="829"/>
      <c r="G12889" s="831" t="str">
        <f t="shared" si="202"/>
        <v/>
      </c>
    </row>
    <row r="12890" spans="3:7" ht="15" x14ac:dyDescent="0.2">
      <c r="C12890" s="829"/>
      <c r="G12890" s="831" t="str">
        <f t="shared" si="202"/>
        <v/>
      </c>
    </row>
    <row r="12891" spans="3:7" ht="15" x14ac:dyDescent="0.2">
      <c r="C12891" s="829"/>
      <c r="G12891" s="831" t="str">
        <f t="shared" si="202"/>
        <v/>
      </c>
    </row>
    <row r="12892" spans="3:7" ht="15" x14ac:dyDescent="0.2">
      <c r="C12892" s="829"/>
      <c r="G12892" s="831" t="str">
        <f t="shared" si="202"/>
        <v/>
      </c>
    </row>
    <row r="12893" spans="3:7" ht="15" x14ac:dyDescent="0.2">
      <c r="C12893" s="829"/>
      <c r="G12893" s="831" t="str">
        <f t="shared" si="202"/>
        <v/>
      </c>
    </row>
    <row r="12894" spans="3:7" ht="15" x14ac:dyDescent="0.2">
      <c r="C12894" s="829"/>
      <c r="G12894" s="831" t="str">
        <f t="shared" si="202"/>
        <v/>
      </c>
    </row>
    <row r="12895" spans="3:7" ht="15" x14ac:dyDescent="0.2">
      <c r="C12895" s="829"/>
      <c r="G12895" s="831" t="str">
        <f t="shared" si="202"/>
        <v/>
      </c>
    </row>
    <row r="12896" spans="3:7" ht="15" x14ac:dyDescent="0.2">
      <c r="C12896" s="829"/>
      <c r="G12896" s="831" t="str">
        <f t="shared" si="202"/>
        <v/>
      </c>
    </row>
    <row r="12897" spans="3:7" ht="15" x14ac:dyDescent="0.2">
      <c r="C12897" s="829"/>
      <c r="G12897" s="831" t="str">
        <f t="shared" si="202"/>
        <v/>
      </c>
    </row>
    <row r="12898" spans="3:7" ht="15" x14ac:dyDescent="0.2">
      <c r="C12898" s="829"/>
      <c r="G12898" s="831" t="str">
        <f t="shared" si="202"/>
        <v/>
      </c>
    </row>
    <row r="12899" spans="3:7" ht="15" x14ac:dyDescent="0.2">
      <c r="C12899" s="829"/>
      <c r="G12899" s="831" t="str">
        <f t="shared" si="202"/>
        <v/>
      </c>
    </row>
    <row r="12900" spans="3:7" ht="15" x14ac:dyDescent="0.2">
      <c r="C12900" s="829"/>
      <c r="G12900" s="831" t="str">
        <f t="shared" si="202"/>
        <v/>
      </c>
    </row>
    <row r="12901" spans="3:7" ht="15" x14ac:dyDescent="0.2">
      <c r="C12901" s="829"/>
      <c r="G12901" s="831" t="str">
        <f t="shared" si="202"/>
        <v/>
      </c>
    </row>
    <row r="12902" spans="3:7" ht="15" x14ac:dyDescent="0.2">
      <c r="C12902" s="829"/>
      <c r="G12902" s="831" t="str">
        <f t="shared" si="202"/>
        <v/>
      </c>
    </row>
    <row r="12903" spans="3:7" ht="15" x14ac:dyDescent="0.2">
      <c r="C12903" s="829"/>
      <c r="G12903" s="831" t="str">
        <f t="shared" si="202"/>
        <v/>
      </c>
    </row>
    <row r="12904" spans="3:7" ht="15" x14ac:dyDescent="0.2">
      <c r="C12904" s="829"/>
      <c r="G12904" s="831" t="str">
        <f t="shared" si="202"/>
        <v/>
      </c>
    </row>
    <row r="12905" spans="3:7" ht="15" x14ac:dyDescent="0.2">
      <c r="C12905" s="829"/>
      <c r="G12905" s="831" t="str">
        <f t="shared" si="202"/>
        <v/>
      </c>
    </row>
    <row r="12906" spans="3:7" ht="15" x14ac:dyDescent="0.2">
      <c r="C12906" s="829"/>
      <c r="G12906" s="831" t="str">
        <f t="shared" si="202"/>
        <v/>
      </c>
    </row>
    <row r="12907" spans="3:7" ht="15" x14ac:dyDescent="0.2">
      <c r="C12907" s="829"/>
      <c r="G12907" s="831" t="str">
        <f t="shared" si="202"/>
        <v/>
      </c>
    </row>
    <row r="12908" spans="3:7" ht="15" x14ac:dyDescent="0.2">
      <c r="C12908" s="829"/>
      <c r="G12908" s="831" t="str">
        <f t="shared" si="202"/>
        <v/>
      </c>
    </row>
    <row r="12909" spans="3:7" ht="15" x14ac:dyDescent="0.2">
      <c r="C12909" s="829"/>
      <c r="G12909" s="831" t="str">
        <f t="shared" si="202"/>
        <v/>
      </c>
    </row>
    <row r="12910" spans="3:7" ht="15" x14ac:dyDescent="0.2">
      <c r="C12910" s="829"/>
      <c r="G12910" s="831" t="str">
        <f t="shared" si="202"/>
        <v/>
      </c>
    </row>
    <row r="12911" spans="3:7" ht="15" x14ac:dyDescent="0.2">
      <c r="C12911" s="829"/>
      <c r="G12911" s="831" t="str">
        <f t="shared" si="202"/>
        <v/>
      </c>
    </row>
    <row r="12912" spans="3:7" ht="15" x14ac:dyDescent="0.2">
      <c r="C12912" s="829"/>
      <c r="G12912" s="831" t="str">
        <f t="shared" si="202"/>
        <v/>
      </c>
    </row>
    <row r="12913" spans="3:7" ht="15" x14ac:dyDescent="0.2">
      <c r="C12913" s="829"/>
      <c r="G12913" s="831" t="str">
        <f t="shared" si="202"/>
        <v/>
      </c>
    </row>
    <row r="12914" spans="3:7" ht="15" x14ac:dyDescent="0.2">
      <c r="C12914" s="829"/>
      <c r="G12914" s="831" t="str">
        <f t="shared" si="202"/>
        <v/>
      </c>
    </row>
    <row r="12915" spans="3:7" ht="15" x14ac:dyDescent="0.2">
      <c r="C12915" s="829"/>
      <c r="G12915" s="831" t="str">
        <f t="shared" si="202"/>
        <v/>
      </c>
    </row>
    <row r="12916" spans="3:7" ht="15" x14ac:dyDescent="0.2">
      <c r="C12916" s="829"/>
      <c r="G12916" s="831" t="str">
        <f t="shared" si="202"/>
        <v/>
      </c>
    </row>
    <row r="12917" spans="3:7" ht="15" x14ac:dyDescent="0.2">
      <c r="C12917" s="829"/>
      <c r="G12917" s="831" t="str">
        <f t="shared" si="202"/>
        <v/>
      </c>
    </row>
    <row r="12918" spans="3:7" ht="15" x14ac:dyDescent="0.2">
      <c r="C12918" s="829"/>
      <c r="G12918" s="831" t="str">
        <f t="shared" si="202"/>
        <v/>
      </c>
    </row>
    <row r="12919" spans="3:7" ht="15" x14ac:dyDescent="0.2">
      <c r="C12919" s="829"/>
      <c r="G12919" s="831" t="str">
        <f t="shared" si="202"/>
        <v/>
      </c>
    </row>
    <row r="12920" spans="3:7" ht="15" x14ac:dyDescent="0.2">
      <c r="C12920" s="829"/>
      <c r="G12920" s="831" t="str">
        <f t="shared" si="202"/>
        <v/>
      </c>
    </row>
    <row r="12921" spans="3:7" ht="15" x14ac:dyDescent="0.2">
      <c r="C12921" s="829"/>
      <c r="G12921" s="831" t="str">
        <f t="shared" si="202"/>
        <v/>
      </c>
    </row>
    <row r="12922" spans="3:7" ht="15" x14ac:dyDescent="0.2">
      <c r="C12922" s="829"/>
      <c r="G12922" s="831" t="str">
        <f t="shared" si="202"/>
        <v/>
      </c>
    </row>
    <row r="12923" spans="3:7" ht="15" x14ac:dyDescent="0.2">
      <c r="C12923" s="829"/>
      <c r="G12923" s="831" t="str">
        <f t="shared" si="202"/>
        <v/>
      </c>
    </row>
    <row r="12924" spans="3:7" ht="15" x14ac:dyDescent="0.2">
      <c r="C12924" s="829"/>
      <c r="G12924" s="831" t="str">
        <f t="shared" si="202"/>
        <v/>
      </c>
    </row>
    <row r="12925" spans="3:7" ht="15" x14ac:dyDescent="0.2">
      <c r="C12925" s="829"/>
      <c r="G12925" s="831" t="str">
        <f t="shared" si="202"/>
        <v/>
      </c>
    </row>
    <row r="12926" spans="3:7" ht="15" x14ac:dyDescent="0.2">
      <c r="C12926" s="829"/>
      <c r="G12926" s="831" t="str">
        <f t="shared" si="202"/>
        <v/>
      </c>
    </row>
    <row r="12927" spans="3:7" ht="15" x14ac:dyDescent="0.2">
      <c r="C12927" s="829"/>
      <c r="G12927" s="831" t="str">
        <f t="shared" si="202"/>
        <v/>
      </c>
    </row>
    <row r="12928" spans="3:7" ht="15" x14ac:dyDescent="0.2">
      <c r="C12928" s="829"/>
      <c r="G12928" s="831" t="str">
        <f t="shared" si="202"/>
        <v/>
      </c>
    </row>
    <row r="12929" spans="3:7" ht="15" x14ac:dyDescent="0.2">
      <c r="C12929" s="829"/>
      <c r="G12929" s="831" t="str">
        <f t="shared" si="202"/>
        <v/>
      </c>
    </row>
    <row r="12930" spans="3:7" ht="15" x14ac:dyDescent="0.2">
      <c r="C12930" s="829"/>
      <c r="G12930" s="831" t="str">
        <f t="shared" si="202"/>
        <v/>
      </c>
    </row>
    <row r="12931" spans="3:7" ht="15" x14ac:dyDescent="0.2">
      <c r="C12931" s="829"/>
      <c r="G12931" s="831" t="str">
        <f t="shared" si="202"/>
        <v/>
      </c>
    </row>
    <row r="12932" spans="3:7" ht="15" x14ac:dyDescent="0.2">
      <c r="C12932" s="829"/>
      <c r="G12932" s="831" t="str">
        <f t="shared" si="202"/>
        <v/>
      </c>
    </row>
    <row r="12933" spans="3:7" ht="15" x14ac:dyDescent="0.2">
      <c r="C12933" s="829"/>
      <c r="G12933" s="831" t="str">
        <f t="shared" si="202"/>
        <v/>
      </c>
    </row>
    <row r="12934" spans="3:7" ht="15" x14ac:dyDescent="0.2">
      <c r="C12934" s="829"/>
      <c r="G12934" s="831" t="str">
        <f t="shared" si="202"/>
        <v/>
      </c>
    </row>
    <row r="12935" spans="3:7" ht="15" x14ac:dyDescent="0.2">
      <c r="C12935" s="829"/>
      <c r="G12935" s="831" t="str">
        <f t="shared" si="202"/>
        <v/>
      </c>
    </row>
    <row r="12936" spans="3:7" ht="15" x14ac:dyDescent="0.2">
      <c r="C12936" s="829"/>
      <c r="G12936" s="831" t="str">
        <f t="shared" si="202"/>
        <v/>
      </c>
    </row>
    <row r="12937" spans="3:7" ht="15" x14ac:dyDescent="0.2">
      <c r="C12937" s="829"/>
      <c r="G12937" s="831" t="str">
        <f t="shared" si="202"/>
        <v/>
      </c>
    </row>
    <row r="12938" spans="3:7" ht="15" x14ac:dyDescent="0.2">
      <c r="C12938" s="829"/>
      <c r="G12938" s="831" t="str">
        <f t="shared" si="202"/>
        <v/>
      </c>
    </row>
    <row r="12939" spans="3:7" ht="15" x14ac:dyDescent="0.2">
      <c r="C12939" s="829"/>
      <c r="G12939" s="831" t="str">
        <f t="shared" si="202"/>
        <v/>
      </c>
    </row>
    <row r="12940" spans="3:7" ht="15" x14ac:dyDescent="0.2">
      <c r="C12940" s="829"/>
      <c r="G12940" s="831" t="str">
        <f t="shared" ref="G12940:G13003" si="203">IF(D12940="","",YEAR(D12940))</f>
        <v/>
      </c>
    </row>
    <row r="12941" spans="3:7" ht="15" x14ac:dyDescent="0.2">
      <c r="C12941" s="829"/>
      <c r="G12941" s="831" t="str">
        <f t="shared" si="203"/>
        <v/>
      </c>
    </row>
    <row r="12942" spans="3:7" ht="15" x14ac:dyDescent="0.2">
      <c r="C12942" s="829"/>
      <c r="G12942" s="831" t="str">
        <f t="shared" si="203"/>
        <v/>
      </c>
    </row>
    <row r="12943" spans="3:7" ht="15" x14ac:dyDescent="0.2">
      <c r="C12943" s="829"/>
      <c r="G12943" s="831" t="str">
        <f t="shared" si="203"/>
        <v/>
      </c>
    </row>
    <row r="12944" spans="3:7" ht="15" x14ac:dyDescent="0.2">
      <c r="C12944" s="829"/>
      <c r="G12944" s="831" t="str">
        <f t="shared" si="203"/>
        <v/>
      </c>
    </row>
    <row r="12945" spans="3:7" ht="15" x14ac:dyDescent="0.2">
      <c r="C12945" s="829"/>
      <c r="G12945" s="831" t="str">
        <f t="shared" si="203"/>
        <v/>
      </c>
    </row>
    <row r="12946" spans="3:7" ht="15" x14ac:dyDescent="0.2">
      <c r="C12946" s="829"/>
      <c r="G12946" s="831" t="str">
        <f t="shared" si="203"/>
        <v/>
      </c>
    </row>
    <row r="12947" spans="3:7" ht="15" x14ac:dyDescent="0.2">
      <c r="C12947" s="829"/>
      <c r="G12947" s="831" t="str">
        <f t="shared" si="203"/>
        <v/>
      </c>
    </row>
    <row r="12948" spans="3:7" ht="15" x14ac:dyDescent="0.2">
      <c r="C12948" s="829"/>
      <c r="G12948" s="831" t="str">
        <f t="shared" si="203"/>
        <v/>
      </c>
    </row>
    <row r="12949" spans="3:7" ht="15" x14ac:dyDescent="0.2">
      <c r="C12949" s="829"/>
      <c r="G12949" s="831" t="str">
        <f t="shared" si="203"/>
        <v/>
      </c>
    </row>
    <row r="12950" spans="3:7" ht="15" x14ac:dyDescent="0.2">
      <c r="C12950" s="829"/>
      <c r="G12950" s="831" t="str">
        <f t="shared" si="203"/>
        <v/>
      </c>
    </row>
    <row r="12951" spans="3:7" ht="15" x14ac:dyDescent="0.2">
      <c r="C12951" s="829"/>
      <c r="G12951" s="831" t="str">
        <f t="shared" si="203"/>
        <v/>
      </c>
    </row>
    <row r="12952" spans="3:7" ht="15" x14ac:dyDescent="0.2">
      <c r="C12952" s="829"/>
      <c r="G12952" s="831" t="str">
        <f t="shared" si="203"/>
        <v/>
      </c>
    </row>
    <row r="12953" spans="3:7" ht="15" x14ac:dyDescent="0.2">
      <c r="C12953" s="829"/>
      <c r="G12953" s="831" t="str">
        <f t="shared" si="203"/>
        <v/>
      </c>
    </row>
    <row r="12954" spans="3:7" ht="15" x14ac:dyDescent="0.2">
      <c r="C12954" s="829"/>
      <c r="G12954" s="831" t="str">
        <f t="shared" si="203"/>
        <v/>
      </c>
    </row>
    <row r="12955" spans="3:7" ht="15" x14ac:dyDescent="0.2">
      <c r="C12955" s="829"/>
      <c r="G12955" s="831" t="str">
        <f t="shared" si="203"/>
        <v/>
      </c>
    </row>
    <row r="12956" spans="3:7" ht="15" x14ac:dyDescent="0.2">
      <c r="C12956" s="829"/>
      <c r="G12956" s="831" t="str">
        <f t="shared" si="203"/>
        <v/>
      </c>
    </row>
    <row r="12957" spans="3:7" ht="15" x14ac:dyDescent="0.2">
      <c r="C12957" s="829"/>
      <c r="G12957" s="831" t="str">
        <f t="shared" si="203"/>
        <v/>
      </c>
    </row>
    <row r="12958" spans="3:7" ht="15" x14ac:dyDescent="0.2">
      <c r="C12958" s="829"/>
      <c r="G12958" s="831" t="str">
        <f t="shared" si="203"/>
        <v/>
      </c>
    </row>
    <row r="12959" spans="3:7" ht="15" x14ac:dyDescent="0.2">
      <c r="C12959" s="829"/>
      <c r="G12959" s="831" t="str">
        <f t="shared" si="203"/>
        <v/>
      </c>
    </row>
    <row r="12960" spans="3:7" ht="15" x14ac:dyDescent="0.2">
      <c r="C12960" s="829"/>
      <c r="G12960" s="831" t="str">
        <f t="shared" si="203"/>
        <v/>
      </c>
    </row>
    <row r="12961" spans="3:7" ht="15" x14ac:dyDescent="0.2">
      <c r="C12961" s="829"/>
      <c r="G12961" s="831" t="str">
        <f t="shared" si="203"/>
        <v/>
      </c>
    </row>
    <row r="12962" spans="3:7" ht="15" x14ac:dyDescent="0.2">
      <c r="C12962" s="829"/>
      <c r="G12962" s="831" t="str">
        <f t="shared" si="203"/>
        <v/>
      </c>
    </row>
    <row r="12963" spans="3:7" ht="15" x14ac:dyDescent="0.2">
      <c r="C12963" s="829"/>
      <c r="G12963" s="831" t="str">
        <f t="shared" si="203"/>
        <v/>
      </c>
    </row>
    <row r="12964" spans="3:7" ht="15" x14ac:dyDescent="0.2">
      <c r="C12964" s="829"/>
      <c r="G12964" s="831" t="str">
        <f t="shared" si="203"/>
        <v/>
      </c>
    </row>
    <row r="12965" spans="3:7" ht="15" x14ac:dyDescent="0.2">
      <c r="C12965" s="829"/>
      <c r="G12965" s="831" t="str">
        <f t="shared" si="203"/>
        <v/>
      </c>
    </row>
    <row r="12966" spans="3:7" ht="15" x14ac:dyDescent="0.2">
      <c r="C12966" s="829"/>
      <c r="G12966" s="831" t="str">
        <f t="shared" si="203"/>
        <v/>
      </c>
    </row>
    <row r="12967" spans="3:7" ht="15" x14ac:dyDescent="0.2">
      <c r="C12967" s="829"/>
      <c r="G12967" s="831" t="str">
        <f t="shared" si="203"/>
        <v/>
      </c>
    </row>
    <row r="12968" spans="3:7" ht="15" x14ac:dyDescent="0.2">
      <c r="C12968" s="829"/>
      <c r="G12968" s="831" t="str">
        <f t="shared" si="203"/>
        <v/>
      </c>
    </row>
    <row r="12969" spans="3:7" ht="15" x14ac:dyDescent="0.2">
      <c r="C12969" s="829"/>
      <c r="G12969" s="831" t="str">
        <f t="shared" si="203"/>
        <v/>
      </c>
    </row>
    <row r="12970" spans="3:7" ht="15" x14ac:dyDescent="0.2">
      <c r="C12970" s="829"/>
      <c r="G12970" s="831" t="str">
        <f t="shared" si="203"/>
        <v/>
      </c>
    </row>
    <row r="12971" spans="3:7" ht="15" x14ac:dyDescent="0.2">
      <c r="C12971" s="829"/>
      <c r="G12971" s="831" t="str">
        <f t="shared" si="203"/>
        <v/>
      </c>
    </row>
    <row r="12972" spans="3:7" ht="15" x14ac:dyDescent="0.2">
      <c r="C12972" s="829"/>
      <c r="G12972" s="831" t="str">
        <f t="shared" si="203"/>
        <v/>
      </c>
    </row>
    <row r="12973" spans="3:7" ht="15" x14ac:dyDescent="0.2">
      <c r="C12973" s="829"/>
      <c r="G12973" s="831" t="str">
        <f t="shared" si="203"/>
        <v/>
      </c>
    </row>
    <row r="12974" spans="3:7" ht="15" x14ac:dyDescent="0.2">
      <c r="C12974" s="829"/>
      <c r="G12974" s="831" t="str">
        <f t="shared" si="203"/>
        <v/>
      </c>
    </row>
    <row r="12975" spans="3:7" ht="15" x14ac:dyDescent="0.2">
      <c r="C12975" s="829"/>
      <c r="G12975" s="831" t="str">
        <f t="shared" si="203"/>
        <v/>
      </c>
    </row>
    <row r="12976" spans="3:7" ht="15" x14ac:dyDescent="0.2">
      <c r="C12976" s="829"/>
      <c r="G12976" s="831" t="str">
        <f t="shared" si="203"/>
        <v/>
      </c>
    </row>
    <row r="12977" spans="3:7" ht="15" x14ac:dyDescent="0.2">
      <c r="C12977" s="829"/>
      <c r="G12977" s="831" t="str">
        <f t="shared" si="203"/>
        <v/>
      </c>
    </row>
    <row r="12978" spans="3:7" ht="15" x14ac:dyDescent="0.2">
      <c r="C12978" s="829"/>
      <c r="G12978" s="831" t="str">
        <f t="shared" si="203"/>
        <v/>
      </c>
    </row>
    <row r="12979" spans="3:7" ht="15" x14ac:dyDescent="0.2">
      <c r="C12979" s="829"/>
      <c r="G12979" s="831" t="str">
        <f t="shared" si="203"/>
        <v/>
      </c>
    </row>
    <row r="12980" spans="3:7" ht="15" x14ac:dyDescent="0.2">
      <c r="C12980" s="829"/>
      <c r="G12980" s="831" t="str">
        <f t="shared" si="203"/>
        <v/>
      </c>
    </row>
    <row r="12981" spans="3:7" ht="15" x14ac:dyDescent="0.2">
      <c r="C12981" s="829"/>
      <c r="G12981" s="831" t="str">
        <f t="shared" si="203"/>
        <v/>
      </c>
    </row>
    <row r="12982" spans="3:7" ht="15" x14ac:dyDescent="0.2">
      <c r="C12982" s="829"/>
      <c r="G12982" s="831" t="str">
        <f t="shared" si="203"/>
        <v/>
      </c>
    </row>
    <row r="12983" spans="3:7" ht="15" x14ac:dyDescent="0.2">
      <c r="C12983" s="829"/>
      <c r="G12983" s="831" t="str">
        <f t="shared" si="203"/>
        <v/>
      </c>
    </row>
    <row r="12984" spans="3:7" ht="15" x14ac:dyDescent="0.2">
      <c r="C12984" s="829"/>
      <c r="G12984" s="831" t="str">
        <f t="shared" si="203"/>
        <v/>
      </c>
    </row>
    <row r="12985" spans="3:7" ht="15" x14ac:dyDescent="0.2">
      <c r="C12985" s="829"/>
      <c r="G12985" s="831" t="str">
        <f t="shared" si="203"/>
        <v/>
      </c>
    </row>
    <row r="12986" spans="3:7" ht="15" x14ac:dyDescent="0.2">
      <c r="C12986" s="829"/>
      <c r="G12986" s="831" t="str">
        <f t="shared" si="203"/>
        <v/>
      </c>
    </row>
    <row r="12987" spans="3:7" ht="15" x14ac:dyDescent="0.2">
      <c r="C12987" s="829"/>
      <c r="G12987" s="831" t="str">
        <f t="shared" si="203"/>
        <v/>
      </c>
    </row>
    <row r="12988" spans="3:7" ht="15" x14ac:dyDescent="0.2">
      <c r="C12988" s="829"/>
      <c r="G12988" s="831" t="str">
        <f t="shared" si="203"/>
        <v/>
      </c>
    </row>
    <row r="12989" spans="3:7" ht="15" x14ac:dyDescent="0.2">
      <c r="C12989" s="829"/>
      <c r="G12989" s="831" t="str">
        <f t="shared" si="203"/>
        <v/>
      </c>
    </row>
    <row r="12990" spans="3:7" ht="15" x14ac:dyDescent="0.2">
      <c r="C12990" s="829"/>
      <c r="G12990" s="831" t="str">
        <f t="shared" si="203"/>
        <v/>
      </c>
    </row>
    <row r="12991" spans="3:7" ht="15" x14ac:dyDescent="0.2">
      <c r="C12991" s="829"/>
      <c r="G12991" s="831" t="str">
        <f t="shared" si="203"/>
        <v/>
      </c>
    </row>
    <row r="12992" spans="3:7" ht="15" x14ac:dyDescent="0.2">
      <c r="C12992" s="829"/>
      <c r="G12992" s="831" t="str">
        <f t="shared" si="203"/>
        <v/>
      </c>
    </row>
    <row r="12993" spans="3:7" ht="15" x14ac:dyDescent="0.2">
      <c r="C12993" s="829"/>
      <c r="G12993" s="831" t="str">
        <f t="shared" si="203"/>
        <v/>
      </c>
    </row>
    <row r="12994" spans="3:7" ht="15" x14ac:dyDescent="0.2">
      <c r="C12994" s="829"/>
      <c r="G12994" s="831" t="str">
        <f t="shared" si="203"/>
        <v/>
      </c>
    </row>
    <row r="12995" spans="3:7" ht="15" x14ac:dyDescent="0.2">
      <c r="C12995" s="829"/>
      <c r="G12995" s="831" t="str">
        <f t="shared" si="203"/>
        <v/>
      </c>
    </row>
    <row r="12996" spans="3:7" ht="15" x14ac:dyDescent="0.2">
      <c r="C12996" s="829"/>
      <c r="G12996" s="831" t="str">
        <f t="shared" si="203"/>
        <v/>
      </c>
    </row>
    <row r="12997" spans="3:7" ht="15" x14ac:dyDescent="0.2">
      <c r="C12997" s="829"/>
      <c r="G12997" s="831" t="str">
        <f t="shared" si="203"/>
        <v/>
      </c>
    </row>
    <row r="12998" spans="3:7" ht="15" x14ac:dyDescent="0.2">
      <c r="C12998" s="829"/>
      <c r="G12998" s="831" t="str">
        <f t="shared" si="203"/>
        <v/>
      </c>
    </row>
    <row r="12999" spans="3:7" ht="15" x14ac:dyDescent="0.2">
      <c r="C12999" s="829"/>
      <c r="G12999" s="831" t="str">
        <f t="shared" si="203"/>
        <v/>
      </c>
    </row>
    <row r="13000" spans="3:7" ht="15" x14ac:dyDescent="0.2">
      <c r="C13000" s="829"/>
      <c r="G13000" s="831" t="str">
        <f t="shared" si="203"/>
        <v/>
      </c>
    </row>
    <row r="13001" spans="3:7" ht="15" x14ac:dyDescent="0.2">
      <c r="C13001" s="829"/>
      <c r="G13001" s="831" t="str">
        <f t="shared" si="203"/>
        <v/>
      </c>
    </row>
    <row r="13002" spans="3:7" ht="15" x14ac:dyDescent="0.2">
      <c r="C13002" s="829"/>
      <c r="G13002" s="831" t="str">
        <f t="shared" si="203"/>
        <v/>
      </c>
    </row>
    <row r="13003" spans="3:7" ht="15" x14ac:dyDescent="0.2">
      <c r="C13003" s="829"/>
      <c r="G13003" s="831" t="str">
        <f t="shared" si="203"/>
        <v/>
      </c>
    </row>
    <row r="13004" spans="3:7" ht="15" x14ac:dyDescent="0.2">
      <c r="C13004" s="829"/>
      <c r="G13004" s="831" t="str">
        <f t="shared" ref="G13004:G13067" si="204">IF(D13004="","",YEAR(D13004))</f>
        <v/>
      </c>
    </row>
    <row r="13005" spans="3:7" ht="15" x14ac:dyDescent="0.2">
      <c r="C13005" s="829"/>
      <c r="G13005" s="831" t="str">
        <f t="shared" si="204"/>
        <v/>
      </c>
    </row>
    <row r="13006" spans="3:7" ht="15" x14ac:dyDescent="0.2">
      <c r="C13006" s="829"/>
      <c r="G13006" s="831" t="str">
        <f t="shared" si="204"/>
        <v/>
      </c>
    </row>
    <row r="13007" spans="3:7" ht="15" x14ac:dyDescent="0.2">
      <c r="C13007" s="829"/>
      <c r="G13007" s="831" t="str">
        <f t="shared" si="204"/>
        <v/>
      </c>
    </row>
    <row r="13008" spans="3:7" ht="15" x14ac:dyDescent="0.2">
      <c r="C13008" s="829"/>
      <c r="G13008" s="831" t="str">
        <f t="shared" si="204"/>
        <v/>
      </c>
    </row>
    <row r="13009" spans="3:7" ht="15" x14ac:dyDescent="0.2">
      <c r="C13009" s="829"/>
      <c r="G13009" s="831" t="str">
        <f t="shared" si="204"/>
        <v/>
      </c>
    </row>
    <row r="13010" spans="3:7" ht="15" x14ac:dyDescent="0.2">
      <c r="C13010" s="829"/>
      <c r="G13010" s="831" t="str">
        <f t="shared" si="204"/>
        <v/>
      </c>
    </row>
    <row r="13011" spans="3:7" ht="15" x14ac:dyDescent="0.2">
      <c r="C13011" s="829"/>
      <c r="G13011" s="831" t="str">
        <f t="shared" si="204"/>
        <v/>
      </c>
    </row>
    <row r="13012" spans="3:7" ht="15" x14ac:dyDescent="0.2">
      <c r="C13012" s="829"/>
      <c r="G13012" s="831" t="str">
        <f t="shared" si="204"/>
        <v/>
      </c>
    </row>
    <row r="13013" spans="3:7" ht="15" x14ac:dyDescent="0.2">
      <c r="C13013" s="829"/>
      <c r="G13013" s="831" t="str">
        <f t="shared" si="204"/>
        <v/>
      </c>
    </row>
    <row r="13014" spans="3:7" ht="15" x14ac:dyDescent="0.2">
      <c r="C13014" s="829"/>
      <c r="G13014" s="831" t="str">
        <f t="shared" si="204"/>
        <v/>
      </c>
    </row>
    <row r="13015" spans="3:7" ht="15" x14ac:dyDescent="0.2">
      <c r="C13015" s="829"/>
      <c r="G13015" s="831" t="str">
        <f t="shared" si="204"/>
        <v/>
      </c>
    </row>
    <row r="13016" spans="3:7" ht="15" x14ac:dyDescent="0.2">
      <c r="C13016" s="829"/>
      <c r="G13016" s="831" t="str">
        <f t="shared" si="204"/>
        <v/>
      </c>
    </row>
    <row r="13017" spans="3:7" ht="15" x14ac:dyDescent="0.2">
      <c r="C13017" s="829"/>
      <c r="G13017" s="831" t="str">
        <f t="shared" si="204"/>
        <v/>
      </c>
    </row>
    <row r="13018" spans="3:7" ht="15" x14ac:dyDescent="0.2">
      <c r="C13018" s="829"/>
      <c r="G13018" s="831" t="str">
        <f t="shared" si="204"/>
        <v/>
      </c>
    </row>
    <row r="13019" spans="3:7" ht="15" x14ac:dyDescent="0.2">
      <c r="C13019" s="829"/>
      <c r="G13019" s="831" t="str">
        <f t="shared" si="204"/>
        <v/>
      </c>
    </row>
    <row r="13020" spans="3:7" ht="15" x14ac:dyDescent="0.2">
      <c r="C13020" s="829"/>
      <c r="G13020" s="831" t="str">
        <f t="shared" si="204"/>
        <v/>
      </c>
    </row>
    <row r="13021" spans="3:7" ht="15" x14ac:dyDescent="0.2">
      <c r="C13021" s="829"/>
      <c r="G13021" s="831" t="str">
        <f t="shared" si="204"/>
        <v/>
      </c>
    </row>
    <row r="13022" spans="3:7" ht="15" x14ac:dyDescent="0.2">
      <c r="C13022" s="829"/>
      <c r="G13022" s="831" t="str">
        <f t="shared" si="204"/>
        <v/>
      </c>
    </row>
    <row r="13023" spans="3:7" ht="15" x14ac:dyDescent="0.2">
      <c r="C13023" s="829"/>
      <c r="G13023" s="831" t="str">
        <f t="shared" si="204"/>
        <v/>
      </c>
    </row>
    <row r="13024" spans="3:7" ht="15" x14ac:dyDescent="0.2">
      <c r="C13024" s="829"/>
      <c r="G13024" s="831" t="str">
        <f t="shared" si="204"/>
        <v/>
      </c>
    </row>
    <row r="13025" spans="3:7" ht="15" x14ac:dyDescent="0.2">
      <c r="C13025" s="829"/>
      <c r="G13025" s="831" t="str">
        <f t="shared" si="204"/>
        <v/>
      </c>
    </row>
    <row r="13026" spans="3:7" ht="15" x14ac:dyDescent="0.2">
      <c r="C13026" s="829"/>
      <c r="G13026" s="831" t="str">
        <f t="shared" si="204"/>
        <v/>
      </c>
    </row>
    <row r="13027" spans="3:7" ht="15" x14ac:dyDescent="0.2">
      <c r="C13027" s="829"/>
      <c r="G13027" s="831" t="str">
        <f t="shared" si="204"/>
        <v/>
      </c>
    </row>
    <row r="13028" spans="3:7" ht="15" x14ac:dyDescent="0.2">
      <c r="C13028" s="829"/>
      <c r="G13028" s="831" t="str">
        <f t="shared" si="204"/>
        <v/>
      </c>
    </row>
    <row r="13029" spans="3:7" ht="15" x14ac:dyDescent="0.2">
      <c r="C13029" s="829"/>
      <c r="G13029" s="831" t="str">
        <f t="shared" si="204"/>
        <v/>
      </c>
    </row>
    <row r="13030" spans="3:7" ht="15" x14ac:dyDescent="0.2">
      <c r="C13030" s="829"/>
      <c r="G13030" s="831" t="str">
        <f t="shared" si="204"/>
        <v/>
      </c>
    </row>
    <row r="13031" spans="3:7" ht="15" x14ac:dyDescent="0.2">
      <c r="C13031" s="829"/>
      <c r="G13031" s="831" t="str">
        <f t="shared" si="204"/>
        <v/>
      </c>
    </row>
    <row r="13032" spans="3:7" ht="15" x14ac:dyDescent="0.2">
      <c r="C13032" s="829"/>
      <c r="G13032" s="831" t="str">
        <f t="shared" si="204"/>
        <v/>
      </c>
    </row>
    <row r="13033" spans="3:7" ht="15" x14ac:dyDescent="0.2">
      <c r="C13033" s="829"/>
      <c r="G13033" s="831" t="str">
        <f t="shared" si="204"/>
        <v/>
      </c>
    </row>
    <row r="13034" spans="3:7" ht="15" x14ac:dyDescent="0.2">
      <c r="C13034" s="829"/>
      <c r="G13034" s="831" t="str">
        <f t="shared" si="204"/>
        <v/>
      </c>
    </row>
    <row r="13035" spans="3:7" ht="15" x14ac:dyDescent="0.2">
      <c r="C13035" s="829"/>
      <c r="G13035" s="831" t="str">
        <f t="shared" si="204"/>
        <v/>
      </c>
    </row>
    <row r="13036" spans="3:7" ht="15" x14ac:dyDescent="0.2">
      <c r="C13036" s="829"/>
      <c r="G13036" s="831" t="str">
        <f t="shared" si="204"/>
        <v/>
      </c>
    </row>
    <row r="13037" spans="3:7" ht="15" x14ac:dyDescent="0.2">
      <c r="C13037" s="829"/>
      <c r="G13037" s="831" t="str">
        <f t="shared" si="204"/>
        <v/>
      </c>
    </row>
    <row r="13038" spans="3:7" ht="15" x14ac:dyDescent="0.2">
      <c r="C13038" s="829"/>
      <c r="G13038" s="831" t="str">
        <f t="shared" si="204"/>
        <v/>
      </c>
    </row>
    <row r="13039" spans="3:7" ht="15" x14ac:dyDescent="0.2">
      <c r="C13039" s="829"/>
      <c r="G13039" s="831" t="str">
        <f t="shared" si="204"/>
        <v/>
      </c>
    </row>
    <row r="13040" spans="3:7" ht="15" x14ac:dyDescent="0.2">
      <c r="C13040" s="829"/>
      <c r="G13040" s="831" t="str">
        <f t="shared" si="204"/>
        <v/>
      </c>
    </row>
    <row r="13041" spans="3:7" ht="15" x14ac:dyDescent="0.2">
      <c r="C13041" s="829"/>
      <c r="G13041" s="831" t="str">
        <f t="shared" si="204"/>
        <v/>
      </c>
    </row>
    <row r="13042" spans="3:7" ht="15" x14ac:dyDescent="0.2">
      <c r="C13042" s="829"/>
      <c r="G13042" s="831" t="str">
        <f t="shared" si="204"/>
        <v/>
      </c>
    </row>
    <row r="13043" spans="3:7" ht="15" x14ac:dyDescent="0.2">
      <c r="C13043" s="829"/>
      <c r="G13043" s="831" t="str">
        <f t="shared" si="204"/>
        <v/>
      </c>
    </row>
    <row r="13044" spans="3:7" ht="15" x14ac:dyDescent="0.2">
      <c r="C13044" s="829"/>
      <c r="G13044" s="831" t="str">
        <f t="shared" si="204"/>
        <v/>
      </c>
    </row>
    <row r="13045" spans="3:7" ht="15" x14ac:dyDescent="0.2">
      <c r="C13045" s="829"/>
      <c r="G13045" s="831" t="str">
        <f t="shared" si="204"/>
        <v/>
      </c>
    </row>
    <row r="13046" spans="3:7" ht="15" x14ac:dyDescent="0.2">
      <c r="C13046" s="829"/>
      <c r="G13046" s="831" t="str">
        <f t="shared" si="204"/>
        <v/>
      </c>
    </row>
    <row r="13047" spans="3:7" ht="15" x14ac:dyDescent="0.2">
      <c r="C13047" s="829"/>
      <c r="G13047" s="831" t="str">
        <f t="shared" si="204"/>
        <v/>
      </c>
    </row>
    <row r="13048" spans="3:7" ht="15" x14ac:dyDescent="0.2">
      <c r="C13048" s="829"/>
      <c r="G13048" s="831" t="str">
        <f t="shared" si="204"/>
        <v/>
      </c>
    </row>
    <row r="13049" spans="3:7" ht="15" x14ac:dyDescent="0.2">
      <c r="C13049" s="829"/>
      <c r="G13049" s="831" t="str">
        <f t="shared" si="204"/>
        <v/>
      </c>
    </row>
    <row r="13050" spans="3:7" ht="15" x14ac:dyDescent="0.2">
      <c r="C13050" s="829"/>
      <c r="G13050" s="831" t="str">
        <f t="shared" si="204"/>
        <v/>
      </c>
    </row>
    <row r="13051" spans="3:7" ht="15" x14ac:dyDescent="0.2">
      <c r="C13051" s="829"/>
      <c r="G13051" s="831" t="str">
        <f t="shared" si="204"/>
        <v/>
      </c>
    </row>
    <row r="13052" spans="3:7" ht="15" x14ac:dyDescent="0.2">
      <c r="C13052" s="829"/>
      <c r="G13052" s="831" t="str">
        <f t="shared" si="204"/>
        <v/>
      </c>
    </row>
    <row r="13053" spans="3:7" ht="15" x14ac:dyDescent="0.2">
      <c r="C13053" s="829"/>
      <c r="G13053" s="831" t="str">
        <f t="shared" si="204"/>
        <v/>
      </c>
    </row>
    <row r="13054" spans="3:7" ht="15" x14ac:dyDescent="0.2">
      <c r="C13054" s="829"/>
      <c r="G13054" s="831" t="str">
        <f t="shared" si="204"/>
        <v/>
      </c>
    </row>
    <row r="13055" spans="3:7" ht="15" x14ac:dyDescent="0.2">
      <c r="C13055" s="829"/>
      <c r="G13055" s="831" t="str">
        <f t="shared" si="204"/>
        <v/>
      </c>
    </row>
    <row r="13056" spans="3:7" ht="15" x14ac:dyDescent="0.2">
      <c r="C13056" s="829"/>
      <c r="G13056" s="831" t="str">
        <f t="shared" si="204"/>
        <v/>
      </c>
    </row>
    <row r="13057" spans="3:7" ht="15" x14ac:dyDescent="0.2">
      <c r="C13057" s="829"/>
      <c r="G13057" s="831" t="str">
        <f t="shared" si="204"/>
        <v/>
      </c>
    </row>
    <row r="13058" spans="3:7" ht="15" x14ac:dyDescent="0.2">
      <c r="C13058" s="829"/>
      <c r="G13058" s="831" t="str">
        <f t="shared" si="204"/>
        <v/>
      </c>
    </row>
    <row r="13059" spans="3:7" ht="15" x14ac:dyDescent="0.2">
      <c r="C13059" s="829"/>
      <c r="G13059" s="831" t="str">
        <f t="shared" si="204"/>
        <v/>
      </c>
    </row>
    <row r="13060" spans="3:7" ht="15" x14ac:dyDescent="0.2">
      <c r="C13060" s="829"/>
      <c r="G13060" s="831" t="str">
        <f t="shared" si="204"/>
        <v/>
      </c>
    </row>
    <row r="13061" spans="3:7" ht="15" x14ac:dyDescent="0.2">
      <c r="C13061" s="829"/>
      <c r="G13061" s="831" t="str">
        <f t="shared" si="204"/>
        <v/>
      </c>
    </row>
    <row r="13062" spans="3:7" ht="15" x14ac:dyDescent="0.2">
      <c r="C13062" s="829"/>
      <c r="G13062" s="831" t="str">
        <f t="shared" si="204"/>
        <v/>
      </c>
    </row>
    <row r="13063" spans="3:7" ht="15" x14ac:dyDescent="0.2">
      <c r="C13063" s="829"/>
      <c r="G13063" s="831" t="str">
        <f t="shared" si="204"/>
        <v/>
      </c>
    </row>
    <row r="13064" spans="3:7" ht="15" x14ac:dyDescent="0.2">
      <c r="C13064" s="829"/>
      <c r="G13064" s="831" t="str">
        <f t="shared" si="204"/>
        <v/>
      </c>
    </row>
    <row r="13065" spans="3:7" ht="15" x14ac:dyDescent="0.2">
      <c r="C13065" s="829"/>
      <c r="G13065" s="831" t="str">
        <f t="shared" si="204"/>
        <v/>
      </c>
    </row>
    <row r="13066" spans="3:7" ht="15" x14ac:dyDescent="0.2">
      <c r="C13066" s="829"/>
      <c r="G13066" s="831" t="str">
        <f t="shared" si="204"/>
        <v/>
      </c>
    </row>
    <row r="13067" spans="3:7" ht="15" x14ac:dyDescent="0.2">
      <c r="C13067" s="829"/>
      <c r="G13067" s="831" t="str">
        <f t="shared" si="204"/>
        <v/>
      </c>
    </row>
    <row r="13068" spans="3:7" ht="15" x14ac:dyDescent="0.2">
      <c r="C13068" s="829"/>
      <c r="G13068" s="831" t="str">
        <f t="shared" ref="G13068:G13131" si="205">IF(D13068="","",YEAR(D13068))</f>
        <v/>
      </c>
    </row>
    <row r="13069" spans="3:7" ht="15" x14ac:dyDescent="0.2">
      <c r="C13069" s="829"/>
      <c r="G13069" s="831" t="str">
        <f t="shared" si="205"/>
        <v/>
      </c>
    </row>
    <row r="13070" spans="3:7" ht="15" x14ac:dyDescent="0.2">
      <c r="C13070" s="829"/>
      <c r="G13070" s="831" t="str">
        <f t="shared" si="205"/>
        <v/>
      </c>
    </row>
    <row r="13071" spans="3:7" ht="15" x14ac:dyDescent="0.2">
      <c r="C13071" s="829"/>
      <c r="G13071" s="831" t="str">
        <f t="shared" si="205"/>
        <v/>
      </c>
    </row>
    <row r="13072" spans="3:7" ht="15" x14ac:dyDescent="0.2">
      <c r="C13072" s="829"/>
      <c r="G13072" s="831" t="str">
        <f t="shared" si="205"/>
        <v/>
      </c>
    </row>
    <row r="13073" spans="3:7" ht="15" x14ac:dyDescent="0.2">
      <c r="C13073" s="829"/>
      <c r="G13073" s="831" t="str">
        <f t="shared" si="205"/>
        <v/>
      </c>
    </row>
    <row r="13074" spans="3:7" ht="15" x14ac:dyDescent="0.2">
      <c r="C13074" s="829"/>
      <c r="G13074" s="831" t="str">
        <f t="shared" si="205"/>
        <v/>
      </c>
    </row>
    <row r="13075" spans="3:7" ht="15" x14ac:dyDescent="0.2">
      <c r="C13075" s="829"/>
      <c r="G13075" s="831" t="str">
        <f t="shared" si="205"/>
        <v/>
      </c>
    </row>
    <row r="13076" spans="3:7" ht="15" x14ac:dyDescent="0.2">
      <c r="C13076" s="829"/>
      <c r="G13076" s="831" t="str">
        <f t="shared" si="205"/>
        <v/>
      </c>
    </row>
    <row r="13077" spans="3:7" ht="15" x14ac:dyDescent="0.2">
      <c r="C13077" s="829"/>
      <c r="G13077" s="831" t="str">
        <f t="shared" si="205"/>
        <v/>
      </c>
    </row>
    <row r="13078" spans="3:7" ht="15" x14ac:dyDescent="0.2">
      <c r="C13078" s="829"/>
      <c r="G13078" s="831" t="str">
        <f t="shared" si="205"/>
        <v/>
      </c>
    </row>
    <row r="13079" spans="3:7" ht="15" x14ac:dyDescent="0.2">
      <c r="C13079" s="829"/>
      <c r="G13079" s="831" t="str">
        <f t="shared" si="205"/>
        <v/>
      </c>
    </row>
    <row r="13080" spans="3:7" ht="15" x14ac:dyDescent="0.2">
      <c r="C13080" s="829"/>
      <c r="G13080" s="831" t="str">
        <f t="shared" si="205"/>
        <v/>
      </c>
    </row>
    <row r="13081" spans="3:7" ht="15" x14ac:dyDescent="0.2">
      <c r="C13081" s="829"/>
      <c r="G13081" s="831" t="str">
        <f t="shared" si="205"/>
        <v/>
      </c>
    </row>
    <row r="13082" spans="3:7" ht="15" x14ac:dyDescent="0.2">
      <c r="C13082" s="829"/>
      <c r="G13082" s="831" t="str">
        <f t="shared" si="205"/>
        <v/>
      </c>
    </row>
    <row r="13083" spans="3:7" ht="15" x14ac:dyDescent="0.2">
      <c r="C13083" s="829"/>
      <c r="G13083" s="831" t="str">
        <f t="shared" si="205"/>
        <v/>
      </c>
    </row>
    <row r="13084" spans="3:7" ht="15" x14ac:dyDescent="0.2">
      <c r="C13084" s="829"/>
      <c r="G13084" s="831" t="str">
        <f t="shared" si="205"/>
        <v/>
      </c>
    </row>
    <row r="13085" spans="3:7" ht="15" x14ac:dyDescent="0.2">
      <c r="C13085" s="829"/>
      <c r="G13085" s="831" t="str">
        <f t="shared" si="205"/>
        <v/>
      </c>
    </row>
    <row r="13086" spans="3:7" ht="15" x14ac:dyDescent="0.2">
      <c r="C13086" s="829"/>
      <c r="G13086" s="831" t="str">
        <f t="shared" si="205"/>
        <v/>
      </c>
    </row>
    <row r="13087" spans="3:7" ht="15" x14ac:dyDescent="0.2">
      <c r="C13087" s="829"/>
      <c r="G13087" s="831" t="str">
        <f t="shared" si="205"/>
        <v/>
      </c>
    </row>
    <row r="13088" spans="3:7" ht="15" x14ac:dyDescent="0.2">
      <c r="C13088" s="829"/>
      <c r="G13088" s="831" t="str">
        <f t="shared" si="205"/>
        <v/>
      </c>
    </row>
    <row r="13089" spans="3:7" ht="15" x14ac:dyDescent="0.2">
      <c r="C13089" s="829"/>
      <c r="G13089" s="831" t="str">
        <f t="shared" si="205"/>
        <v/>
      </c>
    </row>
    <row r="13090" spans="3:7" ht="15" x14ac:dyDescent="0.2">
      <c r="C13090" s="829"/>
      <c r="G13090" s="831" t="str">
        <f t="shared" si="205"/>
        <v/>
      </c>
    </row>
    <row r="13091" spans="3:7" ht="15" x14ac:dyDescent="0.2">
      <c r="C13091" s="829"/>
      <c r="G13091" s="831" t="str">
        <f t="shared" si="205"/>
        <v/>
      </c>
    </row>
    <row r="13092" spans="3:7" ht="15" x14ac:dyDescent="0.2">
      <c r="C13092" s="829"/>
      <c r="G13092" s="831" t="str">
        <f t="shared" si="205"/>
        <v/>
      </c>
    </row>
    <row r="13093" spans="3:7" ht="15" x14ac:dyDescent="0.2">
      <c r="C13093" s="829"/>
      <c r="G13093" s="831" t="str">
        <f t="shared" si="205"/>
        <v/>
      </c>
    </row>
    <row r="13094" spans="3:7" ht="15" x14ac:dyDescent="0.2">
      <c r="C13094" s="829"/>
      <c r="G13094" s="831" t="str">
        <f t="shared" si="205"/>
        <v/>
      </c>
    </row>
    <row r="13095" spans="3:7" ht="15" x14ac:dyDescent="0.2">
      <c r="C13095" s="829"/>
      <c r="G13095" s="831" t="str">
        <f t="shared" si="205"/>
        <v/>
      </c>
    </row>
    <row r="13096" spans="3:7" ht="15" x14ac:dyDescent="0.2">
      <c r="C13096" s="829"/>
      <c r="G13096" s="831" t="str">
        <f t="shared" si="205"/>
        <v/>
      </c>
    </row>
    <row r="13097" spans="3:7" ht="15" x14ac:dyDescent="0.2">
      <c r="C13097" s="829"/>
      <c r="G13097" s="831" t="str">
        <f t="shared" si="205"/>
        <v/>
      </c>
    </row>
    <row r="13098" spans="3:7" ht="15" x14ac:dyDescent="0.2">
      <c r="C13098" s="829"/>
      <c r="G13098" s="831" t="str">
        <f t="shared" si="205"/>
        <v/>
      </c>
    </row>
    <row r="13099" spans="3:7" ht="15" x14ac:dyDescent="0.2">
      <c r="C13099" s="829"/>
      <c r="G13099" s="831" t="str">
        <f t="shared" si="205"/>
        <v/>
      </c>
    </row>
    <row r="13100" spans="3:7" ht="15" x14ac:dyDescent="0.2">
      <c r="C13100" s="829"/>
      <c r="G13100" s="831" t="str">
        <f t="shared" si="205"/>
        <v/>
      </c>
    </row>
    <row r="13101" spans="3:7" ht="15" x14ac:dyDescent="0.2">
      <c r="C13101" s="829"/>
      <c r="G13101" s="831" t="str">
        <f t="shared" si="205"/>
        <v/>
      </c>
    </row>
    <row r="13102" spans="3:7" ht="15" x14ac:dyDescent="0.2">
      <c r="C13102" s="829"/>
      <c r="G13102" s="831" t="str">
        <f t="shared" si="205"/>
        <v/>
      </c>
    </row>
    <row r="13103" spans="3:7" ht="15" x14ac:dyDescent="0.2">
      <c r="C13103" s="829"/>
      <c r="G13103" s="831" t="str">
        <f t="shared" si="205"/>
        <v/>
      </c>
    </row>
    <row r="13104" spans="3:7" ht="15" x14ac:dyDescent="0.2">
      <c r="C13104" s="829"/>
      <c r="G13104" s="831" t="str">
        <f t="shared" si="205"/>
        <v/>
      </c>
    </row>
    <row r="13105" spans="3:7" ht="15" x14ac:dyDescent="0.2">
      <c r="C13105" s="829"/>
      <c r="G13105" s="831" t="str">
        <f t="shared" si="205"/>
        <v/>
      </c>
    </row>
    <row r="13106" spans="3:7" ht="15" x14ac:dyDescent="0.2">
      <c r="C13106" s="829"/>
      <c r="G13106" s="831" t="str">
        <f t="shared" si="205"/>
        <v/>
      </c>
    </row>
    <row r="13107" spans="3:7" ht="15" x14ac:dyDescent="0.2">
      <c r="C13107" s="829"/>
      <c r="G13107" s="831" t="str">
        <f t="shared" si="205"/>
        <v/>
      </c>
    </row>
    <row r="13108" spans="3:7" ht="15" x14ac:dyDescent="0.2">
      <c r="C13108" s="829"/>
      <c r="G13108" s="831" t="str">
        <f t="shared" si="205"/>
        <v/>
      </c>
    </row>
    <row r="13109" spans="3:7" ht="15" x14ac:dyDescent="0.2">
      <c r="C13109" s="829"/>
      <c r="G13109" s="831" t="str">
        <f t="shared" si="205"/>
        <v/>
      </c>
    </row>
    <row r="13110" spans="3:7" ht="15" x14ac:dyDescent="0.2">
      <c r="C13110" s="829"/>
      <c r="G13110" s="831" t="str">
        <f t="shared" si="205"/>
        <v/>
      </c>
    </row>
    <row r="13111" spans="3:7" ht="15" x14ac:dyDescent="0.2">
      <c r="C13111" s="829"/>
      <c r="G13111" s="831" t="str">
        <f t="shared" si="205"/>
        <v/>
      </c>
    </row>
    <row r="13112" spans="3:7" ht="15" x14ac:dyDescent="0.2">
      <c r="C13112" s="829"/>
      <c r="G13112" s="831" t="str">
        <f t="shared" si="205"/>
        <v/>
      </c>
    </row>
    <row r="13113" spans="3:7" ht="15" x14ac:dyDescent="0.2">
      <c r="C13113" s="829"/>
      <c r="G13113" s="831" t="str">
        <f t="shared" si="205"/>
        <v/>
      </c>
    </row>
    <row r="13114" spans="3:7" ht="15" x14ac:dyDescent="0.2">
      <c r="C13114" s="829"/>
      <c r="G13114" s="831" t="str">
        <f t="shared" si="205"/>
        <v/>
      </c>
    </row>
    <row r="13115" spans="3:7" ht="15" x14ac:dyDescent="0.2">
      <c r="C13115" s="829"/>
      <c r="G13115" s="831" t="str">
        <f t="shared" si="205"/>
        <v/>
      </c>
    </row>
    <row r="13116" spans="3:7" ht="15" x14ac:dyDescent="0.2">
      <c r="C13116" s="829"/>
      <c r="G13116" s="831" t="str">
        <f t="shared" si="205"/>
        <v/>
      </c>
    </row>
    <row r="13117" spans="3:7" ht="15" x14ac:dyDescent="0.2">
      <c r="C13117" s="829"/>
      <c r="G13117" s="831" t="str">
        <f t="shared" si="205"/>
        <v/>
      </c>
    </row>
    <row r="13118" spans="3:7" ht="15" x14ac:dyDescent="0.2">
      <c r="C13118" s="829"/>
      <c r="G13118" s="831" t="str">
        <f t="shared" si="205"/>
        <v/>
      </c>
    </row>
    <row r="13119" spans="3:7" ht="15" x14ac:dyDescent="0.2">
      <c r="C13119" s="829"/>
      <c r="G13119" s="831" t="str">
        <f t="shared" si="205"/>
        <v/>
      </c>
    </row>
    <row r="13120" spans="3:7" ht="15" x14ac:dyDescent="0.2">
      <c r="C13120" s="829"/>
      <c r="G13120" s="831" t="str">
        <f t="shared" si="205"/>
        <v/>
      </c>
    </row>
    <row r="13121" spans="3:7" ht="15" x14ac:dyDescent="0.2">
      <c r="C13121" s="829"/>
      <c r="G13121" s="831" t="str">
        <f t="shared" si="205"/>
        <v/>
      </c>
    </row>
    <row r="13122" spans="3:7" ht="15" x14ac:dyDescent="0.2">
      <c r="C13122" s="829"/>
      <c r="G13122" s="831" t="str">
        <f t="shared" si="205"/>
        <v/>
      </c>
    </row>
    <row r="13123" spans="3:7" ht="15" x14ac:dyDescent="0.2">
      <c r="C13123" s="829"/>
      <c r="G13123" s="831" t="str">
        <f t="shared" si="205"/>
        <v/>
      </c>
    </row>
    <row r="13124" spans="3:7" ht="15" x14ac:dyDescent="0.2">
      <c r="C13124" s="829"/>
      <c r="G13124" s="831" t="str">
        <f t="shared" si="205"/>
        <v/>
      </c>
    </row>
    <row r="13125" spans="3:7" ht="15" x14ac:dyDescent="0.2">
      <c r="C13125" s="829"/>
      <c r="G13125" s="831" t="str">
        <f t="shared" si="205"/>
        <v/>
      </c>
    </row>
    <row r="13126" spans="3:7" ht="15" x14ac:dyDescent="0.2">
      <c r="C13126" s="829"/>
      <c r="G13126" s="831" t="str">
        <f t="shared" si="205"/>
        <v/>
      </c>
    </row>
    <row r="13127" spans="3:7" ht="15" x14ac:dyDescent="0.2">
      <c r="C13127" s="829"/>
      <c r="G13127" s="831" t="str">
        <f t="shared" si="205"/>
        <v/>
      </c>
    </row>
    <row r="13128" spans="3:7" ht="15" x14ac:dyDescent="0.2">
      <c r="C13128" s="829"/>
      <c r="G13128" s="831" t="str">
        <f t="shared" si="205"/>
        <v/>
      </c>
    </row>
    <row r="13129" spans="3:7" ht="15" x14ac:dyDescent="0.2">
      <c r="C13129" s="829"/>
      <c r="G13129" s="831" t="str">
        <f t="shared" si="205"/>
        <v/>
      </c>
    </row>
    <row r="13130" spans="3:7" ht="15" x14ac:dyDescent="0.2">
      <c r="C13130" s="829"/>
      <c r="G13130" s="831" t="str">
        <f t="shared" si="205"/>
        <v/>
      </c>
    </row>
    <row r="13131" spans="3:7" ht="15" x14ac:dyDescent="0.2">
      <c r="C13131" s="829"/>
      <c r="G13131" s="831" t="str">
        <f t="shared" si="205"/>
        <v/>
      </c>
    </row>
    <row r="13132" spans="3:7" ht="15" x14ac:dyDescent="0.2">
      <c r="C13132" s="829"/>
      <c r="G13132" s="831" t="str">
        <f t="shared" ref="G13132:G13195" si="206">IF(D13132="","",YEAR(D13132))</f>
        <v/>
      </c>
    </row>
    <row r="13133" spans="3:7" ht="15" x14ac:dyDescent="0.2">
      <c r="C13133" s="829"/>
      <c r="G13133" s="831" t="str">
        <f t="shared" si="206"/>
        <v/>
      </c>
    </row>
    <row r="13134" spans="3:7" ht="15" x14ac:dyDescent="0.2">
      <c r="C13134" s="829"/>
      <c r="G13134" s="831" t="str">
        <f t="shared" si="206"/>
        <v/>
      </c>
    </row>
    <row r="13135" spans="3:7" ht="15" x14ac:dyDescent="0.2">
      <c r="C13135" s="829"/>
      <c r="G13135" s="831" t="str">
        <f t="shared" si="206"/>
        <v/>
      </c>
    </row>
    <row r="13136" spans="3:7" ht="15" x14ac:dyDescent="0.2">
      <c r="C13136" s="829"/>
      <c r="G13136" s="831" t="str">
        <f t="shared" si="206"/>
        <v/>
      </c>
    </row>
    <row r="13137" spans="3:7" ht="15" x14ac:dyDescent="0.2">
      <c r="C13137" s="829"/>
      <c r="G13137" s="831" t="str">
        <f t="shared" si="206"/>
        <v/>
      </c>
    </row>
    <row r="13138" spans="3:7" ht="15" x14ac:dyDescent="0.2">
      <c r="C13138" s="829"/>
      <c r="G13138" s="831" t="str">
        <f t="shared" si="206"/>
        <v/>
      </c>
    </row>
    <row r="13139" spans="3:7" ht="15" x14ac:dyDescent="0.2">
      <c r="C13139" s="829"/>
      <c r="G13139" s="831" t="str">
        <f t="shared" si="206"/>
        <v/>
      </c>
    </row>
    <row r="13140" spans="3:7" ht="15" x14ac:dyDescent="0.2">
      <c r="C13140" s="829"/>
      <c r="G13140" s="831" t="str">
        <f t="shared" si="206"/>
        <v/>
      </c>
    </row>
    <row r="13141" spans="3:7" ht="15" x14ac:dyDescent="0.2">
      <c r="C13141" s="829"/>
      <c r="G13141" s="831" t="str">
        <f t="shared" si="206"/>
        <v/>
      </c>
    </row>
    <row r="13142" spans="3:7" ht="15" x14ac:dyDescent="0.2">
      <c r="C13142" s="829"/>
      <c r="G13142" s="831" t="str">
        <f t="shared" si="206"/>
        <v/>
      </c>
    </row>
    <row r="13143" spans="3:7" ht="15" x14ac:dyDescent="0.2">
      <c r="C13143" s="829"/>
      <c r="G13143" s="831" t="str">
        <f t="shared" si="206"/>
        <v/>
      </c>
    </row>
    <row r="13144" spans="3:7" ht="15" x14ac:dyDescent="0.2">
      <c r="C13144" s="829"/>
      <c r="G13144" s="831" t="str">
        <f t="shared" si="206"/>
        <v/>
      </c>
    </row>
    <row r="13145" spans="3:7" ht="15" x14ac:dyDescent="0.2">
      <c r="C13145" s="829"/>
      <c r="G13145" s="831" t="str">
        <f t="shared" si="206"/>
        <v/>
      </c>
    </row>
    <row r="13146" spans="3:7" ht="15" x14ac:dyDescent="0.2">
      <c r="C13146" s="829"/>
      <c r="G13146" s="831" t="str">
        <f t="shared" si="206"/>
        <v/>
      </c>
    </row>
    <row r="13147" spans="3:7" ht="15" x14ac:dyDescent="0.2">
      <c r="C13147" s="829"/>
      <c r="G13147" s="831" t="str">
        <f t="shared" si="206"/>
        <v/>
      </c>
    </row>
    <row r="13148" spans="3:7" ht="15" x14ac:dyDescent="0.2">
      <c r="C13148" s="829"/>
      <c r="G13148" s="831" t="str">
        <f t="shared" si="206"/>
        <v/>
      </c>
    </row>
    <row r="13149" spans="3:7" ht="15" x14ac:dyDescent="0.2">
      <c r="C13149" s="829"/>
      <c r="G13149" s="831" t="str">
        <f t="shared" si="206"/>
        <v/>
      </c>
    </row>
    <row r="13150" spans="3:7" ht="15" x14ac:dyDescent="0.2">
      <c r="C13150" s="829"/>
      <c r="G13150" s="831" t="str">
        <f t="shared" si="206"/>
        <v/>
      </c>
    </row>
    <row r="13151" spans="3:7" ht="15" x14ac:dyDescent="0.2">
      <c r="C13151" s="829"/>
      <c r="G13151" s="831" t="str">
        <f t="shared" si="206"/>
        <v/>
      </c>
    </row>
    <row r="13152" spans="3:7" ht="15" x14ac:dyDescent="0.2">
      <c r="C13152" s="829"/>
      <c r="G13152" s="831" t="str">
        <f t="shared" si="206"/>
        <v/>
      </c>
    </row>
    <row r="13153" spans="3:7" ht="15" x14ac:dyDescent="0.2">
      <c r="C13153" s="829"/>
      <c r="G13153" s="831" t="str">
        <f t="shared" si="206"/>
        <v/>
      </c>
    </row>
    <row r="13154" spans="3:7" ht="15" x14ac:dyDescent="0.2">
      <c r="C13154" s="829"/>
      <c r="G13154" s="831" t="str">
        <f t="shared" si="206"/>
        <v/>
      </c>
    </row>
    <row r="13155" spans="3:7" ht="15" x14ac:dyDescent="0.2">
      <c r="C13155" s="829"/>
      <c r="G13155" s="831" t="str">
        <f t="shared" si="206"/>
        <v/>
      </c>
    </row>
    <row r="13156" spans="3:7" ht="15" x14ac:dyDescent="0.2">
      <c r="C13156" s="829"/>
      <c r="G13156" s="831" t="str">
        <f t="shared" si="206"/>
        <v/>
      </c>
    </row>
    <row r="13157" spans="3:7" ht="15" x14ac:dyDescent="0.2">
      <c r="C13157" s="829"/>
      <c r="G13157" s="831" t="str">
        <f t="shared" si="206"/>
        <v/>
      </c>
    </row>
    <row r="13158" spans="3:7" ht="15" x14ac:dyDescent="0.2">
      <c r="C13158" s="829"/>
      <c r="G13158" s="831" t="str">
        <f t="shared" si="206"/>
        <v/>
      </c>
    </row>
    <row r="13159" spans="3:7" ht="15" x14ac:dyDescent="0.2">
      <c r="C13159" s="829"/>
      <c r="G13159" s="831" t="str">
        <f t="shared" si="206"/>
        <v/>
      </c>
    </row>
    <row r="13160" spans="3:7" ht="15" x14ac:dyDescent="0.2">
      <c r="C13160" s="829"/>
      <c r="G13160" s="831" t="str">
        <f t="shared" si="206"/>
        <v/>
      </c>
    </row>
    <row r="13161" spans="3:7" ht="15" x14ac:dyDescent="0.2">
      <c r="C13161" s="829"/>
      <c r="G13161" s="831" t="str">
        <f t="shared" si="206"/>
        <v/>
      </c>
    </row>
    <row r="13162" spans="3:7" ht="15" x14ac:dyDescent="0.2">
      <c r="C13162" s="829"/>
      <c r="G13162" s="831" t="str">
        <f t="shared" si="206"/>
        <v/>
      </c>
    </row>
    <row r="13163" spans="3:7" ht="15" x14ac:dyDescent="0.2">
      <c r="C13163" s="829"/>
      <c r="G13163" s="831" t="str">
        <f t="shared" si="206"/>
        <v/>
      </c>
    </row>
    <row r="13164" spans="3:7" ht="15" x14ac:dyDescent="0.2">
      <c r="C13164" s="829"/>
      <c r="G13164" s="831" t="str">
        <f t="shared" si="206"/>
        <v/>
      </c>
    </row>
    <row r="13165" spans="3:7" ht="15" x14ac:dyDescent="0.2">
      <c r="C13165" s="829"/>
      <c r="G13165" s="831" t="str">
        <f t="shared" si="206"/>
        <v/>
      </c>
    </row>
    <row r="13166" spans="3:7" ht="15" x14ac:dyDescent="0.2">
      <c r="C13166" s="829"/>
      <c r="G13166" s="831" t="str">
        <f t="shared" si="206"/>
        <v/>
      </c>
    </row>
    <row r="13167" spans="3:7" ht="15" x14ac:dyDescent="0.2">
      <c r="C13167" s="829"/>
      <c r="G13167" s="831" t="str">
        <f t="shared" si="206"/>
        <v/>
      </c>
    </row>
    <row r="13168" spans="3:7" ht="15" x14ac:dyDescent="0.2">
      <c r="C13168" s="829"/>
      <c r="G13168" s="831" t="str">
        <f t="shared" si="206"/>
        <v/>
      </c>
    </row>
    <row r="13169" spans="3:7" ht="15" x14ac:dyDescent="0.2">
      <c r="C13169" s="829"/>
      <c r="G13169" s="831" t="str">
        <f t="shared" si="206"/>
        <v/>
      </c>
    </row>
    <row r="13170" spans="3:7" ht="15" x14ac:dyDescent="0.2">
      <c r="C13170" s="829"/>
      <c r="G13170" s="831" t="str">
        <f t="shared" si="206"/>
        <v/>
      </c>
    </row>
    <row r="13171" spans="3:7" ht="15" x14ac:dyDescent="0.2">
      <c r="C13171" s="829"/>
      <c r="G13171" s="831" t="str">
        <f t="shared" si="206"/>
        <v/>
      </c>
    </row>
    <row r="13172" spans="3:7" ht="15" x14ac:dyDescent="0.2">
      <c r="C13172" s="829"/>
      <c r="G13172" s="831" t="str">
        <f t="shared" si="206"/>
        <v/>
      </c>
    </row>
    <row r="13173" spans="3:7" ht="15" x14ac:dyDescent="0.2">
      <c r="C13173" s="829"/>
      <c r="G13173" s="831" t="str">
        <f t="shared" si="206"/>
        <v/>
      </c>
    </row>
    <row r="13174" spans="3:7" ht="15" x14ac:dyDescent="0.2">
      <c r="C13174" s="829"/>
      <c r="G13174" s="831" t="str">
        <f t="shared" si="206"/>
        <v/>
      </c>
    </row>
    <row r="13175" spans="3:7" ht="15" x14ac:dyDescent="0.2">
      <c r="C13175" s="829"/>
      <c r="G13175" s="831" t="str">
        <f t="shared" si="206"/>
        <v/>
      </c>
    </row>
    <row r="13176" spans="3:7" ht="15" x14ac:dyDescent="0.2">
      <c r="C13176" s="829"/>
      <c r="G13176" s="831" t="str">
        <f t="shared" si="206"/>
        <v/>
      </c>
    </row>
    <row r="13177" spans="3:7" ht="15" x14ac:dyDescent="0.2">
      <c r="C13177" s="829"/>
      <c r="G13177" s="831" t="str">
        <f t="shared" si="206"/>
        <v/>
      </c>
    </row>
    <row r="13178" spans="3:7" ht="15" x14ac:dyDescent="0.2">
      <c r="C13178" s="829"/>
      <c r="G13178" s="831" t="str">
        <f t="shared" si="206"/>
        <v/>
      </c>
    </row>
    <row r="13179" spans="3:7" ht="15" x14ac:dyDescent="0.2">
      <c r="C13179" s="829"/>
      <c r="G13179" s="831" t="str">
        <f t="shared" si="206"/>
        <v/>
      </c>
    </row>
    <row r="13180" spans="3:7" ht="15" x14ac:dyDescent="0.2">
      <c r="C13180" s="829"/>
      <c r="G13180" s="831" t="str">
        <f t="shared" si="206"/>
        <v/>
      </c>
    </row>
    <row r="13181" spans="3:7" ht="15" x14ac:dyDescent="0.2">
      <c r="C13181" s="829"/>
      <c r="G13181" s="831" t="str">
        <f t="shared" si="206"/>
        <v/>
      </c>
    </row>
    <row r="13182" spans="3:7" ht="15" x14ac:dyDescent="0.2">
      <c r="C13182" s="829"/>
      <c r="G13182" s="831" t="str">
        <f t="shared" si="206"/>
        <v/>
      </c>
    </row>
    <row r="13183" spans="3:7" ht="15" x14ac:dyDescent="0.2">
      <c r="C13183" s="829"/>
      <c r="G13183" s="831" t="str">
        <f t="shared" si="206"/>
        <v/>
      </c>
    </row>
    <row r="13184" spans="3:7" ht="15" x14ac:dyDescent="0.2">
      <c r="C13184" s="829"/>
      <c r="G13184" s="831" t="str">
        <f t="shared" si="206"/>
        <v/>
      </c>
    </row>
    <row r="13185" spans="3:7" ht="15" x14ac:dyDescent="0.2">
      <c r="C13185" s="829"/>
      <c r="G13185" s="831" t="str">
        <f t="shared" si="206"/>
        <v/>
      </c>
    </row>
    <row r="13186" spans="3:7" ht="15" x14ac:dyDescent="0.2">
      <c r="C13186" s="829"/>
      <c r="G13186" s="831" t="str">
        <f t="shared" si="206"/>
        <v/>
      </c>
    </row>
    <row r="13187" spans="3:7" ht="15" x14ac:dyDescent="0.2">
      <c r="C13187" s="829"/>
      <c r="G13187" s="831" t="str">
        <f t="shared" si="206"/>
        <v/>
      </c>
    </row>
    <row r="13188" spans="3:7" ht="15" x14ac:dyDescent="0.2">
      <c r="C13188" s="829"/>
      <c r="G13188" s="831" t="str">
        <f t="shared" si="206"/>
        <v/>
      </c>
    </row>
    <row r="13189" spans="3:7" ht="15" x14ac:dyDescent="0.2">
      <c r="C13189" s="829"/>
      <c r="G13189" s="831" t="str">
        <f t="shared" si="206"/>
        <v/>
      </c>
    </row>
    <row r="13190" spans="3:7" ht="15" x14ac:dyDescent="0.2">
      <c r="C13190" s="829"/>
      <c r="G13190" s="831" t="str">
        <f t="shared" si="206"/>
        <v/>
      </c>
    </row>
    <row r="13191" spans="3:7" ht="15" x14ac:dyDescent="0.2">
      <c r="C13191" s="829"/>
      <c r="G13191" s="831" t="str">
        <f t="shared" si="206"/>
        <v/>
      </c>
    </row>
    <row r="13192" spans="3:7" ht="15" x14ac:dyDescent="0.2">
      <c r="C13192" s="829"/>
      <c r="G13192" s="831" t="str">
        <f t="shared" si="206"/>
        <v/>
      </c>
    </row>
    <row r="13193" spans="3:7" ht="15" x14ac:dyDescent="0.2">
      <c r="C13193" s="829"/>
      <c r="G13193" s="831" t="str">
        <f t="shared" si="206"/>
        <v/>
      </c>
    </row>
    <row r="13194" spans="3:7" ht="15" x14ac:dyDescent="0.2">
      <c r="C13194" s="829"/>
      <c r="G13194" s="831" t="str">
        <f t="shared" si="206"/>
        <v/>
      </c>
    </row>
    <row r="13195" spans="3:7" ht="15" x14ac:dyDescent="0.2">
      <c r="C13195" s="829"/>
      <c r="G13195" s="831" t="str">
        <f t="shared" si="206"/>
        <v/>
      </c>
    </row>
    <row r="13196" spans="3:7" ht="15" x14ac:dyDescent="0.2">
      <c r="C13196" s="829"/>
      <c r="G13196" s="831" t="str">
        <f t="shared" ref="G13196:G13259" si="207">IF(D13196="","",YEAR(D13196))</f>
        <v/>
      </c>
    </row>
    <row r="13197" spans="3:7" ht="15" x14ac:dyDescent="0.2">
      <c r="C13197" s="829"/>
      <c r="G13197" s="831" t="str">
        <f t="shared" si="207"/>
        <v/>
      </c>
    </row>
    <row r="13198" spans="3:7" ht="15" x14ac:dyDescent="0.2">
      <c r="C13198" s="829"/>
      <c r="G13198" s="831" t="str">
        <f t="shared" si="207"/>
        <v/>
      </c>
    </row>
    <row r="13199" spans="3:7" ht="15" x14ac:dyDescent="0.2">
      <c r="C13199" s="829"/>
      <c r="G13199" s="831" t="str">
        <f t="shared" si="207"/>
        <v/>
      </c>
    </row>
    <row r="13200" spans="3:7" ht="15" x14ac:dyDescent="0.2">
      <c r="C13200" s="829"/>
      <c r="G13200" s="831" t="str">
        <f t="shared" si="207"/>
        <v/>
      </c>
    </row>
    <row r="13201" spans="3:7" ht="15" x14ac:dyDescent="0.2">
      <c r="C13201" s="829"/>
      <c r="G13201" s="831" t="str">
        <f t="shared" si="207"/>
        <v/>
      </c>
    </row>
    <row r="13202" spans="3:7" ht="15" x14ac:dyDescent="0.2">
      <c r="C13202" s="829"/>
      <c r="G13202" s="831" t="str">
        <f t="shared" si="207"/>
        <v/>
      </c>
    </row>
    <row r="13203" spans="3:7" ht="15" x14ac:dyDescent="0.2">
      <c r="C13203" s="829"/>
      <c r="G13203" s="831" t="str">
        <f t="shared" si="207"/>
        <v/>
      </c>
    </row>
    <row r="13204" spans="3:7" ht="15" x14ac:dyDescent="0.2">
      <c r="C13204" s="829"/>
      <c r="G13204" s="831" t="str">
        <f t="shared" si="207"/>
        <v/>
      </c>
    </row>
    <row r="13205" spans="3:7" ht="15" x14ac:dyDescent="0.2">
      <c r="C13205" s="829"/>
      <c r="G13205" s="831" t="str">
        <f t="shared" si="207"/>
        <v/>
      </c>
    </row>
    <row r="13206" spans="3:7" ht="15" x14ac:dyDescent="0.2">
      <c r="C13206" s="829"/>
      <c r="G13206" s="831" t="str">
        <f t="shared" si="207"/>
        <v/>
      </c>
    </row>
    <row r="13207" spans="3:7" ht="15" x14ac:dyDescent="0.2">
      <c r="C13207" s="829"/>
      <c r="G13207" s="831" t="str">
        <f t="shared" si="207"/>
        <v/>
      </c>
    </row>
    <row r="13208" spans="3:7" ht="15" x14ac:dyDescent="0.2">
      <c r="C13208" s="829"/>
      <c r="G13208" s="831" t="str">
        <f t="shared" si="207"/>
        <v/>
      </c>
    </row>
    <row r="13209" spans="3:7" ht="15" x14ac:dyDescent="0.2">
      <c r="C13209" s="829"/>
      <c r="G13209" s="831" t="str">
        <f t="shared" si="207"/>
        <v/>
      </c>
    </row>
    <row r="13210" spans="3:7" ht="15" x14ac:dyDescent="0.2">
      <c r="C13210" s="829"/>
      <c r="G13210" s="831" t="str">
        <f t="shared" si="207"/>
        <v/>
      </c>
    </row>
    <row r="13211" spans="3:7" ht="15" x14ac:dyDescent="0.2">
      <c r="C13211" s="829"/>
      <c r="G13211" s="831" t="str">
        <f t="shared" si="207"/>
        <v/>
      </c>
    </row>
    <row r="13212" spans="3:7" ht="15" x14ac:dyDescent="0.2">
      <c r="C13212" s="829"/>
      <c r="G13212" s="831" t="str">
        <f t="shared" si="207"/>
        <v/>
      </c>
    </row>
    <row r="13213" spans="3:7" ht="15" x14ac:dyDescent="0.2">
      <c r="C13213" s="829"/>
      <c r="G13213" s="831" t="str">
        <f t="shared" si="207"/>
        <v/>
      </c>
    </row>
    <row r="13214" spans="3:7" ht="15" x14ac:dyDescent="0.2">
      <c r="C13214" s="829"/>
      <c r="G13214" s="831" t="str">
        <f t="shared" si="207"/>
        <v/>
      </c>
    </row>
    <row r="13215" spans="3:7" ht="15" x14ac:dyDescent="0.2">
      <c r="C13215" s="829"/>
      <c r="G13215" s="831" t="str">
        <f t="shared" si="207"/>
        <v/>
      </c>
    </row>
    <row r="13216" spans="3:7" ht="15" x14ac:dyDescent="0.2">
      <c r="C13216" s="829"/>
      <c r="G13216" s="831" t="str">
        <f t="shared" si="207"/>
        <v/>
      </c>
    </row>
    <row r="13217" spans="3:7" ht="15" x14ac:dyDescent="0.2">
      <c r="C13217" s="829"/>
      <c r="G13217" s="831" t="str">
        <f t="shared" si="207"/>
        <v/>
      </c>
    </row>
    <row r="13218" spans="3:7" ht="15" x14ac:dyDescent="0.2">
      <c r="C13218" s="829"/>
      <c r="G13218" s="831" t="str">
        <f t="shared" si="207"/>
        <v/>
      </c>
    </row>
    <row r="13219" spans="3:7" ht="15" x14ac:dyDescent="0.2">
      <c r="C13219" s="829"/>
      <c r="G13219" s="831" t="str">
        <f t="shared" si="207"/>
        <v/>
      </c>
    </row>
    <row r="13220" spans="3:7" ht="15" x14ac:dyDescent="0.2">
      <c r="C13220" s="829"/>
      <c r="G13220" s="831" t="str">
        <f t="shared" si="207"/>
        <v/>
      </c>
    </row>
    <row r="13221" spans="3:7" ht="15" x14ac:dyDescent="0.2">
      <c r="C13221" s="829"/>
      <c r="G13221" s="831" t="str">
        <f t="shared" si="207"/>
        <v/>
      </c>
    </row>
    <row r="13222" spans="3:7" ht="15" x14ac:dyDescent="0.2">
      <c r="C13222" s="829"/>
      <c r="G13222" s="831" t="str">
        <f t="shared" si="207"/>
        <v/>
      </c>
    </row>
    <row r="13223" spans="3:7" ht="15" x14ac:dyDescent="0.2">
      <c r="C13223" s="829"/>
      <c r="G13223" s="831" t="str">
        <f t="shared" si="207"/>
        <v/>
      </c>
    </row>
    <row r="13224" spans="3:7" ht="15" x14ac:dyDescent="0.2">
      <c r="C13224" s="829"/>
      <c r="G13224" s="831" t="str">
        <f t="shared" si="207"/>
        <v/>
      </c>
    </row>
    <row r="13225" spans="3:7" ht="15" x14ac:dyDescent="0.2">
      <c r="C13225" s="829"/>
      <c r="G13225" s="831" t="str">
        <f t="shared" si="207"/>
        <v/>
      </c>
    </row>
    <row r="13226" spans="3:7" ht="15" x14ac:dyDescent="0.2">
      <c r="C13226" s="829"/>
      <c r="G13226" s="831" t="str">
        <f t="shared" si="207"/>
        <v/>
      </c>
    </row>
    <row r="13227" spans="3:7" ht="15" x14ac:dyDescent="0.2">
      <c r="C13227" s="829"/>
      <c r="G13227" s="831" t="str">
        <f t="shared" si="207"/>
        <v/>
      </c>
    </row>
    <row r="13228" spans="3:7" ht="15" x14ac:dyDescent="0.2">
      <c r="C13228" s="829"/>
      <c r="G13228" s="831" t="str">
        <f t="shared" si="207"/>
        <v/>
      </c>
    </row>
    <row r="13229" spans="3:7" ht="15" x14ac:dyDescent="0.2">
      <c r="C13229" s="829"/>
      <c r="G13229" s="831" t="str">
        <f t="shared" si="207"/>
        <v/>
      </c>
    </row>
    <row r="13230" spans="3:7" ht="15" x14ac:dyDescent="0.2">
      <c r="C13230" s="829"/>
      <c r="G13230" s="831" t="str">
        <f t="shared" si="207"/>
        <v/>
      </c>
    </row>
    <row r="13231" spans="3:7" ht="15" x14ac:dyDescent="0.2">
      <c r="C13231" s="829"/>
      <c r="G13231" s="831" t="str">
        <f t="shared" si="207"/>
        <v/>
      </c>
    </row>
    <row r="13232" spans="3:7" ht="15" x14ac:dyDescent="0.2">
      <c r="C13232" s="829"/>
      <c r="G13232" s="831" t="str">
        <f t="shared" si="207"/>
        <v/>
      </c>
    </row>
    <row r="13233" spans="3:7" ht="15" x14ac:dyDescent="0.2">
      <c r="C13233" s="829"/>
      <c r="G13233" s="831" t="str">
        <f t="shared" si="207"/>
        <v/>
      </c>
    </row>
    <row r="13234" spans="3:7" ht="15" x14ac:dyDescent="0.2">
      <c r="C13234" s="829"/>
      <c r="G13234" s="831" t="str">
        <f t="shared" si="207"/>
        <v/>
      </c>
    </row>
    <row r="13235" spans="3:7" ht="15" x14ac:dyDescent="0.2">
      <c r="C13235" s="829"/>
      <c r="G13235" s="831" t="str">
        <f t="shared" si="207"/>
        <v/>
      </c>
    </row>
    <row r="13236" spans="3:7" ht="15" x14ac:dyDescent="0.2">
      <c r="C13236" s="829"/>
      <c r="G13236" s="831" t="str">
        <f t="shared" si="207"/>
        <v/>
      </c>
    </row>
    <row r="13237" spans="3:7" ht="15" x14ac:dyDescent="0.2">
      <c r="C13237" s="829"/>
      <c r="G13237" s="831" t="str">
        <f t="shared" si="207"/>
        <v/>
      </c>
    </row>
    <row r="13238" spans="3:7" ht="15" x14ac:dyDescent="0.2">
      <c r="C13238" s="829"/>
      <c r="G13238" s="831" t="str">
        <f t="shared" si="207"/>
        <v/>
      </c>
    </row>
    <row r="13239" spans="3:7" ht="15" x14ac:dyDescent="0.2">
      <c r="C13239" s="829"/>
      <c r="G13239" s="831" t="str">
        <f t="shared" si="207"/>
        <v/>
      </c>
    </row>
    <row r="13240" spans="3:7" ht="15" x14ac:dyDescent="0.2">
      <c r="C13240" s="829"/>
      <c r="G13240" s="831" t="str">
        <f t="shared" si="207"/>
        <v/>
      </c>
    </row>
    <row r="13241" spans="3:7" ht="15" x14ac:dyDescent="0.2">
      <c r="C13241" s="829"/>
      <c r="G13241" s="831" t="str">
        <f t="shared" si="207"/>
        <v/>
      </c>
    </row>
    <row r="13242" spans="3:7" ht="15" x14ac:dyDescent="0.2">
      <c r="C13242" s="829"/>
      <c r="G13242" s="831" t="str">
        <f t="shared" si="207"/>
        <v/>
      </c>
    </row>
    <row r="13243" spans="3:7" ht="15" x14ac:dyDescent="0.2">
      <c r="C13243" s="829"/>
      <c r="G13243" s="831" t="str">
        <f t="shared" si="207"/>
        <v/>
      </c>
    </row>
    <row r="13244" spans="3:7" ht="15" x14ac:dyDescent="0.2">
      <c r="C13244" s="829"/>
      <c r="G13244" s="831" t="str">
        <f t="shared" si="207"/>
        <v/>
      </c>
    </row>
    <row r="13245" spans="3:7" ht="15" x14ac:dyDescent="0.2">
      <c r="C13245" s="829"/>
      <c r="G13245" s="831" t="str">
        <f t="shared" si="207"/>
        <v/>
      </c>
    </row>
    <row r="13246" spans="3:7" ht="15" x14ac:dyDescent="0.2">
      <c r="C13246" s="829"/>
      <c r="G13246" s="831" t="str">
        <f t="shared" si="207"/>
        <v/>
      </c>
    </row>
    <row r="13247" spans="3:7" ht="15" x14ac:dyDescent="0.2">
      <c r="C13247" s="829"/>
      <c r="G13247" s="831" t="str">
        <f t="shared" si="207"/>
        <v/>
      </c>
    </row>
    <row r="13248" spans="3:7" ht="15" x14ac:dyDescent="0.2">
      <c r="C13248" s="829"/>
      <c r="G13248" s="831" t="str">
        <f t="shared" si="207"/>
        <v/>
      </c>
    </row>
    <row r="13249" spans="3:7" ht="15" x14ac:dyDescent="0.2">
      <c r="C13249" s="829"/>
      <c r="G13249" s="831" t="str">
        <f t="shared" si="207"/>
        <v/>
      </c>
    </row>
    <row r="13250" spans="3:7" ht="15" x14ac:dyDescent="0.2">
      <c r="C13250" s="829"/>
      <c r="G13250" s="831" t="str">
        <f t="shared" si="207"/>
        <v/>
      </c>
    </row>
    <row r="13251" spans="3:7" ht="15" x14ac:dyDescent="0.2">
      <c r="C13251" s="829"/>
      <c r="G13251" s="831" t="str">
        <f t="shared" si="207"/>
        <v/>
      </c>
    </row>
    <row r="13252" spans="3:7" ht="15" x14ac:dyDescent="0.2">
      <c r="C13252" s="829"/>
      <c r="G13252" s="831" t="str">
        <f t="shared" si="207"/>
        <v/>
      </c>
    </row>
    <row r="13253" spans="3:7" ht="15" x14ac:dyDescent="0.2">
      <c r="C13253" s="829"/>
      <c r="G13253" s="831" t="str">
        <f t="shared" si="207"/>
        <v/>
      </c>
    </row>
    <row r="13254" spans="3:7" ht="15" x14ac:dyDescent="0.2">
      <c r="C13254" s="829"/>
      <c r="G13254" s="831" t="str">
        <f t="shared" si="207"/>
        <v/>
      </c>
    </row>
    <row r="13255" spans="3:7" ht="15" x14ac:dyDescent="0.2">
      <c r="C13255" s="829"/>
      <c r="G13255" s="831" t="str">
        <f t="shared" si="207"/>
        <v/>
      </c>
    </row>
    <row r="13256" spans="3:7" ht="15" x14ac:dyDescent="0.2">
      <c r="C13256" s="829"/>
      <c r="G13256" s="831" t="str">
        <f t="shared" si="207"/>
        <v/>
      </c>
    </row>
    <row r="13257" spans="3:7" ht="15" x14ac:dyDescent="0.2">
      <c r="C13257" s="829"/>
      <c r="G13257" s="831" t="str">
        <f t="shared" si="207"/>
        <v/>
      </c>
    </row>
    <row r="13258" spans="3:7" ht="15" x14ac:dyDescent="0.2">
      <c r="C13258" s="829"/>
      <c r="G13258" s="831" t="str">
        <f t="shared" si="207"/>
        <v/>
      </c>
    </row>
    <row r="13259" spans="3:7" ht="15" x14ac:dyDescent="0.2">
      <c r="C13259" s="829"/>
      <c r="G13259" s="831" t="str">
        <f t="shared" si="207"/>
        <v/>
      </c>
    </row>
    <row r="13260" spans="3:7" ht="15" x14ac:dyDescent="0.2">
      <c r="C13260" s="829"/>
      <c r="G13260" s="831" t="str">
        <f t="shared" ref="G13260:G13323" si="208">IF(D13260="","",YEAR(D13260))</f>
        <v/>
      </c>
    </row>
    <row r="13261" spans="3:7" ht="15" x14ac:dyDescent="0.2">
      <c r="C13261" s="829"/>
      <c r="G13261" s="831" t="str">
        <f t="shared" si="208"/>
        <v/>
      </c>
    </row>
    <row r="13262" spans="3:7" ht="15" x14ac:dyDescent="0.2">
      <c r="C13262" s="829"/>
      <c r="G13262" s="831" t="str">
        <f t="shared" si="208"/>
        <v/>
      </c>
    </row>
    <row r="13263" spans="3:7" ht="15" x14ac:dyDescent="0.2">
      <c r="C13263" s="829"/>
      <c r="G13263" s="831" t="str">
        <f t="shared" si="208"/>
        <v/>
      </c>
    </row>
    <row r="13264" spans="3:7" ht="15" x14ac:dyDescent="0.2">
      <c r="C13264" s="829"/>
      <c r="G13264" s="831" t="str">
        <f t="shared" si="208"/>
        <v/>
      </c>
    </row>
    <row r="13265" spans="3:7" ht="15" x14ac:dyDescent="0.2">
      <c r="C13265" s="829"/>
      <c r="G13265" s="831" t="str">
        <f t="shared" si="208"/>
        <v/>
      </c>
    </row>
    <row r="13266" spans="3:7" ht="15" x14ac:dyDescent="0.2">
      <c r="C13266" s="829"/>
      <c r="G13266" s="831" t="str">
        <f t="shared" si="208"/>
        <v/>
      </c>
    </row>
    <row r="13267" spans="3:7" ht="15" x14ac:dyDescent="0.2">
      <c r="C13267" s="829"/>
      <c r="G13267" s="831" t="str">
        <f t="shared" si="208"/>
        <v/>
      </c>
    </row>
    <row r="13268" spans="3:7" ht="15" x14ac:dyDescent="0.2">
      <c r="C13268" s="829"/>
      <c r="G13268" s="831" t="str">
        <f t="shared" si="208"/>
        <v/>
      </c>
    </row>
    <row r="13269" spans="3:7" ht="15" x14ac:dyDescent="0.2">
      <c r="C13269" s="829"/>
      <c r="G13269" s="831" t="str">
        <f t="shared" si="208"/>
        <v/>
      </c>
    </row>
    <row r="13270" spans="3:7" ht="15" x14ac:dyDescent="0.2">
      <c r="C13270" s="829"/>
      <c r="G13270" s="831" t="str">
        <f t="shared" si="208"/>
        <v/>
      </c>
    </row>
    <row r="13271" spans="3:7" ht="15" x14ac:dyDescent="0.2">
      <c r="C13271" s="829"/>
      <c r="G13271" s="831" t="str">
        <f t="shared" si="208"/>
        <v/>
      </c>
    </row>
    <row r="13272" spans="3:7" ht="15" x14ac:dyDescent="0.2">
      <c r="C13272" s="829"/>
      <c r="G13272" s="831" t="str">
        <f t="shared" si="208"/>
        <v/>
      </c>
    </row>
    <row r="13273" spans="3:7" ht="15" x14ac:dyDescent="0.2">
      <c r="C13273" s="829"/>
      <c r="G13273" s="831" t="str">
        <f t="shared" si="208"/>
        <v/>
      </c>
    </row>
    <row r="13274" spans="3:7" ht="15" x14ac:dyDescent="0.2">
      <c r="C13274" s="829"/>
      <c r="G13274" s="831" t="str">
        <f t="shared" si="208"/>
        <v/>
      </c>
    </row>
    <row r="13275" spans="3:7" ht="15" x14ac:dyDescent="0.2">
      <c r="C13275" s="829"/>
      <c r="G13275" s="831" t="str">
        <f t="shared" si="208"/>
        <v/>
      </c>
    </row>
    <row r="13276" spans="3:7" ht="15" x14ac:dyDescent="0.2">
      <c r="C13276" s="829"/>
      <c r="G13276" s="831" t="str">
        <f t="shared" si="208"/>
        <v/>
      </c>
    </row>
    <row r="13277" spans="3:7" ht="15" x14ac:dyDescent="0.2">
      <c r="C13277" s="829"/>
      <c r="G13277" s="831" t="str">
        <f t="shared" si="208"/>
        <v/>
      </c>
    </row>
    <row r="13278" spans="3:7" ht="15" x14ac:dyDescent="0.2">
      <c r="C13278" s="829"/>
      <c r="G13278" s="831" t="str">
        <f t="shared" si="208"/>
        <v/>
      </c>
    </row>
    <row r="13279" spans="3:7" ht="15" x14ac:dyDescent="0.2">
      <c r="C13279" s="829"/>
      <c r="G13279" s="831" t="str">
        <f t="shared" si="208"/>
        <v/>
      </c>
    </row>
    <row r="13280" spans="3:7" ht="15" x14ac:dyDescent="0.2">
      <c r="C13280" s="829"/>
      <c r="G13280" s="831" t="str">
        <f t="shared" si="208"/>
        <v/>
      </c>
    </row>
    <row r="13281" spans="3:7" ht="15" x14ac:dyDescent="0.2">
      <c r="C13281" s="829"/>
      <c r="G13281" s="831" t="str">
        <f t="shared" si="208"/>
        <v/>
      </c>
    </row>
    <row r="13282" spans="3:7" ht="15" x14ac:dyDescent="0.2">
      <c r="C13282" s="829"/>
      <c r="G13282" s="831" t="str">
        <f t="shared" si="208"/>
        <v/>
      </c>
    </row>
    <row r="13283" spans="3:7" ht="15" x14ac:dyDescent="0.2">
      <c r="C13283" s="829"/>
      <c r="G13283" s="831" t="str">
        <f t="shared" si="208"/>
        <v/>
      </c>
    </row>
    <row r="13284" spans="3:7" ht="15" x14ac:dyDescent="0.2">
      <c r="C13284" s="829"/>
      <c r="G13284" s="831" t="str">
        <f t="shared" si="208"/>
        <v/>
      </c>
    </row>
    <row r="13285" spans="3:7" ht="15" x14ac:dyDescent="0.2">
      <c r="C13285" s="829"/>
      <c r="G13285" s="831" t="str">
        <f t="shared" si="208"/>
        <v/>
      </c>
    </row>
    <row r="13286" spans="3:7" ht="15" x14ac:dyDescent="0.2">
      <c r="C13286" s="829"/>
      <c r="G13286" s="831" t="str">
        <f t="shared" si="208"/>
        <v/>
      </c>
    </row>
    <row r="13287" spans="3:7" ht="15" x14ac:dyDescent="0.2">
      <c r="C13287" s="829"/>
      <c r="G13287" s="831" t="str">
        <f t="shared" si="208"/>
        <v/>
      </c>
    </row>
    <row r="13288" spans="3:7" ht="15" x14ac:dyDescent="0.2">
      <c r="C13288" s="829"/>
      <c r="G13288" s="831" t="str">
        <f t="shared" si="208"/>
        <v/>
      </c>
    </row>
    <row r="13289" spans="3:7" ht="15" x14ac:dyDescent="0.2">
      <c r="C13289" s="829"/>
      <c r="G13289" s="831" t="str">
        <f t="shared" si="208"/>
        <v/>
      </c>
    </row>
    <row r="13290" spans="3:7" ht="15" x14ac:dyDescent="0.2">
      <c r="C13290" s="829"/>
      <c r="G13290" s="831" t="str">
        <f t="shared" si="208"/>
        <v/>
      </c>
    </row>
    <row r="13291" spans="3:7" ht="15" x14ac:dyDescent="0.2">
      <c r="C13291" s="829"/>
      <c r="G13291" s="831" t="str">
        <f t="shared" si="208"/>
        <v/>
      </c>
    </row>
    <row r="13292" spans="3:7" ht="15" x14ac:dyDescent="0.2">
      <c r="C13292" s="829"/>
      <c r="G13292" s="831" t="str">
        <f t="shared" si="208"/>
        <v/>
      </c>
    </row>
    <row r="13293" spans="3:7" ht="15" x14ac:dyDescent="0.2">
      <c r="C13293" s="829"/>
      <c r="G13293" s="831" t="str">
        <f t="shared" si="208"/>
        <v/>
      </c>
    </row>
    <row r="13294" spans="3:7" ht="15" x14ac:dyDescent="0.2">
      <c r="C13294" s="829"/>
      <c r="G13294" s="831" t="str">
        <f t="shared" si="208"/>
        <v/>
      </c>
    </row>
    <row r="13295" spans="3:7" ht="15" x14ac:dyDescent="0.2">
      <c r="C13295" s="829"/>
      <c r="G13295" s="831" t="str">
        <f t="shared" si="208"/>
        <v/>
      </c>
    </row>
    <row r="13296" spans="3:7" ht="15" x14ac:dyDescent="0.2">
      <c r="C13296" s="829"/>
      <c r="G13296" s="831" t="str">
        <f t="shared" si="208"/>
        <v/>
      </c>
    </row>
    <row r="13297" spans="3:7" ht="15" x14ac:dyDescent="0.2">
      <c r="C13297" s="829"/>
      <c r="G13297" s="831" t="str">
        <f t="shared" si="208"/>
        <v/>
      </c>
    </row>
    <row r="13298" spans="3:7" ht="15" x14ac:dyDescent="0.2">
      <c r="C13298" s="829"/>
      <c r="G13298" s="831" t="str">
        <f t="shared" si="208"/>
        <v/>
      </c>
    </row>
    <row r="13299" spans="3:7" ht="15" x14ac:dyDescent="0.2">
      <c r="C13299" s="829"/>
      <c r="G13299" s="831" t="str">
        <f t="shared" si="208"/>
        <v/>
      </c>
    </row>
    <row r="13300" spans="3:7" ht="15" x14ac:dyDescent="0.2">
      <c r="C13300" s="829"/>
      <c r="G13300" s="831" t="str">
        <f t="shared" si="208"/>
        <v/>
      </c>
    </row>
    <row r="13301" spans="3:7" ht="15" x14ac:dyDescent="0.2">
      <c r="C13301" s="829"/>
      <c r="G13301" s="831" t="str">
        <f t="shared" si="208"/>
        <v/>
      </c>
    </row>
    <row r="13302" spans="3:7" ht="15" x14ac:dyDescent="0.2">
      <c r="C13302" s="829"/>
      <c r="G13302" s="831" t="str">
        <f t="shared" si="208"/>
        <v/>
      </c>
    </row>
    <row r="13303" spans="3:7" ht="15" x14ac:dyDescent="0.2">
      <c r="C13303" s="829"/>
      <c r="G13303" s="831" t="str">
        <f t="shared" si="208"/>
        <v/>
      </c>
    </row>
    <row r="13304" spans="3:7" ht="15" x14ac:dyDescent="0.2">
      <c r="C13304" s="829"/>
      <c r="G13304" s="831" t="str">
        <f t="shared" si="208"/>
        <v/>
      </c>
    </row>
    <row r="13305" spans="3:7" ht="15" x14ac:dyDescent="0.2">
      <c r="C13305" s="829"/>
      <c r="G13305" s="831" t="str">
        <f t="shared" si="208"/>
        <v/>
      </c>
    </row>
    <row r="13306" spans="3:7" ht="15" x14ac:dyDescent="0.2">
      <c r="C13306" s="829"/>
      <c r="G13306" s="831" t="str">
        <f t="shared" si="208"/>
        <v/>
      </c>
    </row>
    <row r="13307" spans="3:7" ht="15" x14ac:dyDescent="0.2">
      <c r="C13307" s="829"/>
      <c r="G13307" s="831" t="str">
        <f t="shared" si="208"/>
        <v/>
      </c>
    </row>
    <row r="13308" spans="3:7" ht="15" x14ac:dyDescent="0.2">
      <c r="C13308" s="829"/>
      <c r="G13308" s="831" t="str">
        <f t="shared" si="208"/>
        <v/>
      </c>
    </row>
    <row r="13309" spans="3:7" ht="15" x14ac:dyDescent="0.2">
      <c r="C13309" s="829"/>
      <c r="G13309" s="831" t="str">
        <f t="shared" si="208"/>
        <v/>
      </c>
    </row>
    <row r="13310" spans="3:7" ht="15" x14ac:dyDescent="0.2">
      <c r="C13310" s="829"/>
      <c r="G13310" s="831" t="str">
        <f t="shared" si="208"/>
        <v/>
      </c>
    </row>
    <row r="13311" spans="3:7" ht="15" x14ac:dyDescent="0.2">
      <c r="C13311" s="829"/>
      <c r="G13311" s="831" t="str">
        <f t="shared" si="208"/>
        <v/>
      </c>
    </row>
    <row r="13312" spans="3:7" ht="15" x14ac:dyDescent="0.2">
      <c r="C13312" s="829"/>
      <c r="G13312" s="831" t="str">
        <f t="shared" si="208"/>
        <v/>
      </c>
    </row>
    <row r="13313" spans="3:7" ht="15" x14ac:dyDescent="0.2">
      <c r="C13313" s="829"/>
      <c r="G13313" s="831" t="str">
        <f t="shared" si="208"/>
        <v/>
      </c>
    </row>
    <row r="13314" spans="3:7" ht="15" x14ac:dyDescent="0.2">
      <c r="C13314" s="829"/>
      <c r="G13314" s="831" t="str">
        <f t="shared" si="208"/>
        <v/>
      </c>
    </row>
    <row r="13315" spans="3:7" ht="15" x14ac:dyDescent="0.2">
      <c r="C13315" s="829"/>
      <c r="G13315" s="831" t="str">
        <f t="shared" si="208"/>
        <v/>
      </c>
    </row>
    <row r="13316" spans="3:7" ht="15" x14ac:dyDescent="0.2">
      <c r="C13316" s="829"/>
      <c r="G13316" s="831" t="str">
        <f t="shared" si="208"/>
        <v/>
      </c>
    </row>
    <row r="13317" spans="3:7" ht="15" x14ac:dyDescent="0.2">
      <c r="C13317" s="829"/>
      <c r="G13317" s="831" t="str">
        <f t="shared" si="208"/>
        <v/>
      </c>
    </row>
    <row r="13318" spans="3:7" ht="15" x14ac:dyDescent="0.2">
      <c r="C13318" s="829"/>
      <c r="G13318" s="831" t="str">
        <f t="shared" si="208"/>
        <v/>
      </c>
    </row>
    <row r="13319" spans="3:7" ht="15" x14ac:dyDescent="0.2">
      <c r="C13319" s="829"/>
      <c r="G13319" s="831" t="str">
        <f t="shared" si="208"/>
        <v/>
      </c>
    </row>
    <row r="13320" spans="3:7" ht="15" x14ac:dyDescent="0.2">
      <c r="C13320" s="829"/>
      <c r="G13320" s="831" t="str">
        <f t="shared" si="208"/>
        <v/>
      </c>
    </row>
    <row r="13321" spans="3:7" ht="15" x14ac:dyDescent="0.2">
      <c r="C13321" s="829"/>
      <c r="G13321" s="831" t="str">
        <f t="shared" si="208"/>
        <v/>
      </c>
    </row>
    <row r="13322" spans="3:7" ht="15" x14ac:dyDescent="0.2">
      <c r="C13322" s="829"/>
      <c r="G13322" s="831" t="str">
        <f t="shared" si="208"/>
        <v/>
      </c>
    </row>
    <row r="13323" spans="3:7" ht="15" x14ac:dyDescent="0.2">
      <c r="C13323" s="829"/>
      <c r="G13323" s="831" t="str">
        <f t="shared" si="208"/>
        <v/>
      </c>
    </row>
    <row r="13324" spans="3:7" ht="15" x14ac:dyDescent="0.2">
      <c r="C13324" s="829"/>
      <c r="G13324" s="831" t="str">
        <f t="shared" ref="G13324:G13387" si="209">IF(D13324="","",YEAR(D13324))</f>
        <v/>
      </c>
    </row>
    <row r="13325" spans="3:7" ht="15" x14ac:dyDescent="0.2">
      <c r="C13325" s="829"/>
      <c r="G13325" s="831" t="str">
        <f t="shared" si="209"/>
        <v/>
      </c>
    </row>
    <row r="13326" spans="3:7" ht="15" x14ac:dyDescent="0.2">
      <c r="C13326" s="829"/>
      <c r="G13326" s="831" t="str">
        <f t="shared" si="209"/>
        <v/>
      </c>
    </row>
    <row r="13327" spans="3:7" ht="15" x14ac:dyDescent="0.2">
      <c r="C13327" s="829"/>
      <c r="G13327" s="831" t="str">
        <f t="shared" si="209"/>
        <v/>
      </c>
    </row>
    <row r="13328" spans="3:7" ht="15" x14ac:dyDescent="0.2">
      <c r="C13328" s="829"/>
      <c r="G13328" s="831" t="str">
        <f t="shared" si="209"/>
        <v/>
      </c>
    </row>
    <row r="13329" spans="3:7" ht="15" x14ac:dyDescent="0.2">
      <c r="C13329" s="829"/>
      <c r="G13329" s="831" t="str">
        <f t="shared" si="209"/>
        <v/>
      </c>
    </row>
    <row r="13330" spans="3:7" ht="15" x14ac:dyDescent="0.2">
      <c r="C13330" s="829"/>
      <c r="G13330" s="831" t="str">
        <f t="shared" si="209"/>
        <v/>
      </c>
    </row>
    <row r="13331" spans="3:7" ht="15" x14ac:dyDescent="0.2">
      <c r="C13331" s="829"/>
      <c r="G13331" s="831" t="str">
        <f t="shared" si="209"/>
        <v/>
      </c>
    </row>
    <row r="13332" spans="3:7" ht="15" x14ac:dyDescent="0.2">
      <c r="C13332" s="829"/>
      <c r="G13332" s="831" t="str">
        <f t="shared" si="209"/>
        <v/>
      </c>
    </row>
    <row r="13333" spans="3:7" ht="15" x14ac:dyDescent="0.2">
      <c r="C13333" s="829"/>
      <c r="G13333" s="831" t="str">
        <f t="shared" si="209"/>
        <v/>
      </c>
    </row>
    <row r="13334" spans="3:7" ht="15" x14ac:dyDescent="0.2">
      <c r="C13334" s="829"/>
      <c r="G13334" s="831" t="str">
        <f t="shared" si="209"/>
        <v/>
      </c>
    </row>
    <row r="13335" spans="3:7" ht="15" x14ac:dyDescent="0.2">
      <c r="C13335" s="829"/>
      <c r="G13335" s="831" t="str">
        <f t="shared" si="209"/>
        <v/>
      </c>
    </row>
    <row r="13336" spans="3:7" ht="15" x14ac:dyDescent="0.2">
      <c r="C13336" s="829"/>
      <c r="G13336" s="831" t="str">
        <f t="shared" si="209"/>
        <v/>
      </c>
    </row>
    <row r="13337" spans="3:7" ht="15" x14ac:dyDescent="0.2">
      <c r="C13337" s="829"/>
      <c r="G13337" s="831" t="str">
        <f t="shared" si="209"/>
        <v/>
      </c>
    </row>
    <row r="13338" spans="3:7" ht="15" x14ac:dyDescent="0.2">
      <c r="C13338" s="829"/>
      <c r="G13338" s="831" t="str">
        <f t="shared" si="209"/>
        <v/>
      </c>
    </row>
    <row r="13339" spans="3:7" ht="15" x14ac:dyDescent="0.2">
      <c r="C13339" s="829"/>
      <c r="G13339" s="831" t="str">
        <f t="shared" si="209"/>
        <v/>
      </c>
    </row>
    <row r="13340" spans="3:7" ht="15" x14ac:dyDescent="0.2">
      <c r="C13340" s="829"/>
      <c r="G13340" s="831" t="str">
        <f t="shared" si="209"/>
        <v/>
      </c>
    </row>
    <row r="13341" spans="3:7" ht="15" x14ac:dyDescent="0.2">
      <c r="C13341" s="829"/>
      <c r="G13341" s="831" t="str">
        <f t="shared" si="209"/>
        <v/>
      </c>
    </row>
    <row r="13342" spans="3:7" ht="15" x14ac:dyDescent="0.2">
      <c r="C13342" s="829"/>
      <c r="G13342" s="831" t="str">
        <f t="shared" si="209"/>
        <v/>
      </c>
    </row>
    <row r="13343" spans="3:7" ht="15" x14ac:dyDescent="0.2">
      <c r="C13343" s="829"/>
      <c r="G13343" s="831" t="str">
        <f t="shared" si="209"/>
        <v/>
      </c>
    </row>
    <row r="13344" spans="3:7" ht="15" x14ac:dyDescent="0.2">
      <c r="C13344" s="829"/>
      <c r="G13344" s="831" t="str">
        <f t="shared" si="209"/>
        <v/>
      </c>
    </row>
    <row r="13345" spans="3:7" ht="15" x14ac:dyDescent="0.2">
      <c r="C13345" s="829"/>
      <c r="G13345" s="831" t="str">
        <f t="shared" si="209"/>
        <v/>
      </c>
    </row>
    <row r="13346" spans="3:7" ht="15" x14ac:dyDescent="0.2">
      <c r="C13346" s="829"/>
      <c r="G13346" s="831" t="str">
        <f t="shared" si="209"/>
        <v/>
      </c>
    </row>
    <row r="13347" spans="3:7" ht="15" x14ac:dyDescent="0.2">
      <c r="C13347" s="829"/>
      <c r="G13347" s="831" t="str">
        <f t="shared" si="209"/>
        <v/>
      </c>
    </row>
    <row r="13348" spans="3:7" ht="15" x14ac:dyDescent="0.2">
      <c r="C13348" s="829"/>
      <c r="G13348" s="831" t="str">
        <f t="shared" si="209"/>
        <v/>
      </c>
    </row>
    <row r="13349" spans="3:7" ht="15" x14ac:dyDescent="0.2">
      <c r="C13349" s="829"/>
      <c r="G13349" s="831" t="str">
        <f t="shared" si="209"/>
        <v/>
      </c>
    </row>
    <row r="13350" spans="3:7" ht="15" x14ac:dyDescent="0.2">
      <c r="C13350" s="829"/>
      <c r="G13350" s="831" t="str">
        <f t="shared" si="209"/>
        <v/>
      </c>
    </row>
    <row r="13351" spans="3:7" ht="15" x14ac:dyDescent="0.2">
      <c r="C13351" s="829"/>
      <c r="G13351" s="831" t="str">
        <f t="shared" si="209"/>
        <v/>
      </c>
    </row>
    <row r="13352" spans="3:7" ht="15" x14ac:dyDescent="0.2">
      <c r="C13352" s="829"/>
      <c r="G13352" s="831" t="str">
        <f t="shared" si="209"/>
        <v/>
      </c>
    </row>
    <row r="13353" spans="3:7" ht="15" x14ac:dyDescent="0.2">
      <c r="C13353" s="829"/>
      <c r="G13353" s="831" t="str">
        <f t="shared" si="209"/>
        <v/>
      </c>
    </row>
    <row r="13354" spans="3:7" ht="15" x14ac:dyDescent="0.2">
      <c r="C13354" s="829"/>
      <c r="G13354" s="831" t="str">
        <f t="shared" si="209"/>
        <v/>
      </c>
    </row>
    <row r="13355" spans="3:7" ht="15" x14ac:dyDescent="0.2">
      <c r="C13355" s="829"/>
      <c r="G13355" s="831" t="str">
        <f t="shared" si="209"/>
        <v/>
      </c>
    </row>
    <row r="13356" spans="3:7" ht="15" x14ac:dyDescent="0.2">
      <c r="C13356" s="829"/>
      <c r="G13356" s="831" t="str">
        <f t="shared" si="209"/>
        <v/>
      </c>
    </row>
    <row r="13357" spans="3:7" ht="15" x14ac:dyDescent="0.2">
      <c r="C13357" s="829"/>
      <c r="G13357" s="831" t="str">
        <f t="shared" si="209"/>
        <v/>
      </c>
    </row>
    <row r="13358" spans="3:7" ht="15" x14ac:dyDescent="0.2">
      <c r="C13358" s="829"/>
      <c r="G13358" s="831" t="str">
        <f t="shared" si="209"/>
        <v/>
      </c>
    </row>
    <row r="13359" spans="3:7" ht="15" x14ac:dyDescent="0.2">
      <c r="C13359" s="829"/>
      <c r="G13359" s="831" t="str">
        <f t="shared" si="209"/>
        <v/>
      </c>
    </row>
    <row r="13360" spans="3:7" ht="15" x14ac:dyDescent="0.2">
      <c r="C13360" s="829"/>
      <c r="G13360" s="831" t="str">
        <f t="shared" si="209"/>
        <v/>
      </c>
    </row>
    <row r="13361" spans="3:7" ht="15" x14ac:dyDescent="0.2">
      <c r="C13361" s="829"/>
      <c r="G13361" s="831" t="str">
        <f t="shared" si="209"/>
        <v/>
      </c>
    </row>
    <row r="13362" spans="3:7" ht="15" x14ac:dyDescent="0.2">
      <c r="C13362" s="829"/>
      <c r="G13362" s="831" t="str">
        <f t="shared" si="209"/>
        <v/>
      </c>
    </row>
    <row r="13363" spans="3:7" ht="15" x14ac:dyDescent="0.2">
      <c r="C13363" s="829"/>
      <c r="G13363" s="831" t="str">
        <f t="shared" si="209"/>
        <v/>
      </c>
    </row>
    <row r="13364" spans="3:7" ht="15" x14ac:dyDescent="0.2">
      <c r="C13364" s="829"/>
      <c r="G13364" s="831" t="str">
        <f t="shared" si="209"/>
        <v/>
      </c>
    </row>
    <row r="13365" spans="3:7" ht="15" x14ac:dyDescent="0.2">
      <c r="C13365" s="829"/>
      <c r="G13365" s="831" t="str">
        <f t="shared" si="209"/>
        <v/>
      </c>
    </row>
    <row r="13366" spans="3:7" ht="15" x14ac:dyDescent="0.2">
      <c r="C13366" s="829"/>
      <c r="G13366" s="831" t="str">
        <f t="shared" si="209"/>
        <v/>
      </c>
    </row>
    <row r="13367" spans="3:7" ht="15" x14ac:dyDescent="0.2">
      <c r="C13367" s="829"/>
      <c r="G13367" s="831" t="str">
        <f t="shared" si="209"/>
        <v/>
      </c>
    </row>
    <row r="13368" spans="3:7" ht="15" x14ac:dyDescent="0.2">
      <c r="C13368" s="829"/>
      <c r="G13368" s="831" t="str">
        <f t="shared" si="209"/>
        <v/>
      </c>
    </row>
    <row r="13369" spans="3:7" ht="15" x14ac:dyDescent="0.2">
      <c r="C13369" s="829"/>
      <c r="G13369" s="831" t="str">
        <f t="shared" si="209"/>
        <v/>
      </c>
    </row>
    <row r="13370" spans="3:7" ht="15" x14ac:dyDescent="0.2">
      <c r="C13370" s="829"/>
      <c r="G13370" s="831" t="str">
        <f t="shared" si="209"/>
        <v/>
      </c>
    </row>
    <row r="13371" spans="3:7" ht="15" x14ac:dyDescent="0.2">
      <c r="C13371" s="829"/>
      <c r="G13371" s="831" t="str">
        <f t="shared" si="209"/>
        <v/>
      </c>
    </row>
    <row r="13372" spans="3:7" ht="15" x14ac:dyDescent="0.2">
      <c r="C13372" s="829"/>
      <c r="G13372" s="831" t="str">
        <f t="shared" si="209"/>
        <v/>
      </c>
    </row>
    <row r="13373" spans="3:7" ht="15" x14ac:dyDescent="0.2">
      <c r="C13373" s="829"/>
      <c r="G13373" s="831" t="str">
        <f t="shared" si="209"/>
        <v/>
      </c>
    </row>
    <row r="13374" spans="3:7" ht="15" x14ac:dyDescent="0.2">
      <c r="C13374" s="829"/>
      <c r="G13374" s="831" t="str">
        <f t="shared" si="209"/>
        <v/>
      </c>
    </row>
    <row r="13375" spans="3:7" ht="15" x14ac:dyDescent="0.2">
      <c r="C13375" s="829"/>
      <c r="G13375" s="831" t="str">
        <f t="shared" si="209"/>
        <v/>
      </c>
    </row>
    <row r="13376" spans="3:7" ht="15" x14ac:dyDescent="0.2">
      <c r="C13376" s="829"/>
      <c r="G13376" s="831" t="str">
        <f t="shared" si="209"/>
        <v/>
      </c>
    </row>
    <row r="13377" spans="3:7" ht="15" x14ac:dyDescent="0.2">
      <c r="C13377" s="829"/>
      <c r="G13377" s="831" t="str">
        <f t="shared" si="209"/>
        <v/>
      </c>
    </row>
    <row r="13378" spans="3:7" ht="15" x14ac:dyDescent="0.2">
      <c r="C13378" s="829"/>
      <c r="G13378" s="831" t="str">
        <f t="shared" si="209"/>
        <v/>
      </c>
    </row>
    <row r="13379" spans="3:7" ht="15" x14ac:dyDescent="0.2">
      <c r="C13379" s="829"/>
      <c r="G13379" s="831" t="str">
        <f t="shared" si="209"/>
        <v/>
      </c>
    </row>
    <row r="13380" spans="3:7" ht="15" x14ac:dyDescent="0.2">
      <c r="C13380" s="829"/>
      <c r="G13380" s="831" t="str">
        <f t="shared" si="209"/>
        <v/>
      </c>
    </row>
    <row r="13381" spans="3:7" ht="15" x14ac:dyDescent="0.2">
      <c r="C13381" s="829"/>
      <c r="G13381" s="831" t="str">
        <f t="shared" si="209"/>
        <v/>
      </c>
    </row>
    <row r="13382" spans="3:7" ht="15" x14ac:dyDescent="0.2">
      <c r="C13382" s="829"/>
      <c r="G13382" s="831" t="str">
        <f t="shared" si="209"/>
        <v/>
      </c>
    </row>
    <row r="13383" spans="3:7" ht="15" x14ac:dyDescent="0.2">
      <c r="C13383" s="829"/>
      <c r="G13383" s="831" t="str">
        <f t="shared" si="209"/>
        <v/>
      </c>
    </row>
    <row r="13384" spans="3:7" ht="15" x14ac:dyDescent="0.2">
      <c r="C13384" s="829"/>
      <c r="G13384" s="831" t="str">
        <f t="shared" si="209"/>
        <v/>
      </c>
    </row>
    <row r="13385" spans="3:7" ht="15" x14ac:dyDescent="0.2">
      <c r="C13385" s="829"/>
      <c r="G13385" s="831" t="str">
        <f t="shared" si="209"/>
        <v/>
      </c>
    </row>
    <row r="13386" spans="3:7" ht="15" x14ac:dyDescent="0.2">
      <c r="C13386" s="829"/>
      <c r="G13386" s="831" t="str">
        <f t="shared" si="209"/>
        <v/>
      </c>
    </row>
    <row r="13387" spans="3:7" ht="15" x14ac:dyDescent="0.2">
      <c r="C13387" s="829"/>
      <c r="G13387" s="831" t="str">
        <f t="shared" si="209"/>
        <v/>
      </c>
    </row>
    <row r="13388" spans="3:7" ht="15" x14ac:dyDescent="0.2">
      <c r="C13388" s="829"/>
      <c r="G13388" s="831" t="str">
        <f t="shared" ref="G13388:G13451" si="210">IF(D13388="","",YEAR(D13388))</f>
        <v/>
      </c>
    </row>
    <row r="13389" spans="3:7" ht="15" x14ac:dyDescent="0.2">
      <c r="C13389" s="829"/>
      <c r="G13389" s="831" t="str">
        <f t="shared" si="210"/>
        <v/>
      </c>
    </row>
    <row r="13390" spans="3:7" ht="15" x14ac:dyDescent="0.2">
      <c r="C13390" s="829"/>
      <c r="G13390" s="831" t="str">
        <f t="shared" si="210"/>
        <v/>
      </c>
    </row>
    <row r="13391" spans="3:7" ht="15" x14ac:dyDescent="0.2">
      <c r="C13391" s="829"/>
      <c r="G13391" s="831" t="str">
        <f t="shared" si="210"/>
        <v/>
      </c>
    </row>
    <row r="13392" spans="3:7" ht="15" x14ac:dyDescent="0.2">
      <c r="C13392" s="829"/>
      <c r="G13392" s="831" t="str">
        <f t="shared" si="210"/>
        <v/>
      </c>
    </row>
    <row r="13393" spans="3:7" ht="15" x14ac:dyDescent="0.2">
      <c r="C13393" s="829"/>
      <c r="G13393" s="831" t="str">
        <f t="shared" si="210"/>
        <v/>
      </c>
    </row>
    <row r="13394" spans="3:7" ht="15" x14ac:dyDescent="0.2">
      <c r="C13394" s="829"/>
      <c r="G13394" s="831" t="str">
        <f t="shared" si="210"/>
        <v/>
      </c>
    </row>
    <row r="13395" spans="3:7" ht="15" x14ac:dyDescent="0.2">
      <c r="C13395" s="829"/>
      <c r="G13395" s="831" t="str">
        <f t="shared" si="210"/>
        <v/>
      </c>
    </row>
    <row r="13396" spans="3:7" ht="15" x14ac:dyDescent="0.2">
      <c r="C13396" s="829"/>
      <c r="G13396" s="831" t="str">
        <f t="shared" si="210"/>
        <v/>
      </c>
    </row>
    <row r="13397" spans="3:7" ht="15" x14ac:dyDescent="0.2">
      <c r="C13397" s="829"/>
      <c r="G13397" s="831" t="str">
        <f t="shared" si="210"/>
        <v/>
      </c>
    </row>
    <row r="13398" spans="3:7" ht="15" x14ac:dyDescent="0.2">
      <c r="C13398" s="829"/>
      <c r="G13398" s="831" t="str">
        <f t="shared" si="210"/>
        <v/>
      </c>
    </row>
    <row r="13399" spans="3:7" ht="15" x14ac:dyDescent="0.2">
      <c r="C13399" s="829"/>
      <c r="G13399" s="831" t="str">
        <f t="shared" si="210"/>
        <v/>
      </c>
    </row>
    <row r="13400" spans="3:7" ht="15" x14ac:dyDescent="0.2">
      <c r="C13400" s="829"/>
      <c r="G13400" s="831" t="str">
        <f t="shared" si="210"/>
        <v/>
      </c>
    </row>
    <row r="13401" spans="3:7" ht="15" x14ac:dyDescent="0.2">
      <c r="C13401" s="829"/>
      <c r="G13401" s="831" t="str">
        <f t="shared" si="210"/>
        <v/>
      </c>
    </row>
    <row r="13402" spans="3:7" ht="15" x14ac:dyDescent="0.2">
      <c r="C13402" s="829"/>
      <c r="G13402" s="831" t="str">
        <f t="shared" si="210"/>
        <v/>
      </c>
    </row>
    <row r="13403" spans="3:7" ht="15" x14ac:dyDescent="0.2">
      <c r="C13403" s="829"/>
      <c r="G13403" s="831" t="str">
        <f t="shared" si="210"/>
        <v/>
      </c>
    </row>
    <row r="13404" spans="3:7" ht="15" x14ac:dyDescent="0.2">
      <c r="C13404" s="829"/>
      <c r="G13404" s="831" t="str">
        <f t="shared" si="210"/>
        <v/>
      </c>
    </row>
    <row r="13405" spans="3:7" ht="15" x14ac:dyDescent="0.2">
      <c r="C13405" s="829"/>
      <c r="G13405" s="831" t="str">
        <f t="shared" si="210"/>
        <v/>
      </c>
    </row>
    <row r="13406" spans="3:7" ht="15" x14ac:dyDescent="0.2">
      <c r="C13406" s="829"/>
      <c r="G13406" s="831" t="str">
        <f t="shared" si="210"/>
        <v/>
      </c>
    </row>
    <row r="13407" spans="3:7" ht="15" x14ac:dyDescent="0.2">
      <c r="C13407" s="829"/>
      <c r="G13407" s="831" t="str">
        <f t="shared" si="210"/>
        <v/>
      </c>
    </row>
    <row r="13408" spans="3:7" ht="15" x14ac:dyDescent="0.2">
      <c r="C13408" s="829"/>
      <c r="G13408" s="831" t="str">
        <f t="shared" si="210"/>
        <v/>
      </c>
    </row>
    <row r="13409" spans="3:7" ht="15" x14ac:dyDescent="0.2">
      <c r="C13409" s="829"/>
      <c r="G13409" s="831" t="str">
        <f t="shared" si="210"/>
        <v/>
      </c>
    </row>
    <row r="13410" spans="3:7" ht="15" x14ac:dyDescent="0.2">
      <c r="C13410" s="829"/>
      <c r="G13410" s="831" t="str">
        <f t="shared" si="210"/>
        <v/>
      </c>
    </row>
    <row r="13411" spans="3:7" ht="15" x14ac:dyDescent="0.2">
      <c r="C13411" s="829"/>
      <c r="G13411" s="831" t="str">
        <f t="shared" si="210"/>
        <v/>
      </c>
    </row>
    <row r="13412" spans="3:7" ht="15" x14ac:dyDescent="0.2">
      <c r="C13412" s="829"/>
      <c r="G13412" s="831" t="str">
        <f t="shared" si="210"/>
        <v/>
      </c>
    </row>
    <row r="13413" spans="3:7" ht="15" x14ac:dyDescent="0.2">
      <c r="C13413" s="829"/>
      <c r="G13413" s="831" t="str">
        <f t="shared" si="210"/>
        <v/>
      </c>
    </row>
    <row r="13414" spans="3:7" ht="15" x14ac:dyDescent="0.2">
      <c r="C13414" s="829"/>
      <c r="G13414" s="831" t="str">
        <f t="shared" si="210"/>
        <v/>
      </c>
    </row>
    <row r="13415" spans="3:7" ht="15" x14ac:dyDescent="0.2">
      <c r="C13415" s="829"/>
      <c r="G13415" s="831" t="str">
        <f t="shared" si="210"/>
        <v/>
      </c>
    </row>
    <row r="13416" spans="3:7" ht="15" x14ac:dyDescent="0.2">
      <c r="C13416" s="829"/>
      <c r="G13416" s="831" t="str">
        <f t="shared" si="210"/>
        <v/>
      </c>
    </row>
    <row r="13417" spans="3:7" ht="15" x14ac:dyDescent="0.2">
      <c r="C13417" s="829"/>
      <c r="G13417" s="831" t="str">
        <f t="shared" si="210"/>
        <v/>
      </c>
    </row>
    <row r="13418" spans="3:7" ht="15" x14ac:dyDescent="0.2">
      <c r="C13418" s="829"/>
      <c r="G13418" s="831" t="str">
        <f t="shared" si="210"/>
        <v/>
      </c>
    </row>
    <row r="13419" spans="3:7" ht="15" x14ac:dyDescent="0.2">
      <c r="C13419" s="829"/>
      <c r="G13419" s="831" t="str">
        <f t="shared" si="210"/>
        <v/>
      </c>
    </row>
    <row r="13420" spans="3:7" ht="15" x14ac:dyDescent="0.2">
      <c r="C13420" s="829"/>
      <c r="G13420" s="831" t="str">
        <f t="shared" si="210"/>
        <v/>
      </c>
    </row>
    <row r="13421" spans="3:7" ht="15" x14ac:dyDescent="0.2">
      <c r="C13421" s="829"/>
      <c r="G13421" s="831" t="str">
        <f t="shared" si="210"/>
        <v/>
      </c>
    </row>
    <row r="13422" spans="3:7" ht="15" x14ac:dyDescent="0.2">
      <c r="C13422" s="829"/>
      <c r="G13422" s="831" t="str">
        <f t="shared" si="210"/>
        <v/>
      </c>
    </row>
    <row r="13423" spans="3:7" ht="15" x14ac:dyDescent="0.2">
      <c r="C13423" s="829"/>
      <c r="G13423" s="831" t="str">
        <f t="shared" si="210"/>
        <v/>
      </c>
    </row>
    <row r="13424" spans="3:7" ht="15" x14ac:dyDescent="0.2">
      <c r="C13424" s="829"/>
      <c r="G13424" s="831" t="str">
        <f t="shared" si="210"/>
        <v/>
      </c>
    </row>
    <row r="13425" spans="3:7" ht="15" x14ac:dyDescent="0.2">
      <c r="C13425" s="829"/>
      <c r="G13425" s="831" t="str">
        <f t="shared" si="210"/>
        <v/>
      </c>
    </row>
    <row r="13426" spans="3:7" ht="15" x14ac:dyDescent="0.2">
      <c r="C13426" s="829"/>
      <c r="G13426" s="831" t="str">
        <f t="shared" si="210"/>
        <v/>
      </c>
    </row>
    <row r="13427" spans="3:7" ht="15" x14ac:dyDescent="0.2">
      <c r="C13427" s="829"/>
      <c r="G13427" s="831" t="str">
        <f t="shared" si="210"/>
        <v/>
      </c>
    </row>
    <row r="13428" spans="3:7" ht="15" x14ac:dyDescent="0.2">
      <c r="C13428" s="829"/>
      <c r="G13428" s="831" t="str">
        <f t="shared" si="210"/>
        <v/>
      </c>
    </row>
    <row r="13429" spans="3:7" ht="15" x14ac:dyDescent="0.2">
      <c r="C13429" s="829"/>
      <c r="G13429" s="831" t="str">
        <f t="shared" si="210"/>
        <v/>
      </c>
    </row>
    <row r="13430" spans="3:7" ht="15" x14ac:dyDescent="0.2">
      <c r="C13430" s="829"/>
      <c r="G13430" s="831" t="str">
        <f t="shared" si="210"/>
        <v/>
      </c>
    </row>
    <row r="13431" spans="3:7" ht="15" x14ac:dyDescent="0.2">
      <c r="C13431" s="829"/>
      <c r="G13431" s="831" t="str">
        <f t="shared" si="210"/>
        <v/>
      </c>
    </row>
    <row r="13432" spans="3:7" ht="15" x14ac:dyDescent="0.2">
      <c r="C13432" s="829"/>
      <c r="G13432" s="831" t="str">
        <f t="shared" si="210"/>
        <v/>
      </c>
    </row>
    <row r="13433" spans="3:7" ht="15" x14ac:dyDescent="0.2">
      <c r="C13433" s="829"/>
      <c r="G13433" s="831" t="str">
        <f t="shared" si="210"/>
        <v/>
      </c>
    </row>
    <row r="13434" spans="3:7" ht="15" x14ac:dyDescent="0.2">
      <c r="C13434" s="829"/>
      <c r="G13434" s="831" t="str">
        <f t="shared" si="210"/>
        <v/>
      </c>
    </row>
    <row r="13435" spans="3:7" ht="15" x14ac:dyDescent="0.2">
      <c r="C13435" s="829"/>
      <c r="G13435" s="831" t="str">
        <f t="shared" si="210"/>
        <v/>
      </c>
    </row>
    <row r="13436" spans="3:7" ht="15" x14ac:dyDescent="0.2">
      <c r="C13436" s="829"/>
      <c r="G13436" s="831" t="str">
        <f t="shared" si="210"/>
        <v/>
      </c>
    </row>
    <row r="13437" spans="3:7" ht="15" x14ac:dyDescent="0.2">
      <c r="C13437" s="829"/>
      <c r="G13437" s="831" t="str">
        <f t="shared" si="210"/>
        <v/>
      </c>
    </row>
    <row r="13438" spans="3:7" ht="15" x14ac:dyDescent="0.2">
      <c r="C13438" s="829"/>
      <c r="G13438" s="831" t="str">
        <f t="shared" si="210"/>
        <v/>
      </c>
    </row>
    <row r="13439" spans="3:7" ht="15" x14ac:dyDescent="0.2">
      <c r="C13439" s="829"/>
      <c r="G13439" s="831" t="str">
        <f t="shared" si="210"/>
        <v/>
      </c>
    </row>
    <row r="13440" spans="3:7" ht="15" x14ac:dyDescent="0.2">
      <c r="C13440" s="829"/>
      <c r="G13440" s="831" t="str">
        <f t="shared" si="210"/>
        <v/>
      </c>
    </row>
    <row r="13441" spans="3:7" ht="15" x14ac:dyDescent="0.2">
      <c r="C13441" s="829"/>
      <c r="G13441" s="831" t="str">
        <f t="shared" si="210"/>
        <v/>
      </c>
    </row>
    <row r="13442" spans="3:7" ht="15" x14ac:dyDescent="0.2">
      <c r="C13442" s="829"/>
      <c r="G13442" s="831" t="str">
        <f t="shared" si="210"/>
        <v/>
      </c>
    </row>
    <row r="13443" spans="3:7" ht="15" x14ac:dyDescent="0.2">
      <c r="C13443" s="829"/>
      <c r="G13443" s="831" t="str">
        <f t="shared" si="210"/>
        <v/>
      </c>
    </row>
    <row r="13444" spans="3:7" ht="15" x14ac:dyDescent="0.2">
      <c r="C13444" s="829"/>
      <c r="G13444" s="831" t="str">
        <f t="shared" si="210"/>
        <v/>
      </c>
    </row>
    <row r="13445" spans="3:7" ht="15" x14ac:dyDescent="0.2">
      <c r="C13445" s="829"/>
      <c r="G13445" s="831" t="str">
        <f t="shared" si="210"/>
        <v/>
      </c>
    </row>
    <row r="13446" spans="3:7" ht="15" x14ac:dyDescent="0.2">
      <c r="C13446" s="829"/>
      <c r="G13446" s="831" t="str">
        <f t="shared" si="210"/>
        <v/>
      </c>
    </row>
    <row r="13447" spans="3:7" ht="15" x14ac:dyDescent="0.2">
      <c r="C13447" s="829"/>
      <c r="G13447" s="831" t="str">
        <f t="shared" si="210"/>
        <v/>
      </c>
    </row>
    <row r="13448" spans="3:7" ht="15" x14ac:dyDescent="0.2">
      <c r="C13448" s="829"/>
      <c r="G13448" s="831" t="str">
        <f t="shared" si="210"/>
        <v/>
      </c>
    </row>
    <row r="13449" spans="3:7" ht="15" x14ac:dyDescent="0.2">
      <c r="C13449" s="829"/>
      <c r="G13449" s="831" t="str">
        <f t="shared" si="210"/>
        <v/>
      </c>
    </row>
    <row r="13450" spans="3:7" ht="15" x14ac:dyDescent="0.2">
      <c r="C13450" s="829"/>
      <c r="G13450" s="831" t="str">
        <f t="shared" si="210"/>
        <v/>
      </c>
    </row>
    <row r="13451" spans="3:7" ht="15" x14ac:dyDescent="0.2">
      <c r="C13451" s="829"/>
      <c r="G13451" s="831" t="str">
        <f t="shared" si="210"/>
        <v/>
      </c>
    </row>
    <row r="13452" spans="3:7" ht="15" x14ac:dyDescent="0.2">
      <c r="C13452" s="829"/>
      <c r="G13452" s="831" t="str">
        <f t="shared" ref="G13452:G13515" si="211">IF(D13452="","",YEAR(D13452))</f>
        <v/>
      </c>
    </row>
    <row r="13453" spans="3:7" ht="15" x14ac:dyDescent="0.2">
      <c r="C13453" s="829"/>
      <c r="G13453" s="831" t="str">
        <f t="shared" si="211"/>
        <v/>
      </c>
    </row>
    <row r="13454" spans="3:7" ht="15" x14ac:dyDescent="0.2">
      <c r="C13454" s="829"/>
      <c r="G13454" s="831" t="str">
        <f t="shared" si="211"/>
        <v/>
      </c>
    </row>
    <row r="13455" spans="3:7" ht="15" x14ac:dyDescent="0.2">
      <c r="C13455" s="829"/>
      <c r="G13455" s="831" t="str">
        <f t="shared" si="211"/>
        <v/>
      </c>
    </row>
    <row r="13456" spans="3:7" ht="15" x14ac:dyDescent="0.2">
      <c r="C13456" s="829"/>
      <c r="G13456" s="831" t="str">
        <f t="shared" si="211"/>
        <v/>
      </c>
    </row>
    <row r="13457" spans="3:7" ht="15" x14ac:dyDescent="0.2">
      <c r="C13457" s="829"/>
      <c r="G13457" s="831" t="str">
        <f t="shared" si="211"/>
        <v/>
      </c>
    </row>
    <row r="13458" spans="3:7" ht="15" x14ac:dyDescent="0.2">
      <c r="C13458" s="829"/>
      <c r="G13458" s="831" t="str">
        <f t="shared" si="211"/>
        <v/>
      </c>
    </row>
    <row r="13459" spans="3:7" ht="15" x14ac:dyDescent="0.2">
      <c r="C13459" s="829"/>
      <c r="G13459" s="831" t="str">
        <f t="shared" si="211"/>
        <v/>
      </c>
    </row>
    <row r="13460" spans="3:7" ht="15" x14ac:dyDescent="0.2">
      <c r="C13460" s="829"/>
      <c r="G13460" s="831" t="str">
        <f t="shared" si="211"/>
        <v/>
      </c>
    </row>
    <row r="13461" spans="3:7" ht="15" x14ac:dyDescent="0.2">
      <c r="C13461" s="829"/>
      <c r="G13461" s="831" t="str">
        <f t="shared" si="211"/>
        <v/>
      </c>
    </row>
    <row r="13462" spans="3:7" ht="15" x14ac:dyDescent="0.2">
      <c r="C13462" s="829"/>
      <c r="G13462" s="831" t="str">
        <f t="shared" si="211"/>
        <v/>
      </c>
    </row>
    <row r="13463" spans="3:7" ht="15" x14ac:dyDescent="0.2">
      <c r="C13463" s="829"/>
      <c r="G13463" s="831" t="str">
        <f t="shared" si="211"/>
        <v/>
      </c>
    </row>
    <row r="13464" spans="3:7" ht="15" x14ac:dyDescent="0.2">
      <c r="C13464" s="829"/>
      <c r="G13464" s="831" t="str">
        <f t="shared" si="211"/>
        <v/>
      </c>
    </row>
    <row r="13465" spans="3:7" ht="15" x14ac:dyDescent="0.2">
      <c r="C13465" s="829"/>
      <c r="G13465" s="831" t="str">
        <f t="shared" si="211"/>
        <v/>
      </c>
    </row>
    <row r="13466" spans="3:7" ht="15" x14ac:dyDescent="0.2">
      <c r="C13466" s="829"/>
      <c r="G13466" s="831" t="str">
        <f t="shared" si="211"/>
        <v/>
      </c>
    </row>
    <row r="13467" spans="3:7" ht="15" x14ac:dyDescent="0.2">
      <c r="C13467" s="829"/>
      <c r="G13467" s="831" t="str">
        <f t="shared" si="211"/>
        <v/>
      </c>
    </row>
    <row r="13468" spans="3:7" ht="15" x14ac:dyDescent="0.2">
      <c r="C13468" s="829"/>
      <c r="G13468" s="831" t="str">
        <f t="shared" si="211"/>
        <v/>
      </c>
    </row>
    <row r="13469" spans="3:7" ht="15" x14ac:dyDescent="0.2">
      <c r="C13469" s="829"/>
      <c r="G13469" s="831" t="str">
        <f t="shared" si="211"/>
        <v/>
      </c>
    </row>
    <row r="13470" spans="3:7" ht="15" x14ac:dyDescent="0.2">
      <c r="C13470" s="829"/>
      <c r="G13470" s="831" t="str">
        <f t="shared" si="211"/>
        <v/>
      </c>
    </row>
    <row r="13471" spans="3:7" ht="15" x14ac:dyDescent="0.2">
      <c r="C13471" s="829"/>
      <c r="G13471" s="831" t="str">
        <f t="shared" si="211"/>
        <v/>
      </c>
    </row>
    <row r="13472" spans="3:7" ht="15" x14ac:dyDescent="0.2">
      <c r="C13472" s="829"/>
      <c r="G13472" s="831" t="str">
        <f t="shared" si="211"/>
        <v/>
      </c>
    </row>
    <row r="13473" spans="3:7" ht="15" x14ac:dyDescent="0.2">
      <c r="C13473" s="829"/>
      <c r="G13473" s="831" t="str">
        <f t="shared" si="211"/>
        <v/>
      </c>
    </row>
    <row r="13474" spans="3:7" ht="15" x14ac:dyDescent="0.2">
      <c r="C13474" s="829"/>
      <c r="G13474" s="831" t="str">
        <f t="shared" si="211"/>
        <v/>
      </c>
    </row>
    <row r="13475" spans="3:7" ht="15" x14ac:dyDescent="0.2">
      <c r="C13475" s="829"/>
      <c r="G13475" s="831" t="str">
        <f t="shared" si="211"/>
        <v/>
      </c>
    </row>
    <row r="13476" spans="3:7" ht="15" x14ac:dyDescent="0.2">
      <c r="C13476" s="829"/>
      <c r="G13476" s="831" t="str">
        <f t="shared" si="211"/>
        <v/>
      </c>
    </row>
    <row r="13477" spans="3:7" ht="15" x14ac:dyDescent="0.2">
      <c r="C13477" s="829"/>
      <c r="G13477" s="831" t="str">
        <f t="shared" si="211"/>
        <v/>
      </c>
    </row>
    <row r="13478" spans="3:7" ht="15" x14ac:dyDescent="0.2">
      <c r="C13478" s="829"/>
      <c r="G13478" s="831" t="str">
        <f t="shared" si="211"/>
        <v/>
      </c>
    </row>
    <row r="13479" spans="3:7" ht="15" x14ac:dyDescent="0.2">
      <c r="C13479" s="829"/>
      <c r="G13479" s="831" t="str">
        <f t="shared" si="211"/>
        <v/>
      </c>
    </row>
    <row r="13480" spans="3:7" ht="15" x14ac:dyDescent="0.2">
      <c r="C13480" s="829"/>
      <c r="G13480" s="831" t="str">
        <f t="shared" si="211"/>
        <v/>
      </c>
    </row>
    <row r="13481" spans="3:7" ht="15" x14ac:dyDescent="0.2">
      <c r="C13481" s="829"/>
      <c r="G13481" s="831" t="str">
        <f t="shared" si="211"/>
        <v/>
      </c>
    </row>
    <row r="13482" spans="3:7" ht="15" x14ac:dyDescent="0.2">
      <c r="C13482" s="829"/>
      <c r="G13482" s="831" t="str">
        <f t="shared" si="211"/>
        <v/>
      </c>
    </row>
    <row r="13483" spans="3:7" ht="15" x14ac:dyDescent="0.2">
      <c r="C13483" s="829"/>
      <c r="G13483" s="831" t="str">
        <f t="shared" si="211"/>
        <v/>
      </c>
    </row>
    <row r="13484" spans="3:7" ht="15" x14ac:dyDescent="0.2">
      <c r="C13484" s="829"/>
      <c r="G13484" s="831" t="str">
        <f t="shared" si="211"/>
        <v/>
      </c>
    </row>
    <row r="13485" spans="3:7" ht="15" x14ac:dyDescent="0.2">
      <c r="C13485" s="829"/>
      <c r="G13485" s="831" t="str">
        <f t="shared" si="211"/>
        <v/>
      </c>
    </row>
    <row r="13486" spans="3:7" ht="15" x14ac:dyDescent="0.2">
      <c r="C13486" s="829"/>
      <c r="G13486" s="831" t="str">
        <f t="shared" si="211"/>
        <v/>
      </c>
    </row>
    <row r="13487" spans="3:7" ht="15" x14ac:dyDescent="0.2">
      <c r="C13487" s="829"/>
      <c r="G13487" s="831" t="str">
        <f t="shared" si="211"/>
        <v/>
      </c>
    </row>
    <row r="13488" spans="3:7" ht="15" x14ac:dyDescent="0.2">
      <c r="C13488" s="829"/>
      <c r="G13488" s="831" t="str">
        <f t="shared" si="211"/>
        <v/>
      </c>
    </row>
    <row r="13489" spans="3:7" ht="15" x14ac:dyDescent="0.2">
      <c r="C13489" s="829"/>
      <c r="G13489" s="831" t="str">
        <f t="shared" si="211"/>
        <v/>
      </c>
    </row>
    <row r="13490" spans="3:7" ht="15" x14ac:dyDescent="0.2">
      <c r="C13490" s="829"/>
      <c r="G13490" s="831" t="str">
        <f t="shared" si="211"/>
        <v/>
      </c>
    </row>
    <row r="13491" spans="3:7" ht="15" x14ac:dyDescent="0.2">
      <c r="C13491" s="829"/>
      <c r="G13491" s="831" t="str">
        <f t="shared" si="211"/>
        <v/>
      </c>
    </row>
    <row r="13492" spans="3:7" ht="15" x14ac:dyDescent="0.2">
      <c r="C13492" s="829"/>
      <c r="G13492" s="831" t="str">
        <f t="shared" si="211"/>
        <v/>
      </c>
    </row>
    <row r="13493" spans="3:7" ht="15" x14ac:dyDescent="0.2">
      <c r="C13493" s="829"/>
      <c r="G13493" s="831" t="str">
        <f t="shared" si="211"/>
        <v/>
      </c>
    </row>
    <row r="13494" spans="3:7" ht="15" x14ac:dyDescent="0.2">
      <c r="C13494" s="829"/>
      <c r="G13494" s="831" t="str">
        <f t="shared" si="211"/>
        <v/>
      </c>
    </row>
    <row r="13495" spans="3:7" ht="15" x14ac:dyDescent="0.2">
      <c r="C13495" s="829"/>
      <c r="G13495" s="831" t="str">
        <f t="shared" si="211"/>
        <v/>
      </c>
    </row>
    <row r="13496" spans="3:7" ht="15" x14ac:dyDescent="0.2">
      <c r="C13496" s="829"/>
      <c r="G13496" s="831" t="str">
        <f t="shared" si="211"/>
        <v/>
      </c>
    </row>
    <row r="13497" spans="3:7" ht="15" x14ac:dyDescent="0.2">
      <c r="C13497" s="829"/>
      <c r="G13497" s="831" t="str">
        <f t="shared" si="211"/>
        <v/>
      </c>
    </row>
    <row r="13498" spans="3:7" ht="15" x14ac:dyDescent="0.2">
      <c r="C13498" s="829"/>
      <c r="G13498" s="831" t="str">
        <f t="shared" si="211"/>
        <v/>
      </c>
    </row>
    <row r="13499" spans="3:7" ht="15" x14ac:dyDescent="0.2">
      <c r="C13499" s="829"/>
      <c r="G13499" s="831" t="str">
        <f t="shared" si="211"/>
        <v/>
      </c>
    </row>
    <row r="13500" spans="3:7" ht="15" x14ac:dyDescent="0.2">
      <c r="C13500" s="829"/>
      <c r="G13500" s="831" t="str">
        <f t="shared" si="211"/>
        <v/>
      </c>
    </row>
    <row r="13501" spans="3:7" ht="15" x14ac:dyDescent="0.2">
      <c r="C13501" s="829"/>
      <c r="G13501" s="831" t="str">
        <f t="shared" si="211"/>
        <v/>
      </c>
    </row>
    <row r="13502" spans="3:7" ht="15" x14ac:dyDescent="0.2">
      <c r="C13502" s="829"/>
      <c r="G13502" s="831" t="str">
        <f t="shared" si="211"/>
        <v/>
      </c>
    </row>
    <row r="13503" spans="3:7" ht="15" x14ac:dyDescent="0.2">
      <c r="C13503" s="829"/>
      <c r="G13503" s="831" t="str">
        <f t="shared" si="211"/>
        <v/>
      </c>
    </row>
    <row r="13504" spans="3:7" ht="15" x14ac:dyDescent="0.2">
      <c r="C13504" s="829"/>
      <c r="G13504" s="831" t="str">
        <f t="shared" si="211"/>
        <v/>
      </c>
    </row>
    <row r="13505" spans="3:7" ht="15" x14ac:dyDescent="0.2">
      <c r="C13505" s="829"/>
      <c r="G13505" s="831" t="str">
        <f t="shared" si="211"/>
        <v/>
      </c>
    </row>
    <row r="13506" spans="3:7" ht="15" x14ac:dyDescent="0.2">
      <c r="C13506" s="829"/>
      <c r="G13506" s="831" t="str">
        <f t="shared" si="211"/>
        <v/>
      </c>
    </row>
    <row r="13507" spans="3:7" ht="15" x14ac:dyDescent="0.2">
      <c r="C13507" s="829"/>
      <c r="G13507" s="831" t="str">
        <f t="shared" si="211"/>
        <v/>
      </c>
    </row>
    <row r="13508" spans="3:7" ht="15" x14ac:dyDescent="0.2">
      <c r="C13508" s="829"/>
      <c r="G13508" s="831" t="str">
        <f t="shared" si="211"/>
        <v/>
      </c>
    </row>
    <row r="13509" spans="3:7" ht="15" x14ac:dyDescent="0.2">
      <c r="C13509" s="829"/>
      <c r="G13509" s="831" t="str">
        <f t="shared" si="211"/>
        <v/>
      </c>
    </row>
    <row r="13510" spans="3:7" ht="15" x14ac:dyDescent="0.2">
      <c r="C13510" s="829"/>
      <c r="G13510" s="831" t="str">
        <f t="shared" si="211"/>
        <v/>
      </c>
    </row>
    <row r="13511" spans="3:7" ht="15" x14ac:dyDescent="0.2">
      <c r="C13511" s="829"/>
      <c r="G13511" s="831" t="str">
        <f t="shared" si="211"/>
        <v/>
      </c>
    </row>
    <row r="13512" spans="3:7" ht="15" x14ac:dyDescent="0.2">
      <c r="C13512" s="829"/>
      <c r="G13512" s="831" t="str">
        <f t="shared" si="211"/>
        <v/>
      </c>
    </row>
    <row r="13513" spans="3:7" ht="15" x14ac:dyDescent="0.2">
      <c r="C13513" s="829"/>
      <c r="G13513" s="831" t="str">
        <f t="shared" si="211"/>
        <v/>
      </c>
    </row>
    <row r="13514" spans="3:7" ht="15" x14ac:dyDescent="0.2">
      <c r="C13514" s="829"/>
      <c r="G13514" s="831" t="str">
        <f t="shared" si="211"/>
        <v/>
      </c>
    </row>
    <row r="13515" spans="3:7" ht="15" x14ac:dyDescent="0.2">
      <c r="C13515" s="829"/>
      <c r="G13515" s="831" t="str">
        <f t="shared" si="211"/>
        <v/>
      </c>
    </row>
    <row r="13516" spans="3:7" ht="15" x14ac:dyDescent="0.2">
      <c r="C13516" s="829"/>
      <c r="G13516" s="831" t="str">
        <f t="shared" ref="G13516:G13579" si="212">IF(D13516="","",YEAR(D13516))</f>
        <v/>
      </c>
    </row>
    <row r="13517" spans="3:7" ht="15" x14ac:dyDescent="0.2">
      <c r="C13517" s="829"/>
      <c r="G13517" s="831" t="str">
        <f t="shared" si="212"/>
        <v/>
      </c>
    </row>
    <row r="13518" spans="3:7" ht="15" x14ac:dyDescent="0.2">
      <c r="C13518" s="829"/>
      <c r="G13518" s="831" t="str">
        <f t="shared" si="212"/>
        <v/>
      </c>
    </row>
    <row r="13519" spans="3:7" ht="15" x14ac:dyDescent="0.2">
      <c r="C13519" s="829"/>
      <c r="G13519" s="831" t="str">
        <f t="shared" si="212"/>
        <v/>
      </c>
    </row>
    <row r="13520" spans="3:7" ht="15" x14ac:dyDescent="0.2">
      <c r="C13520" s="829"/>
      <c r="G13520" s="831" t="str">
        <f t="shared" si="212"/>
        <v/>
      </c>
    </row>
    <row r="13521" spans="3:7" ht="15" x14ac:dyDescent="0.2">
      <c r="C13521" s="829"/>
      <c r="G13521" s="831" t="str">
        <f t="shared" si="212"/>
        <v/>
      </c>
    </row>
    <row r="13522" spans="3:7" ht="15" x14ac:dyDescent="0.2">
      <c r="C13522" s="829"/>
      <c r="G13522" s="831" t="str">
        <f t="shared" si="212"/>
        <v/>
      </c>
    </row>
    <row r="13523" spans="3:7" ht="15" x14ac:dyDescent="0.2">
      <c r="C13523" s="829"/>
      <c r="G13523" s="831" t="str">
        <f t="shared" si="212"/>
        <v/>
      </c>
    </row>
    <row r="13524" spans="3:7" ht="15" x14ac:dyDescent="0.2">
      <c r="C13524" s="829"/>
      <c r="G13524" s="831" t="str">
        <f t="shared" si="212"/>
        <v/>
      </c>
    </row>
    <row r="13525" spans="3:7" ht="15" x14ac:dyDescent="0.2">
      <c r="C13525" s="829"/>
      <c r="G13525" s="831" t="str">
        <f t="shared" si="212"/>
        <v/>
      </c>
    </row>
    <row r="13526" spans="3:7" ht="15" x14ac:dyDescent="0.2">
      <c r="C13526" s="829"/>
      <c r="G13526" s="831" t="str">
        <f t="shared" si="212"/>
        <v/>
      </c>
    </row>
    <row r="13527" spans="3:7" ht="15" x14ac:dyDescent="0.2">
      <c r="C13527" s="829"/>
      <c r="G13527" s="831" t="str">
        <f t="shared" si="212"/>
        <v/>
      </c>
    </row>
    <row r="13528" spans="3:7" ht="15" x14ac:dyDescent="0.2">
      <c r="C13528" s="829"/>
      <c r="G13528" s="831" t="str">
        <f t="shared" si="212"/>
        <v/>
      </c>
    </row>
    <row r="13529" spans="3:7" ht="15" x14ac:dyDescent="0.2">
      <c r="C13529" s="829"/>
      <c r="G13529" s="831" t="str">
        <f t="shared" si="212"/>
        <v/>
      </c>
    </row>
    <row r="13530" spans="3:7" ht="15" x14ac:dyDescent="0.2">
      <c r="C13530" s="829"/>
      <c r="G13530" s="831" t="str">
        <f t="shared" si="212"/>
        <v/>
      </c>
    </row>
    <row r="13531" spans="3:7" ht="15" x14ac:dyDescent="0.2">
      <c r="C13531" s="829"/>
      <c r="G13531" s="831" t="str">
        <f t="shared" si="212"/>
        <v/>
      </c>
    </row>
    <row r="13532" spans="3:7" ht="15" x14ac:dyDescent="0.2">
      <c r="C13532" s="829"/>
      <c r="G13532" s="831" t="str">
        <f t="shared" si="212"/>
        <v/>
      </c>
    </row>
    <row r="13533" spans="3:7" ht="15" x14ac:dyDescent="0.2">
      <c r="C13533" s="829"/>
      <c r="G13533" s="831" t="str">
        <f t="shared" si="212"/>
        <v/>
      </c>
    </row>
    <row r="13534" spans="3:7" ht="15" x14ac:dyDescent="0.2">
      <c r="C13534" s="829"/>
      <c r="G13534" s="831" t="str">
        <f t="shared" si="212"/>
        <v/>
      </c>
    </row>
    <row r="13535" spans="3:7" ht="15" x14ac:dyDescent="0.2">
      <c r="C13535" s="829"/>
      <c r="G13535" s="831" t="str">
        <f t="shared" si="212"/>
        <v/>
      </c>
    </row>
    <row r="13536" spans="3:7" ht="15" x14ac:dyDescent="0.2">
      <c r="C13536" s="829"/>
      <c r="G13536" s="831" t="str">
        <f t="shared" si="212"/>
        <v/>
      </c>
    </row>
    <row r="13537" spans="3:7" ht="15" x14ac:dyDescent="0.2">
      <c r="C13537" s="829"/>
      <c r="G13537" s="831" t="str">
        <f t="shared" si="212"/>
        <v/>
      </c>
    </row>
    <row r="13538" spans="3:7" ht="15" x14ac:dyDescent="0.2">
      <c r="C13538" s="829"/>
      <c r="G13538" s="831" t="str">
        <f t="shared" si="212"/>
        <v/>
      </c>
    </row>
    <row r="13539" spans="3:7" ht="15" x14ac:dyDescent="0.2">
      <c r="C13539" s="829"/>
      <c r="G13539" s="831" t="str">
        <f t="shared" si="212"/>
        <v/>
      </c>
    </row>
    <row r="13540" spans="3:7" ht="15" x14ac:dyDescent="0.2">
      <c r="C13540" s="829"/>
      <c r="G13540" s="831" t="str">
        <f t="shared" si="212"/>
        <v/>
      </c>
    </row>
    <row r="13541" spans="3:7" ht="15" x14ac:dyDescent="0.2">
      <c r="C13541" s="829"/>
      <c r="G13541" s="831" t="str">
        <f t="shared" si="212"/>
        <v/>
      </c>
    </row>
    <row r="13542" spans="3:7" ht="15" x14ac:dyDescent="0.2">
      <c r="C13542" s="829"/>
      <c r="G13542" s="831" t="str">
        <f t="shared" si="212"/>
        <v/>
      </c>
    </row>
    <row r="13543" spans="3:7" ht="15" x14ac:dyDescent="0.2">
      <c r="C13543" s="829"/>
      <c r="G13543" s="831" t="str">
        <f t="shared" si="212"/>
        <v/>
      </c>
    </row>
    <row r="13544" spans="3:7" ht="15" x14ac:dyDescent="0.2">
      <c r="C13544" s="829"/>
      <c r="G13544" s="831" t="str">
        <f t="shared" si="212"/>
        <v/>
      </c>
    </row>
    <row r="13545" spans="3:7" ht="15" x14ac:dyDescent="0.2">
      <c r="C13545" s="829"/>
      <c r="G13545" s="831" t="str">
        <f t="shared" si="212"/>
        <v/>
      </c>
    </row>
    <row r="13546" spans="3:7" ht="15" x14ac:dyDescent="0.2">
      <c r="C13546" s="829"/>
      <c r="G13546" s="831" t="str">
        <f t="shared" si="212"/>
        <v/>
      </c>
    </row>
    <row r="13547" spans="3:7" ht="15" x14ac:dyDescent="0.2">
      <c r="C13547" s="829"/>
      <c r="G13547" s="831" t="str">
        <f t="shared" si="212"/>
        <v/>
      </c>
    </row>
    <row r="13548" spans="3:7" ht="15" x14ac:dyDescent="0.2">
      <c r="C13548" s="829"/>
      <c r="G13548" s="831" t="str">
        <f t="shared" si="212"/>
        <v/>
      </c>
    </row>
    <row r="13549" spans="3:7" ht="15" x14ac:dyDescent="0.2">
      <c r="C13549" s="829"/>
      <c r="G13549" s="831" t="str">
        <f t="shared" si="212"/>
        <v/>
      </c>
    </row>
    <row r="13550" spans="3:7" ht="15" x14ac:dyDescent="0.2">
      <c r="C13550" s="829"/>
      <c r="G13550" s="831" t="str">
        <f t="shared" si="212"/>
        <v/>
      </c>
    </row>
    <row r="13551" spans="3:7" ht="15" x14ac:dyDescent="0.2">
      <c r="C13551" s="829"/>
      <c r="G13551" s="831" t="str">
        <f t="shared" si="212"/>
        <v/>
      </c>
    </row>
    <row r="13552" spans="3:7" ht="15" x14ac:dyDescent="0.2">
      <c r="C13552" s="829"/>
      <c r="G13552" s="831" t="str">
        <f t="shared" si="212"/>
        <v/>
      </c>
    </row>
    <row r="13553" spans="3:7" ht="15" x14ac:dyDescent="0.2">
      <c r="C13553" s="829"/>
      <c r="G13553" s="831" t="str">
        <f t="shared" si="212"/>
        <v/>
      </c>
    </row>
    <row r="13554" spans="3:7" ht="15" x14ac:dyDescent="0.2">
      <c r="C13554" s="829"/>
      <c r="G13554" s="831" t="str">
        <f t="shared" si="212"/>
        <v/>
      </c>
    </row>
    <row r="13555" spans="3:7" ht="15" x14ac:dyDescent="0.2">
      <c r="C13555" s="829"/>
      <c r="G13555" s="831" t="str">
        <f t="shared" si="212"/>
        <v/>
      </c>
    </row>
    <row r="13556" spans="3:7" ht="15" x14ac:dyDescent="0.2">
      <c r="C13556" s="829"/>
      <c r="G13556" s="831" t="str">
        <f t="shared" si="212"/>
        <v/>
      </c>
    </row>
    <row r="13557" spans="3:7" ht="15" x14ac:dyDescent="0.2">
      <c r="C13557" s="829"/>
      <c r="G13557" s="831" t="str">
        <f t="shared" si="212"/>
        <v/>
      </c>
    </row>
    <row r="13558" spans="3:7" ht="15" x14ac:dyDescent="0.2">
      <c r="C13558" s="829"/>
      <c r="G13558" s="831" t="str">
        <f t="shared" si="212"/>
        <v/>
      </c>
    </row>
    <row r="13559" spans="3:7" ht="15" x14ac:dyDescent="0.2">
      <c r="C13559" s="829"/>
      <c r="G13559" s="831" t="str">
        <f t="shared" si="212"/>
        <v/>
      </c>
    </row>
    <row r="13560" spans="3:7" ht="15" x14ac:dyDescent="0.2">
      <c r="C13560" s="829"/>
      <c r="G13560" s="831" t="str">
        <f t="shared" si="212"/>
        <v/>
      </c>
    </row>
    <row r="13561" spans="3:7" ht="15" x14ac:dyDescent="0.2">
      <c r="C13561" s="829"/>
      <c r="G13561" s="831" t="str">
        <f t="shared" si="212"/>
        <v/>
      </c>
    </row>
    <row r="13562" spans="3:7" ht="15" x14ac:dyDescent="0.2">
      <c r="C13562" s="829"/>
      <c r="G13562" s="831" t="str">
        <f t="shared" si="212"/>
        <v/>
      </c>
    </row>
    <row r="13563" spans="3:7" ht="15" x14ac:dyDescent="0.2">
      <c r="C13563" s="829"/>
      <c r="G13563" s="831" t="str">
        <f t="shared" si="212"/>
        <v/>
      </c>
    </row>
    <row r="13564" spans="3:7" ht="15" x14ac:dyDescent="0.2">
      <c r="C13564" s="829"/>
      <c r="G13564" s="831" t="str">
        <f t="shared" si="212"/>
        <v/>
      </c>
    </row>
    <row r="13565" spans="3:7" ht="15" x14ac:dyDescent="0.2">
      <c r="C13565" s="829"/>
      <c r="G13565" s="831" t="str">
        <f t="shared" si="212"/>
        <v/>
      </c>
    </row>
    <row r="13566" spans="3:7" ht="15" x14ac:dyDescent="0.2">
      <c r="C13566" s="829"/>
      <c r="G13566" s="831" t="str">
        <f t="shared" si="212"/>
        <v/>
      </c>
    </row>
    <row r="13567" spans="3:7" ht="15" x14ac:dyDescent="0.2">
      <c r="C13567" s="829"/>
      <c r="G13567" s="831" t="str">
        <f t="shared" si="212"/>
        <v/>
      </c>
    </row>
    <row r="13568" spans="3:7" ht="15" x14ac:dyDescent="0.2">
      <c r="C13568" s="829"/>
      <c r="G13568" s="831" t="str">
        <f t="shared" si="212"/>
        <v/>
      </c>
    </row>
    <row r="13569" spans="3:7" ht="15" x14ac:dyDescent="0.2">
      <c r="C13569" s="829"/>
      <c r="G13569" s="831" t="str">
        <f t="shared" si="212"/>
        <v/>
      </c>
    </row>
    <row r="13570" spans="3:7" ht="15" x14ac:dyDescent="0.2">
      <c r="C13570" s="829"/>
      <c r="G13570" s="831" t="str">
        <f t="shared" si="212"/>
        <v/>
      </c>
    </row>
    <row r="13571" spans="3:7" ht="15" x14ac:dyDescent="0.2">
      <c r="C13571" s="829"/>
      <c r="G13571" s="831" t="str">
        <f t="shared" si="212"/>
        <v/>
      </c>
    </row>
    <row r="13572" spans="3:7" ht="15" x14ac:dyDescent="0.2">
      <c r="C13572" s="829"/>
      <c r="G13572" s="831" t="str">
        <f t="shared" si="212"/>
        <v/>
      </c>
    </row>
    <row r="13573" spans="3:7" ht="15" x14ac:dyDescent="0.2">
      <c r="C13573" s="829"/>
      <c r="G13573" s="831" t="str">
        <f t="shared" si="212"/>
        <v/>
      </c>
    </row>
    <row r="13574" spans="3:7" ht="15" x14ac:dyDescent="0.2">
      <c r="C13574" s="829"/>
      <c r="G13574" s="831" t="str">
        <f t="shared" si="212"/>
        <v/>
      </c>
    </row>
    <row r="13575" spans="3:7" ht="15" x14ac:dyDescent="0.2">
      <c r="C13575" s="829"/>
      <c r="G13575" s="831" t="str">
        <f t="shared" si="212"/>
        <v/>
      </c>
    </row>
    <row r="13576" spans="3:7" ht="15" x14ac:dyDescent="0.2">
      <c r="C13576" s="829"/>
      <c r="G13576" s="831" t="str">
        <f t="shared" si="212"/>
        <v/>
      </c>
    </row>
    <row r="13577" spans="3:7" ht="15" x14ac:dyDescent="0.2">
      <c r="C13577" s="829"/>
      <c r="G13577" s="831" t="str">
        <f t="shared" si="212"/>
        <v/>
      </c>
    </row>
    <row r="13578" spans="3:7" ht="15" x14ac:dyDescent="0.2">
      <c r="C13578" s="829"/>
      <c r="G13578" s="831" t="str">
        <f t="shared" si="212"/>
        <v/>
      </c>
    </row>
    <row r="13579" spans="3:7" ht="15" x14ac:dyDescent="0.2">
      <c r="C13579" s="829"/>
      <c r="G13579" s="831" t="str">
        <f t="shared" si="212"/>
        <v/>
      </c>
    </row>
    <row r="13580" spans="3:7" ht="15" x14ac:dyDescent="0.2">
      <c r="C13580" s="829"/>
      <c r="G13580" s="831" t="str">
        <f t="shared" ref="G13580:G13643" si="213">IF(D13580="","",YEAR(D13580))</f>
        <v/>
      </c>
    </row>
    <row r="13581" spans="3:7" ht="15" x14ac:dyDescent="0.2">
      <c r="C13581" s="829"/>
      <c r="G13581" s="831" t="str">
        <f t="shared" si="213"/>
        <v/>
      </c>
    </row>
    <row r="13582" spans="3:7" ht="15" x14ac:dyDescent="0.2">
      <c r="C13582" s="829"/>
      <c r="G13582" s="831" t="str">
        <f t="shared" si="213"/>
        <v/>
      </c>
    </row>
    <row r="13583" spans="3:7" ht="15" x14ac:dyDescent="0.2">
      <c r="C13583" s="829"/>
      <c r="G13583" s="831" t="str">
        <f t="shared" si="213"/>
        <v/>
      </c>
    </row>
    <row r="13584" spans="3:7" ht="15" x14ac:dyDescent="0.2">
      <c r="C13584" s="829"/>
      <c r="G13584" s="831" t="str">
        <f t="shared" si="213"/>
        <v/>
      </c>
    </row>
    <row r="13585" spans="3:7" ht="15" x14ac:dyDescent="0.2">
      <c r="C13585" s="829"/>
      <c r="G13585" s="831" t="str">
        <f t="shared" si="213"/>
        <v/>
      </c>
    </row>
    <row r="13586" spans="3:7" ht="15" x14ac:dyDescent="0.2">
      <c r="C13586" s="829"/>
      <c r="G13586" s="831" t="str">
        <f t="shared" si="213"/>
        <v/>
      </c>
    </row>
    <row r="13587" spans="3:7" ht="15" x14ac:dyDescent="0.2">
      <c r="C13587" s="829"/>
      <c r="G13587" s="831" t="str">
        <f t="shared" si="213"/>
        <v/>
      </c>
    </row>
    <row r="13588" spans="3:7" ht="15" x14ac:dyDescent="0.2">
      <c r="C13588" s="829"/>
      <c r="G13588" s="831" t="str">
        <f t="shared" si="213"/>
        <v/>
      </c>
    </row>
    <row r="13589" spans="3:7" ht="15" x14ac:dyDescent="0.2">
      <c r="C13589" s="829"/>
      <c r="G13589" s="831" t="str">
        <f t="shared" si="213"/>
        <v/>
      </c>
    </row>
    <row r="13590" spans="3:7" ht="15" x14ac:dyDescent="0.2">
      <c r="C13590" s="829"/>
      <c r="G13590" s="831" t="str">
        <f t="shared" si="213"/>
        <v/>
      </c>
    </row>
    <row r="13591" spans="3:7" ht="15" x14ac:dyDescent="0.2">
      <c r="C13591" s="829"/>
      <c r="G13591" s="831" t="str">
        <f t="shared" si="213"/>
        <v/>
      </c>
    </row>
    <row r="13592" spans="3:7" ht="15" x14ac:dyDescent="0.2">
      <c r="C13592" s="829"/>
      <c r="G13592" s="831" t="str">
        <f t="shared" si="213"/>
        <v/>
      </c>
    </row>
    <row r="13593" spans="3:7" ht="15" x14ac:dyDescent="0.2">
      <c r="C13593" s="829"/>
      <c r="G13593" s="831" t="str">
        <f t="shared" si="213"/>
        <v/>
      </c>
    </row>
    <row r="13594" spans="3:7" ht="15" x14ac:dyDescent="0.2">
      <c r="C13594" s="829"/>
      <c r="G13594" s="831" t="str">
        <f t="shared" si="213"/>
        <v/>
      </c>
    </row>
    <row r="13595" spans="3:7" ht="15" x14ac:dyDescent="0.2">
      <c r="C13595" s="829"/>
      <c r="G13595" s="831" t="str">
        <f t="shared" si="213"/>
        <v/>
      </c>
    </row>
    <row r="13596" spans="3:7" ht="15" x14ac:dyDescent="0.2">
      <c r="C13596" s="829"/>
      <c r="G13596" s="831" t="str">
        <f t="shared" si="213"/>
        <v/>
      </c>
    </row>
    <row r="13597" spans="3:7" ht="15" x14ac:dyDescent="0.2">
      <c r="C13597" s="829"/>
      <c r="G13597" s="831" t="str">
        <f t="shared" si="213"/>
        <v/>
      </c>
    </row>
    <row r="13598" spans="3:7" ht="15" x14ac:dyDescent="0.2">
      <c r="C13598" s="829"/>
      <c r="G13598" s="831" t="str">
        <f t="shared" si="213"/>
        <v/>
      </c>
    </row>
    <row r="13599" spans="3:7" ht="15" x14ac:dyDescent="0.2">
      <c r="C13599" s="829"/>
      <c r="G13599" s="831" t="str">
        <f t="shared" si="213"/>
        <v/>
      </c>
    </row>
    <row r="13600" spans="3:7" ht="15" x14ac:dyDescent="0.2">
      <c r="C13600" s="829"/>
      <c r="G13600" s="831" t="str">
        <f t="shared" si="213"/>
        <v/>
      </c>
    </row>
    <row r="13601" spans="3:7" ht="15" x14ac:dyDescent="0.2">
      <c r="C13601" s="829"/>
      <c r="G13601" s="831" t="str">
        <f t="shared" si="213"/>
        <v/>
      </c>
    </row>
    <row r="13602" spans="3:7" ht="15" x14ac:dyDescent="0.2">
      <c r="C13602" s="829"/>
      <c r="G13602" s="831" t="str">
        <f t="shared" si="213"/>
        <v/>
      </c>
    </row>
    <row r="13603" spans="3:7" ht="15" x14ac:dyDescent="0.2">
      <c r="C13603" s="829"/>
      <c r="G13603" s="831" t="str">
        <f t="shared" si="213"/>
        <v/>
      </c>
    </row>
    <row r="13604" spans="3:7" ht="15" x14ac:dyDescent="0.2">
      <c r="C13604" s="829"/>
      <c r="G13604" s="831" t="str">
        <f t="shared" si="213"/>
        <v/>
      </c>
    </row>
    <row r="13605" spans="3:7" ht="15" x14ac:dyDescent="0.2">
      <c r="C13605" s="829"/>
      <c r="G13605" s="831" t="str">
        <f t="shared" si="213"/>
        <v/>
      </c>
    </row>
    <row r="13606" spans="3:7" ht="15" x14ac:dyDescent="0.2">
      <c r="C13606" s="829"/>
      <c r="G13606" s="831" t="str">
        <f t="shared" si="213"/>
        <v/>
      </c>
    </row>
    <row r="13607" spans="3:7" ht="15" x14ac:dyDescent="0.2">
      <c r="C13607" s="829"/>
      <c r="G13607" s="831" t="str">
        <f t="shared" si="213"/>
        <v/>
      </c>
    </row>
    <row r="13608" spans="3:7" ht="15" x14ac:dyDescent="0.2">
      <c r="C13608" s="829"/>
      <c r="G13608" s="831" t="str">
        <f t="shared" si="213"/>
        <v/>
      </c>
    </row>
    <row r="13609" spans="3:7" ht="15" x14ac:dyDescent="0.2">
      <c r="C13609" s="829"/>
      <c r="G13609" s="831" t="str">
        <f t="shared" si="213"/>
        <v/>
      </c>
    </row>
    <row r="13610" spans="3:7" ht="15" x14ac:dyDescent="0.2">
      <c r="C13610" s="829"/>
      <c r="G13610" s="831" t="str">
        <f t="shared" si="213"/>
        <v/>
      </c>
    </row>
    <row r="13611" spans="3:7" ht="15" x14ac:dyDescent="0.2">
      <c r="C13611" s="829"/>
      <c r="G13611" s="831" t="str">
        <f t="shared" si="213"/>
        <v/>
      </c>
    </row>
    <row r="13612" spans="3:7" ht="15" x14ac:dyDescent="0.2">
      <c r="C13612" s="829"/>
      <c r="G13612" s="831" t="str">
        <f t="shared" si="213"/>
        <v/>
      </c>
    </row>
    <row r="13613" spans="3:7" ht="15" x14ac:dyDescent="0.2">
      <c r="C13613" s="829"/>
      <c r="G13613" s="831" t="str">
        <f t="shared" si="213"/>
        <v/>
      </c>
    </row>
    <row r="13614" spans="3:7" ht="15" x14ac:dyDescent="0.2">
      <c r="C13614" s="829"/>
      <c r="G13614" s="831" t="str">
        <f t="shared" si="213"/>
        <v/>
      </c>
    </row>
    <row r="13615" spans="3:7" ht="15" x14ac:dyDescent="0.2">
      <c r="C13615" s="829"/>
      <c r="G13615" s="831" t="str">
        <f t="shared" si="213"/>
        <v/>
      </c>
    </row>
    <row r="13616" spans="3:7" ht="15" x14ac:dyDescent="0.2">
      <c r="C13616" s="829"/>
      <c r="G13616" s="831" t="str">
        <f t="shared" si="213"/>
        <v/>
      </c>
    </row>
    <row r="13617" spans="3:7" ht="15" x14ac:dyDescent="0.2">
      <c r="C13617" s="829"/>
      <c r="G13617" s="831" t="str">
        <f t="shared" si="213"/>
        <v/>
      </c>
    </row>
    <row r="13618" spans="3:7" ht="15" x14ac:dyDescent="0.2">
      <c r="C13618" s="829"/>
      <c r="G13618" s="831" t="str">
        <f t="shared" si="213"/>
        <v/>
      </c>
    </row>
    <row r="13619" spans="3:7" ht="15" x14ac:dyDescent="0.2">
      <c r="C13619" s="829"/>
      <c r="G13619" s="831" t="str">
        <f t="shared" si="213"/>
        <v/>
      </c>
    </row>
    <row r="13620" spans="3:7" ht="15" x14ac:dyDescent="0.2">
      <c r="C13620" s="829"/>
      <c r="G13620" s="831" t="str">
        <f t="shared" si="213"/>
        <v/>
      </c>
    </row>
    <row r="13621" spans="3:7" ht="15" x14ac:dyDescent="0.2">
      <c r="C13621" s="829"/>
      <c r="G13621" s="831" t="str">
        <f t="shared" si="213"/>
        <v/>
      </c>
    </row>
    <row r="13622" spans="3:7" ht="15" x14ac:dyDescent="0.2">
      <c r="C13622" s="829"/>
      <c r="G13622" s="831" t="str">
        <f t="shared" si="213"/>
        <v/>
      </c>
    </row>
    <row r="13623" spans="3:7" ht="15" x14ac:dyDescent="0.2">
      <c r="C13623" s="829"/>
      <c r="G13623" s="831" t="str">
        <f t="shared" si="213"/>
        <v/>
      </c>
    </row>
    <row r="13624" spans="3:7" ht="15" x14ac:dyDescent="0.2">
      <c r="C13624" s="829"/>
      <c r="G13624" s="831" t="str">
        <f t="shared" si="213"/>
        <v/>
      </c>
    </row>
    <row r="13625" spans="3:7" ht="15" x14ac:dyDescent="0.2">
      <c r="C13625" s="829"/>
      <c r="G13625" s="831" t="str">
        <f t="shared" si="213"/>
        <v/>
      </c>
    </row>
    <row r="13626" spans="3:7" ht="15" x14ac:dyDescent="0.2">
      <c r="C13626" s="829"/>
      <c r="G13626" s="831" t="str">
        <f t="shared" si="213"/>
        <v/>
      </c>
    </row>
    <row r="13627" spans="3:7" ht="15" x14ac:dyDescent="0.2">
      <c r="C13627" s="829"/>
      <c r="G13627" s="831" t="str">
        <f t="shared" si="213"/>
        <v/>
      </c>
    </row>
    <row r="13628" spans="3:7" ht="15" x14ac:dyDescent="0.2">
      <c r="C13628" s="829"/>
      <c r="G13628" s="831" t="str">
        <f t="shared" si="213"/>
        <v/>
      </c>
    </row>
    <row r="13629" spans="3:7" ht="15" x14ac:dyDescent="0.2">
      <c r="C13629" s="829"/>
      <c r="G13629" s="831" t="str">
        <f t="shared" si="213"/>
        <v/>
      </c>
    </row>
    <row r="13630" spans="3:7" ht="15" x14ac:dyDescent="0.2">
      <c r="C13630" s="829"/>
      <c r="G13630" s="831" t="str">
        <f t="shared" si="213"/>
        <v/>
      </c>
    </row>
    <row r="13631" spans="3:7" ht="15" x14ac:dyDescent="0.2">
      <c r="C13631" s="829"/>
      <c r="G13631" s="831" t="str">
        <f t="shared" si="213"/>
        <v/>
      </c>
    </row>
    <row r="13632" spans="3:7" ht="15" x14ac:dyDescent="0.2">
      <c r="C13632" s="829"/>
      <c r="G13632" s="831" t="str">
        <f t="shared" si="213"/>
        <v/>
      </c>
    </row>
    <row r="13633" spans="3:7" ht="15" x14ac:dyDescent="0.2">
      <c r="C13633" s="829"/>
      <c r="G13633" s="831" t="str">
        <f t="shared" si="213"/>
        <v/>
      </c>
    </row>
    <row r="13634" spans="3:7" ht="15" x14ac:dyDescent="0.2">
      <c r="C13634" s="829"/>
      <c r="G13634" s="831" t="str">
        <f t="shared" si="213"/>
        <v/>
      </c>
    </row>
    <row r="13635" spans="3:7" ht="15" x14ac:dyDescent="0.2">
      <c r="C13635" s="829"/>
      <c r="G13635" s="831" t="str">
        <f t="shared" si="213"/>
        <v/>
      </c>
    </row>
    <row r="13636" spans="3:7" ht="15" x14ac:dyDescent="0.2">
      <c r="C13636" s="829"/>
      <c r="G13636" s="831" t="str">
        <f t="shared" si="213"/>
        <v/>
      </c>
    </row>
    <row r="13637" spans="3:7" ht="15" x14ac:dyDescent="0.2">
      <c r="C13637" s="829"/>
      <c r="G13637" s="831" t="str">
        <f t="shared" si="213"/>
        <v/>
      </c>
    </row>
    <row r="13638" spans="3:7" ht="15" x14ac:dyDescent="0.2">
      <c r="C13638" s="829"/>
      <c r="G13638" s="831" t="str">
        <f t="shared" si="213"/>
        <v/>
      </c>
    </row>
    <row r="13639" spans="3:7" ht="15" x14ac:dyDescent="0.2">
      <c r="C13639" s="829"/>
      <c r="G13639" s="831" t="str">
        <f t="shared" si="213"/>
        <v/>
      </c>
    </row>
    <row r="13640" spans="3:7" ht="15" x14ac:dyDescent="0.2">
      <c r="C13640" s="829"/>
      <c r="G13640" s="831" t="str">
        <f t="shared" si="213"/>
        <v/>
      </c>
    </row>
    <row r="13641" spans="3:7" ht="15" x14ac:dyDescent="0.2">
      <c r="C13641" s="829"/>
      <c r="G13641" s="831" t="str">
        <f t="shared" si="213"/>
        <v/>
      </c>
    </row>
    <row r="13642" spans="3:7" ht="15" x14ac:dyDescent="0.2">
      <c r="C13642" s="829"/>
      <c r="G13642" s="831" t="str">
        <f t="shared" si="213"/>
        <v/>
      </c>
    </row>
    <row r="13643" spans="3:7" ht="15" x14ac:dyDescent="0.2">
      <c r="C13643" s="829"/>
      <c r="G13643" s="831" t="str">
        <f t="shared" si="213"/>
        <v/>
      </c>
    </row>
    <row r="13644" spans="3:7" ht="15" x14ac:dyDescent="0.2">
      <c r="C13644" s="829"/>
      <c r="G13644" s="831" t="str">
        <f t="shared" ref="G13644:G13707" si="214">IF(D13644="","",YEAR(D13644))</f>
        <v/>
      </c>
    </row>
    <row r="13645" spans="3:7" ht="15" x14ac:dyDescent="0.2">
      <c r="C13645" s="829"/>
      <c r="G13645" s="831" t="str">
        <f t="shared" si="214"/>
        <v/>
      </c>
    </row>
    <row r="13646" spans="3:7" ht="15" x14ac:dyDescent="0.2">
      <c r="C13646" s="829"/>
      <c r="G13646" s="831" t="str">
        <f t="shared" si="214"/>
        <v/>
      </c>
    </row>
    <row r="13647" spans="3:7" ht="15" x14ac:dyDescent="0.2">
      <c r="C13647" s="829"/>
      <c r="G13647" s="831" t="str">
        <f t="shared" si="214"/>
        <v/>
      </c>
    </row>
    <row r="13648" spans="3:7" ht="15" x14ac:dyDescent="0.2">
      <c r="C13648" s="829"/>
      <c r="G13648" s="831" t="str">
        <f t="shared" si="214"/>
        <v/>
      </c>
    </row>
    <row r="13649" spans="3:7" ht="15" x14ac:dyDescent="0.2">
      <c r="C13649" s="829"/>
      <c r="G13649" s="831" t="str">
        <f t="shared" si="214"/>
        <v/>
      </c>
    </row>
    <row r="13650" spans="3:7" ht="15" x14ac:dyDescent="0.2">
      <c r="C13650" s="829"/>
      <c r="G13650" s="831" t="str">
        <f t="shared" si="214"/>
        <v/>
      </c>
    </row>
    <row r="13651" spans="3:7" ht="15" x14ac:dyDescent="0.2">
      <c r="C13651" s="829"/>
      <c r="G13651" s="831" t="str">
        <f t="shared" si="214"/>
        <v/>
      </c>
    </row>
    <row r="13652" spans="3:7" ht="15" x14ac:dyDescent="0.2">
      <c r="C13652" s="829"/>
      <c r="G13652" s="831" t="str">
        <f t="shared" si="214"/>
        <v/>
      </c>
    </row>
    <row r="13653" spans="3:7" ht="15" x14ac:dyDescent="0.2">
      <c r="C13653" s="829"/>
      <c r="G13653" s="831" t="str">
        <f t="shared" si="214"/>
        <v/>
      </c>
    </row>
    <row r="13654" spans="3:7" ht="15" x14ac:dyDescent="0.2">
      <c r="C13654" s="829"/>
      <c r="G13654" s="831" t="str">
        <f t="shared" si="214"/>
        <v/>
      </c>
    </row>
    <row r="13655" spans="3:7" ht="15" x14ac:dyDescent="0.2">
      <c r="C13655" s="829"/>
      <c r="G13655" s="831" t="str">
        <f t="shared" si="214"/>
        <v/>
      </c>
    </row>
    <row r="13656" spans="3:7" ht="15" x14ac:dyDescent="0.2">
      <c r="C13656" s="829"/>
      <c r="G13656" s="831" t="str">
        <f t="shared" si="214"/>
        <v/>
      </c>
    </row>
    <row r="13657" spans="3:7" ht="15" x14ac:dyDescent="0.2">
      <c r="C13657" s="829"/>
      <c r="G13657" s="831" t="str">
        <f t="shared" si="214"/>
        <v/>
      </c>
    </row>
    <row r="13658" spans="3:7" ht="15" x14ac:dyDescent="0.2">
      <c r="C13658" s="829"/>
      <c r="G13658" s="831" t="str">
        <f t="shared" si="214"/>
        <v/>
      </c>
    </row>
    <row r="13659" spans="3:7" ht="15" x14ac:dyDescent="0.2">
      <c r="C13659" s="829"/>
      <c r="G13659" s="831" t="str">
        <f t="shared" si="214"/>
        <v/>
      </c>
    </row>
    <row r="13660" spans="3:7" ht="15" x14ac:dyDescent="0.2">
      <c r="C13660" s="829"/>
      <c r="G13660" s="831" t="str">
        <f t="shared" si="214"/>
        <v/>
      </c>
    </row>
    <row r="13661" spans="3:7" ht="15" x14ac:dyDescent="0.2">
      <c r="C13661" s="829"/>
      <c r="G13661" s="831" t="str">
        <f t="shared" si="214"/>
        <v/>
      </c>
    </row>
    <row r="13662" spans="3:7" ht="15" x14ac:dyDescent="0.2">
      <c r="C13662" s="829"/>
      <c r="G13662" s="831" t="str">
        <f t="shared" si="214"/>
        <v/>
      </c>
    </row>
    <row r="13663" spans="3:7" ht="15" x14ac:dyDescent="0.2">
      <c r="C13663" s="829"/>
      <c r="G13663" s="831" t="str">
        <f t="shared" si="214"/>
        <v/>
      </c>
    </row>
    <row r="13664" spans="3:7" ht="15" x14ac:dyDescent="0.2">
      <c r="C13664" s="829"/>
      <c r="G13664" s="831" t="str">
        <f t="shared" si="214"/>
        <v/>
      </c>
    </row>
    <row r="13665" spans="3:7" ht="15" x14ac:dyDescent="0.2">
      <c r="C13665" s="829"/>
      <c r="G13665" s="831" t="str">
        <f t="shared" si="214"/>
        <v/>
      </c>
    </row>
    <row r="13666" spans="3:7" ht="15" x14ac:dyDescent="0.2">
      <c r="C13666" s="829"/>
      <c r="G13666" s="831" t="str">
        <f t="shared" si="214"/>
        <v/>
      </c>
    </row>
    <row r="13667" spans="3:7" ht="15" x14ac:dyDescent="0.2">
      <c r="C13667" s="829"/>
      <c r="G13667" s="831" t="str">
        <f t="shared" si="214"/>
        <v/>
      </c>
    </row>
    <row r="13668" spans="3:7" ht="15" x14ac:dyDescent="0.2">
      <c r="C13668" s="829"/>
      <c r="G13668" s="831" t="str">
        <f t="shared" si="214"/>
        <v/>
      </c>
    </row>
    <row r="13669" spans="3:7" ht="15" x14ac:dyDescent="0.2">
      <c r="C13669" s="829"/>
      <c r="G13669" s="831" t="str">
        <f t="shared" si="214"/>
        <v/>
      </c>
    </row>
    <row r="13670" spans="3:7" ht="15" x14ac:dyDescent="0.2">
      <c r="C13670" s="829"/>
      <c r="G13670" s="831" t="str">
        <f t="shared" si="214"/>
        <v/>
      </c>
    </row>
    <row r="13671" spans="3:7" ht="15" x14ac:dyDescent="0.2">
      <c r="C13671" s="829"/>
      <c r="G13671" s="831" t="str">
        <f t="shared" si="214"/>
        <v/>
      </c>
    </row>
    <row r="13672" spans="3:7" ht="15" x14ac:dyDescent="0.2">
      <c r="C13672" s="829"/>
      <c r="G13672" s="831" t="str">
        <f t="shared" si="214"/>
        <v/>
      </c>
    </row>
    <row r="13673" spans="3:7" ht="15" x14ac:dyDescent="0.2">
      <c r="C13673" s="829"/>
      <c r="G13673" s="831" t="str">
        <f t="shared" si="214"/>
        <v/>
      </c>
    </row>
    <row r="13674" spans="3:7" ht="15" x14ac:dyDescent="0.2">
      <c r="C13674" s="829"/>
      <c r="G13674" s="831" t="str">
        <f t="shared" si="214"/>
        <v/>
      </c>
    </row>
    <row r="13675" spans="3:7" ht="15" x14ac:dyDescent="0.2">
      <c r="C13675" s="829"/>
      <c r="G13675" s="831" t="str">
        <f t="shared" si="214"/>
        <v/>
      </c>
    </row>
    <row r="13676" spans="3:7" ht="15" x14ac:dyDescent="0.2">
      <c r="C13676" s="829"/>
      <c r="G13676" s="831" t="str">
        <f t="shared" si="214"/>
        <v/>
      </c>
    </row>
    <row r="13677" spans="3:7" ht="15" x14ac:dyDescent="0.2">
      <c r="C13677" s="829"/>
      <c r="G13677" s="831" t="str">
        <f t="shared" si="214"/>
        <v/>
      </c>
    </row>
    <row r="13678" spans="3:7" ht="15" x14ac:dyDescent="0.2">
      <c r="C13678" s="829"/>
      <c r="G13678" s="831" t="str">
        <f t="shared" si="214"/>
        <v/>
      </c>
    </row>
    <row r="13679" spans="3:7" ht="15" x14ac:dyDescent="0.2">
      <c r="C13679" s="829"/>
      <c r="G13679" s="831" t="str">
        <f t="shared" si="214"/>
        <v/>
      </c>
    </row>
    <row r="13680" spans="3:7" ht="15" x14ac:dyDescent="0.2">
      <c r="C13680" s="829"/>
      <c r="G13680" s="831" t="str">
        <f t="shared" si="214"/>
        <v/>
      </c>
    </row>
    <row r="13681" spans="3:7" ht="15" x14ac:dyDescent="0.2">
      <c r="C13681" s="829"/>
      <c r="G13681" s="831" t="str">
        <f t="shared" si="214"/>
        <v/>
      </c>
    </row>
    <row r="13682" spans="3:7" ht="15" x14ac:dyDescent="0.2">
      <c r="C13682" s="829"/>
      <c r="G13682" s="831" t="str">
        <f t="shared" si="214"/>
        <v/>
      </c>
    </row>
    <row r="13683" spans="3:7" ht="15" x14ac:dyDescent="0.2">
      <c r="C13683" s="829"/>
      <c r="G13683" s="831" t="str">
        <f t="shared" si="214"/>
        <v/>
      </c>
    </row>
    <row r="13684" spans="3:7" ht="15" x14ac:dyDescent="0.2">
      <c r="C13684" s="829"/>
      <c r="G13684" s="831" t="str">
        <f t="shared" si="214"/>
        <v/>
      </c>
    </row>
    <row r="13685" spans="3:7" ht="15" x14ac:dyDescent="0.2">
      <c r="C13685" s="829"/>
      <c r="G13685" s="831" t="str">
        <f t="shared" si="214"/>
        <v/>
      </c>
    </row>
    <row r="13686" spans="3:7" ht="15" x14ac:dyDescent="0.2">
      <c r="C13686" s="829"/>
      <c r="G13686" s="831" t="str">
        <f t="shared" si="214"/>
        <v/>
      </c>
    </row>
    <row r="13687" spans="3:7" ht="15" x14ac:dyDescent="0.2">
      <c r="C13687" s="829"/>
      <c r="G13687" s="831" t="str">
        <f t="shared" si="214"/>
        <v/>
      </c>
    </row>
    <row r="13688" spans="3:7" ht="15" x14ac:dyDescent="0.2">
      <c r="C13688" s="829"/>
      <c r="G13688" s="831" t="str">
        <f t="shared" si="214"/>
        <v/>
      </c>
    </row>
    <row r="13689" spans="3:7" ht="15" x14ac:dyDescent="0.2">
      <c r="C13689" s="829"/>
      <c r="G13689" s="831" t="str">
        <f t="shared" si="214"/>
        <v/>
      </c>
    </row>
    <row r="13690" spans="3:7" ht="15" x14ac:dyDescent="0.2">
      <c r="C13690" s="829"/>
      <c r="G13690" s="831" t="str">
        <f t="shared" si="214"/>
        <v/>
      </c>
    </row>
    <row r="13691" spans="3:7" ht="15" x14ac:dyDescent="0.2">
      <c r="C13691" s="829"/>
      <c r="G13691" s="831" t="str">
        <f t="shared" si="214"/>
        <v/>
      </c>
    </row>
    <row r="13692" spans="3:7" ht="15" x14ac:dyDescent="0.2">
      <c r="C13692" s="829"/>
      <c r="G13692" s="831" t="str">
        <f t="shared" si="214"/>
        <v/>
      </c>
    </row>
    <row r="13693" spans="3:7" ht="15" x14ac:dyDescent="0.2">
      <c r="C13693" s="829"/>
      <c r="G13693" s="831" t="str">
        <f t="shared" si="214"/>
        <v/>
      </c>
    </row>
    <row r="13694" spans="3:7" ht="15" x14ac:dyDescent="0.2">
      <c r="C13694" s="829"/>
      <c r="G13694" s="831" t="str">
        <f t="shared" si="214"/>
        <v/>
      </c>
    </row>
    <row r="13695" spans="3:7" ht="15" x14ac:dyDescent="0.2">
      <c r="C13695" s="829"/>
      <c r="G13695" s="831" t="str">
        <f t="shared" si="214"/>
        <v/>
      </c>
    </row>
    <row r="13696" spans="3:7" ht="15" x14ac:dyDescent="0.2">
      <c r="C13696" s="829"/>
      <c r="G13696" s="831" t="str">
        <f t="shared" si="214"/>
        <v/>
      </c>
    </row>
    <row r="13697" spans="3:7" ht="15" x14ac:dyDescent="0.2">
      <c r="C13697" s="829"/>
      <c r="G13697" s="831" t="str">
        <f t="shared" si="214"/>
        <v/>
      </c>
    </row>
    <row r="13698" spans="3:7" ht="15" x14ac:dyDescent="0.2">
      <c r="C13698" s="829"/>
      <c r="G13698" s="831" t="str">
        <f t="shared" si="214"/>
        <v/>
      </c>
    </row>
    <row r="13699" spans="3:7" ht="15" x14ac:dyDescent="0.2">
      <c r="C13699" s="829"/>
      <c r="G13699" s="831" t="str">
        <f t="shared" si="214"/>
        <v/>
      </c>
    </row>
    <row r="13700" spans="3:7" ht="15" x14ac:dyDescent="0.2">
      <c r="C13700" s="829"/>
      <c r="G13700" s="831" t="str">
        <f t="shared" si="214"/>
        <v/>
      </c>
    </row>
    <row r="13701" spans="3:7" ht="15" x14ac:dyDescent="0.2">
      <c r="C13701" s="829"/>
      <c r="G13701" s="831" t="str">
        <f t="shared" si="214"/>
        <v/>
      </c>
    </row>
    <row r="13702" spans="3:7" ht="15" x14ac:dyDescent="0.2">
      <c r="C13702" s="829"/>
      <c r="G13702" s="831" t="str">
        <f t="shared" si="214"/>
        <v/>
      </c>
    </row>
    <row r="13703" spans="3:7" ht="15" x14ac:dyDescent="0.2">
      <c r="C13703" s="829"/>
      <c r="G13703" s="831" t="str">
        <f t="shared" si="214"/>
        <v/>
      </c>
    </row>
    <row r="13704" spans="3:7" ht="15" x14ac:dyDescent="0.2">
      <c r="C13704" s="829"/>
      <c r="G13704" s="831" t="str">
        <f t="shared" si="214"/>
        <v/>
      </c>
    </row>
    <row r="13705" spans="3:7" ht="15" x14ac:dyDescent="0.2">
      <c r="C13705" s="829"/>
      <c r="G13705" s="831" t="str">
        <f t="shared" si="214"/>
        <v/>
      </c>
    </row>
    <row r="13706" spans="3:7" ht="15" x14ac:dyDescent="0.2">
      <c r="C13706" s="829"/>
      <c r="G13706" s="831" t="str">
        <f t="shared" si="214"/>
        <v/>
      </c>
    </row>
    <row r="13707" spans="3:7" ht="15" x14ac:dyDescent="0.2">
      <c r="C13707" s="829"/>
      <c r="G13707" s="831" t="str">
        <f t="shared" si="214"/>
        <v/>
      </c>
    </row>
    <row r="13708" spans="3:7" ht="15" x14ac:dyDescent="0.2">
      <c r="C13708" s="829"/>
      <c r="G13708" s="831" t="str">
        <f t="shared" ref="G13708:G13771" si="215">IF(D13708="","",YEAR(D13708))</f>
        <v/>
      </c>
    </row>
    <row r="13709" spans="3:7" ht="15" x14ac:dyDescent="0.2">
      <c r="C13709" s="829"/>
      <c r="G13709" s="831" t="str">
        <f t="shared" si="215"/>
        <v/>
      </c>
    </row>
    <row r="13710" spans="3:7" ht="15" x14ac:dyDescent="0.2">
      <c r="C13710" s="829"/>
      <c r="G13710" s="831" t="str">
        <f t="shared" si="215"/>
        <v/>
      </c>
    </row>
    <row r="13711" spans="3:7" ht="15" x14ac:dyDescent="0.2">
      <c r="C13711" s="829"/>
      <c r="G13711" s="831" t="str">
        <f t="shared" si="215"/>
        <v/>
      </c>
    </row>
    <row r="13712" spans="3:7" ht="15" x14ac:dyDescent="0.2">
      <c r="C13712" s="829"/>
      <c r="G13712" s="831" t="str">
        <f t="shared" si="215"/>
        <v/>
      </c>
    </row>
    <row r="13713" spans="3:7" ht="15" x14ac:dyDescent="0.2">
      <c r="C13713" s="829"/>
      <c r="G13713" s="831" t="str">
        <f t="shared" si="215"/>
        <v/>
      </c>
    </row>
    <row r="13714" spans="3:7" ht="15" x14ac:dyDescent="0.2">
      <c r="C13714" s="829"/>
      <c r="G13714" s="831" t="str">
        <f t="shared" si="215"/>
        <v/>
      </c>
    </row>
    <row r="13715" spans="3:7" ht="15" x14ac:dyDescent="0.2">
      <c r="C13715" s="829"/>
      <c r="G13715" s="831" t="str">
        <f t="shared" si="215"/>
        <v/>
      </c>
    </row>
    <row r="13716" spans="3:7" ht="15" x14ac:dyDescent="0.2">
      <c r="C13716" s="829"/>
      <c r="G13716" s="831" t="str">
        <f t="shared" si="215"/>
        <v/>
      </c>
    </row>
    <row r="13717" spans="3:7" ht="15" x14ac:dyDescent="0.2">
      <c r="C13717" s="829"/>
      <c r="G13717" s="831" t="str">
        <f t="shared" si="215"/>
        <v/>
      </c>
    </row>
    <row r="13718" spans="3:7" ht="15" x14ac:dyDescent="0.2">
      <c r="C13718" s="829"/>
      <c r="G13718" s="831" t="str">
        <f t="shared" si="215"/>
        <v/>
      </c>
    </row>
    <row r="13719" spans="3:7" ht="15" x14ac:dyDescent="0.2">
      <c r="C13719" s="829"/>
      <c r="G13719" s="831" t="str">
        <f t="shared" si="215"/>
        <v/>
      </c>
    </row>
    <row r="13720" spans="3:7" ht="15" x14ac:dyDescent="0.2">
      <c r="C13720" s="829"/>
      <c r="G13720" s="831" t="str">
        <f t="shared" si="215"/>
        <v/>
      </c>
    </row>
    <row r="13721" spans="3:7" ht="15" x14ac:dyDescent="0.2">
      <c r="C13721" s="829"/>
      <c r="G13721" s="831" t="str">
        <f t="shared" si="215"/>
        <v/>
      </c>
    </row>
    <row r="13722" spans="3:7" ht="15" x14ac:dyDescent="0.2">
      <c r="C13722" s="829"/>
      <c r="G13722" s="831" t="str">
        <f t="shared" si="215"/>
        <v/>
      </c>
    </row>
    <row r="13723" spans="3:7" ht="15" x14ac:dyDescent="0.2">
      <c r="C13723" s="829"/>
      <c r="G13723" s="831" t="str">
        <f t="shared" si="215"/>
        <v/>
      </c>
    </row>
    <row r="13724" spans="3:7" ht="15" x14ac:dyDescent="0.2">
      <c r="C13724" s="829"/>
      <c r="G13724" s="831" t="str">
        <f t="shared" si="215"/>
        <v/>
      </c>
    </row>
    <row r="13725" spans="3:7" ht="15" x14ac:dyDescent="0.2">
      <c r="C13725" s="829"/>
      <c r="G13725" s="831" t="str">
        <f t="shared" si="215"/>
        <v/>
      </c>
    </row>
    <row r="13726" spans="3:7" ht="15" x14ac:dyDescent="0.2">
      <c r="C13726" s="829"/>
      <c r="G13726" s="831" t="str">
        <f t="shared" si="215"/>
        <v/>
      </c>
    </row>
    <row r="13727" spans="3:7" ht="15" x14ac:dyDescent="0.2">
      <c r="C13727" s="829"/>
      <c r="G13727" s="831" t="str">
        <f t="shared" si="215"/>
        <v/>
      </c>
    </row>
    <row r="13728" spans="3:7" ht="15" x14ac:dyDescent="0.2">
      <c r="C13728" s="829"/>
      <c r="G13728" s="831" t="str">
        <f t="shared" si="215"/>
        <v/>
      </c>
    </row>
    <row r="13729" spans="3:7" ht="15" x14ac:dyDescent="0.2">
      <c r="C13729" s="829"/>
      <c r="G13729" s="831" t="str">
        <f t="shared" si="215"/>
        <v/>
      </c>
    </row>
    <row r="13730" spans="3:7" ht="15" x14ac:dyDescent="0.2">
      <c r="C13730" s="829"/>
      <c r="G13730" s="831" t="str">
        <f t="shared" si="215"/>
        <v/>
      </c>
    </row>
    <row r="13731" spans="3:7" ht="15" x14ac:dyDescent="0.2">
      <c r="C13731" s="829"/>
      <c r="G13731" s="831" t="str">
        <f t="shared" si="215"/>
        <v/>
      </c>
    </row>
    <row r="13732" spans="3:7" ht="15" x14ac:dyDescent="0.2">
      <c r="C13732" s="829"/>
      <c r="G13732" s="831" t="str">
        <f t="shared" si="215"/>
        <v/>
      </c>
    </row>
    <row r="13733" spans="3:7" ht="15" x14ac:dyDescent="0.2">
      <c r="C13733" s="829"/>
      <c r="G13733" s="831" t="str">
        <f t="shared" si="215"/>
        <v/>
      </c>
    </row>
    <row r="13734" spans="3:7" ht="15" x14ac:dyDescent="0.2">
      <c r="C13734" s="829"/>
      <c r="G13734" s="831" t="str">
        <f t="shared" si="215"/>
        <v/>
      </c>
    </row>
    <row r="13735" spans="3:7" ht="15" x14ac:dyDescent="0.2">
      <c r="C13735" s="829"/>
      <c r="G13735" s="831" t="str">
        <f t="shared" si="215"/>
        <v/>
      </c>
    </row>
    <row r="13736" spans="3:7" ht="15" x14ac:dyDescent="0.2">
      <c r="C13736" s="829"/>
      <c r="G13736" s="831" t="str">
        <f t="shared" si="215"/>
        <v/>
      </c>
    </row>
    <row r="13737" spans="3:7" ht="15" x14ac:dyDescent="0.2">
      <c r="C13737" s="829"/>
      <c r="G13737" s="831" t="str">
        <f t="shared" si="215"/>
        <v/>
      </c>
    </row>
    <row r="13738" spans="3:7" ht="15" x14ac:dyDescent="0.2">
      <c r="C13738" s="829"/>
      <c r="G13738" s="831" t="str">
        <f t="shared" si="215"/>
        <v/>
      </c>
    </row>
    <row r="13739" spans="3:7" ht="15" x14ac:dyDescent="0.2">
      <c r="C13739" s="829"/>
      <c r="G13739" s="831" t="str">
        <f t="shared" si="215"/>
        <v/>
      </c>
    </row>
    <row r="13740" spans="3:7" ht="15" x14ac:dyDescent="0.2">
      <c r="C13740" s="829"/>
      <c r="G13740" s="831" t="str">
        <f t="shared" si="215"/>
        <v/>
      </c>
    </row>
    <row r="13741" spans="3:7" ht="15" x14ac:dyDescent="0.2">
      <c r="C13741" s="829"/>
      <c r="G13741" s="831" t="str">
        <f t="shared" si="215"/>
        <v/>
      </c>
    </row>
    <row r="13742" spans="3:7" ht="15" x14ac:dyDescent="0.2">
      <c r="C13742" s="829"/>
      <c r="G13742" s="831" t="str">
        <f t="shared" si="215"/>
        <v/>
      </c>
    </row>
    <row r="13743" spans="3:7" ht="15" x14ac:dyDescent="0.2">
      <c r="C13743" s="829"/>
      <c r="G13743" s="831" t="str">
        <f t="shared" si="215"/>
        <v/>
      </c>
    </row>
    <row r="13744" spans="3:7" ht="15" x14ac:dyDescent="0.2">
      <c r="C13744" s="829"/>
      <c r="G13744" s="831" t="str">
        <f t="shared" si="215"/>
        <v/>
      </c>
    </row>
    <row r="13745" spans="3:7" ht="15" x14ac:dyDescent="0.2">
      <c r="C13745" s="829"/>
      <c r="G13745" s="831" t="str">
        <f t="shared" si="215"/>
        <v/>
      </c>
    </row>
    <row r="13746" spans="3:7" ht="15" x14ac:dyDescent="0.2">
      <c r="C13746" s="829"/>
      <c r="G13746" s="831" t="str">
        <f t="shared" si="215"/>
        <v/>
      </c>
    </row>
    <row r="13747" spans="3:7" ht="15" x14ac:dyDescent="0.2">
      <c r="C13747" s="829"/>
      <c r="G13747" s="831" t="str">
        <f t="shared" si="215"/>
        <v/>
      </c>
    </row>
    <row r="13748" spans="3:7" ht="15" x14ac:dyDescent="0.2">
      <c r="C13748" s="829"/>
      <c r="G13748" s="831" t="str">
        <f t="shared" si="215"/>
        <v/>
      </c>
    </row>
    <row r="13749" spans="3:7" ht="15" x14ac:dyDescent="0.2">
      <c r="C13749" s="829"/>
      <c r="G13749" s="831" t="str">
        <f t="shared" si="215"/>
        <v/>
      </c>
    </row>
    <row r="13750" spans="3:7" ht="15" x14ac:dyDescent="0.2">
      <c r="C13750" s="829"/>
      <c r="G13750" s="831" t="str">
        <f t="shared" si="215"/>
        <v/>
      </c>
    </row>
    <row r="13751" spans="3:7" ht="15" x14ac:dyDescent="0.2">
      <c r="C13751" s="829"/>
      <c r="G13751" s="831" t="str">
        <f t="shared" si="215"/>
        <v/>
      </c>
    </row>
    <row r="13752" spans="3:7" ht="15" x14ac:dyDescent="0.2">
      <c r="C13752" s="829"/>
      <c r="G13752" s="831" t="str">
        <f t="shared" si="215"/>
        <v/>
      </c>
    </row>
    <row r="13753" spans="3:7" ht="15" x14ac:dyDescent="0.2">
      <c r="C13753" s="829"/>
      <c r="G13753" s="831" t="str">
        <f t="shared" si="215"/>
        <v/>
      </c>
    </row>
    <row r="13754" spans="3:7" ht="15" x14ac:dyDescent="0.2">
      <c r="C13754" s="829"/>
      <c r="G13754" s="831" t="str">
        <f t="shared" si="215"/>
        <v/>
      </c>
    </row>
    <row r="13755" spans="3:7" ht="15" x14ac:dyDescent="0.2">
      <c r="C13755" s="829"/>
      <c r="G13755" s="831" t="str">
        <f t="shared" si="215"/>
        <v/>
      </c>
    </row>
    <row r="13756" spans="3:7" ht="15" x14ac:dyDescent="0.2">
      <c r="C13756" s="829"/>
      <c r="G13756" s="831" t="str">
        <f t="shared" si="215"/>
        <v/>
      </c>
    </row>
    <row r="13757" spans="3:7" ht="15" x14ac:dyDescent="0.2">
      <c r="C13757" s="829"/>
      <c r="G13757" s="831" t="str">
        <f t="shared" si="215"/>
        <v/>
      </c>
    </row>
    <row r="13758" spans="3:7" ht="15" x14ac:dyDescent="0.2">
      <c r="C13758" s="829"/>
      <c r="G13758" s="831" t="str">
        <f t="shared" si="215"/>
        <v/>
      </c>
    </row>
    <row r="13759" spans="3:7" ht="15" x14ac:dyDescent="0.2">
      <c r="C13759" s="829"/>
      <c r="G13759" s="831" t="str">
        <f t="shared" si="215"/>
        <v/>
      </c>
    </row>
    <row r="13760" spans="3:7" ht="15" x14ac:dyDescent="0.2">
      <c r="C13760" s="829"/>
      <c r="G13760" s="831" t="str">
        <f t="shared" si="215"/>
        <v/>
      </c>
    </row>
    <row r="13761" spans="3:7" ht="15" x14ac:dyDescent="0.2">
      <c r="C13761" s="829"/>
      <c r="G13761" s="831" t="str">
        <f t="shared" si="215"/>
        <v/>
      </c>
    </row>
    <row r="13762" spans="3:7" ht="15" x14ac:dyDescent="0.2">
      <c r="C13762" s="829"/>
      <c r="G13762" s="831" t="str">
        <f t="shared" si="215"/>
        <v/>
      </c>
    </row>
    <row r="13763" spans="3:7" ht="15" x14ac:dyDescent="0.2">
      <c r="C13763" s="829"/>
      <c r="G13763" s="831" t="str">
        <f t="shared" si="215"/>
        <v/>
      </c>
    </row>
    <row r="13764" spans="3:7" ht="15" x14ac:dyDescent="0.2">
      <c r="C13764" s="829"/>
      <c r="G13764" s="831" t="str">
        <f t="shared" si="215"/>
        <v/>
      </c>
    </row>
    <row r="13765" spans="3:7" ht="15" x14ac:dyDescent="0.2">
      <c r="C13765" s="829"/>
      <c r="G13765" s="831" t="str">
        <f t="shared" si="215"/>
        <v/>
      </c>
    </row>
    <row r="13766" spans="3:7" ht="15" x14ac:dyDescent="0.2">
      <c r="C13766" s="829"/>
      <c r="G13766" s="831" t="str">
        <f t="shared" si="215"/>
        <v/>
      </c>
    </row>
    <row r="13767" spans="3:7" ht="15" x14ac:dyDescent="0.2">
      <c r="C13767" s="829"/>
      <c r="G13767" s="831" t="str">
        <f t="shared" si="215"/>
        <v/>
      </c>
    </row>
    <row r="13768" spans="3:7" ht="15" x14ac:dyDescent="0.2">
      <c r="C13768" s="829"/>
      <c r="G13768" s="831" t="str">
        <f t="shared" si="215"/>
        <v/>
      </c>
    </row>
    <row r="13769" spans="3:7" ht="15" x14ac:dyDescent="0.2">
      <c r="C13769" s="829"/>
      <c r="G13769" s="831" t="str">
        <f t="shared" si="215"/>
        <v/>
      </c>
    </row>
    <row r="13770" spans="3:7" ht="15" x14ac:dyDescent="0.2">
      <c r="C13770" s="829"/>
      <c r="G13770" s="831" t="str">
        <f t="shared" si="215"/>
        <v/>
      </c>
    </row>
    <row r="13771" spans="3:7" ht="15" x14ac:dyDescent="0.2">
      <c r="C13771" s="829"/>
      <c r="G13771" s="831" t="str">
        <f t="shared" si="215"/>
        <v/>
      </c>
    </row>
    <row r="13772" spans="3:7" ht="15" x14ac:dyDescent="0.2">
      <c r="C13772" s="829"/>
      <c r="G13772" s="831" t="str">
        <f t="shared" ref="G13772:G13835" si="216">IF(D13772="","",YEAR(D13772))</f>
        <v/>
      </c>
    </row>
    <row r="13773" spans="3:7" ht="15" x14ac:dyDescent="0.2">
      <c r="C13773" s="829"/>
      <c r="G13773" s="831" t="str">
        <f t="shared" si="216"/>
        <v/>
      </c>
    </row>
    <row r="13774" spans="3:7" ht="15" x14ac:dyDescent="0.2">
      <c r="C13774" s="829"/>
      <c r="G13774" s="831" t="str">
        <f t="shared" si="216"/>
        <v/>
      </c>
    </row>
    <row r="13775" spans="3:7" ht="15" x14ac:dyDescent="0.2">
      <c r="C13775" s="829"/>
      <c r="G13775" s="831" t="str">
        <f t="shared" si="216"/>
        <v/>
      </c>
    </row>
    <row r="13776" spans="3:7" ht="15" x14ac:dyDescent="0.2">
      <c r="C13776" s="829"/>
      <c r="G13776" s="831" t="str">
        <f t="shared" si="216"/>
        <v/>
      </c>
    </row>
    <row r="13777" spans="3:7" ht="15" x14ac:dyDescent="0.2">
      <c r="C13777" s="829"/>
      <c r="G13777" s="831" t="str">
        <f t="shared" si="216"/>
        <v/>
      </c>
    </row>
    <row r="13778" spans="3:7" ht="15" x14ac:dyDescent="0.2">
      <c r="C13778" s="829"/>
      <c r="G13778" s="831" t="str">
        <f t="shared" si="216"/>
        <v/>
      </c>
    </row>
    <row r="13779" spans="3:7" ht="15" x14ac:dyDescent="0.2">
      <c r="C13779" s="829"/>
      <c r="G13779" s="831" t="str">
        <f t="shared" si="216"/>
        <v/>
      </c>
    </row>
    <row r="13780" spans="3:7" ht="15" x14ac:dyDescent="0.2">
      <c r="C13780" s="829"/>
      <c r="G13780" s="831" t="str">
        <f t="shared" si="216"/>
        <v/>
      </c>
    </row>
    <row r="13781" spans="3:7" ht="15" x14ac:dyDescent="0.2">
      <c r="C13781" s="829"/>
      <c r="G13781" s="831" t="str">
        <f t="shared" si="216"/>
        <v/>
      </c>
    </row>
    <row r="13782" spans="3:7" ht="15" x14ac:dyDescent="0.2">
      <c r="C13782" s="829"/>
      <c r="G13782" s="831" t="str">
        <f t="shared" si="216"/>
        <v/>
      </c>
    </row>
    <row r="13783" spans="3:7" ht="15" x14ac:dyDescent="0.2">
      <c r="C13783" s="829"/>
      <c r="G13783" s="831" t="str">
        <f t="shared" si="216"/>
        <v/>
      </c>
    </row>
    <row r="13784" spans="3:7" ht="15" x14ac:dyDescent="0.2">
      <c r="C13784" s="829"/>
      <c r="G13784" s="831" t="str">
        <f t="shared" si="216"/>
        <v/>
      </c>
    </row>
    <row r="13785" spans="3:7" ht="15" x14ac:dyDescent="0.2">
      <c r="C13785" s="829"/>
      <c r="G13785" s="831" t="str">
        <f t="shared" si="216"/>
        <v/>
      </c>
    </row>
    <row r="13786" spans="3:7" ht="15" x14ac:dyDescent="0.2">
      <c r="C13786" s="829"/>
      <c r="G13786" s="831" t="str">
        <f t="shared" si="216"/>
        <v/>
      </c>
    </row>
    <row r="13787" spans="3:7" ht="15" x14ac:dyDescent="0.2">
      <c r="C13787" s="829"/>
      <c r="G13787" s="831" t="str">
        <f t="shared" si="216"/>
        <v/>
      </c>
    </row>
    <row r="13788" spans="3:7" ht="15" x14ac:dyDescent="0.2">
      <c r="C13788" s="829"/>
      <c r="G13788" s="831" t="str">
        <f t="shared" si="216"/>
        <v/>
      </c>
    </row>
    <row r="13789" spans="3:7" ht="15" x14ac:dyDescent="0.2">
      <c r="C13789" s="829"/>
      <c r="G13789" s="831" t="str">
        <f t="shared" si="216"/>
        <v/>
      </c>
    </row>
    <row r="13790" spans="3:7" ht="15" x14ac:dyDescent="0.2">
      <c r="C13790" s="829"/>
      <c r="G13790" s="831" t="str">
        <f t="shared" si="216"/>
        <v/>
      </c>
    </row>
    <row r="13791" spans="3:7" ht="15" x14ac:dyDescent="0.2">
      <c r="C13791" s="829"/>
      <c r="G13791" s="831" t="str">
        <f t="shared" si="216"/>
        <v/>
      </c>
    </row>
    <row r="13792" spans="3:7" ht="15" x14ac:dyDescent="0.2">
      <c r="C13792" s="829"/>
      <c r="G13792" s="831" t="str">
        <f t="shared" si="216"/>
        <v/>
      </c>
    </row>
    <row r="13793" spans="3:7" ht="15" x14ac:dyDescent="0.2">
      <c r="C13793" s="829"/>
      <c r="G13793" s="831" t="str">
        <f t="shared" si="216"/>
        <v/>
      </c>
    </row>
    <row r="13794" spans="3:7" ht="15" x14ac:dyDescent="0.2">
      <c r="C13794" s="829"/>
      <c r="G13794" s="831" t="str">
        <f t="shared" si="216"/>
        <v/>
      </c>
    </row>
    <row r="13795" spans="3:7" ht="15" x14ac:dyDescent="0.2">
      <c r="C13795" s="829"/>
      <c r="G13795" s="831" t="str">
        <f t="shared" si="216"/>
        <v/>
      </c>
    </row>
    <row r="13796" spans="3:7" ht="15" x14ac:dyDescent="0.2">
      <c r="C13796" s="829"/>
      <c r="G13796" s="831" t="str">
        <f t="shared" si="216"/>
        <v/>
      </c>
    </row>
    <row r="13797" spans="3:7" ht="15" x14ac:dyDescent="0.2">
      <c r="C13797" s="829"/>
      <c r="G13797" s="831" t="str">
        <f t="shared" si="216"/>
        <v/>
      </c>
    </row>
    <row r="13798" spans="3:7" ht="15" x14ac:dyDescent="0.2">
      <c r="C13798" s="829"/>
      <c r="G13798" s="831" t="str">
        <f t="shared" si="216"/>
        <v/>
      </c>
    </row>
    <row r="13799" spans="3:7" ht="15" x14ac:dyDescent="0.2">
      <c r="C13799" s="829"/>
      <c r="G13799" s="831" t="str">
        <f t="shared" si="216"/>
        <v/>
      </c>
    </row>
    <row r="13800" spans="3:7" ht="15" x14ac:dyDescent="0.2">
      <c r="C13800" s="829"/>
      <c r="G13800" s="831" t="str">
        <f t="shared" si="216"/>
        <v/>
      </c>
    </row>
    <row r="13801" spans="3:7" ht="15" x14ac:dyDescent="0.2">
      <c r="C13801" s="829"/>
      <c r="G13801" s="831" t="str">
        <f t="shared" si="216"/>
        <v/>
      </c>
    </row>
    <row r="13802" spans="3:7" ht="15" x14ac:dyDescent="0.2">
      <c r="C13802" s="829"/>
      <c r="G13802" s="831" t="str">
        <f t="shared" si="216"/>
        <v/>
      </c>
    </row>
    <row r="13803" spans="3:7" ht="15" x14ac:dyDescent="0.2">
      <c r="C13803" s="829"/>
      <c r="G13803" s="831" t="str">
        <f t="shared" si="216"/>
        <v/>
      </c>
    </row>
    <row r="13804" spans="3:7" ht="15" x14ac:dyDescent="0.2">
      <c r="C13804" s="829"/>
      <c r="G13804" s="831" t="str">
        <f t="shared" si="216"/>
        <v/>
      </c>
    </row>
    <row r="13805" spans="3:7" ht="15" x14ac:dyDescent="0.2">
      <c r="C13805" s="829"/>
      <c r="G13805" s="831" t="str">
        <f t="shared" si="216"/>
        <v/>
      </c>
    </row>
    <row r="13806" spans="3:7" ht="15" x14ac:dyDescent="0.2">
      <c r="C13806" s="829"/>
      <c r="G13806" s="831" t="str">
        <f t="shared" si="216"/>
        <v/>
      </c>
    </row>
    <row r="13807" spans="3:7" ht="15" x14ac:dyDescent="0.2">
      <c r="C13807" s="829"/>
      <c r="G13807" s="831" t="str">
        <f t="shared" si="216"/>
        <v/>
      </c>
    </row>
    <row r="13808" spans="3:7" ht="15" x14ac:dyDescent="0.2">
      <c r="C13808" s="829"/>
      <c r="G13808" s="831" t="str">
        <f t="shared" si="216"/>
        <v/>
      </c>
    </row>
    <row r="13809" spans="3:7" ht="15" x14ac:dyDescent="0.2">
      <c r="C13809" s="829"/>
      <c r="G13809" s="831" t="str">
        <f t="shared" si="216"/>
        <v/>
      </c>
    </row>
    <row r="13810" spans="3:7" ht="15" x14ac:dyDescent="0.2">
      <c r="C13810" s="829"/>
      <c r="G13810" s="831" t="str">
        <f t="shared" si="216"/>
        <v/>
      </c>
    </row>
    <row r="13811" spans="3:7" ht="15" x14ac:dyDescent="0.2">
      <c r="C13811" s="829"/>
      <c r="G13811" s="831" t="str">
        <f t="shared" si="216"/>
        <v/>
      </c>
    </row>
    <row r="13812" spans="3:7" ht="15" x14ac:dyDescent="0.2">
      <c r="C13812" s="829"/>
      <c r="G13812" s="831" t="str">
        <f t="shared" si="216"/>
        <v/>
      </c>
    </row>
    <row r="13813" spans="3:7" ht="15" x14ac:dyDescent="0.2">
      <c r="C13813" s="829"/>
      <c r="G13813" s="831" t="str">
        <f t="shared" si="216"/>
        <v/>
      </c>
    </row>
    <row r="13814" spans="3:7" ht="15" x14ac:dyDescent="0.2">
      <c r="C13814" s="829"/>
      <c r="G13814" s="831" t="str">
        <f t="shared" si="216"/>
        <v/>
      </c>
    </row>
    <row r="13815" spans="3:7" ht="15" x14ac:dyDescent="0.2">
      <c r="C13815" s="829"/>
      <c r="G13815" s="831" t="str">
        <f t="shared" si="216"/>
        <v/>
      </c>
    </row>
    <row r="13816" spans="3:7" ht="15" x14ac:dyDescent="0.2">
      <c r="C13816" s="829"/>
      <c r="G13816" s="831" t="str">
        <f t="shared" si="216"/>
        <v/>
      </c>
    </row>
    <row r="13817" spans="3:7" ht="15" x14ac:dyDescent="0.2">
      <c r="C13817" s="829"/>
      <c r="G13817" s="831" t="str">
        <f t="shared" si="216"/>
        <v/>
      </c>
    </row>
    <row r="13818" spans="3:7" ht="15" x14ac:dyDescent="0.2">
      <c r="C13818" s="829"/>
      <c r="G13818" s="831" t="str">
        <f t="shared" si="216"/>
        <v/>
      </c>
    </row>
    <row r="13819" spans="3:7" ht="15" x14ac:dyDescent="0.2">
      <c r="C13819" s="829"/>
      <c r="G13819" s="831" t="str">
        <f t="shared" si="216"/>
        <v/>
      </c>
    </row>
    <row r="13820" spans="3:7" ht="15" x14ac:dyDescent="0.2">
      <c r="C13820" s="829"/>
      <c r="G13820" s="831" t="str">
        <f t="shared" si="216"/>
        <v/>
      </c>
    </row>
    <row r="13821" spans="3:7" ht="15" x14ac:dyDescent="0.2">
      <c r="C13821" s="829"/>
      <c r="G13821" s="831" t="str">
        <f t="shared" si="216"/>
        <v/>
      </c>
    </row>
    <row r="13822" spans="3:7" ht="15" x14ac:dyDescent="0.2">
      <c r="C13822" s="829"/>
      <c r="G13822" s="831" t="str">
        <f t="shared" si="216"/>
        <v/>
      </c>
    </row>
    <row r="13823" spans="3:7" ht="15" x14ac:dyDescent="0.2">
      <c r="C13823" s="829"/>
      <c r="G13823" s="831" t="str">
        <f t="shared" si="216"/>
        <v/>
      </c>
    </row>
    <row r="13824" spans="3:7" ht="15" x14ac:dyDescent="0.2">
      <c r="C13824" s="829"/>
      <c r="G13824" s="831" t="str">
        <f t="shared" si="216"/>
        <v/>
      </c>
    </row>
    <row r="13825" spans="3:7" ht="15" x14ac:dyDescent="0.2">
      <c r="C13825" s="829"/>
      <c r="G13825" s="831" t="str">
        <f t="shared" si="216"/>
        <v/>
      </c>
    </row>
    <row r="13826" spans="3:7" ht="15" x14ac:dyDescent="0.2">
      <c r="C13826" s="829"/>
      <c r="G13826" s="831" t="str">
        <f t="shared" si="216"/>
        <v/>
      </c>
    </row>
    <row r="13827" spans="3:7" ht="15" x14ac:dyDescent="0.2">
      <c r="C13827" s="829"/>
      <c r="G13827" s="831" t="str">
        <f t="shared" si="216"/>
        <v/>
      </c>
    </row>
    <row r="13828" spans="3:7" ht="15" x14ac:dyDescent="0.2">
      <c r="C13828" s="829"/>
      <c r="G13828" s="831" t="str">
        <f t="shared" si="216"/>
        <v/>
      </c>
    </row>
    <row r="13829" spans="3:7" ht="15" x14ac:dyDescent="0.2">
      <c r="C13829" s="829"/>
      <c r="G13829" s="831" t="str">
        <f t="shared" si="216"/>
        <v/>
      </c>
    </row>
    <row r="13830" spans="3:7" ht="15" x14ac:dyDescent="0.2">
      <c r="C13830" s="829"/>
      <c r="G13830" s="831" t="str">
        <f t="shared" si="216"/>
        <v/>
      </c>
    </row>
    <row r="13831" spans="3:7" ht="15" x14ac:dyDescent="0.2">
      <c r="C13831" s="829"/>
      <c r="G13831" s="831" t="str">
        <f t="shared" si="216"/>
        <v/>
      </c>
    </row>
    <row r="13832" spans="3:7" ht="15" x14ac:dyDescent="0.2">
      <c r="C13832" s="829"/>
      <c r="G13832" s="831" t="str">
        <f t="shared" si="216"/>
        <v/>
      </c>
    </row>
    <row r="13833" spans="3:7" ht="15" x14ac:dyDescent="0.2">
      <c r="C13833" s="829"/>
      <c r="G13833" s="831" t="str">
        <f t="shared" si="216"/>
        <v/>
      </c>
    </row>
    <row r="13834" spans="3:7" ht="15" x14ac:dyDescent="0.2">
      <c r="C13834" s="829"/>
      <c r="G13834" s="831" t="str">
        <f t="shared" si="216"/>
        <v/>
      </c>
    </row>
    <row r="13835" spans="3:7" ht="15" x14ac:dyDescent="0.2">
      <c r="C13835" s="829"/>
      <c r="G13835" s="831" t="str">
        <f t="shared" si="216"/>
        <v/>
      </c>
    </row>
    <row r="13836" spans="3:7" ht="15" x14ac:dyDescent="0.2">
      <c r="C13836" s="829"/>
      <c r="G13836" s="831" t="str">
        <f t="shared" ref="G13836:G13899" si="217">IF(D13836="","",YEAR(D13836))</f>
        <v/>
      </c>
    </row>
    <row r="13837" spans="3:7" ht="15" x14ac:dyDescent="0.2">
      <c r="C13837" s="829"/>
      <c r="G13837" s="831" t="str">
        <f t="shared" si="217"/>
        <v/>
      </c>
    </row>
    <row r="13838" spans="3:7" ht="15" x14ac:dyDescent="0.2">
      <c r="C13838" s="829"/>
      <c r="G13838" s="831" t="str">
        <f t="shared" si="217"/>
        <v/>
      </c>
    </row>
    <row r="13839" spans="3:7" ht="15" x14ac:dyDescent="0.2">
      <c r="C13839" s="829"/>
      <c r="G13839" s="831" t="str">
        <f t="shared" si="217"/>
        <v/>
      </c>
    </row>
    <row r="13840" spans="3:7" ht="15" x14ac:dyDescent="0.2">
      <c r="C13840" s="829"/>
      <c r="G13840" s="831" t="str">
        <f t="shared" si="217"/>
        <v/>
      </c>
    </row>
    <row r="13841" spans="3:7" ht="15" x14ac:dyDescent="0.2">
      <c r="C13841" s="829"/>
      <c r="G13841" s="831" t="str">
        <f t="shared" si="217"/>
        <v/>
      </c>
    </row>
    <row r="13842" spans="3:7" ht="15" x14ac:dyDescent="0.2">
      <c r="C13842" s="829"/>
      <c r="G13842" s="831" t="str">
        <f t="shared" si="217"/>
        <v/>
      </c>
    </row>
    <row r="13843" spans="3:7" ht="15" x14ac:dyDescent="0.2">
      <c r="C13843" s="829"/>
      <c r="G13843" s="831" t="str">
        <f t="shared" si="217"/>
        <v/>
      </c>
    </row>
    <row r="13844" spans="3:7" ht="15" x14ac:dyDescent="0.2">
      <c r="C13844" s="829"/>
      <c r="G13844" s="831" t="str">
        <f t="shared" si="217"/>
        <v/>
      </c>
    </row>
    <row r="13845" spans="3:7" ht="15" x14ac:dyDescent="0.2">
      <c r="C13845" s="829"/>
      <c r="G13845" s="831" t="str">
        <f t="shared" si="217"/>
        <v/>
      </c>
    </row>
    <row r="13846" spans="3:7" ht="15" x14ac:dyDescent="0.2">
      <c r="C13846" s="829"/>
      <c r="G13846" s="831" t="str">
        <f t="shared" si="217"/>
        <v/>
      </c>
    </row>
    <row r="13847" spans="3:7" ht="15" x14ac:dyDescent="0.2">
      <c r="C13847" s="829"/>
      <c r="G13847" s="831" t="str">
        <f t="shared" si="217"/>
        <v/>
      </c>
    </row>
    <row r="13848" spans="3:7" ht="15" x14ac:dyDescent="0.2">
      <c r="C13848" s="829"/>
      <c r="G13848" s="831" t="str">
        <f t="shared" si="217"/>
        <v/>
      </c>
    </row>
    <row r="13849" spans="3:7" ht="15" x14ac:dyDescent="0.2">
      <c r="C13849" s="829"/>
      <c r="G13849" s="831" t="str">
        <f t="shared" si="217"/>
        <v/>
      </c>
    </row>
    <row r="13850" spans="3:7" ht="15" x14ac:dyDescent="0.2">
      <c r="C13850" s="829"/>
      <c r="G13850" s="831" t="str">
        <f t="shared" si="217"/>
        <v/>
      </c>
    </row>
    <row r="13851" spans="3:7" ht="15" x14ac:dyDescent="0.2">
      <c r="C13851" s="829"/>
      <c r="G13851" s="831" t="str">
        <f t="shared" si="217"/>
        <v/>
      </c>
    </row>
    <row r="13852" spans="3:7" ht="15" x14ac:dyDescent="0.2">
      <c r="C13852" s="829"/>
      <c r="G13852" s="831" t="str">
        <f t="shared" si="217"/>
        <v/>
      </c>
    </row>
    <row r="13853" spans="3:7" ht="15" x14ac:dyDescent="0.2">
      <c r="C13853" s="829"/>
      <c r="G13853" s="831" t="str">
        <f t="shared" si="217"/>
        <v/>
      </c>
    </row>
    <row r="13854" spans="3:7" ht="15" x14ac:dyDescent="0.2">
      <c r="C13854" s="829"/>
      <c r="G13854" s="831" t="str">
        <f t="shared" si="217"/>
        <v/>
      </c>
    </row>
    <row r="13855" spans="3:7" ht="15" x14ac:dyDescent="0.2">
      <c r="C13855" s="829"/>
      <c r="G13855" s="831" t="str">
        <f t="shared" si="217"/>
        <v/>
      </c>
    </row>
    <row r="13856" spans="3:7" ht="15" x14ac:dyDescent="0.2">
      <c r="C13856" s="829"/>
      <c r="G13856" s="831" t="str">
        <f t="shared" si="217"/>
        <v/>
      </c>
    </row>
    <row r="13857" spans="3:7" ht="15" x14ac:dyDescent="0.2">
      <c r="C13857" s="829"/>
      <c r="G13857" s="831" t="str">
        <f t="shared" si="217"/>
        <v/>
      </c>
    </row>
    <row r="13858" spans="3:7" ht="15" x14ac:dyDescent="0.2">
      <c r="C13858" s="829"/>
      <c r="G13858" s="831" t="str">
        <f t="shared" si="217"/>
        <v/>
      </c>
    </row>
    <row r="13859" spans="3:7" ht="15" x14ac:dyDescent="0.2">
      <c r="C13859" s="829"/>
      <c r="G13859" s="831" t="str">
        <f t="shared" si="217"/>
        <v/>
      </c>
    </row>
    <row r="13860" spans="3:7" ht="15" x14ac:dyDescent="0.2">
      <c r="C13860" s="829"/>
      <c r="G13860" s="831" t="str">
        <f t="shared" si="217"/>
        <v/>
      </c>
    </row>
    <row r="13861" spans="3:7" ht="15" x14ac:dyDescent="0.2">
      <c r="C13861" s="829"/>
      <c r="G13861" s="831" t="str">
        <f t="shared" si="217"/>
        <v/>
      </c>
    </row>
    <row r="13862" spans="3:7" ht="15" x14ac:dyDescent="0.2">
      <c r="C13862" s="829"/>
      <c r="G13862" s="831" t="str">
        <f t="shared" si="217"/>
        <v/>
      </c>
    </row>
    <row r="13863" spans="3:7" ht="15" x14ac:dyDescent="0.2">
      <c r="C13863" s="829"/>
      <c r="G13863" s="831" t="str">
        <f t="shared" si="217"/>
        <v/>
      </c>
    </row>
    <row r="13864" spans="3:7" ht="15" x14ac:dyDescent="0.2">
      <c r="C13864" s="829"/>
      <c r="G13864" s="831" t="str">
        <f t="shared" si="217"/>
        <v/>
      </c>
    </row>
    <row r="13865" spans="3:7" ht="15" x14ac:dyDescent="0.2">
      <c r="C13865" s="829"/>
      <c r="G13865" s="831" t="str">
        <f t="shared" si="217"/>
        <v/>
      </c>
    </row>
    <row r="13866" spans="3:7" ht="15" x14ac:dyDescent="0.2">
      <c r="C13866" s="829"/>
      <c r="G13866" s="831" t="str">
        <f t="shared" si="217"/>
        <v/>
      </c>
    </row>
    <row r="13867" spans="3:7" ht="15" x14ac:dyDescent="0.2">
      <c r="C13867" s="829"/>
      <c r="G13867" s="831" t="str">
        <f t="shared" si="217"/>
        <v/>
      </c>
    </row>
    <row r="13868" spans="3:7" ht="15" x14ac:dyDescent="0.2">
      <c r="C13868" s="829"/>
      <c r="G13868" s="831" t="str">
        <f t="shared" si="217"/>
        <v/>
      </c>
    </row>
    <row r="13869" spans="3:7" ht="15" x14ac:dyDescent="0.2">
      <c r="C13869" s="829"/>
      <c r="G13869" s="831" t="str">
        <f t="shared" si="217"/>
        <v/>
      </c>
    </row>
    <row r="13870" spans="3:7" ht="15" x14ac:dyDescent="0.2">
      <c r="C13870" s="829"/>
      <c r="G13870" s="831" t="str">
        <f t="shared" si="217"/>
        <v/>
      </c>
    </row>
    <row r="13871" spans="3:7" ht="15" x14ac:dyDescent="0.2">
      <c r="C13871" s="829"/>
      <c r="G13871" s="831" t="str">
        <f t="shared" si="217"/>
        <v/>
      </c>
    </row>
    <row r="13872" spans="3:7" ht="15" x14ac:dyDescent="0.2">
      <c r="C13872" s="829"/>
      <c r="G13872" s="831" t="str">
        <f t="shared" si="217"/>
        <v/>
      </c>
    </row>
    <row r="13873" spans="3:7" ht="15" x14ac:dyDescent="0.2">
      <c r="C13873" s="829"/>
      <c r="G13873" s="831" t="str">
        <f t="shared" si="217"/>
        <v/>
      </c>
    </row>
    <row r="13874" spans="3:7" ht="15" x14ac:dyDescent="0.2">
      <c r="C13874" s="829"/>
      <c r="G13874" s="831" t="str">
        <f t="shared" si="217"/>
        <v/>
      </c>
    </row>
    <row r="13875" spans="3:7" ht="15" x14ac:dyDescent="0.2">
      <c r="C13875" s="829"/>
      <c r="G13875" s="831" t="str">
        <f t="shared" si="217"/>
        <v/>
      </c>
    </row>
    <row r="13876" spans="3:7" ht="15" x14ac:dyDescent="0.2">
      <c r="C13876" s="829"/>
      <c r="G13876" s="831" t="str">
        <f t="shared" si="217"/>
        <v/>
      </c>
    </row>
    <row r="13877" spans="3:7" ht="15" x14ac:dyDescent="0.2">
      <c r="C13877" s="829"/>
      <c r="G13877" s="831" t="str">
        <f t="shared" si="217"/>
        <v/>
      </c>
    </row>
    <row r="13878" spans="3:7" ht="15" x14ac:dyDescent="0.2">
      <c r="C13878" s="829"/>
      <c r="G13878" s="831" t="str">
        <f t="shared" si="217"/>
        <v/>
      </c>
    </row>
    <row r="13879" spans="3:7" ht="15" x14ac:dyDescent="0.2">
      <c r="C13879" s="829"/>
      <c r="G13879" s="831" t="str">
        <f t="shared" si="217"/>
        <v/>
      </c>
    </row>
    <row r="13880" spans="3:7" ht="15" x14ac:dyDescent="0.2">
      <c r="C13880" s="829"/>
      <c r="G13880" s="831" t="str">
        <f t="shared" si="217"/>
        <v/>
      </c>
    </row>
    <row r="13881" spans="3:7" ht="15" x14ac:dyDescent="0.2">
      <c r="C13881" s="829"/>
      <c r="G13881" s="831" t="str">
        <f t="shared" si="217"/>
        <v/>
      </c>
    </row>
    <row r="13882" spans="3:7" ht="15" x14ac:dyDescent="0.2">
      <c r="C13882" s="829"/>
      <c r="G13882" s="831" t="str">
        <f t="shared" si="217"/>
        <v/>
      </c>
    </row>
    <row r="13883" spans="3:7" ht="15" x14ac:dyDescent="0.2">
      <c r="C13883" s="829"/>
      <c r="G13883" s="831" t="str">
        <f t="shared" si="217"/>
        <v/>
      </c>
    </row>
    <row r="13884" spans="3:7" ht="15" x14ac:dyDescent="0.2">
      <c r="C13884" s="829"/>
      <c r="G13884" s="831" t="str">
        <f t="shared" si="217"/>
        <v/>
      </c>
    </row>
    <row r="13885" spans="3:7" ht="15" x14ac:dyDescent="0.2">
      <c r="C13885" s="829"/>
      <c r="G13885" s="831" t="str">
        <f t="shared" si="217"/>
        <v/>
      </c>
    </row>
    <row r="13886" spans="3:7" ht="15" x14ac:dyDescent="0.2">
      <c r="C13886" s="829"/>
      <c r="G13886" s="831" t="str">
        <f t="shared" si="217"/>
        <v/>
      </c>
    </row>
    <row r="13887" spans="3:7" ht="15" x14ac:dyDescent="0.2">
      <c r="C13887" s="829"/>
      <c r="G13887" s="831" t="str">
        <f t="shared" si="217"/>
        <v/>
      </c>
    </row>
    <row r="13888" spans="3:7" ht="15" x14ac:dyDescent="0.2">
      <c r="C13888" s="829"/>
      <c r="G13888" s="831" t="str">
        <f t="shared" si="217"/>
        <v/>
      </c>
    </row>
    <row r="13889" spans="3:7" ht="15" x14ac:dyDescent="0.2">
      <c r="C13889" s="829"/>
      <c r="G13889" s="831" t="str">
        <f t="shared" si="217"/>
        <v/>
      </c>
    </row>
    <row r="13890" spans="3:7" ht="15" x14ac:dyDescent="0.2">
      <c r="C13890" s="829"/>
      <c r="G13890" s="831" t="str">
        <f t="shared" si="217"/>
        <v/>
      </c>
    </row>
    <row r="13891" spans="3:7" ht="15" x14ac:dyDescent="0.2">
      <c r="C13891" s="829"/>
      <c r="G13891" s="831" t="str">
        <f t="shared" si="217"/>
        <v/>
      </c>
    </row>
    <row r="13892" spans="3:7" ht="15" x14ac:dyDescent="0.2">
      <c r="C13892" s="829"/>
      <c r="G13892" s="831" t="str">
        <f t="shared" si="217"/>
        <v/>
      </c>
    </row>
    <row r="13893" spans="3:7" ht="15" x14ac:dyDescent="0.2">
      <c r="C13893" s="829"/>
      <c r="G13893" s="831" t="str">
        <f t="shared" si="217"/>
        <v/>
      </c>
    </row>
    <row r="13894" spans="3:7" ht="15" x14ac:dyDescent="0.2">
      <c r="C13894" s="829"/>
      <c r="G13894" s="831" t="str">
        <f t="shared" si="217"/>
        <v/>
      </c>
    </row>
    <row r="13895" spans="3:7" ht="15" x14ac:dyDescent="0.2">
      <c r="C13895" s="829"/>
      <c r="G13895" s="831" t="str">
        <f t="shared" si="217"/>
        <v/>
      </c>
    </row>
    <row r="13896" spans="3:7" ht="15" x14ac:dyDescent="0.2">
      <c r="C13896" s="829"/>
      <c r="G13896" s="831" t="str">
        <f t="shared" si="217"/>
        <v/>
      </c>
    </row>
    <row r="13897" spans="3:7" ht="15" x14ac:dyDescent="0.2">
      <c r="C13897" s="829"/>
      <c r="G13897" s="831" t="str">
        <f t="shared" si="217"/>
        <v/>
      </c>
    </row>
    <row r="13898" spans="3:7" ht="15" x14ac:dyDescent="0.2">
      <c r="C13898" s="829"/>
      <c r="G13898" s="831" t="str">
        <f t="shared" si="217"/>
        <v/>
      </c>
    </row>
    <row r="13899" spans="3:7" ht="15" x14ac:dyDescent="0.2">
      <c r="C13899" s="829"/>
      <c r="G13899" s="831" t="str">
        <f t="shared" si="217"/>
        <v/>
      </c>
    </row>
    <row r="13900" spans="3:7" ht="15" x14ac:dyDescent="0.2">
      <c r="C13900" s="829"/>
      <c r="G13900" s="831" t="str">
        <f t="shared" ref="G13900:G13963" si="218">IF(D13900="","",YEAR(D13900))</f>
        <v/>
      </c>
    </row>
    <row r="13901" spans="3:7" ht="15" x14ac:dyDescent="0.2">
      <c r="C13901" s="829"/>
      <c r="G13901" s="831" t="str">
        <f t="shared" si="218"/>
        <v/>
      </c>
    </row>
    <row r="13902" spans="3:7" ht="15" x14ac:dyDescent="0.2">
      <c r="C13902" s="829"/>
      <c r="G13902" s="831" t="str">
        <f t="shared" si="218"/>
        <v/>
      </c>
    </row>
    <row r="13903" spans="3:7" ht="15" x14ac:dyDescent="0.2">
      <c r="C13903" s="829"/>
      <c r="G13903" s="831" t="str">
        <f t="shared" si="218"/>
        <v/>
      </c>
    </row>
    <row r="13904" spans="3:7" ht="15" x14ac:dyDescent="0.2">
      <c r="C13904" s="829"/>
      <c r="G13904" s="831" t="str">
        <f t="shared" si="218"/>
        <v/>
      </c>
    </row>
    <row r="13905" spans="3:7" ht="15" x14ac:dyDescent="0.2">
      <c r="C13905" s="829"/>
      <c r="G13905" s="831" t="str">
        <f t="shared" si="218"/>
        <v/>
      </c>
    </row>
    <row r="13906" spans="3:7" ht="15" x14ac:dyDescent="0.2">
      <c r="C13906" s="829"/>
      <c r="G13906" s="831" t="str">
        <f t="shared" si="218"/>
        <v/>
      </c>
    </row>
    <row r="13907" spans="3:7" ht="15" x14ac:dyDescent="0.2">
      <c r="C13907" s="829"/>
      <c r="G13907" s="831" t="str">
        <f t="shared" si="218"/>
        <v/>
      </c>
    </row>
    <row r="13908" spans="3:7" ht="15" x14ac:dyDescent="0.2">
      <c r="C13908" s="829"/>
      <c r="G13908" s="831" t="str">
        <f t="shared" si="218"/>
        <v/>
      </c>
    </row>
    <row r="13909" spans="3:7" ht="15" x14ac:dyDescent="0.2">
      <c r="C13909" s="829"/>
      <c r="G13909" s="831" t="str">
        <f t="shared" si="218"/>
        <v/>
      </c>
    </row>
    <row r="13910" spans="3:7" ht="15" x14ac:dyDescent="0.2">
      <c r="C13910" s="829"/>
      <c r="G13910" s="831" t="str">
        <f t="shared" si="218"/>
        <v/>
      </c>
    </row>
    <row r="13911" spans="3:7" ht="15" x14ac:dyDescent="0.2">
      <c r="C13911" s="829"/>
      <c r="G13911" s="831" t="str">
        <f t="shared" si="218"/>
        <v/>
      </c>
    </row>
    <row r="13912" spans="3:7" ht="15" x14ac:dyDescent="0.2">
      <c r="C13912" s="829"/>
      <c r="G13912" s="831" t="str">
        <f t="shared" si="218"/>
        <v/>
      </c>
    </row>
    <row r="13913" spans="3:7" ht="15" x14ac:dyDescent="0.2">
      <c r="C13913" s="829"/>
      <c r="G13913" s="831" t="str">
        <f t="shared" si="218"/>
        <v/>
      </c>
    </row>
    <row r="13914" spans="3:7" ht="15" x14ac:dyDescent="0.2">
      <c r="C13914" s="829"/>
      <c r="G13914" s="831" t="str">
        <f t="shared" si="218"/>
        <v/>
      </c>
    </row>
    <row r="13915" spans="3:7" ht="15" x14ac:dyDescent="0.2">
      <c r="C13915" s="829"/>
      <c r="G13915" s="831" t="str">
        <f t="shared" si="218"/>
        <v/>
      </c>
    </row>
    <row r="13916" spans="3:7" ht="15" x14ac:dyDescent="0.2">
      <c r="C13916" s="829"/>
      <c r="G13916" s="831" t="str">
        <f t="shared" si="218"/>
        <v/>
      </c>
    </row>
    <row r="13917" spans="3:7" ht="15" x14ac:dyDescent="0.2">
      <c r="C13917" s="829"/>
      <c r="G13917" s="831" t="str">
        <f t="shared" si="218"/>
        <v/>
      </c>
    </row>
    <row r="13918" spans="3:7" ht="15" x14ac:dyDescent="0.2">
      <c r="C13918" s="829"/>
      <c r="G13918" s="831" t="str">
        <f t="shared" si="218"/>
        <v/>
      </c>
    </row>
    <row r="13919" spans="3:7" ht="15" x14ac:dyDescent="0.2">
      <c r="C13919" s="829"/>
      <c r="G13919" s="831" t="str">
        <f t="shared" si="218"/>
        <v/>
      </c>
    </row>
    <row r="13920" spans="3:7" ht="15" x14ac:dyDescent="0.2">
      <c r="C13920" s="829"/>
      <c r="G13920" s="831" t="str">
        <f t="shared" si="218"/>
        <v/>
      </c>
    </row>
    <row r="13921" spans="3:7" ht="15" x14ac:dyDescent="0.2">
      <c r="C13921" s="829"/>
      <c r="G13921" s="831" t="str">
        <f t="shared" si="218"/>
        <v/>
      </c>
    </row>
    <row r="13922" spans="3:7" ht="15" x14ac:dyDescent="0.2">
      <c r="C13922" s="829"/>
      <c r="G13922" s="831" t="str">
        <f t="shared" si="218"/>
        <v/>
      </c>
    </row>
    <row r="13923" spans="3:7" ht="15" x14ac:dyDescent="0.2">
      <c r="C13923" s="829"/>
      <c r="G13923" s="831" t="str">
        <f t="shared" si="218"/>
        <v/>
      </c>
    </row>
    <row r="13924" spans="3:7" ht="15" x14ac:dyDescent="0.2">
      <c r="C13924" s="829"/>
      <c r="G13924" s="831" t="str">
        <f t="shared" si="218"/>
        <v/>
      </c>
    </row>
    <row r="13925" spans="3:7" ht="15" x14ac:dyDescent="0.2">
      <c r="C13925" s="829"/>
      <c r="G13925" s="831" t="str">
        <f t="shared" si="218"/>
        <v/>
      </c>
    </row>
    <row r="13926" spans="3:7" ht="15" x14ac:dyDescent="0.2">
      <c r="C13926" s="829"/>
      <c r="G13926" s="831" t="str">
        <f t="shared" si="218"/>
        <v/>
      </c>
    </row>
    <row r="13927" spans="3:7" ht="15" x14ac:dyDescent="0.2">
      <c r="C13927" s="829"/>
      <c r="G13927" s="831" t="str">
        <f t="shared" si="218"/>
        <v/>
      </c>
    </row>
    <row r="13928" spans="3:7" ht="15" x14ac:dyDescent="0.2">
      <c r="C13928" s="829"/>
      <c r="G13928" s="831" t="str">
        <f t="shared" si="218"/>
        <v/>
      </c>
    </row>
    <row r="13929" spans="3:7" ht="15" x14ac:dyDescent="0.2">
      <c r="C13929" s="829"/>
      <c r="G13929" s="831" t="str">
        <f t="shared" si="218"/>
        <v/>
      </c>
    </row>
    <row r="13930" spans="3:7" ht="15" x14ac:dyDescent="0.2">
      <c r="C13930" s="829"/>
      <c r="G13930" s="831" t="str">
        <f t="shared" si="218"/>
        <v/>
      </c>
    </row>
    <row r="13931" spans="3:7" ht="15" x14ac:dyDescent="0.2">
      <c r="C13931" s="829"/>
      <c r="G13931" s="831" t="str">
        <f t="shared" si="218"/>
        <v/>
      </c>
    </row>
    <row r="13932" spans="3:7" ht="15" x14ac:dyDescent="0.2">
      <c r="C13932" s="829"/>
      <c r="G13932" s="831" t="str">
        <f t="shared" si="218"/>
        <v/>
      </c>
    </row>
    <row r="13933" spans="3:7" ht="15" x14ac:dyDescent="0.2">
      <c r="C13933" s="829"/>
      <c r="G13933" s="831" t="str">
        <f t="shared" si="218"/>
        <v/>
      </c>
    </row>
    <row r="13934" spans="3:7" ht="15" x14ac:dyDescent="0.2">
      <c r="C13934" s="829"/>
      <c r="G13934" s="831" t="str">
        <f t="shared" si="218"/>
        <v/>
      </c>
    </row>
    <row r="13935" spans="3:7" ht="15" x14ac:dyDescent="0.2">
      <c r="C13935" s="829"/>
      <c r="G13935" s="831" t="str">
        <f t="shared" si="218"/>
        <v/>
      </c>
    </row>
    <row r="13936" spans="3:7" ht="15" x14ac:dyDescent="0.2">
      <c r="C13936" s="829"/>
      <c r="G13936" s="831" t="str">
        <f t="shared" si="218"/>
        <v/>
      </c>
    </row>
    <row r="13937" spans="3:7" ht="15" x14ac:dyDescent="0.2">
      <c r="C13937" s="829"/>
      <c r="G13937" s="831" t="str">
        <f t="shared" si="218"/>
        <v/>
      </c>
    </row>
    <row r="13938" spans="3:7" ht="15" x14ac:dyDescent="0.2">
      <c r="C13938" s="829"/>
      <c r="G13938" s="831" t="str">
        <f t="shared" si="218"/>
        <v/>
      </c>
    </row>
    <row r="13939" spans="3:7" ht="15" x14ac:dyDescent="0.2">
      <c r="C13939" s="829"/>
      <c r="G13939" s="831" t="str">
        <f t="shared" si="218"/>
        <v/>
      </c>
    </row>
    <row r="13940" spans="3:7" ht="15" x14ac:dyDescent="0.2">
      <c r="C13940" s="829"/>
      <c r="G13940" s="831" t="str">
        <f t="shared" si="218"/>
        <v/>
      </c>
    </row>
    <row r="13941" spans="3:7" ht="15" x14ac:dyDescent="0.2">
      <c r="C13941" s="829"/>
      <c r="G13941" s="831" t="str">
        <f t="shared" si="218"/>
        <v/>
      </c>
    </row>
    <row r="13942" spans="3:7" ht="15" x14ac:dyDescent="0.2">
      <c r="C13942" s="829"/>
      <c r="G13942" s="831" t="str">
        <f t="shared" si="218"/>
        <v/>
      </c>
    </row>
    <row r="13943" spans="3:7" ht="15" x14ac:dyDescent="0.2">
      <c r="C13943" s="829"/>
      <c r="G13943" s="831" t="str">
        <f t="shared" si="218"/>
        <v/>
      </c>
    </row>
    <row r="13944" spans="3:7" ht="15" x14ac:dyDescent="0.2">
      <c r="C13944" s="829"/>
      <c r="G13944" s="831" t="str">
        <f t="shared" si="218"/>
        <v/>
      </c>
    </row>
    <row r="13945" spans="3:7" ht="15" x14ac:dyDescent="0.2">
      <c r="C13945" s="829"/>
      <c r="G13945" s="831" t="str">
        <f t="shared" si="218"/>
        <v/>
      </c>
    </row>
    <row r="13946" spans="3:7" ht="15" x14ac:dyDescent="0.2">
      <c r="C13946" s="829"/>
      <c r="G13946" s="831" t="str">
        <f t="shared" si="218"/>
        <v/>
      </c>
    </row>
    <row r="13947" spans="3:7" ht="15" x14ac:dyDescent="0.2">
      <c r="C13947" s="829"/>
      <c r="G13947" s="831" t="str">
        <f t="shared" si="218"/>
        <v/>
      </c>
    </row>
    <row r="13948" spans="3:7" ht="15" x14ac:dyDescent="0.2">
      <c r="C13948" s="829"/>
      <c r="G13948" s="831" t="str">
        <f t="shared" si="218"/>
        <v/>
      </c>
    </row>
    <row r="13949" spans="3:7" ht="15" x14ac:dyDescent="0.2">
      <c r="C13949" s="829"/>
      <c r="G13949" s="831" t="str">
        <f t="shared" si="218"/>
        <v/>
      </c>
    </row>
    <row r="13950" spans="3:7" ht="15" x14ac:dyDescent="0.2">
      <c r="C13950" s="829"/>
      <c r="G13950" s="831" t="str">
        <f t="shared" si="218"/>
        <v/>
      </c>
    </row>
    <row r="13951" spans="3:7" ht="15" x14ac:dyDescent="0.2">
      <c r="C13951" s="829"/>
      <c r="G13951" s="831" t="str">
        <f t="shared" si="218"/>
        <v/>
      </c>
    </row>
    <row r="13952" spans="3:7" ht="15" x14ac:dyDescent="0.2">
      <c r="C13952" s="829"/>
      <c r="G13952" s="831" t="str">
        <f t="shared" si="218"/>
        <v/>
      </c>
    </row>
    <row r="13953" spans="3:7" ht="15" x14ac:dyDescent="0.2">
      <c r="C13953" s="829"/>
      <c r="G13953" s="831" t="str">
        <f t="shared" si="218"/>
        <v/>
      </c>
    </row>
    <row r="13954" spans="3:7" ht="15" x14ac:dyDescent="0.2">
      <c r="C13954" s="829"/>
      <c r="G13954" s="831" t="str">
        <f t="shared" si="218"/>
        <v/>
      </c>
    </row>
    <row r="13955" spans="3:7" ht="15" x14ac:dyDescent="0.2">
      <c r="C13955" s="829"/>
      <c r="G13955" s="831" t="str">
        <f t="shared" si="218"/>
        <v/>
      </c>
    </row>
    <row r="13956" spans="3:7" ht="15" x14ac:dyDescent="0.2">
      <c r="C13956" s="829"/>
      <c r="G13956" s="831" t="str">
        <f t="shared" si="218"/>
        <v/>
      </c>
    </row>
    <row r="13957" spans="3:7" ht="15" x14ac:dyDescent="0.2">
      <c r="C13957" s="829"/>
      <c r="G13957" s="831" t="str">
        <f t="shared" si="218"/>
        <v/>
      </c>
    </row>
    <row r="13958" spans="3:7" ht="15" x14ac:dyDescent="0.2">
      <c r="C13958" s="829"/>
      <c r="G13958" s="831" t="str">
        <f t="shared" si="218"/>
        <v/>
      </c>
    </row>
    <row r="13959" spans="3:7" ht="15" x14ac:dyDescent="0.2">
      <c r="C13959" s="829"/>
      <c r="G13959" s="831" t="str">
        <f t="shared" si="218"/>
        <v/>
      </c>
    </row>
    <row r="13960" spans="3:7" ht="15" x14ac:dyDescent="0.2">
      <c r="C13960" s="829"/>
      <c r="G13960" s="831" t="str">
        <f t="shared" si="218"/>
        <v/>
      </c>
    </row>
    <row r="13961" spans="3:7" ht="15" x14ac:dyDescent="0.2">
      <c r="C13961" s="829"/>
      <c r="G13961" s="831" t="str">
        <f t="shared" si="218"/>
        <v/>
      </c>
    </row>
    <row r="13962" spans="3:7" ht="15" x14ac:dyDescent="0.2">
      <c r="C13962" s="829"/>
      <c r="G13962" s="831" t="str">
        <f t="shared" si="218"/>
        <v/>
      </c>
    </row>
    <row r="13963" spans="3:7" ht="15" x14ac:dyDescent="0.2">
      <c r="C13963" s="829"/>
      <c r="G13963" s="831" t="str">
        <f t="shared" si="218"/>
        <v/>
      </c>
    </row>
    <row r="13964" spans="3:7" ht="15" x14ac:dyDescent="0.2">
      <c r="C13964" s="829"/>
      <c r="G13964" s="831" t="str">
        <f t="shared" ref="G13964:G14027" si="219">IF(D13964="","",YEAR(D13964))</f>
        <v/>
      </c>
    </row>
    <row r="13965" spans="3:7" ht="15" x14ac:dyDescent="0.2">
      <c r="C13965" s="829"/>
      <c r="G13965" s="831" t="str">
        <f t="shared" si="219"/>
        <v/>
      </c>
    </row>
    <row r="13966" spans="3:7" ht="15" x14ac:dyDescent="0.2">
      <c r="C13966" s="829"/>
      <c r="G13966" s="831" t="str">
        <f t="shared" si="219"/>
        <v/>
      </c>
    </row>
    <row r="13967" spans="3:7" ht="15" x14ac:dyDescent="0.2">
      <c r="C13967" s="829"/>
      <c r="G13967" s="831" t="str">
        <f t="shared" si="219"/>
        <v/>
      </c>
    </row>
    <row r="13968" spans="3:7" ht="15" x14ac:dyDescent="0.2">
      <c r="C13968" s="829"/>
      <c r="G13968" s="831" t="str">
        <f t="shared" si="219"/>
        <v/>
      </c>
    </row>
    <row r="13969" spans="3:7" ht="15" x14ac:dyDescent="0.2">
      <c r="C13969" s="829"/>
      <c r="G13969" s="831" t="str">
        <f t="shared" si="219"/>
        <v/>
      </c>
    </row>
    <row r="13970" spans="3:7" ht="15" x14ac:dyDescent="0.2">
      <c r="C13970" s="829"/>
      <c r="G13970" s="831" t="str">
        <f t="shared" si="219"/>
        <v/>
      </c>
    </row>
    <row r="13971" spans="3:7" ht="15" x14ac:dyDescent="0.2">
      <c r="C13971" s="829"/>
      <c r="G13971" s="831" t="str">
        <f t="shared" si="219"/>
        <v/>
      </c>
    </row>
    <row r="13972" spans="3:7" ht="15" x14ac:dyDescent="0.2">
      <c r="C13972" s="829"/>
      <c r="G13972" s="831" t="str">
        <f t="shared" si="219"/>
        <v/>
      </c>
    </row>
    <row r="13973" spans="3:7" ht="15" x14ac:dyDescent="0.2">
      <c r="C13973" s="829"/>
      <c r="G13973" s="831" t="str">
        <f t="shared" si="219"/>
        <v/>
      </c>
    </row>
    <row r="13974" spans="3:7" ht="15" x14ac:dyDescent="0.2">
      <c r="C13974" s="829"/>
      <c r="G13974" s="831" t="str">
        <f t="shared" si="219"/>
        <v/>
      </c>
    </row>
    <row r="13975" spans="3:7" ht="15" x14ac:dyDescent="0.2">
      <c r="C13975" s="829"/>
      <c r="G13975" s="831" t="str">
        <f t="shared" si="219"/>
        <v/>
      </c>
    </row>
    <row r="13976" spans="3:7" ht="15" x14ac:dyDescent="0.2">
      <c r="C13976" s="829"/>
      <c r="G13976" s="831" t="str">
        <f t="shared" si="219"/>
        <v/>
      </c>
    </row>
    <row r="13977" spans="3:7" ht="15" x14ac:dyDescent="0.2">
      <c r="C13977" s="829"/>
      <c r="G13977" s="831" t="str">
        <f t="shared" si="219"/>
        <v/>
      </c>
    </row>
    <row r="13978" spans="3:7" ht="15" x14ac:dyDescent="0.2">
      <c r="C13978" s="829"/>
      <c r="G13978" s="831" t="str">
        <f t="shared" si="219"/>
        <v/>
      </c>
    </row>
    <row r="13979" spans="3:7" ht="15" x14ac:dyDescent="0.2">
      <c r="C13979" s="829"/>
      <c r="G13979" s="831" t="str">
        <f t="shared" si="219"/>
        <v/>
      </c>
    </row>
    <row r="13980" spans="3:7" ht="15" x14ac:dyDescent="0.2">
      <c r="C13980" s="829"/>
      <c r="G13980" s="831" t="str">
        <f t="shared" si="219"/>
        <v/>
      </c>
    </row>
    <row r="13981" spans="3:7" ht="15" x14ac:dyDescent="0.2">
      <c r="C13981" s="829"/>
      <c r="G13981" s="831" t="str">
        <f t="shared" si="219"/>
        <v/>
      </c>
    </row>
    <row r="13982" spans="3:7" ht="15" x14ac:dyDescent="0.2">
      <c r="C13982" s="829"/>
      <c r="G13982" s="831" t="str">
        <f t="shared" si="219"/>
        <v/>
      </c>
    </row>
    <row r="13983" spans="3:7" ht="15" x14ac:dyDescent="0.2">
      <c r="C13983" s="829"/>
      <c r="G13983" s="831" t="str">
        <f t="shared" si="219"/>
        <v/>
      </c>
    </row>
    <row r="13984" spans="3:7" ht="15" x14ac:dyDescent="0.2">
      <c r="C13984" s="829"/>
      <c r="G13984" s="831" t="str">
        <f t="shared" si="219"/>
        <v/>
      </c>
    </row>
    <row r="13985" spans="3:7" ht="15" x14ac:dyDescent="0.2">
      <c r="C13985" s="829"/>
      <c r="G13985" s="831" t="str">
        <f t="shared" si="219"/>
        <v/>
      </c>
    </row>
    <row r="13986" spans="3:7" ht="15" x14ac:dyDescent="0.2">
      <c r="C13986" s="829"/>
      <c r="G13986" s="831" t="str">
        <f t="shared" si="219"/>
        <v/>
      </c>
    </row>
    <row r="13987" spans="3:7" ht="15" x14ac:dyDescent="0.2">
      <c r="C13987" s="829"/>
      <c r="G13987" s="831" t="str">
        <f t="shared" si="219"/>
        <v/>
      </c>
    </row>
    <row r="13988" spans="3:7" ht="15" x14ac:dyDescent="0.2">
      <c r="C13988" s="829"/>
      <c r="G13988" s="831" t="str">
        <f t="shared" si="219"/>
        <v/>
      </c>
    </row>
    <row r="13989" spans="3:7" ht="15" x14ac:dyDescent="0.2">
      <c r="C13989" s="829"/>
      <c r="G13989" s="831" t="str">
        <f t="shared" si="219"/>
        <v/>
      </c>
    </row>
    <row r="13990" spans="3:7" ht="15" x14ac:dyDescent="0.2">
      <c r="C13990" s="829"/>
      <c r="G13990" s="831" t="str">
        <f t="shared" si="219"/>
        <v/>
      </c>
    </row>
    <row r="13991" spans="3:7" ht="15" x14ac:dyDescent="0.2">
      <c r="C13991" s="829"/>
      <c r="G13991" s="831" t="str">
        <f t="shared" si="219"/>
        <v/>
      </c>
    </row>
    <row r="13992" spans="3:7" ht="15" x14ac:dyDescent="0.2">
      <c r="C13992" s="829"/>
      <c r="G13992" s="831" t="str">
        <f t="shared" si="219"/>
        <v/>
      </c>
    </row>
    <row r="13993" spans="3:7" ht="15" x14ac:dyDescent="0.2">
      <c r="C13993" s="829"/>
      <c r="G13993" s="831" t="str">
        <f t="shared" si="219"/>
        <v/>
      </c>
    </row>
    <row r="13994" spans="3:7" ht="15" x14ac:dyDescent="0.2">
      <c r="C13994" s="829"/>
      <c r="G13994" s="831" t="str">
        <f t="shared" si="219"/>
        <v/>
      </c>
    </row>
    <row r="13995" spans="3:7" ht="15" x14ac:dyDescent="0.2">
      <c r="C13995" s="829"/>
      <c r="G13995" s="831" t="str">
        <f t="shared" si="219"/>
        <v/>
      </c>
    </row>
    <row r="13996" spans="3:7" ht="15" x14ac:dyDescent="0.2">
      <c r="C13996" s="829"/>
      <c r="G13996" s="831" t="str">
        <f t="shared" si="219"/>
        <v/>
      </c>
    </row>
    <row r="13997" spans="3:7" ht="15" x14ac:dyDescent="0.2">
      <c r="C13997" s="829"/>
      <c r="G13997" s="831" t="str">
        <f t="shared" si="219"/>
        <v/>
      </c>
    </row>
    <row r="13998" spans="3:7" ht="15" x14ac:dyDescent="0.2">
      <c r="C13998" s="829"/>
      <c r="G13998" s="831" t="str">
        <f t="shared" si="219"/>
        <v/>
      </c>
    </row>
    <row r="13999" spans="3:7" ht="15" x14ac:dyDescent="0.2">
      <c r="C13999" s="829"/>
      <c r="G13999" s="831" t="str">
        <f t="shared" si="219"/>
        <v/>
      </c>
    </row>
    <row r="14000" spans="3:7" ht="15" x14ac:dyDescent="0.2">
      <c r="C14000" s="829"/>
      <c r="G14000" s="831" t="str">
        <f t="shared" si="219"/>
        <v/>
      </c>
    </row>
    <row r="14001" spans="3:7" ht="15" x14ac:dyDescent="0.2">
      <c r="C14001" s="829"/>
      <c r="G14001" s="831" t="str">
        <f t="shared" si="219"/>
        <v/>
      </c>
    </row>
    <row r="14002" spans="3:7" ht="15" x14ac:dyDescent="0.2">
      <c r="C14002" s="829"/>
      <c r="G14002" s="831" t="str">
        <f t="shared" si="219"/>
        <v/>
      </c>
    </row>
    <row r="14003" spans="3:7" ht="15" x14ac:dyDescent="0.2">
      <c r="C14003" s="829"/>
      <c r="G14003" s="831" t="str">
        <f t="shared" si="219"/>
        <v/>
      </c>
    </row>
    <row r="14004" spans="3:7" ht="15" x14ac:dyDescent="0.2">
      <c r="C14004" s="829"/>
      <c r="G14004" s="831" t="str">
        <f t="shared" si="219"/>
        <v/>
      </c>
    </row>
    <row r="14005" spans="3:7" ht="15" x14ac:dyDescent="0.2">
      <c r="C14005" s="829"/>
      <c r="G14005" s="831" t="str">
        <f t="shared" si="219"/>
        <v/>
      </c>
    </row>
    <row r="14006" spans="3:7" ht="15" x14ac:dyDescent="0.2">
      <c r="C14006" s="829"/>
      <c r="G14006" s="831" t="str">
        <f t="shared" si="219"/>
        <v/>
      </c>
    </row>
    <row r="14007" spans="3:7" ht="15" x14ac:dyDescent="0.2">
      <c r="C14007" s="829"/>
      <c r="G14007" s="831" t="str">
        <f t="shared" si="219"/>
        <v/>
      </c>
    </row>
    <row r="14008" spans="3:7" ht="15" x14ac:dyDescent="0.2">
      <c r="C14008" s="829"/>
      <c r="G14008" s="831" t="str">
        <f t="shared" si="219"/>
        <v/>
      </c>
    </row>
    <row r="14009" spans="3:7" ht="15" x14ac:dyDescent="0.2">
      <c r="C14009" s="829"/>
      <c r="G14009" s="831" t="str">
        <f t="shared" si="219"/>
        <v/>
      </c>
    </row>
    <row r="14010" spans="3:7" ht="15" x14ac:dyDescent="0.2">
      <c r="C14010" s="829"/>
      <c r="G14010" s="831" t="str">
        <f t="shared" si="219"/>
        <v/>
      </c>
    </row>
    <row r="14011" spans="3:7" ht="15" x14ac:dyDescent="0.2">
      <c r="C14011" s="829"/>
      <c r="G14011" s="831" t="str">
        <f t="shared" si="219"/>
        <v/>
      </c>
    </row>
    <row r="14012" spans="3:7" ht="15" x14ac:dyDescent="0.2">
      <c r="C14012" s="829"/>
      <c r="G14012" s="831" t="str">
        <f t="shared" si="219"/>
        <v/>
      </c>
    </row>
    <row r="14013" spans="3:7" ht="15" x14ac:dyDescent="0.2">
      <c r="C14013" s="829"/>
      <c r="G14013" s="831" t="str">
        <f t="shared" si="219"/>
        <v/>
      </c>
    </row>
    <row r="14014" spans="3:7" ht="15" x14ac:dyDescent="0.2">
      <c r="C14014" s="829"/>
      <c r="G14014" s="831" t="str">
        <f t="shared" si="219"/>
        <v/>
      </c>
    </row>
    <row r="14015" spans="3:7" ht="15" x14ac:dyDescent="0.2">
      <c r="C14015" s="829"/>
      <c r="G14015" s="831" t="str">
        <f t="shared" si="219"/>
        <v/>
      </c>
    </row>
    <row r="14016" spans="3:7" ht="15" x14ac:dyDescent="0.2">
      <c r="C14016" s="829"/>
      <c r="G14016" s="831" t="str">
        <f t="shared" si="219"/>
        <v/>
      </c>
    </row>
    <row r="14017" spans="3:7" ht="15" x14ac:dyDescent="0.2">
      <c r="C14017" s="829"/>
      <c r="G14017" s="831" t="str">
        <f t="shared" si="219"/>
        <v/>
      </c>
    </row>
    <row r="14018" spans="3:7" ht="15" x14ac:dyDescent="0.2">
      <c r="C14018" s="829"/>
      <c r="G14018" s="831" t="str">
        <f t="shared" si="219"/>
        <v/>
      </c>
    </row>
    <row r="14019" spans="3:7" ht="15" x14ac:dyDescent="0.2">
      <c r="C14019" s="829"/>
      <c r="G14019" s="831" t="str">
        <f t="shared" si="219"/>
        <v/>
      </c>
    </row>
    <row r="14020" spans="3:7" ht="15" x14ac:dyDescent="0.2">
      <c r="C14020" s="829"/>
      <c r="G14020" s="831" t="str">
        <f t="shared" si="219"/>
        <v/>
      </c>
    </row>
    <row r="14021" spans="3:7" ht="15" x14ac:dyDescent="0.2">
      <c r="C14021" s="829"/>
      <c r="G14021" s="831" t="str">
        <f t="shared" si="219"/>
        <v/>
      </c>
    </row>
    <row r="14022" spans="3:7" ht="15" x14ac:dyDescent="0.2">
      <c r="C14022" s="829"/>
      <c r="G14022" s="831" t="str">
        <f t="shared" si="219"/>
        <v/>
      </c>
    </row>
    <row r="14023" spans="3:7" ht="15" x14ac:dyDescent="0.2">
      <c r="C14023" s="829"/>
      <c r="G14023" s="831" t="str">
        <f t="shared" si="219"/>
        <v/>
      </c>
    </row>
    <row r="14024" spans="3:7" ht="15" x14ac:dyDescent="0.2">
      <c r="C14024" s="829"/>
      <c r="G14024" s="831" t="str">
        <f t="shared" si="219"/>
        <v/>
      </c>
    </row>
    <row r="14025" spans="3:7" ht="15" x14ac:dyDescent="0.2">
      <c r="C14025" s="829"/>
      <c r="G14025" s="831" t="str">
        <f t="shared" si="219"/>
        <v/>
      </c>
    </row>
    <row r="14026" spans="3:7" ht="15" x14ac:dyDescent="0.2">
      <c r="C14026" s="829"/>
      <c r="G14026" s="831" t="str">
        <f t="shared" si="219"/>
        <v/>
      </c>
    </row>
    <row r="14027" spans="3:7" ht="15" x14ac:dyDescent="0.2">
      <c r="C14027" s="829"/>
      <c r="G14027" s="831" t="str">
        <f t="shared" si="219"/>
        <v/>
      </c>
    </row>
    <row r="14028" spans="3:7" ht="15" x14ac:dyDescent="0.2">
      <c r="C14028" s="829"/>
      <c r="G14028" s="831" t="str">
        <f t="shared" ref="G14028:G14091" si="220">IF(D14028="","",YEAR(D14028))</f>
        <v/>
      </c>
    </row>
    <row r="14029" spans="3:7" ht="15" x14ac:dyDescent="0.2">
      <c r="C14029" s="829"/>
      <c r="G14029" s="831" t="str">
        <f t="shared" si="220"/>
        <v/>
      </c>
    </row>
    <row r="14030" spans="3:7" ht="15" x14ac:dyDescent="0.2">
      <c r="C14030" s="829"/>
      <c r="G14030" s="831" t="str">
        <f t="shared" si="220"/>
        <v/>
      </c>
    </row>
    <row r="14031" spans="3:7" ht="15" x14ac:dyDescent="0.2">
      <c r="C14031" s="829"/>
      <c r="G14031" s="831" t="str">
        <f t="shared" si="220"/>
        <v/>
      </c>
    </row>
    <row r="14032" spans="3:7" ht="15" x14ac:dyDescent="0.2">
      <c r="C14032" s="829"/>
      <c r="G14032" s="831" t="str">
        <f t="shared" si="220"/>
        <v/>
      </c>
    </row>
    <row r="14033" spans="3:7" ht="15" x14ac:dyDescent="0.2">
      <c r="C14033" s="829"/>
      <c r="G14033" s="831" t="str">
        <f t="shared" si="220"/>
        <v/>
      </c>
    </row>
    <row r="14034" spans="3:7" ht="15" x14ac:dyDescent="0.2">
      <c r="C14034" s="829"/>
      <c r="G14034" s="831" t="str">
        <f t="shared" si="220"/>
        <v/>
      </c>
    </row>
    <row r="14035" spans="3:7" ht="15" x14ac:dyDescent="0.2">
      <c r="C14035" s="829"/>
      <c r="G14035" s="831" t="str">
        <f t="shared" si="220"/>
        <v/>
      </c>
    </row>
    <row r="14036" spans="3:7" ht="15" x14ac:dyDescent="0.2">
      <c r="C14036" s="829"/>
      <c r="G14036" s="831" t="str">
        <f t="shared" si="220"/>
        <v/>
      </c>
    </row>
    <row r="14037" spans="3:7" ht="15" x14ac:dyDescent="0.2">
      <c r="C14037" s="829"/>
      <c r="G14037" s="831" t="str">
        <f t="shared" si="220"/>
        <v/>
      </c>
    </row>
    <row r="14038" spans="3:7" ht="15" x14ac:dyDescent="0.2">
      <c r="C14038" s="829"/>
      <c r="G14038" s="831" t="str">
        <f t="shared" si="220"/>
        <v/>
      </c>
    </row>
    <row r="14039" spans="3:7" ht="15" x14ac:dyDescent="0.2">
      <c r="C14039" s="829"/>
      <c r="G14039" s="831" t="str">
        <f t="shared" si="220"/>
        <v/>
      </c>
    </row>
    <row r="14040" spans="3:7" ht="15" x14ac:dyDescent="0.2">
      <c r="C14040" s="829"/>
      <c r="G14040" s="831" t="str">
        <f t="shared" si="220"/>
        <v/>
      </c>
    </row>
    <row r="14041" spans="3:7" ht="15" x14ac:dyDescent="0.2">
      <c r="C14041" s="829"/>
      <c r="G14041" s="831" t="str">
        <f t="shared" si="220"/>
        <v/>
      </c>
    </row>
    <row r="14042" spans="3:7" ht="15" x14ac:dyDescent="0.2">
      <c r="C14042" s="829"/>
      <c r="G14042" s="831" t="str">
        <f t="shared" si="220"/>
        <v/>
      </c>
    </row>
    <row r="14043" spans="3:7" ht="15" x14ac:dyDescent="0.2">
      <c r="C14043" s="829"/>
      <c r="G14043" s="831" t="str">
        <f t="shared" si="220"/>
        <v/>
      </c>
    </row>
    <row r="14044" spans="3:7" ht="15" x14ac:dyDescent="0.2">
      <c r="C14044" s="829"/>
      <c r="G14044" s="831" t="str">
        <f t="shared" si="220"/>
        <v/>
      </c>
    </row>
    <row r="14045" spans="3:7" ht="15" x14ac:dyDescent="0.2">
      <c r="C14045" s="829"/>
      <c r="G14045" s="831" t="str">
        <f t="shared" si="220"/>
        <v/>
      </c>
    </row>
    <row r="14046" spans="3:7" ht="15" x14ac:dyDescent="0.2">
      <c r="C14046" s="829"/>
      <c r="G14046" s="831" t="str">
        <f t="shared" si="220"/>
        <v/>
      </c>
    </row>
    <row r="14047" spans="3:7" ht="15" x14ac:dyDescent="0.2">
      <c r="C14047" s="829"/>
      <c r="G14047" s="831" t="str">
        <f t="shared" si="220"/>
        <v/>
      </c>
    </row>
    <row r="14048" spans="3:7" ht="15" x14ac:dyDescent="0.2">
      <c r="C14048" s="829"/>
      <c r="G14048" s="831" t="str">
        <f t="shared" si="220"/>
        <v/>
      </c>
    </row>
    <row r="14049" spans="3:7" ht="15" x14ac:dyDescent="0.2">
      <c r="C14049" s="829"/>
      <c r="G14049" s="831" t="str">
        <f t="shared" si="220"/>
        <v/>
      </c>
    </row>
    <row r="14050" spans="3:7" ht="15" x14ac:dyDescent="0.2">
      <c r="C14050" s="829"/>
      <c r="G14050" s="831" t="str">
        <f t="shared" si="220"/>
        <v/>
      </c>
    </row>
    <row r="14051" spans="3:7" ht="15" x14ac:dyDescent="0.2">
      <c r="C14051" s="829"/>
      <c r="G14051" s="831" t="str">
        <f t="shared" si="220"/>
        <v/>
      </c>
    </row>
    <row r="14052" spans="3:7" ht="15" x14ac:dyDescent="0.2">
      <c r="C14052" s="829"/>
      <c r="G14052" s="831" t="str">
        <f t="shared" si="220"/>
        <v/>
      </c>
    </row>
    <row r="14053" spans="3:7" ht="15" x14ac:dyDescent="0.2">
      <c r="C14053" s="829"/>
      <c r="G14053" s="831" t="str">
        <f t="shared" si="220"/>
        <v/>
      </c>
    </row>
    <row r="14054" spans="3:7" ht="15" x14ac:dyDescent="0.2">
      <c r="C14054" s="829"/>
      <c r="G14054" s="831" t="str">
        <f t="shared" si="220"/>
        <v/>
      </c>
    </row>
    <row r="14055" spans="3:7" ht="15" x14ac:dyDescent="0.2">
      <c r="C14055" s="829"/>
      <c r="G14055" s="831" t="str">
        <f t="shared" si="220"/>
        <v/>
      </c>
    </row>
    <row r="14056" spans="3:7" ht="15" x14ac:dyDescent="0.2">
      <c r="C14056" s="829"/>
      <c r="G14056" s="831" t="str">
        <f t="shared" si="220"/>
        <v/>
      </c>
    </row>
    <row r="14057" spans="3:7" ht="15" x14ac:dyDescent="0.2">
      <c r="C14057" s="829"/>
      <c r="G14057" s="831" t="str">
        <f t="shared" si="220"/>
        <v/>
      </c>
    </row>
    <row r="14058" spans="3:7" ht="15" x14ac:dyDescent="0.2">
      <c r="C14058" s="829"/>
      <c r="G14058" s="831" t="str">
        <f t="shared" si="220"/>
        <v/>
      </c>
    </row>
    <row r="14059" spans="3:7" ht="15" x14ac:dyDescent="0.2">
      <c r="C14059" s="829"/>
      <c r="G14059" s="831" t="str">
        <f t="shared" si="220"/>
        <v/>
      </c>
    </row>
    <row r="14060" spans="3:7" ht="15" x14ac:dyDescent="0.2">
      <c r="C14060" s="829"/>
      <c r="G14060" s="831" t="str">
        <f t="shared" si="220"/>
        <v/>
      </c>
    </row>
    <row r="14061" spans="3:7" ht="15" x14ac:dyDescent="0.2">
      <c r="C14061" s="829"/>
      <c r="G14061" s="831" t="str">
        <f t="shared" si="220"/>
        <v/>
      </c>
    </row>
    <row r="14062" spans="3:7" ht="15" x14ac:dyDescent="0.2">
      <c r="C14062" s="829"/>
      <c r="G14062" s="831" t="str">
        <f t="shared" si="220"/>
        <v/>
      </c>
    </row>
    <row r="14063" spans="3:7" ht="15" x14ac:dyDescent="0.2">
      <c r="C14063" s="829"/>
      <c r="G14063" s="831" t="str">
        <f t="shared" si="220"/>
        <v/>
      </c>
    </row>
    <row r="14064" spans="3:7" ht="15" x14ac:dyDescent="0.2">
      <c r="C14064" s="829"/>
      <c r="G14064" s="831" t="str">
        <f t="shared" si="220"/>
        <v/>
      </c>
    </row>
    <row r="14065" spans="3:7" ht="15" x14ac:dyDescent="0.2">
      <c r="C14065" s="829"/>
      <c r="G14065" s="831" t="str">
        <f t="shared" si="220"/>
        <v/>
      </c>
    </row>
    <row r="14066" spans="3:7" ht="15" x14ac:dyDescent="0.2">
      <c r="C14066" s="829"/>
      <c r="G14066" s="831" t="str">
        <f t="shared" si="220"/>
        <v/>
      </c>
    </row>
    <row r="14067" spans="3:7" ht="15" x14ac:dyDescent="0.2">
      <c r="C14067" s="829"/>
      <c r="G14067" s="831" t="str">
        <f t="shared" si="220"/>
        <v/>
      </c>
    </row>
    <row r="14068" spans="3:7" ht="15" x14ac:dyDescent="0.2">
      <c r="C14068" s="829"/>
      <c r="G14068" s="831" t="str">
        <f t="shared" si="220"/>
        <v/>
      </c>
    </row>
    <row r="14069" spans="3:7" ht="15" x14ac:dyDescent="0.2">
      <c r="C14069" s="829"/>
      <c r="G14069" s="831" t="str">
        <f t="shared" si="220"/>
        <v/>
      </c>
    </row>
    <row r="14070" spans="3:7" ht="15" x14ac:dyDescent="0.2">
      <c r="C14070" s="829"/>
      <c r="G14070" s="831" t="str">
        <f t="shared" si="220"/>
        <v/>
      </c>
    </row>
    <row r="14071" spans="3:7" ht="15" x14ac:dyDescent="0.2">
      <c r="C14071" s="829"/>
      <c r="G14071" s="831" t="str">
        <f t="shared" si="220"/>
        <v/>
      </c>
    </row>
    <row r="14072" spans="3:7" ht="15" x14ac:dyDescent="0.2">
      <c r="C14072" s="829"/>
      <c r="G14072" s="831" t="str">
        <f t="shared" si="220"/>
        <v/>
      </c>
    </row>
    <row r="14073" spans="3:7" ht="15" x14ac:dyDescent="0.2">
      <c r="C14073" s="829"/>
      <c r="G14073" s="831" t="str">
        <f t="shared" si="220"/>
        <v/>
      </c>
    </row>
    <row r="14074" spans="3:7" ht="15" x14ac:dyDescent="0.2">
      <c r="C14074" s="829"/>
      <c r="G14074" s="831" t="str">
        <f t="shared" si="220"/>
        <v/>
      </c>
    </row>
    <row r="14075" spans="3:7" ht="15" x14ac:dyDescent="0.2">
      <c r="C14075" s="829"/>
      <c r="G14075" s="831" t="str">
        <f t="shared" si="220"/>
        <v/>
      </c>
    </row>
    <row r="14076" spans="3:7" ht="15" x14ac:dyDescent="0.2">
      <c r="C14076" s="829"/>
      <c r="G14076" s="831" t="str">
        <f t="shared" si="220"/>
        <v/>
      </c>
    </row>
    <row r="14077" spans="3:7" ht="15" x14ac:dyDescent="0.2">
      <c r="C14077" s="829"/>
      <c r="G14077" s="831" t="str">
        <f t="shared" si="220"/>
        <v/>
      </c>
    </row>
    <row r="14078" spans="3:7" ht="15" x14ac:dyDescent="0.2">
      <c r="C14078" s="829"/>
      <c r="G14078" s="831" t="str">
        <f t="shared" si="220"/>
        <v/>
      </c>
    </row>
    <row r="14079" spans="3:7" ht="15" x14ac:dyDescent="0.2">
      <c r="C14079" s="829"/>
      <c r="G14079" s="831" t="str">
        <f t="shared" si="220"/>
        <v/>
      </c>
    </row>
    <row r="14080" spans="3:7" ht="15" x14ac:dyDescent="0.2">
      <c r="C14080" s="829"/>
      <c r="G14080" s="831" t="str">
        <f t="shared" si="220"/>
        <v/>
      </c>
    </row>
    <row r="14081" spans="3:7" ht="15" x14ac:dyDescent="0.2">
      <c r="C14081" s="829"/>
      <c r="G14081" s="831" t="str">
        <f t="shared" si="220"/>
        <v/>
      </c>
    </row>
    <row r="14082" spans="3:7" ht="15" x14ac:dyDescent="0.2">
      <c r="C14082" s="829"/>
      <c r="G14082" s="831" t="str">
        <f t="shared" si="220"/>
        <v/>
      </c>
    </row>
    <row r="14083" spans="3:7" ht="15" x14ac:dyDescent="0.2">
      <c r="C14083" s="829"/>
      <c r="G14083" s="831" t="str">
        <f t="shared" si="220"/>
        <v/>
      </c>
    </row>
    <row r="14084" spans="3:7" ht="15" x14ac:dyDescent="0.2">
      <c r="C14084" s="829"/>
      <c r="G14084" s="831" t="str">
        <f t="shared" si="220"/>
        <v/>
      </c>
    </row>
    <row r="14085" spans="3:7" ht="15" x14ac:dyDescent="0.2">
      <c r="C14085" s="829"/>
      <c r="G14085" s="831" t="str">
        <f t="shared" si="220"/>
        <v/>
      </c>
    </row>
    <row r="14086" spans="3:7" ht="15" x14ac:dyDescent="0.2">
      <c r="C14086" s="829"/>
      <c r="G14086" s="831" t="str">
        <f t="shared" si="220"/>
        <v/>
      </c>
    </row>
    <row r="14087" spans="3:7" ht="15" x14ac:dyDescent="0.2">
      <c r="C14087" s="829"/>
      <c r="G14087" s="831" t="str">
        <f t="shared" si="220"/>
        <v/>
      </c>
    </row>
    <row r="14088" spans="3:7" ht="15" x14ac:dyDescent="0.2">
      <c r="C14088" s="829"/>
      <c r="G14088" s="831" t="str">
        <f t="shared" si="220"/>
        <v/>
      </c>
    </row>
    <row r="14089" spans="3:7" ht="15" x14ac:dyDescent="0.2">
      <c r="C14089" s="829"/>
      <c r="G14089" s="831" t="str">
        <f t="shared" si="220"/>
        <v/>
      </c>
    </row>
    <row r="14090" spans="3:7" ht="15" x14ac:dyDescent="0.2">
      <c r="C14090" s="829"/>
      <c r="G14090" s="831" t="str">
        <f t="shared" si="220"/>
        <v/>
      </c>
    </row>
    <row r="14091" spans="3:7" ht="15" x14ac:dyDescent="0.2">
      <c r="C14091" s="829"/>
      <c r="G14091" s="831" t="str">
        <f t="shared" si="220"/>
        <v/>
      </c>
    </row>
    <row r="14092" spans="3:7" ht="15" x14ac:dyDescent="0.2">
      <c r="C14092" s="829"/>
      <c r="G14092" s="831" t="str">
        <f t="shared" ref="G14092:G14155" si="221">IF(D14092="","",YEAR(D14092))</f>
        <v/>
      </c>
    </row>
    <row r="14093" spans="3:7" ht="15" x14ac:dyDescent="0.2">
      <c r="C14093" s="829"/>
      <c r="G14093" s="831" t="str">
        <f t="shared" si="221"/>
        <v/>
      </c>
    </row>
    <row r="14094" spans="3:7" ht="15" x14ac:dyDescent="0.2">
      <c r="C14094" s="829"/>
      <c r="G14094" s="831" t="str">
        <f t="shared" si="221"/>
        <v/>
      </c>
    </row>
    <row r="14095" spans="3:7" ht="15" x14ac:dyDescent="0.2">
      <c r="C14095" s="829"/>
      <c r="G14095" s="831" t="str">
        <f t="shared" si="221"/>
        <v/>
      </c>
    </row>
    <row r="14096" spans="3:7" ht="15" x14ac:dyDescent="0.2">
      <c r="C14096" s="829"/>
      <c r="G14096" s="831" t="str">
        <f t="shared" si="221"/>
        <v/>
      </c>
    </row>
    <row r="14097" spans="3:7" ht="15" x14ac:dyDescent="0.2">
      <c r="C14097" s="829"/>
      <c r="G14097" s="831" t="str">
        <f t="shared" si="221"/>
        <v/>
      </c>
    </row>
    <row r="14098" spans="3:7" ht="15" x14ac:dyDescent="0.2">
      <c r="C14098" s="829"/>
      <c r="G14098" s="831" t="str">
        <f t="shared" si="221"/>
        <v/>
      </c>
    </row>
    <row r="14099" spans="3:7" ht="15" x14ac:dyDescent="0.2">
      <c r="C14099" s="829"/>
      <c r="G14099" s="831" t="str">
        <f t="shared" si="221"/>
        <v/>
      </c>
    </row>
    <row r="14100" spans="3:7" ht="15" x14ac:dyDescent="0.2">
      <c r="C14100" s="829"/>
      <c r="G14100" s="831" t="str">
        <f t="shared" si="221"/>
        <v/>
      </c>
    </row>
    <row r="14101" spans="3:7" ht="15" x14ac:dyDescent="0.2">
      <c r="C14101" s="829"/>
      <c r="G14101" s="831" t="str">
        <f t="shared" si="221"/>
        <v/>
      </c>
    </row>
    <row r="14102" spans="3:7" ht="15" x14ac:dyDescent="0.2">
      <c r="C14102" s="829"/>
      <c r="G14102" s="831" t="str">
        <f t="shared" si="221"/>
        <v/>
      </c>
    </row>
    <row r="14103" spans="3:7" ht="15" x14ac:dyDescent="0.2">
      <c r="C14103" s="829"/>
      <c r="G14103" s="831" t="str">
        <f t="shared" si="221"/>
        <v/>
      </c>
    </row>
    <row r="14104" spans="3:7" ht="15" x14ac:dyDescent="0.2">
      <c r="C14104" s="829"/>
      <c r="G14104" s="831" t="str">
        <f t="shared" si="221"/>
        <v/>
      </c>
    </row>
    <row r="14105" spans="3:7" ht="15" x14ac:dyDescent="0.2">
      <c r="C14105" s="829"/>
      <c r="G14105" s="831" t="str">
        <f t="shared" si="221"/>
        <v/>
      </c>
    </row>
    <row r="14106" spans="3:7" ht="15" x14ac:dyDescent="0.2">
      <c r="C14106" s="829"/>
      <c r="G14106" s="831" t="str">
        <f t="shared" si="221"/>
        <v/>
      </c>
    </row>
    <row r="14107" spans="3:7" ht="15" x14ac:dyDescent="0.2">
      <c r="C14107" s="829"/>
      <c r="G14107" s="831" t="str">
        <f t="shared" si="221"/>
        <v/>
      </c>
    </row>
    <row r="14108" spans="3:7" ht="15" x14ac:dyDescent="0.2">
      <c r="C14108" s="829"/>
      <c r="G14108" s="831" t="str">
        <f t="shared" si="221"/>
        <v/>
      </c>
    </row>
    <row r="14109" spans="3:7" ht="15" x14ac:dyDescent="0.2">
      <c r="C14109" s="829"/>
      <c r="G14109" s="831" t="str">
        <f t="shared" si="221"/>
        <v/>
      </c>
    </row>
    <row r="14110" spans="3:7" ht="15" x14ac:dyDescent="0.2">
      <c r="C14110" s="829"/>
      <c r="G14110" s="831" t="str">
        <f t="shared" si="221"/>
        <v/>
      </c>
    </row>
    <row r="14111" spans="3:7" ht="15" x14ac:dyDescent="0.2">
      <c r="C14111" s="829"/>
      <c r="G14111" s="831" t="str">
        <f t="shared" si="221"/>
        <v/>
      </c>
    </row>
    <row r="14112" spans="3:7" ht="15" x14ac:dyDescent="0.2">
      <c r="C14112" s="829"/>
      <c r="G14112" s="831" t="str">
        <f t="shared" si="221"/>
        <v/>
      </c>
    </row>
    <row r="14113" spans="3:7" ht="15" x14ac:dyDescent="0.2">
      <c r="C14113" s="829"/>
      <c r="G14113" s="831" t="str">
        <f t="shared" si="221"/>
        <v/>
      </c>
    </row>
    <row r="14114" spans="3:7" ht="15" x14ac:dyDescent="0.2">
      <c r="C14114" s="829"/>
      <c r="G14114" s="831" t="str">
        <f t="shared" si="221"/>
        <v/>
      </c>
    </row>
    <row r="14115" spans="3:7" ht="15" x14ac:dyDescent="0.2">
      <c r="C14115" s="829"/>
      <c r="G14115" s="831" t="str">
        <f t="shared" si="221"/>
        <v/>
      </c>
    </row>
    <row r="14116" spans="3:7" ht="15" x14ac:dyDescent="0.2">
      <c r="C14116" s="829"/>
      <c r="G14116" s="831" t="str">
        <f t="shared" si="221"/>
        <v/>
      </c>
    </row>
    <row r="14117" spans="3:7" ht="15" x14ac:dyDescent="0.2">
      <c r="C14117" s="829"/>
      <c r="G14117" s="831" t="str">
        <f t="shared" si="221"/>
        <v/>
      </c>
    </row>
    <row r="14118" spans="3:7" ht="15" x14ac:dyDescent="0.2">
      <c r="C14118" s="829"/>
      <c r="G14118" s="831" t="str">
        <f t="shared" si="221"/>
        <v/>
      </c>
    </row>
    <row r="14119" spans="3:7" ht="15" x14ac:dyDescent="0.2">
      <c r="C14119" s="829"/>
      <c r="G14119" s="831" t="str">
        <f t="shared" si="221"/>
        <v/>
      </c>
    </row>
    <row r="14120" spans="3:7" ht="15" x14ac:dyDescent="0.2">
      <c r="C14120" s="829"/>
      <c r="G14120" s="831" t="str">
        <f t="shared" si="221"/>
        <v/>
      </c>
    </row>
    <row r="14121" spans="3:7" ht="15" x14ac:dyDescent="0.2">
      <c r="C14121" s="829"/>
      <c r="G14121" s="831" t="str">
        <f t="shared" si="221"/>
        <v/>
      </c>
    </row>
    <row r="14122" spans="3:7" ht="15" x14ac:dyDescent="0.2">
      <c r="C14122" s="829"/>
      <c r="G14122" s="831" t="str">
        <f t="shared" si="221"/>
        <v/>
      </c>
    </row>
    <row r="14123" spans="3:7" ht="15" x14ac:dyDescent="0.2">
      <c r="C14123" s="829"/>
      <c r="G14123" s="831" t="str">
        <f t="shared" si="221"/>
        <v/>
      </c>
    </row>
    <row r="14124" spans="3:7" ht="15" x14ac:dyDescent="0.2">
      <c r="C14124" s="829"/>
      <c r="G14124" s="831" t="str">
        <f t="shared" si="221"/>
        <v/>
      </c>
    </row>
    <row r="14125" spans="3:7" ht="15" x14ac:dyDescent="0.2">
      <c r="C14125" s="829"/>
      <c r="G14125" s="831" t="str">
        <f t="shared" si="221"/>
        <v/>
      </c>
    </row>
    <row r="14126" spans="3:7" ht="15" x14ac:dyDescent="0.2">
      <c r="C14126" s="829"/>
      <c r="G14126" s="831" t="str">
        <f t="shared" si="221"/>
        <v/>
      </c>
    </row>
    <row r="14127" spans="3:7" ht="15" x14ac:dyDescent="0.2">
      <c r="C14127" s="829"/>
      <c r="G14127" s="831" t="str">
        <f t="shared" si="221"/>
        <v/>
      </c>
    </row>
    <row r="14128" spans="3:7" ht="15" x14ac:dyDescent="0.2">
      <c r="C14128" s="829"/>
      <c r="G14128" s="831" t="str">
        <f t="shared" si="221"/>
        <v/>
      </c>
    </row>
    <row r="14129" spans="3:7" ht="15" x14ac:dyDescent="0.2">
      <c r="C14129" s="829"/>
      <c r="G14129" s="831" t="str">
        <f t="shared" si="221"/>
        <v/>
      </c>
    </row>
    <row r="14130" spans="3:7" ht="15" x14ac:dyDescent="0.2">
      <c r="C14130" s="829"/>
      <c r="G14130" s="831" t="str">
        <f t="shared" si="221"/>
        <v/>
      </c>
    </row>
    <row r="14131" spans="3:7" ht="15" x14ac:dyDescent="0.2">
      <c r="C14131" s="829"/>
      <c r="G14131" s="831" t="str">
        <f t="shared" si="221"/>
        <v/>
      </c>
    </row>
    <row r="14132" spans="3:7" ht="15" x14ac:dyDescent="0.2">
      <c r="C14132" s="829"/>
      <c r="G14132" s="831" t="str">
        <f t="shared" si="221"/>
        <v/>
      </c>
    </row>
    <row r="14133" spans="3:7" ht="15" x14ac:dyDescent="0.2">
      <c r="C14133" s="829"/>
      <c r="G14133" s="831" t="str">
        <f t="shared" si="221"/>
        <v/>
      </c>
    </row>
    <row r="14134" spans="3:7" ht="15" x14ac:dyDescent="0.2">
      <c r="C14134" s="829"/>
      <c r="G14134" s="831" t="str">
        <f t="shared" si="221"/>
        <v/>
      </c>
    </row>
    <row r="14135" spans="3:7" ht="15" x14ac:dyDescent="0.2">
      <c r="C14135" s="829"/>
      <c r="G14135" s="831" t="str">
        <f t="shared" si="221"/>
        <v/>
      </c>
    </row>
    <row r="14136" spans="3:7" ht="15" x14ac:dyDescent="0.2">
      <c r="C14136" s="829"/>
      <c r="G14136" s="831" t="str">
        <f t="shared" si="221"/>
        <v/>
      </c>
    </row>
    <row r="14137" spans="3:7" ht="15" x14ac:dyDescent="0.2">
      <c r="C14137" s="829"/>
      <c r="G14137" s="831" t="str">
        <f t="shared" si="221"/>
        <v/>
      </c>
    </row>
    <row r="14138" spans="3:7" ht="15" x14ac:dyDescent="0.2">
      <c r="C14138" s="829"/>
      <c r="G14138" s="831" t="str">
        <f t="shared" si="221"/>
        <v/>
      </c>
    </row>
    <row r="14139" spans="3:7" ht="15" x14ac:dyDescent="0.2">
      <c r="C14139" s="829"/>
      <c r="G14139" s="831" t="str">
        <f t="shared" si="221"/>
        <v/>
      </c>
    </row>
    <row r="14140" spans="3:7" ht="15" x14ac:dyDescent="0.2">
      <c r="C14140" s="829"/>
      <c r="G14140" s="831" t="str">
        <f t="shared" si="221"/>
        <v/>
      </c>
    </row>
    <row r="14141" spans="3:7" ht="15" x14ac:dyDescent="0.2">
      <c r="C14141" s="829"/>
      <c r="G14141" s="831" t="str">
        <f t="shared" si="221"/>
        <v/>
      </c>
    </row>
    <row r="14142" spans="3:7" ht="15" x14ac:dyDescent="0.2">
      <c r="C14142" s="829"/>
      <c r="G14142" s="831" t="str">
        <f t="shared" si="221"/>
        <v/>
      </c>
    </row>
    <row r="14143" spans="3:7" ht="15" x14ac:dyDescent="0.2">
      <c r="C14143" s="829"/>
      <c r="G14143" s="831" t="str">
        <f t="shared" si="221"/>
        <v/>
      </c>
    </row>
    <row r="14144" spans="3:7" ht="15" x14ac:dyDescent="0.2">
      <c r="C14144" s="829"/>
      <c r="G14144" s="831" t="str">
        <f t="shared" si="221"/>
        <v/>
      </c>
    </row>
    <row r="14145" spans="3:7" ht="15" x14ac:dyDescent="0.2">
      <c r="C14145" s="829"/>
      <c r="G14145" s="831" t="str">
        <f t="shared" si="221"/>
        <v/>
      </c>
    </row>
    <row r="14146" spans="3:7" ht="15" x14ac:dyDescent="0.2">
      <c r="C14146" s="829"/>
      <c r="G14146" s="831" t="str">
        <f t="shared" si="221"/>
        <v/>
      </c>
    </row>
    <row r="14147" spans="3:7" ht="15" x14ac:dyDescent="0.2">
      <c r="C14147" s="829"/>
      <c r="G14147" s="831" t="str">
        <f t="shared" si="221"/>
        <v/>
      </c>
    </row>
    <row r="14148" spans="3:7" ht="15" x14ac:dyDescent="0.2">
      <c r="C14148" s="829"/>
      <c r="G14148" s="831" t="str">
        <f t="shared" si="221"/>
        <v/>
      </c>
    </row>
    <row r="14149" spans="3:7" ht="15" x14ac:dyDescent="0.2">
      <c r="C14149" s="829"/>
      <c r="G14149" s="831" t="str">
        <f t="shared" si="221"/>
        <v/>
      </c>
    </row>
    <row r="14150" spans="3:7" ht="15" x14ac:dyDescent="0.2">
      <c r="C14150" s="829"/>
      <c r="G14150" s="831" t="str">
        <f t="shared" si="221"/>
        <v/>
      </c>
    </row>
    <row r="14151" spans="3:7" ht="15" x14ac:dyDescent="0.2">
      <c r="C14151" s="829"/>
      <c r="G14151" s="831" t="str">
        <f t="shared" si="221"/>
        <v/>
      </c>
    </row>
    <row r="14152" spans="3:7" ht="15" x14ac:dyDescent="0.2">
      <c r="C14152" s="829"/>
      <c r="G14152" s="831" t="str">
        <f t="shared" si="221"/>
        <v/>
      </c>
    </row>
    <row r="14153" spans="3:7" ht="15" x14ac:dyDescent="0.2">
      <c r="C14153" s="829"/>
      <c r="G14153" s="831" t="str">
        <f t="shared" si="221"/>
        <v/>
      </c>
    </row>
    <row r="14154" spans="3:7" ht="15" x14ac:dyDescent="0.2">
      <c r="C14154" s="829"/>
      <c r="G14154" s="831" t="str">
        <f t="shared" si="221"/>
        <v/>
      </c>
    </row>
    <row r="14155" spans="3:7" ht="15" x14ac:dyDescent="0.2">
      <c r="C14155" s="829"/>
      <c r="G14155" s="831" t="str">
        <f t="shared" si="221"/>
        <v/>
      </c>
    </row>
    <row r="14156" spans="3:7" ht="15" x14ac:dyDescent="0.2">
      <c r="C14156" s="829"/>
      <c r="G14156" s="831" t="str">
        <f t="shared" ref="G14156:G14219" si="222">IF(D14156="","",YEAR(D14156))</f>
        <v/>
      </c>
    </row>
    <row r="14157" spans="3:7" ht="15" x14ac:dyDescent="0.2">
      <c r="C14157" s="829"/>
      <c r="G14157" s="831" t="str">
        <f t="shared" si="222"/>
        <v/>
      </c>
    </row>
    <row r="14158" spans="3:7" ht="15" x14ac:dyDescent="0.2">
      <c r="C14158" s="829"/>
      <c r="G14158" s="831" t="str">
        <f t="shared" si="222"/>
        <v/>
      </c>
    </row>
    <row r="14159" spans="3:7" ht="15" x14ac:dyDescent="0.2">
      <c r="C14159" s="829"/>
      <c r="G14159" s="831" t="str">
        <f t="shared" si="222"/>
        <v/>
      </c>
    </row>
    <row r="14160" spans="3:7" ht="15" x14ac:dyDescent="0.2">
      <c r="C14160" s="829"/>
      <c r="G14160" s="831" t="str">
        <f t="shared" si="222"/>
        <v/>
      </c>
    </row>
    <row r="14161" spans="3:7" ht="15" x14ac:dyDescent="0.2">
      <c r="C14161" s="829"/>
      <c r="G14161" s="831" t="str">
        <f t="shared" si="222"/>
        <v/>
      </c>
    </row>
    <row r="14162" spans="3:7" ht="15" x14ac:dyDescent="0.2">
      <c r="C14162" s="829"/>
      <c r="G14162" s="831" t="str">
        <f t="shared" si="222"/>
        <v/>
      </c>
    </row>
    <row r="14163" spans="3:7" ht="15" x14ac:dyDescent="0.2">
      <c r="C14163" s="829"/>
      <c r="G14163" s="831" t="str">
        <f t="shared" si="222"/>
        <v/>
      </c>
    </row>
    <row r="14164" spans="3:7" ht="15" x14ac:dyDescent="0.2">
      <c r="C14164" s="829"/>
      <c r="G14164" s="831" t="str">
        <f t="shared" si="222"/>
        <v/>
      </c>
    </row>
    <row r="14165" spans="3:7" ht="15" x14ac:dyDescent="0.2">
      <c r="C14165" s="829"/>
      <c r="G14165" s="831" t="str">
        <f t="shared" si="222"/>
        <v/>
      </c>
    </row>
    <row r="14166" spans="3:7" ht="15" x14ac:dyDescent="0.2">
      <c r="C14166" s="829"/>
      <c r="G14166" s="831" t="str">
        <f t="shared" si="222"/>
        <v/>
      </c>
    </row>
    <row r="14167" spans="3:7" ht="15" x14ac:dyDescent="0.2">
      <c r="C14167" s="829"/>
      <c r="G14167" s="831" t="str">
        <f t="shared" si="222"/>
        <v/>
      </c>
    </row>
    <row r="14168" spans="3:7" ht="15" x14ac:dyDescent="0.2">
      <c r="C14168" s="829"/>
      <c r="G14168" s="831" t="str">
        <f t="shared" si="222"/>
        <v/>
      </c>
    </row>
    <row r="14169" spans="3:7" ht="15" x14ac:dyDescent="0.2">
      <c r="C14169" s="829"/>
      <c r="G14169" s="831" t="str">
        <f t="shared" si="222"/>
        <v/>
      </c>
    </row>
    <row r="14170" spans="3:7" ht="15" x14ac:dyDescent="0.2">
      <c r="C14170" s="829"/>
      <c r="G14170" s="831" t="str">
        <f t="shared" si="222"/>
        <v/>
      </c>
    </row>
    <row r="14171" spans="3:7" ht="15" x14ac:dyDescent="0.2">
      <c r="C14171" s="829"/>
      <c r="G14171" s="831" t="str">
        <f t="shared" si="222"/>
        <v/>
      </c>
    </row>
    <row r="14172" spans="3:7" ht="15" x14ac:dyDescent="0.2">
      <c r="C14172" s="829"/>
      <c r="G14172" s="831" t="str">
        <f t="shared" si="222"/>
        <v/>
      </c>
    </row>
    <row r="14173" spans="3:7" ht="15" x14ac:dyDescent="0.2">
      <c r="C14173" s="829"/>
      <c r="G14173" s="831" t="str">
        <f t="shared" si="222"/>
        <v/>
      </c>
    </row>
    <row r="14174" spans="3:7" ht="15" x14ac:dyDescent="0.2">
      <c r="C14174" s="829"/>
      <c r="G14174" s="831" t="str">
        <f t="shared" si="222"/>
        <v/>
      </c>
    </row>
    <row r="14175" spans="3:7" ht="15" x14ac:dyDescent="0.2">
      <c r="C14175" s="829"/>
      <c r="G14175" s="831" t="str">
        <f t="shared" si="222"/>
        <v/>
      </c>
    </row>
    <row r="14176" spans="3:7" ht="15" x14ac:dyDescent="0.2">
      <c r="C14176" s="829"/>
      <c r="G14176" s="831" t="str">
        <f t="shared" si="222"/>
        <v/>
      </c>
    </row>
    <row r="14177" spans="3:7" ht="15" x14ac:dyDescent="0.2">
      <c r="C14177" s="829"/>
      <c r="G14177" s="831" t="str">
        <f t="shared" si="222"/>
        <v/>
      </c>
    </row>
    <row r="14178" spans="3:7" ht="15" x14ac:dyDescent="0.2">
      <c r="C14178" s="829"/>
      <c r="G14178" s="831" t="str">
        <f t="shared" si="222"/>
        <v/>
      </c>
    </row>
    <row r="14179" spans="3:7" ht="15" x14ac:dyDescent="0.2">
      <c r="C14179" s="829"/>
      <c r="G14179" s="831" t="str">
        <f t="shared" si="222"/>
        <v/>
      </c>
    </row>
    <row r="14180" spans="3:7" ht="15" x14ac:dyDescent="0.2">
      <c r="C14180" s="829"/>
      <c r="G14180" s="831" t="str">
        <f t="shared" si="222"/>
        <v/>
      </c>
    </row>
    <row r="14181" spans="3:7" ht="15" x14ac:dyDescent="0.2">
      <c r="C14181" s="829"/>
      <c r="G14181" s="831" t="str">
        <f t="shared" si="222"/>
        <v/>
      </c>
    </row>
    <row r="14182" spans="3:7" ht="15" x14ac:dyDescent="0.2">
      <c r="C14182" s="829"/>
      <c r="G14182" s="831" t="str">
        <f t="shared" si="222"/>
        <v/>
      </c>
    </row>
    <row r="14183" spans="3:7" ht="15" x14ac:dyDescent="0.2">
      <c r="C14183" s="829"/>
      <c r="G14183" s="831" t="str">
        <f t="shared" si="222"/>
        <v/>
      </c>
    </row>
    <row r="14184" spans="3:7" ht="15" x14ac:dyDescent="0.2">
      <c r="C14184" s="829"/>
      <c r="G14184" s="831" t="str">
        <f t="shared" si="222"/>
        <v/>
      </c>
    </row>
    <row r="14185" spans="3:7" ht="15" x14ac:dyDescent="0.2">
      <c r="C14185" s="829"/>
      <c r="G14185" s="831" t="str">
        <f t="shared" si="222"/>
        <v/>
      </c>
    </row>
    <row r="14186" spans="3:7" ht="15" x14ac:dyDescent="0.2">
      <c r="C14186" s="829"/>
      <c r="G14186" s="831" t="str">
        <f t="shared" si="222"/>
        <v/>
      </c>
    </row>
    <row r="14187" spans="3:7" ht="15" x14ac:dyDescent="0.2">
      <c r="C14187" s="829"/>
      <c r="G14187" s="831" t="str">
        <f t="shared" si="222"/>
        <v/>
      </c>
    </row>
    <row r="14188" spans="3:7" ht="15" x14ac:dyDescent="0.2">
      <c r="C14188" s="829"/>
      <c r="G14188" s="831" t="str">
        <f t="shared" si="222"/>
        <v/>
      </c>
    </row>
    <row r="14189" spans="3:7" ht="15" x14ac:dyDescent="0.2">
      <c r="C14189" s="829"/>
      <c r="G14189" s="831" t="str">
        <f t="shared" si="222"/>
        <v/>
      </c>
    </row>
    <row r="14190" spans="3:7" ht="15" x14ac:dyDescent="0.2">
      <c r="C14190" s="829"/>
      <c r="G14190" s="831" t="str">
        <f t="shared" si="222"/>
        <v/>
      </c>
    </row>
    <row r="14191" spans="3:7" ht="15" x14ac:dyDescent="0.2">
      <c r="C14191" s="829"/>
      <c r="G14191" s="831" t="str">
        <f t="shared" si="222"/>
        <v/>
      </c>
    </row>
    <row r="14192" spans="3:7" ht="15" x14ac:dyDescent="0.2">
      <c r="C14192" s="829"/>
      <c r="G14192" s="831" t="str">
        <f t="shared" si="222"/>
        <v/>
      </c>
    </row>
    <row r="14193" spans="3:7" ht="15" x14ac:dyDescent="0.2">
      <c r="C14193" s="829"/>
      <c r="G14193" s="831" t="str">
        <f t="shared" si="222"/>
        <v/>
      </c>
    </row>
    <row r="14194" spans="3:7" ht="15" x14ac:dyDescent="0.2">
      <c r="C14194" s="829"/>
      <c r="G14194" s="831" t="str">
        <f t="shared" si="222"/>
        <v/>
      </c>
    </row>
    <row r="14195" spans="3:7" ht="15" x14ac:dyDescent="0.2">
      <c r="C14195" s="829"/>
      <c r="G14195" s="831" t="str">
        <f t="shared" si="222"/>
        <v/>
      </c>
    </row>
    <row r="14196" spans="3:7" ht="15" x14ac:dyDescent="0.2">
      <c r="C14196" s="829"/>
      <c r="G14196" s="831" t="str">
        <f t="shared" si="222"/>
        <v/>
      </c>
    </row>
    <row r="14197" spans="3:7" ht="15" x14ac:dyDescent="0.2">
      <c r="C14197" s="829"/>
      <c r="G14197" s="831" t="str">
        <f t="shared" si="222"/>
        <v/>
      </c>
    </row>
    <row r="14198" spans="3:7" ht="15" x14ac:dyDescent="0.2">
      <c r="C14198" s="829"/>
      <c r="G14198" s="831" t="str">
        <f t="shared" si="222"/>
        <v/>
      </c>
    </row>
    <row r="14199" spans="3:7" ht="15" x14ac:dyDescent="0.2">
      <c r="C14199" s="829"/>
      <c r="G14199" s="831" t="str">
        <f t="shared" si="222"/>
        <v/>
      </c>
    </row>
    <row r="14200" spans="3:7" ht="15" x14ac:dyDescent="0.2">
      <c r="C14200" s="829"/>
      <c r="G14200" s="831" t="str">
        <f t="shared" si="222"/>
        <v/>
      </c>
    </row>
    <row r="14201" spans="3:7" ht="15" x14ac:dyDescent="0.2">
      <c r="C14201" s="829"/>
      <c r="G14201" s="831" t="str">
        <f t="shared" si="222"/>
        <v/>
      </c>
    </row>
    <row r="14202" spans="3:7" ht="15" x14ac:dyDescent="0.2">
      <c r="C14202" s="829"/>
      <c r="G14202" s="831" t="str">
        <f t="shared" si="222"/>
        <v/>
      </c>
    </row>
    <row r="14203" spans="3:7" ht="15" x14ac:dyDescent="0.2">
      <c r="C14203" s="829"/>
      <c r="G14203" s="831" t="str">
        <f t="shared" si="222"/>
        <v/>
      </c>
    </row>
    <row r="14204" spans="3:7" ht="15" x14ac:dyDescent="0.2">
      <c r="C14204" s="829"/>
      <c r="G14204" s="831" t="str">
        <f t="shared" si="222"/>
        <v/>
      </c>
    </row>
    <row r="14205" spans="3:7" ht="15" x14ac:dyDescent="0.2">
      <c r="C14205" s="829"/>
      <c r="G14205" s="831" t="str">
        <f t="shared" si="222"/>
        <v/>
      </c>
    </row>
    <row r="14206" spans="3:7" ht="15" x14ac:dyDescent="0.2">
      <c r="C14206" s="829"/>
      <c r="G14206" s="831" t="str">
        <f t="shared" si="222"/>
        <v/>
      </c>
    </row>
    <row r="14207" spans="3:7" ht="15" x14ac:dyDescent="0.2">
      <c r="C14207" s="829"/>
      <c r="G14207" s="831" t="str">
        <f t="shared" si="222"/>
        <v/>
      </c>
    </row>
    <row r="14208" spans="3:7" ht="15" x14ac:dyDescent="0.2">
      <c r="C14208" s="829"/>
      <c r="G14208" s="831" t="str">
        <f t="shared" si="222"/>
        <v/>
      </c>
    </row>
    <row r="14209" spans="3:7" ht="15" x14ac:dyDescent="0.2">
      <c r="C14209" s="829"/>
      <c r="G14209" s="831" t="str">
        <f t="shared" si="222"/>
        <v/>
      </c>
    </row>
    <row r="14210" spans="3:7" ht="15" x14ac:dyDescent="0.2">
      <c r="C14210" s="829"/>
      <c r="G14210" s="831" t="str">
        <f t="shared" si="222"/>
        <v/>
      </c>
    </row>
    <row r="14211" spans="3:7" ht="15" x14ac:dyDescent="0.2">
      <c r="C14211" s="829"/>
      <c r="G14211" s="831" t="str">
        <f t="shared" si="222"/>
        <v/>
      </c>
    </row>
    <row r="14212" spans="3:7" ht="15" x14ac:dyDescent="0.2">
      <c r="C14212" s="829"/>
      <c r="G14212" s="831" t="str">
        <f t="shared" si="222"/>
        <v/>
      </c>
    </row>
    <row r="14213" spans="3:7" ht="15" x14ac:dyDescent="0.2">
      <c r="C14213" s="829"/>
      <c r="G14213" s="831" t="str">
        <f t="shared" si="222"/>
        <v/>
      </c>
    </row>
    <row r="14214" spans="3:7" ht="15" x14ac:dyDescent="0.2">
      <c r="C14214" s="829"/>
      <c r="G14214" s="831" t="str">
        <f t="shared" si="222"/>
        <v/>
      </c>
    </row>
    <row r="14215" spans="3:7" ht="15" x14ac:dyDescent="0.2">
      <c r="C14215" s="829"/>
      <c r="G14215" s="831" t="str">
        <f t="shared" si="222"/>
        <v/>
      </c>
    </row>
    <row r="14216" spans="3:7" ht="15" x14ac:dyDescent="0.2">
      <c r="C14216" s="829"/>
      <c r="G14216" s="831" t="str">
        <f t="shared" si="222"/>
        <v/>
      </c>
    </row>
    <row r="14217" spans="3:7" ht="15" x14ac:dyDescent="0.2">
      <c r="C14217" s="829"/>
      <c r="G14217" s="831" t="str">
        <f t="shared" si="222"/>
        <v/>
      </c>
    </row>
    <row r="14218" spans="3:7" ht="15" x14ac:dyDescent="0.2">
      <c r="C14218" s="829"/>
      <c r="G14218" s="831" t="str">
        <f t="shared" si="222"/>
        <v/>
      </c>
    </row>
    <row r="14219" spans="3:7" ht="15" x14ac:dyDescent="0.2">
      <c r="C14219" s="829"/>
      <c r="G14219" s="831" t="str">
        <f t="shared" si="222"/>
        <v/>
      </c>
    </row>
    <row r="14220" spans="3:7" ht="15" x14ac:dyDescent="0.2">
      <c r="C14220" s="829"/>
      <c r="G14220" s="831" t="str">
        <f t="shared" ref="G14220:G14283" si="223">IF(D14220="","",YEAR(D14220))</f>
        <v/>
      </c>
    </row>
    <row r="14221" spans="3:7" ht="15" x14ac:dyDescent="0.2">
      <c r="C14221" s="829"/>
      <c r="G14221" s="831" t="str">
        <f t="shared" si="223"/>
        <v/>
      </c>
    </row>
    <row r="14222" spans="3:7" ht="15" x14ac:dyDescent="0.2">
      <c r="C14222" s="829"/>
      <c r="G14222" s="831" t="str">
        <f t="shared" si="223"/>
        <v/>
      </c>
    </row>
    <row r="14223" spans="3:7" ht="15" x14ac:dyDescent="0.2">
      <c r="C14223" s="829"/>
      <c r="G14223" s="831" t="str">
        <f t="shared" si="223"/>
        <v/>
      </c>
    </row>
    <row r="14224" spans="3:7" ht="15" x14ac:dyDescent="0.2">
      <c r="C14224" s="829"/>
      <c r="G14224" s="831" t="str">
        <f t="shared" si="223"/>
        <v/>
      </c>
    </row>
    <row r="14225" spans="3:7" ht="15" x14ac:dyDescent="0.2">
      <c r="C14225" s="829"/>
      <c r="G14225" s="831" t="str">
        <f t="shared" si="223"/>
        <v/>
      </c>
    </row>
    <row r="14226" spans="3:7" ht="15" x14ac:dyDescent="0.2">
      <c r="C14226" s="829"/>
      <c r="G14226" s="831" t="str">
        <f t="shared" si="223"/>
        <v/>
      </c>
    </row>
    <row r="14227" spans="3:7" ht="15" x14ac:dyDescent="0.2">
      <c r="C14227" s="829"/>
      <c r="G14227" s="831" t="str">
        <f t="shared" si="223"/>
        <v/>
      </c>
    </row>
    <row r="14228" spans="3:7" ht="15" x14ac:dyDescent="0.2">
      <c r="C14228" s="829"/>
      <c r="G14228" s="831" t="str">
        <f t="shared" si="223"/>
        <v/>
      </c>
    </row>
    <row r="14229" spans="3:7" ht="15" x14ac:dyDescent="0.2">
      <c r="C14229" s="829"/>
      <c r="G14229" s="831" t="str">
        <f t="shared" si="223"/>
        <v/>
      </c>
    </row>
    <row r="14230" spans="3:7" ht="15" x14ac:dyDescent="0.2">
      <c r="C14230" s="829"/>
      <c r="G14230" s="831" t="str">
        <f t="shared" si="223"/>
        <v/>
      </c>
    </row>
    <row r="14231" spans="3:7" ht="15" x14ac:dyDescent="0.2">
      <c r="C14231" s="829"/>
      <c r="G14231" s="831" t="str">
        <f t="shared" si="223"/>
        <v/>
      </c>
    </row>
    <row r="14232" spans="3:7" ht="15" x14ac:dyDescent="0.2">
      <c r="C14232" s="829"/>
      <c r="G14232" s="831" t="str">
        <f t="shared" si="223"/>
        <v/>
      </c>
    </row>
    <row r="14233" spans="3:7" ht="15" x14ac:dyDescent="0.2">
      <c r="C14233" s="829"/>
      <c r="G14233" s="831" t="str">
        <f t="shared" si="223"/>
        <v/>
      </c>
    </row>
    <row r="14234" spans="3:7" ht="15" x14ac:dyDescent="0.2">
      <c r="C14234" s="829"/>
      <c r="G14234" s="831" t="str">
        <f t="shared" si="223"/>
        <v/>
      </c>
    </row>
    <row r="14235" spans="3:7" ht="15" x14ac:dyDescent="0.2">
      <c r="C14235" s="829"/>
      <c r="G14235" s="831" t="str">
        <f t="shared" si="223"/>
        <v/>
      </c>
    </row>
    <row r="14236" spans="3:7" ht="15" x14ac:dyDescent="0.2">
      <c r="C14236" s="829"/>
      <c r="G14236" s="831" t="str">
        <f t="shared" si="223"/>
        <v/>
      </c>
    </row>
    <row r="14237" spans="3:7" ht="15" x14ac:dyDescent="0.2">
      <c r="C14237" s="829"/>
      <c r="G14237" s="831" t="str">
        <f t="shared" si="223"/>
        <v/>
      </c>
    </row>
    <row r="14238" spans="3:7" ht="15" x14ac:dyDescent="0.2">
      <c r="C14238" s="829"/>
      <c r="G14238" s="831" t="str">
        <f t="shared" si="223"/>
        <v/>
      </c>
    </row>
    <row r="14239" spans="3:7" ht="15" x14ac:dyDescent="0.2">
      <c r="C14239" s="829"/>
      <c r="G14239" s="831" t="str">
        <f t="shared" si="223"/>
        <v/>
      </c>
    </row>
    <row r="14240" spans="3:7" ht="15" x14ac:dyDescent="0.2">
      <c r="C14240" s="829"/>
      <c r="G14240" s="831" t="str">
        <f t="shared" si="223"/>
        <v/>
      </c>
    </row>
    <row r="14241" spans="3:7" ht="15" x14ac:dyDescent="0.2">
      <c r="C14241" s="829"/>
      <c r="G14241" s="831" t="str">
        <f t="shared" si="223"/>
        <v/>
      </c>
    </row>
    <row r="14242" spans="3:7" ht="15" x14ac:dyDescent="0.2">
      <c r="C14242" s="829"/>
      <c r="G14242" s="831" t="str">
        <f t="shared" si="223"/>
        <v/>
      </c>
    </row>
    <row r="14243" spans="3:7" ht="15" x14ac:dyDescent="0.2">
      <c r="C14243" s="829"/>
      <c r="G14243" s="831" t="str">
        <f t="shared" si="223"/>
        <v/>
      </c>
    </row>
    <row r="14244" spans="3:7" ht="15" x14ac:dyDescent="0.2">
      <c r="C14244" s="829"/>
      <c r="G14244" s="831" t="str">
        <f t="shared" si="223"/>
        <v/>
      </c>
    </row>
    <row r="14245" spans="3:7" ht="15" x14ac:dyDescent="0.2">
      <c r="C14245" s="829"/>
      <c r="G14245" s="831" t="str">
        <f t="shared" si="223"/>
        <v/>
      </c>
    </row>
    <row r="14246" spans="3:7" ht="15" x14ac:dyDescent="0.2">
      <c r="C14246" s="829"/>
      <c r="G14246" s="831" t="str">
        <f t="shared" si="223"/>
        <v/>
      </c>
    </row>
    <row r="14247" spans="3:7" ht="15" x14ac:dyDescent="0.2">
      <c r="C14247" s="829"/>
      <c r="G14247" s="831" t="str">
        <f t="shared" si="223"/>
        <v/>
      </c>
    </row>
    <row r="14248" spans="3:7" ht="15" x14ac:dyDescent="0.2">
      <c r="C14248" s="829"/>
      <c r="G14248" s="831" t="str">
        <f t="shared" si="223"/>
        <v/>
      </c>
    </row>
    <row r="14249" spans="3:7" ht="15" x14ac:dyDescent="0.2">
      <c r="C14249" s="829"/>
      <c r="G14249" s="831" t="str">
        <f t="shared" si="223"/>
        <v/>
      </c>
    </row>
    <row r="14250" spans="3:7" ht="15" x14ac:dyDescent="0.2">
      <c r="C14250" s="829"/>
      <c r="G14250" s="831" t="str">
        <f t="shared" si="223"/>
        <v/>
      </c>
    </row>
    <row r="14251" spans="3:7" ht="15" x14ac:dyDescent="0.2">
      <c r="C14251" s="829"/>
      <c r="G14251" s="831" t="str">
        <f t="shared" si="223"/>
        <v/>
      </c>
    </row>
    <row r="14252" spans="3:7" ht="15" x14ac:dyDescent="0.2">
      <c r="C14252" s="829"/>
      <c r="G14252" s="831" t="str">
        <f t="shared" si="223"/>
        <v/>
      </c>
    </row>
    <row r="14253" spans="3:7" ht="15" x14ac:dyDescent="0.2">
      <c r="C14253" s="829"/>
      <c r="G14253" s="831" t="str">
        <f t="shared" si="223"/>
        <v/>
      </c>
    </row>
    <row r="14254" spans="3:7" ht="15" x14ac:dyDescent="0.2">
      <c r="C14254" s="829"/>
      <c r="G14254" s="831" t="str">
        <f t="shared" si="223"/>
        <v/>
      </c>
    </row>
    <row r="14255" spans="3:7" ht="15" x14ac:dyDescent="0.2">
      <c r="C14255" s="829"/>
      <c r="G14255" s="831" t="str">
        <f t="shared" si="223"/>
        <v/>
      </c>
    </row>
    <row r="14256" spans="3:7" ht="15" x14ac:dyDescent="0.2">
      <c r="C14256" s="829"/>
      <c r="G14256" s="831" t="str">
        <f t="shared" si="223"/>
        <v/>
      </c>
    </row>
    <row r="14257" spans="3:7" ht="15" x14ac:dyDescent="0.2">
      <c r="C14257" s="829"/>
      <c r="G14257" s="831" t="str">
        <f t="shared" si="223"/>
        <v/>
      </c>
    </row>
    <row r="14258" spans="3:7" ht="15" x14ac:dyDescent="0.2">
      <c r="C14258" s="829"/>
      <c r="G14258" s="831" t="str">
        <f t="shared" si="223"/>
        <v/>
      </c>
    </row>
    <row r="14259" spans="3:7" ht="15" x14ac:dyDescent="0.2">
      <c r="C14259" s="829"/>
      <c r="G14259" s="831" t="str">
        <f t="shared" si="223"/>
        <v/>
      </c>
    </row>
    <row r="14260" spans="3:7" ht="15" x14ac:dyDescent="0.2">
      <c r="C14260" s="829"/>
      <c r="G14260" s="831" t="str">
        <f t="shared" si="223"/>
        <v/>
      </c>
    </row>
    <row r="14261" spans="3:7" ht="15" x14ac:dyDescent="0.2">
      <c r="C14261" s="829"/>
      <c r="G14261" s="831" t="str">
        <f t="shared" si="223"/>
        <v/>
      </c>
    </row>
    <row r="14262" spans="3:7" ht="15" x14ac:dyDescent="0.2">
      <c r="C14262" s="829"/>
      <c r="G14262" s="831" t="str">
        <f t="shared" si="223"/>
        <v/>
      </c>
    </row>
    <row r="14263" spans="3:7" ht="15" x14ac:dyDescent="0.2">
      <c r="C14263" s="829"/>
      <c r="G14263" s="831" t="str">
        <f t="shared" si="223"/>
        <v/>
      </c>
    </row>
    <row r="14264" spans="3:7" ht="15" x14ac:dyDescent="0.2">
      <c r="C14264" s="829"/>
      <c r="G14264" s="831" t="str">
        <f t="shared" si="223"/>
        <v/>
      </c>
    </row>
    <row r="14265" spans="3:7" ht="15" x14ac:dyDescent="0.2">
      <c r="C14265" s="829"/>
      <c r="G14265" s="831" t="str">
        <f t="shared" si="223"/>
        <v/>
      </c>
    </row>
    <row r="14266" spans="3:7" ht="15" x14ac:dyDescent="0.2">
      <c r="C14266" s="829"/>
      <c r="G14266" s="831" t="str">
        <f t="shared" si="223"/>
        <v/>
      </c>
    </row>
    <row r="14267" spans="3:7" ht="15" x14ac:dyDescent="0.2">
      <c r="C14267" s="829"/>
      <c r="G14267" s="831" t="str">
        <f t="shared" si="223"/>
        <v/>
      </c>
    </row>
    <row r="14268" spans="3:7" ht="15" x14ac:dyDescent="0.2">
      <c r="C14268" s="829"/>
      <c r="G14268" s="831" t="str">
        <f t="shared" si="223"/>
        <v/>
      </c>
    </row>
    <row r="14269" spans="3:7" ht="15" x14ac:dyDescent="0.2">
      <c r="C14269" s="829"/>
      <c r="G14269" s="831" t="str">
        <f t="shared" si="223"/>
        <v/>
      </c>
    </row>
    <row r="14270" spans="3:7" ht="15" x14ac:dyDescent="0.2">
      <c r="C14270" s="829"/>
      <c r="G14270" s="831" t="str">
        <f t="shared" si="223"/>
        <v/>
      </c>
    </row>
    <row r="14271" spans="3:7" ht="15" x14ac:dyDescent="0.2">
      <c r="C14271" s="829"/>
      <c r="G14271" s="831" t="str">
        <f t="shared" si="223"/>
        <v/>
      </c>
    </row>
    <row r="14272" spans="3:7" ht="15" x14ac:dyDescent="0.2">
      <c r="C14272" s="829"/>
      <c r="G14272" s="831" t="str">
        <f t="shared" si="223"/>
        <v/>
      </c>
    </row>
    <row r="14273" spans="3:7" ht="15" x14ac:dyDescent="0.2">
      <c r="C14273" s="829"/>
      <c r="G14273" s="831" t="str">
        <f t="shared" si="223"/>
        <v/>
      </c>
    </row>
    <row r="14274" spans="3:7" ht="15" x14ac:dyDescent="0.2">
      <c r="C14274" s="829"/>
      <c r="G14274" s="831" t="str">
        <f t="shared" si="223"/>
        <v/>
      </c>
    </row>
    <row r="14275" spans="3:7" ht="15" x14ac:dyDescent="0.2">
      <c r="C14275" s="829"/>
      <c r="G14275" s="831" t="str">
        <f t="shared" si="223"/>
        <v/>
      </c>
    </row>
    <row r="14276" spans="3:7" ht="15" x14ac:dyDescent="0.2">
      <c r="C14276" s="829"/>
      <c r="G14276" s="831" t="str">
        <f t="shared" si="223"/>
        <v/>
      </c>
    </row>
    <row r="14277" spans="3:7" ht="15" x14ac:dyDescent="0.2">
      <c r="C14277" s="829"/>
      <c r="G14277" s="831" t="str">
        <f t="shared" si="223"/>
        <v/>
      </c>
    </row>
    <row r="14278" spans="3:7" ht="15" x14ac:dyDescent="0.2">
      <c r="C14278" s="829"/>
      <c r="G14278" s="831" t="str">
        <f t="shared" si="223"/>
        <v/>
      </c>
    </row>
    <row r="14279" spans="3:7" ht="15" x14ac:dyDescent="0.2">
      <c r="C14279" s="829"/>
      <c r="G14279" s="831" t="str">
        <f t="shared" si="223"/>
        <v/>
      </c>
    </row>
    <row r="14280" spans="3:7" ht="15" x14ac:dyDescent="0.2">
      <c r="C14280" s="829"/>
      <c r="G14280" s="831" t="str">
        <f t="shared" si="223"/>
        <v/>
      </c>
    </row>
    <row r="14281" spans="3:7" ht="15" x14ac:dyDescent="0.2">
      <c r="C14281" s="829"/>
      <c r="G14281" s="831" t="str">
        <f t="shared" si="223"/>
        <v/>
      </c>
    </row>
    <row r="14282" spans="3:7" ht="15" x14ac:dyDescent="0.2">
      <c r="C14282" s="829"/>
      <c r="G14282" s="831" t="str">
        <f t="shared" si="223"/>
        <v/>
      </c>
    </row>
    <row r="14283" spans="3:7" ht="15" x14ac:dyDescent="0.2">
      <c r="C14283" s="829"/>
      <c r="G14283" s="831" t="str">
        <f t="shared" si="223"/>
        <v/>
      </c>
    </row>
    <row r="14284" spans="3:7" ht="15" x14ac:dyDescent="0.2">
      <c r="C14284" s="829"/>
      <c r="G14284" s="831" t="str">
        <f t="shared" ref="G14284:G14347" si="224">IF(D14284="","",YEAR(D14284))</f>
        <v/>
      </c>
    </row>
    <row r="14285" spans="3:7" ht="15" x14ac:dyDescent="0.2">
      <c r="C14285" s="829"/>
      <c r="G14285" s="831" t="str">
        <f t="shared" si="224"/>
        <v/>
      </c>
    </row>
    <row r="14286" spans="3:7" ht="15" x14ac:dyDescent="0.2">
      <c r="C14286" s="829"/>
      <c r="G14286" s="831" t="str">
        <f t="shared" si="224"/>
        <v/>
      </c>
    </row>
    <row r="14287" spans="3:7" ht="15" x14ac:dyDescent="0.2">
      <c r="C14287" s="829"/>
      <c r="G14287" s="831" t="str">
        <f t="shared" si="224"/>
        <v/>
      </c>
    </row>
    <row r="14288" spans="3:7" ht="15" x14ac:dyDescent="0.2">
      <c r="C14288" s="829"/>
      <c r="G14288" s="831" t="str">
        <f t="shared" si="224"/>
        <v/>
      </c>
    </row>
    <row r="14289" spans="3:7" ht="15" x14ac:dyDescent="0.2">
      <c r="C14289" s="829"/>
      <c r="G14289" s="831" t="str">
        <f t="shared" si="224"/>
        <v/>
      </c>
    </row>
    <row r="14290" spans="3:7" ht="15" x14ac:dyDescent="0.2">
      <c r="C14290" s="829"/>
      <c r="G14290" s="831" t="str">
        <f t="shared" si="224"/>
        <v/>
      </c>
    </row>
    <row r="14291" spans="3:7" ht="15" x14ac:dyDescent="0.2">
      <c r="C14291" s="829"/>
      <c r="G14291" s="831" t="str">
        <f t="shared" si="224"/>
        <v/>
      </c>
    </row>
    <row r="14292" spans="3:7" ht="15" x14ac:dyDescent="0.2">
      <c r="C14292" s="829"/>
      <c r="G14292" s="831" t="str">
        <f t="shared" si="224"/>
        <v/>
      </c>
    </row>
    <row r="14293" spans="3:7" ht="15" x14ac:dyDescent="0.2">
      <c r="C14293" s="829"/>
      <c r="G14293" s="831" t="str">
        <f t="shared" si="224"/>
        <v/>
      </c>
    </row>
    <row r="14294" spans="3:7" ht="15" x14ac:dyDescent="0.2">
      <c r="C14294" s="829"/>
      <c r="G14294" s="831" t="str">
        <f t="shared" si="224"/>
        <v/>
      </c>
    </row>
    <row r="14295" spans="3:7" ht="15" x14ac:dyDescent="0.2">
      <c r="C14295" s="829"/>
      <c r="G14295" s="831" t="str">
        <f t="shared" si="224"/>
        <v/>
      </c>
    </row>
    <row r="14296" spans="3:7" ht="15" x14ac:dyDescent="0.2">
      <c r="C14296" s="829"/>
      <c r="G14296" s="831" t="str">
        <f t="shared" si="224"/>
        <v/>
      </c>
    </row>
    <row r="14297" spans="3:7" ht="15" x14ac:dyDescent="0.2">
      <c r="C14297" s="829"/>
      <c r="G14297" s="831" t="str">
        <f t="shared" si="224"/>
        <v/>
      </c>
    </row>
    <row r="14298" spans="3:7" ht="15" x14ac:dyDescent="0.2">
      <c r="C14298" s="829"/>
      <c r="G14298" s="831" t="str">
        <f t="shared" si="224"/>
        <v/>
      </c>
    </row>
    <row r="14299" spans="3:7" ht="15" x14ac:dyDescent="0.2">
      <c r="C14299" s="829"/>
      <c r="G14299" s="831" t="str">
        <f t="shared" si="224"/>
        <v/>
      </c>
    </row>
    <row r="14300" spans="3:7" ht="15" x14ac:dyDescent="0.2">
      <c r="C14300" s="829"/>
      <c r="G14300" s="831" t="str">
        <f t="shared" si="224"/>
        <v/>
      </c>
    </row>
    <row r="14301" spans="3:7" ht="15" x14ac:dyDescent="0.2">
      <c r="C14301" s="829"/>
      <c r="G14301" s="831" t="str">
        <f t="shared" si="224"/>
        <v/>
      </c>
    </row>
    <row r="14302" spans="3:7" ht="15" x14ac:dyDescent="0.2">
      <c r="C14302" s="829"/>
      <c r="G14302" s="831" t="str">
        <f t="shared" si="224"/>
        <v/>
      </c>
    </row>
    <row r="14303" spans="3:7" ht="15" x14ac:dyDescent="0.2">
      <c r="C14303" s="829"/>
      <c r="G14303" s="831" t="str">
        <f t="shared" si="224"/>
        <v/>
      </c>
    </row>
    <row r="14304" spans="3:7" ht="15" x14ac:dyDescent="0.2">
      <c r="C14304" s="829"/>
      <c r="G14304" s="831" t="str">
        <f t="shared" si="224"/>
        <v/>
      </c>
    </row>
    <row r="14305" spans="3:7" ht="15" x14ac:dyDescent="0.2">
      <c r="C14305" s="829"/>
      <c r="G14305" s="831" t="str">
        <f t="shared" si="224"/>
        <v/>
      </c>
    </row>
    <row r="14306" spans="3:7" ht="15" x14ac:dyDescent="0.2">
      <c r="C14306" s="829"/>
      <c r="G14306" s="831" t="str">
        <f t="shared" si="224"/>
        <v/>
      </c>
    </row>
    <row r="14307" spans="3:7" ht="15" x14ac:dyDescent="0.2">
      <c r="C14307" s="829"/>
      <c r="G14307" s="831" t="str">
        <f t="shared" si="224"/>
        <v/>
      </c>
    </row>
    <row r="14308" spans="3:7" ht="15" x14ac:dyDescent="0.2">
      <c r="C14308" s="829"/>
      <c r="G14308" s="831" t="str">
        <f t="shared" si="224"/>
        <v/>
      </c>
    </row>
    <row r="14309" spans="3:7" ht="15" x14ac:dyDescent="0.2">
      <c r="C14309" s="829"/>
      <c r="G14309" s="831" t="str">
        <f t="shared" si="224"/>
        <v/>
      </c>
    </row>
    <row r="14310" spans="3:7" ht="15" x14ac:dyDescent="0.2">
      <c r="C14310" s="829"/>
      <c r="G14310" s="831" t="str">
        <f t="shared" si="224"/>
        <v/>
      </c>
    </row>
    <row r="14311" spans="3:7" ht="15" x14ac:dyDescent="0.2">
      <c r="C14311" s="829"/>
      <c r="G14311" s="831" t="str">
        <f t="shared" si="224"/>
        <v/>
      </c>
    </row>
    <row r="14312" spans="3:7" ht="15" x14ac:dyDescent="0.2">
      <c r="C14312" s="829"/>
      <c r="G14312" s="831" t="str">
        <f t="shared" si="224"/>
        <v/>
      </c>
    </row>
    <row r="14313" spans="3:7" ht="15" x14ac:dyDescent="0.2">
      <c r="C14313" s="829"/>
      <c r="G14313" s="831" t="str">
        <f t="shared" si="224"/>
        <v/>
      </c>
    </row>
    <row r="14314" spans="3:7" ht="15" x14ac:dyDescent="0.2">
      <c r="C14314" s="829"/>
      <c r="G14314" s="831" t="str">
        <f t="shared" si="224"/>
        <v/>
      </c>
    </row>
    <row r="14315" spans="3:7" ht="15" x14ac:dyDescent="0.2">
      <c r="C14315" s="829"/>
      <c r="G14315" s="831" t="str">
        <f t="shared" si="224"/>
        <v/>
      </c>
    </row>
    <row r="14316" spans="3:7" ht="15" x14ac:dyDescent="0.2">
      <c r="C14316" s="829"/>
      <c r="G14316" s="831" t="str">
        <f t="shared" si="224"/>
        <v/>
      </c>
    </row>
    <row r="14317" spans="3:7" ht="15" x14ac:dyDescent="0.2">
      <c r="C14317" s="829"/>
      <c r="G14317" s="831" t="str">
        <f t="shared" si="224"/>
        <v/>
      </c>
    </row>
    <row r="14318" spans="3:7" ht="15" x14ac:dyDescent="0.2">
      <c r="C14318" s="829"/>
      <c r="G14318" s="831" t="str">
        <f t="shared" si="224"/>
        <v/>
      </c>
    </row>
    <row r="14319" spans="3:7" ht="15" x14ac:dyDescent="0.2">
      <c r="C14319" s="829"/>
      <c r="G14319" s="831" t="str">
        <f t="shared" si="224"/>
        <v/>
      </c>
    </row>
    <row r="14320" spans="3:7" ht="15" x14ac:dyDescent="0.2">
      <c r="C14320" s="829"/>
      <c r="G14320" s="831" t="str">
        <f t="shared" si="224"/>
        <v/>
      </c>
    </row>
    <row r="14321" spans="3:7" ht="15" x14ac:dyDescent="0.2">
      <c r="C14321" s="829"/>
      <c r="G14321" s="831" t="str">
        <f t="shared" si="224"/>
        <v/>
      </c>
    </row>
    <row r="14322" spans="3:7" ht="15" x14ac:dyDescent="0.2">
      <c r="C14322" s="829"/>
      <c r="G14322" s="831" t="str">
        <f t="shared" si="224"/>
        <v/>
      </c>
    </row>
    <row r="14323" spans="3:7" ht="15" x14ac:dyDescent="0.2">
      <c r="C14323" s="829"/>
      <c r="G14323" s="831" t="str">
        <f t="shared" si="224"/>
        <v/>
      </c>
    </row>
    <row r="14324" spans="3:7" ht="15" x14ac:dyDescent="0.2">
      <c r="C14324" s="829"/>
      <c r="G14324" s="831" t="str">
        <f t="shared" si="224"/>
        <v/>
      </c>
    </row>
    <row r="14325" spans="3:7" ht="15" x14ac:dyDescent="0.2">
      <c r="C14325" s="829"/>
      <c r="G14325" s="831" t="str">
        <f t="shared" si="224"/>
        <v/>
      </c>
    </row>
    <row r="14326" spans="3:7" ht="15" x14ac:dyDescent="0.2">
      <c r="C14326" s="829"/>
      <c r="G14326" s="831" t="str">
        <f t="shared" si="224"/>
        <v/>
      </c>
    </row>
    <row r="14327" spans="3:7" ht="15" x14ac:dyDescent="0.2">
      <c r="C14327" s="829"/>
      <c r="G14327" s="831" t="str">
        <f t="shared" si="224"/>
        <v/>
      </c>
    </row>
    <row r="14328" spans="3:7" ht="15" x14ac:dyDescent="0.2">
      <c r="C14328" s="829"/>
      <c r="G14328" s="831" t="str">
        <f t="shared" si="224"/>
        <v/>
      </c>
    </row>
    <row r="14329" spans="3:7" ht="15" x14ac:dyDescent="0.2">
      <c r="C14329" s="829"/>
      <c r="G14329" s="831" t="str">
        <f t="shared" si="224"/>
        <v/>
      </c>
    </row>
    <row r="14330" spans="3:7" ht="15" x14ac:dyDescent="0.2">
      <c r="C14330" s="829"/>
      <c r="G14330" s="831" t="str">
        <f t="shared" si="224"/>
        <v/>
      </c>
    </row>
    <row r="14331" spans="3:7" ht="15" x14ac:dyDescent="0.2">
      <c r="C14331" s="829"/>
      <c r="G14331" s="831" t="str">
        <f t="shared" si="224"/>
        <v/>
      </c>
    </row>
    <row r="14332" spans="3:7" ht="15" x14ac:dyDescent="0.2">
      <c r="C14332" s="829"/>
      <c r="G14332" s="831" t="str">
        <f t="shared" si="224"/>
        <v/>
      </c>
    </row>
    <row r="14333" spans="3:7" ht="15" x14ac:dyDescent="0.2">
      <c r="C14333" s="829"/>
      <c r="G14333" s="831" t="str">
        <f t="shared" si="224"/>
        <v/>
      </c>
    </row>
    <row r="14334" spans="3:7" ht="15" x14ac:dyDescent="0.2">
      <c r="C14334" s="829"/>
      <c r="G14334" s="831" t="str">
        <f t="shared" si="224"/>
        <v/>
      </c>
    </row>
    <row r="14335" spans="3:7" ht="15" x14ac:dyDescent="0.2">
      <c r="C14335" s="829"/>
      <c r="G14335" s="831" t="str">
        <f t="shared" si="224"/>
        <v/>
      </c>
    </row>
    <row r="14336" spans="3:7" ht="15" x14ac:dyDescent="0.2">
      <c r="C14336" s="829"/>
      <c r="G14336" s="831" t="str">
        <f t="shared" si="224"/>
        <v/>
      </c>
    </row>
    <row r="14337" spans="3:7" ht="15" x14ac:dyDescent="0.2">
      <c r="C14337" s="829"/>
      <c r="G14337" s="831" t="str">
        <f t="shared" si="224"/>
        <v/>
      </c>
    </row>
    <row r="14338" spans="3:7" ht="15" x14ac:dyDescent="0.2">
      <c r="C14338" s="829"/>
      <c r="G14338" s="831" t="str">
        <f t="shared" si="224"/>
        <v/>
      </c>
    </row>
    <row r="14339" spans="3:7" ht="15" x14ac:dyDescent="0.2">
      <c r="C14339" s="829"/>
      <c r="G14339" s="831" t="str">
        <f t="shared" si="224"/>
        <v/>
      </c>
    </row>
    <row r="14340" spans="3:7" ht="15" x14ac:dyDescent="0.2">
      <c r="C14340" s="829"/>
      <c r="G14340" s="831" t="str">
        <f t="shared" si="224"/>
        <v/>
      </c>
    </row>
    <row r="14341" spans="3:7" ht="15" x14ac:dyDescent="0.2">
      <c r="C14341" s="829"/>
      <c r="G14341" s="831" t="str">
        <f t="shared" si="224"/>
        <v/>
      </c>
    </row>
    <row r="14342" spans="3:7" ht="15" x14ac:dyDescent="0.2">
      <c r="C14342" s="829"/>
      <c r="G14342" s="831" t="str">
        <f t="shared" si="224"/>
        <v/>
      </c>
    </row>
    <row r="14343" spans="3:7" ht="15" x14ac:dyDescent="0.2">
      <c r="C14343" s="829"/>
      <c r="G14343" s="831" t="str">
        <f t="shared" si="224"/>
        <v/>
      </c>
    </row>
    <row r="14344" spans="3:7" ht="15" x14ac:dyDescent="0.2">
      <c r="C14344" s="829"/>
      <c r="G14344" s="831" t="str">
        <f t="shared" si="224"/>
        <v/>
      </c>
    </row>
    <row r="14345" spans="3:7" ht="15" x14ac:dyDescent="0.2">
      <c r="C14345" s="829"/>
      <c r="G14345" s="831" t="str">
        <f t="shared" si="224"/>
        <v/>
      </c>
    </row>
    <row r="14346" spans="3:7" ht="15" x14ac:dyDescent="0.2">
      <c r="C14346" s="829"/>
      <c r="G14346" s="831" t="str">
        <f t="shared" si="224"/>
        <v/>
      </c>
    </row>
    <row r="14347" spans="3:7" ht="15" x14ac:dyDescent="0.2">
      <c r="C14347" s="829"/>
      <c r="G14347" s="831" t="str">
        <f t="shared" si="224"/>
        <v/>
      </c>
    </row>
    <row r="14348" spans="3:7" ht="15" x14ac:dyDescent="0.2">
      <c r="C14348" s="829"/>
      <c r="G14348" s="831" t="str">
        <f t="shared" ref="G14348:G14411" si="225">IF(D14348="","",YEAR(D14348))</f>
        <v/>
      </c>
    </row>
    <row r="14349" spans="3:7" ht="15" x14ac:dyDescent="0.2">
      <c r="C14349" s="829"/>
      <c r="G14349" s="831" t="str">
        <f t="shared" si="225"/>
        <v/>
      </c>
    </row>
    <row r="14350" spans="3:7" ht="15" x14ac:dyDescent="0.2">
      <c r="C14350" s="829"/>
      <c r="G14350" s="831" t="str">
        <f t="shared" si="225"/>
        <v/>
      </c>
    </row>
    <row r="14351" spans="3:7" ht="15" x14ac:dyDescent="0.2">
      <c r="C14351" s="829"/>
      <c r="G14351" s="831" t="str">
        <f t="shared" si="225"/>
        <v/>
      </c>
    </row>
    <row r="14352" spans="3:7" ht="15" x14ac:dyDescent="0.2">
      <c r="C14352" s="829"/>
      <c r="G14352" s="831" t="str">
        <f t="shared" si="225"/>
        <v/>
      </c>
    </row>
    <row r="14353" spans="3:7" ht="15" x14ac:dyDescent="0.2">
      <c r="C14353" s="829"/>
      <c r="G14353" s="831" t="str">
        <f t="shared" si="225"/>
        <v/>
      </c>
    </row>
    <row r="14354" spans="3:7" ht="15" x14ac:dyDescent="0.2">
      <c r="C14354" s="829"/>
      <c r="G14354" s="831" t="str">
        <f t="shared" si="225"/>
        <v/>
      </c>
    </row>
    <row r="14355" spans="3:7" ht="15" x14ac:dyDescent="0.2">
      <c r="C14355" s="829"/>
      <c r="G14355" s="831" t="str">
        <f t="shared" si="225"/>
        <v/>
      </c>
    </row>
    <row r="14356" spans="3:7" ht="15" x14ac:dyDescent="0.2">
      <c r="C14356" s="829"/>
      <c r="G14356" s="831" t="str">
        <f t="shared" si="225"/>
        <v/>
      </c>
    </row>
    <row r="14357" spans="3:7" ht="15" x14ac:dyDescent="0.2">
      <c r="C14357" s="829"/>
      <c r="G14357" s="831" t="str">
        <f t="shared" si="225"/>
        <v/>
      </c>
    </row>
    <row r="14358" spans="3:7" ht="15" x14ac:dyDescent="0.2">
      <c r="C14358" s="829"/>
      <c r="G14358" s="831" t="str">
        <f t="shared" si="225"/>
        <v/>
      </c>
    </row>
    <row r="14359" spans="3:7" ht="15" x14ac:dyDescent="0.2">
      <c r="C14359" s="829"/>
      <c r="G14359" s="831" t="str">
        <f t="shared" si="225"/>
        <v/>
      </c>
    </row>
    <row r="14360" spans="3:7" ht="15" x14ac:dyDescent="0.2">
      <c r="C14360" s="829"/>
      <c r="G14360" s="831" t="str">
        <f t="shared" si="225"/>
        <v/>
      </c>
    </row>
    <row r="14361" spans="3:7" ht="15" x14ac:dyDescent="0.2">
      <c r="C14361" s="829"/>
      <c r="G14361" s="831" t="str">
        <f t="shared" si="225"/>
        <v/>
      </c>
    </row>
    <row r="14362" spans="3:7" ht="15" x14ac:dyDescent="0.2">
      <c r="C14362" s="829"/>
      <c r="G14362" s="831" t="str">
        <f t="shared" si="225"/>
        <v/>
      </c>
    </row>
    <row r="14363" spans="3:7" ht="15" x14ac:dyDescent="0.2">
      <c r="C14363" s="829"/>
      <c r="G14363" s="831" t="str">
        <f t="shared" si="225"/>
        <v/>
      </c>
    </row>
    <row r="14364" spans="3:7" ht="15" x14ac:dyDescent="0.2">
      <c r="C14364" s="829"/>
      <c r="G14364" s="831" t="str">
        <f t="shared" si="225"/>
        <v/>
      </c>
    </row>
    <row r="14365" spans="3:7" ht="15" x14ac:dyDescent="0.2">
      <c r="C14365" s="829"/>
      <c r="G14365" s="831" t="str">
        <f t="shared" si="225"/>
        <v/>
      </c>
    </row>
    <row r="14366" spans="3:7" ht="15" x14ac:dyDescent="0.2">
      <c r="C14366" s="829"/>
      <c r="G14366" s="831" t="str">
        <f t="shared" si="225"/>
        <v/>
      </c>
    </row>
    <row r="14367" spans="3:7" ht="15" x14ac:dyDescent="0.2">
      <c r="C14367" s="829"/>
      <c r="G14367" s="831" t="str">
        <f t="shared" si="225"/>
        <v/>
      </c>
    </row>
    <row r="14368" spans="3:7" ht="15" x14ac:dyDescent="0.2">
      <c r="C14368" s="829"/>
      <c r="G14368" s="831" t="str">
        <f t="shared" si="225"/>
        <v/>
      </c>
    </row>
    <row r="14369" spans="3:7" ht="15" x14ac:dyDescent="0.2">
      <c r="C14369" s="829"/>
      <c r="G14369" s="831" t="str">
        <f t="shared" si="225"/>
        <v/>
      </c>
    </row>
    <row r="14370" spans="3:7" ht="15" x14ac:dyDescent="0.2">
      <c r="C14370" s="829"/>
      <c r="G14370" s="831" t="str">
        <f t="shared" si="225"/>
        <v/>
      </c>
    </row>
    <row r="14371" spans="3:7" ht="15" x14ac:dyDescent="0.2">
      <c r="C14371" s="829"/>
      <c r="G14371" s="831" t="str">
        <f t="shared" si="225"/>
        <v/>
      </c>
    </row>
    <row r="14372" spans="3:7" ht="15" x14ac:dyDescent="0.2">
      <c r="C14372" s="829"/>
      <c r="G14372" s="831" t="str">
        <f t="shared" si="225"/>
        <v/>
      </c>
    </row>
    <row r="14373" spans="3:7" ht="15" x14ac:dyDescent="0.2">
      <c r="C14373" s="829"/>
      <c r="G14373" s="831" t="str">
        <f t="shared" si="225"/>
        <v/>
      </c>
    </row>
    <row r="14374" spans="3:7" ht="15" x14ac:dyDescent="0.2">
      <c r="C14374" s="829"/>
      <c r="G14374" s="831" t="str">
        <f t="shared" si="225"/>
        <v/>
      </c>
    </row>
    <row r="14375" spans="3:7" ht="15" x14ac:dyDescent="0.2">
      <c r="C14375" s="829"/>
      <c r="G14375" s="831" t="str">
        <f t="shared" si="225"/>
        <v/>
      </c>
    </row>
    <row r="14376" spans="3:7" ht="15" x14ac:dyDescent="0.2">
      <c r="C14376" s="829"/>
      <c r="G14376" s="831" t="str">
        <f t="shared" si="225"/>
        <v/>
      </c>
    </row>
    <row r="14377" spans="3:7" ht="15" x14ac:dyDescent="0.2">
      <c r="C14377" s="829"/>
      <c r="G14377" s="831" t="str">
        <f t="shared" si="225"/>
        <v/>
      </c>
    </row>
    <row r="14378" spans="3:7" ht="15" x14ac:dyDescent="0.2">
      <c r="C14378" s="829"/>
      <c r="G14378" s="831" t="str">
        <f t="shared" si="225"/>
        <v/>
      </c>
    </row>
    <row r="14379" spans="3:7" ht="15" x14ac:dyDescent="0.2">
      <c r="C14379" s="829"/>
      <c r="G14379" s="831" t="str">
        <f t="shared" si="225"/>
        <v/>
      </c>
    </row>
    <row r="14380" spans="3:7" ht="15" x14ac:dyDescent="0.2">
      <c r="C14380" s="829"/>
      <c r="G14380" s="831" t="str">
        <f t="shared" si="225"/>
        <v/>
      </c>
    </row>
    <row r="14381" spans="3:7" ht="15" x14ac:dyDescent="0.2">
      <c r="C14381" s="829"/>
      <c r="G14381" s="831" t="str">
        <f t="shared" si="225"/>
        <v/>
      </c>
    </row>
    <row r="14382" spans="3:7" ht="15" x14ac:dyDescent="0.2">
      <c r="C14382" s="829"/>
      <c r="G14382" s="831" t="str">
        <f t="shared" si="225"/>
        <v/>
      </c>
    </row>
    <row r="14383" spans="3:7" ht="15" x14ac:dyDescent="0.2">
      <c r="C14383" s="829"/>
      <c r="G14383" s="831" t="str">
        <f t="shared" si="225"/>
        <v/>
      </c>
    </row>
    <row r="14384" spans="3:7" ht="15" x14ac:dyDescent="0.2">
      <c r="C14384" s="829"/>
      <c r="G14384" s="831" t="str">
        <f t="shared" si="225"/>
        <v/>
      </c>
    </row>
    <row r="14385" spans="3:7" ht="15" x14ac:dyDescent="0.2">
      <c r="C14385" s="829"/>
      <c r="G14385" s="831" t="str">
        <f t="shared" si="225"/>
        <v/>
      </c>
    </row>
    <row r="14386" spans="3:7" ht="15" x14ac:dyDescent="0.2">
      <c r="C14386" s="829"/>
      <c r="G14386" s="831" t="str">
        <f t="shared" si="225"/>
        <v/>
      </c>
    </row>
    <row r="14387" spans="3:7" ht="15" x14ac:dyDescent="0.2">
      <c r="C14387" s="829"/>
      <c r="G14387" s="831" t="str">
        <f t="shared" si="225"/>
        <v/>
      </c>
    </row>
    <row r="14388" spans="3:7" ht="15" x14ac:dyDescent="0.2">
      <c r="C14388" s="829"/>
      <c r="G14388" s="831" t="str">
        <f t="shared" si="225"/>
        <v/>
      </c>
    </row>
    <row r="14389" spans="3:7" ht="15" x14ac:dyDescent="0.2">
      <c r="C14389" s="829"/>
      <c r="G14389" s="831" t="str">
        <f t="shared" si="225"/>
        <v/>
      </c>
    </row>
    <row r="14390" spans="3:7" ht="15" x14ac:dyDescent="0.2">
      <c r="C14390" s="829"/>
      <c r="G14390" s="831" t="str">
        <f t="shared" si="225"/>
        <v/>
      </c>
    </row>
    <row r="14391" spans="3:7" ht="15" x14ac:dyDescent="0.2">
      <c r="C14391" s="829"/>
      <c r="G14391" s="831" t="str">
        <f t="shared" si="225"/>
        <v/>
      </c>
    </row>
    <row r="14392" spans="3:7" ht="15" x14ac:dyDescent="0.2">
      <c r="C14392" s="829"/>
      <c r="G14392" s="831" t="str">
        <f t="shared" si="225"/>
        <v/>
      </c>
    </row>
    <row r="14393" spans="3:7" ht="15" x14ac:dyDescent="0.2">
      <c r="C14393" s="829"/>
      <c r="G14393" s="831" t="str">
        <f t="shared" si="225"/>
        <v/>
      </c>
    </row>
    <row r="14394" spans="3:7" ht="15" x14ac:dyDescent="0.2">
      <c r="C14394" s="829"/>
      <c r="G14394" s="831" t="str">
        <f t="shared" si="225"/>
        <v/>
      </c>
    </row>
    <row r="14395" spans="3:7" ht="15" x14ac:dyDescent="0.2">
      <c r="C14395" s="829"/>
      <c r="G14395" s="831" t="str">
        <f t="shared" si="225"/>
        <v/>
      </c>
    </row>
    <row r="14396" spans="3:7" ht="15" x14ac:dyDescent="0.2">
      <c r="C14396" s="829"/>
      <c r="G14396" s="831" t="str">
        <f t="shared" si="225"/>
        <v/>
      </c>
    </row>
    <row r="14397" spans="3:7" ht="15" x14ac:dyDescent="0.2">
      <c r="C14397" s="829"/>
      <c r="G14397" s="831" t="str">
        <f t="shared" si="225"/>
        <v/>
      </c>
    </row>
    <row r="14398" spans="3:7" ht="15" x14ac:dyDescent="0.2">
      <c r="C14398" s="829"/>
      <c r="G14398" s="831" t="str">
        <f t="shared" si="225"/>
        <v/>
      </c>
    </row>
    <row r="14399" spans="3:7" ht="15" x14ac:dyDescent="0.2">
      <c r="C14399" s="829"/>
      <c r="G14399" s="831" t="str">
        <f t="shared" si="225"/>
        <v/>
      </c>
    </row>
    <row r="14400" spans="3:7" ht="15" x14ac:dyDescent="0.2">
      <c r="C14400" s="829"/>
      <c r="G14400" s="831" t="str">
        <f t="shared" si="225"/>
        <v/>
      </c>
    </row>
    <row r="14401" spans="3:7" ht="15" x14ac:dyDescent="0.2">
      <c r="C14401" s="829"/>
      <c r="G14401" s="831" t="str">
        <f t="shared" si="225"/>
        <v/>
      </c>
    </row>
    <row r="14402" spans="3:7" ht="15" x14ac:dyDescent="0.2">
      <c r="C14402" s="829"/>
      <c r="G14402" s="831" t="str">
        <f t="shared" si="225"/>
        <v/>
      </c>
    </row>
    <row r="14403" spans="3:7" ht="15" x14ac:dyDescent="0.2">
      <c r="C14403" s="829"/>
      <c r="G14403" s="831" t="str">
        <f t="shared" si="225"/>
        <v/>
      </c>
    </row>
    <row r="14404" spans="3:7" ht="15" x14ac:dyDescent="0.2">
      <c r="C14404" s="829"/>
      <c r="G14404" s="831" t="str">
        <f t="shared" si="225"/>
        <v/>
      </c>
    </row>
    <row r="14405" spans="3:7" ht="15" x14ac:dyDescent="0.2">
      <c r="C14405" s="829"/>
      <c r="G14405" s="831" t="str">
        <f t="shared" si="225"/>
        <v/>
      </c>
    </row>
    <row r="14406" spans="3:7" ht="15" x14ac:dyDescent="0.2">
      <c r="C14406" s="829"/>
      <c r="G14406" s="831" t="str">
        <f t="shared" si="225"/>
        <v/>
      </c>
    </row>
    <row r="14407" spans="3:7" ht="15" x14ac:dyDescent="0.2">
      <c r="C14407" s="829"/>
      <c r="G14407" s="831" t="str">
        <f t="shared" si="225"/>
        <v/>
      </c>
    </row>
    <row r="14408" spans="3:7" ht="15" x14ac:dyDescent="0.2">
      <c r="C14408" s="829"/>
      <c r="G14408" s="831" t="str">
        <f t="shared" si="225"/>
        <v/>
      </c>
    </row>
    <row r="14409" spans="3:7" ht="15" x14ac:dyDescent="0.2">
      <c r="C14409" s="829"/>
      <c r="G14409" s="831" t="str">
        <f t="shared" si="225"/>
        <v/>
      </c>
    </row>
    <row r="14410" spans="3:7" ht="15" x14ac:dyDescent="0.2">
      <c r="C14410" s="829"/>
      <c r="G14410" s="831" t="str">
        <f t="shared" si="225"/>
        <v/>
      </c>
    </row>
    <row r="14411" spans="3:7" ht="15" x14ac:dyDescent="0.2">
      <c r="C14411" s="829"/>
      <c r="G14411" s="831" t="str">
        <f t="shared" si="225"/>
        <v/>
      </c>
    </row>
    <row r="14412" spans="3:7" ht="15" x14ac:dyDescent="0.2">
      <c r="C14412" s="829"/>
      <c r="G14412" s="831" t="str">
        <f t="shared" ref="G14412:G14475" si="226">IF(D14412="","",YEAR(D14412))</f>
        <v/>
      </c>
    </row>
    <row r="14413" spans="3:7" ht="15" x14ac:dyDescent="0.2">
      <c r="C14413" s="829"/>
      <c r="G14413" s="831" t="str">
        <f t="shared" si="226"/>
        <v/>
      </c>
    </row>
    <row r="14414" spans="3:7" ht="15" x14ac:dyDescent="0.2">
      <c r="C14414" s="829"/>
      <c r="G14414" s="831" t="str">
        <f t="shared" si="226"/>
        <v/>
      </c>
    </row>
    <row r="14415" spans="3:7" ht="15" x14ac:dyDescent="0.2">
      <c r="C14415" s="829"/>
      <c r="G14415" s="831" t="str">
        <f t="shared" si="226"/>
        <v/>
      </c>
    </row>
    <row r="14416" spans="3:7" ht="15" x14ac:dyDescent="0.2">
      <c r="C14416" s="829"/>
      <c r="G14416" s="831" t="str">
        <f t="shared" si="226"/>
        <v/>
      </c>
    </row>
    <row r="14417" spans="3:7" ht="15" x14ac:dyDescent="0.2">
      <c r="C14417" s="829"/>
      <c r="G14417" s="831" t="str">
        <f t="shared" si="226"/>
        <v/>
      </c>
    </row>
    <row r="14418" spans="3:7" ht="15" x14ac:dyDescent="0.2">
      <c r="C14418" s="829"/>
      <c r="G14418" s="831" t="str">
        <f t="shared" si="226"/>
        <v/>
      </c>
    </row>
    <row r="14419" spans="3:7" ht="15" x14ac:dyDescent="0.2">
      <c r="C14419" s="829"/>
      <c r="G14419" s="831" t="str">
        <f t="shared" si="226"/>
        <v/>
      </c>
    </row>
    <row r="14420" spans="3:7" ht="15" x14ac:dyDescent="0.2">
      <c r="C14420" s="829"/>
      <c r="G14420" s="831" t="str">
        <f t="shared" si="226"/>
        <v/>
      </c>
    </row>
    <row r="14421" spans="3:7" ht="15" x14ac:dyDescent="0.2">
      <c r="C14421" s="829"/>
      <c r="G14421" s="831" t="str">
        <f t="shared" si="226"/>
        <v/>
      </c>
    </row>
    <row r="14422" spans="3:7" ht="15" x14ac:dyDescent="0.2">
      <c r="C14422" s="829"/>
      <c r="G14422" s="831" t="str">
        <f t="shared" si="226"/>
        <v/>
      </c>
    </row>
    <row r="14423" spans="3:7" ht="15" x14ac:dyDescent="0.2">
      <c r="C14423" s="829"/>
      <c r="G14423" s="831" t="str">
        <f t="shared" si="226"/>
        <v/>
      </c>
    </row>
    <row r="14424" spans="3:7" ht="15" x14ac:dyDescent="0.2">
      <c r="C14424" s="829"/>
      <c r="G14424" s="831" t="str">
        <f t="shared" si="226"/>
        <v/>
      </c>
    </row>
    <row r="14425" spans="3:7" ht="15" x14ac:dyDescent="0.2">
      <c r="C14425" s="829"/>
      <c r="G14425" s="831" t="str">
        <f t="shared" si="226"/>
        <v/>
      </c>
    </row>
    <row r="14426" spans="3:7" ht="15" x14ac:dyDescent="0.2">
      <c r="C14426" s="829"/>
      <c r="G14426" s="831" t="str">
        <f t="shared" si="226"/>
        <v/>
      </c>
    </row>
    <row r="14427" spans="3:7" ht="15" x14ac:dyDescent="0.2">
      <c r="C14427" s="829"/>
      <c r="G14427" s="831" t="str">
        <f t="shared" si="226"/>
        <v/>
      </c>
    </row>
    <row r="14428" spans="3:7" ht="15" x14ac:dyDescent="0.2">
      <c r="C14428" s="829"/>
      <c r="G14428" s="831" t="str">
        <f t="shared" si="226"/>
        <v/>
      </c>
    </row>
    <row r="14429" spans="3:7" ht="15" x14ac:dyDescent="0.2">
      <c r="C14429" s="829"/>
      <c r="G14429" s="831" t="str">
        <f t="shared" si="226"/>
        <v/>
      </c>
    </row>
    <row r="14430" spans="3:7" ht="15" x14ac:dyDescent="0.2">
      <c r="C14430" s="829"/>
      <c r="G14430" s="831" t="str">
        <f t="shared" si="226"/>
        <v/>
      </c>
    </row>
    <row r="14431" spans="3:7" ht="15" x14ac:dyDescent="0.2">
      <c r="C14431" s="829"/>
      <c r="G14431" s="831" t="str">
        <f t="shared" si="226"/>
        <v/>
      </c>
    </row>
    <row r="14432" spans="3:7" ht="15" x14ac:dyDescent="0.2">
      <c r="C14432" s="829"/>
      <c r="G14432" s="831" t="str">
        <f t="shared" si="226"/>
        <v/>
      </c>
    </row>
    <row r="14433" spans="3:7" ht="15" x14ac:dyDescent="0.2">
      <c r="C14433" s="829"/>
      <c r="G14433" s="831" t="str">
        <f t="shared" si="226"/>
        <v/>
      </c>
    </row>
    <row r="14434" spans="3:7" ht="15" x14ac:dyDescent="0.2">
      <c r="C14434" s="829"/>
      <c r="G14434" s="831" t="str">
        <f t="shared" si="226"/>
        <v/>
      </c>
    </row>
    <row r="14435" spans="3:7" ht="15" x14ac:dyDescent="0.2">
      <c r="C14435" s="829"/>
      <c r="G14435" s="831" t="str">
        <f t="shared" si="226"/>
        <v/>
      </c>
    </row>
    <row r="14436" spans="3:7" ht="15" x14ac:dyDescent="0.2">
      <c r="C14436" s="829"/>
      <c r="G14436" s="831" t="str">
        <f t="shared" si="226"/>
        <v/>
      </c>
    </row>
    <row r="14437" spans="3:7" ht="15" x14ac:dyDescent="0.2">
      <c r="C14437" s="829"/>
      <c r="G14437" s="831" t="str">
        <f t="shared" si="226"/>
        <v/>
      </c>
    </row>
    <row r="14438" spans="3:7" ht="15" x14ac:dyDescent="0.2">
      <c r="C14438" s="829"/>
      <c r="G14438" s="831" t="str">
        <f t="shared" si="226"/>
        <v/>
      </c>
    </row>
    <row r="14439" spans="3:7" ht="15" x14ac:dyDescent="0.2">
      <c r="C14439" s="829"/>
      <c r="G14439" s="831" t="str">
        <f t="shared" si="226"/>
        <v/>
      </c>
    </row>
    <row r="14440" spans="3:7" ht="15" x14ac:dyDescent="0.2">
      <c r="C14440" s="829"/>
      <c r="G14440" s="831" t="str">
        <f t="shared" si="226"/>
        <v/>
      </c>
    </row>
    <row r="14441" spans="3:7" ht="15" x14ac:dyDescent="0.2">
      <c r="C14441" s="829"/>
      <c r="G14441" s="831" t="str">
        <f t="shared" si="226"/>
        <v/>
      </c>
    </row>
    <row r="14442" spans="3:7" ht="15" x14ac:dyDescent="0.2">
      <c r="C14442" s="829"/>
      <c r="G14442" s="831" t="str">
        <f t="shared" si="226"/>
        <v/>
      </c>
    </row>
    <row r="14443" spans="3:7" ht="15" x14ac:dyDescent="0.2">
      <c r="C14443" s="829"/>
      <c r="G14443" s="831" t="str">
        <f t="shared" si="226"/>
        <v/>
      </c>
    </row>
    <row r="14444" spans="3:7" ht="15" x14ac:dyDescent="0.2">
      <c r="C14444" s="829"/>
      <c r="G14444" s="831" t="str">
        <f t="shared" si="226"/>
        <v/>
      </c>
    </row>
    <row r="14445" spans="3:7" ht="15" x14ac:dyDescent="0.2">
      <c r="C14445" s="829"/>
      <c r="G14445" s="831" t="str">
        <f t="shared" si="226"/>
        <v/>
      </c>
    </row>
    <row r="14446" spans="3:7" ht="15" x14ac:dyDescent="0.2">
      <c r="C14446" s="829"/>
      <c r="G14446" s="831" t="str">
        <f t="shared" si="226"/>
        <v/>
      </c>
    </row>
    <row r="14447" spans="3:7" ht="15" x14ac:dyDescent="0.2">
      <c r="C14447" s="829"/>
      <c r="G14447" s="831" t="str">
        <f t="shared" si="226"/>
        <v/>
      </c>
    </row>
    <row r="14448" spans="3:7" ht="15" x14ac:dyDescent="0.2">
      <c r="C14448" s="829"/>
      <c r="G14448" s="831" t="str">
        <f t="shared" si="226"/>
        <v/>
      </c>
    </row>
    <row r="14449" spans="3:7" ht="15" x14ac:dyDescent="0.2">
      <c r="C14449" s="829"/>
      <c r="G14449" s="831" t="str">
        <f t="shared" si="226"/>
        <v/>
      </c>
    </row>
    <row r="14450" spans="3:7" ht="15" x14ac:dyDescent="0.2">
      <c r="C14450" s="829"/>
      <c r="G14450" s="831" t="str">
        <f t="shared" si="226"/>
        <v/>
      </c>
    </row>
    <row r="14451" spans="3:7" ht="15" x14ac:dyDescent="0.2">
      <c r="C14451" s="829"/>
      <c r="G14451" s="831" t="str">
        <f t="shared" si="226"/>
        <v/>
      </c>
    </row>
    <row r="14452" spans="3:7" ht="15" x14ac:dyDescent="0.2">
      <c r="C14452" s="829"/>
      <c r="G14452" s="831" t="str">
        <f t="shared" si="226"/>
        <v/>
      </c>
    </row>
    <row r="14453" spans="3:7" ht="15" x14ac:dyDescent="0.2">
      <c r="C14453" s="829"/>
      <c r="G14453" s="831" t="str">
        <f t="shared" si="226"/>
        <v/>
      </c>
    </row>
    <row r="14454" spans="3:7" ht="15" x14ac:dyDescent="0.2">
      <c r="C14454" s="829"/>
      <c r="G14454" s="831" t="str">
        <f t="shared" si="226"/>
        <v/>
      </c>
    </row>
    <row r="14455" spans="3:7" ht="15" x14ac:dyDescent="0.2">
      <c r="C14455" s="829"/>
      <c r="G14455" s="831" t="str">
        <f t="shared" si="226"/>
        <v/>
      </c>
    </row>
    <row r="14456" spans="3:7" ht="15" x14ac:dyDescent="0.2">
      <c r="C14456" s="829"/>
      <c r="G14456" s="831" t="str">
        <f t="shared" si="226"/>
        <v/>
      </c>
    </row>
    <row r="14457" spans="3:7" ht="15" x14ac:dyDescent="0.2">
      <c r="C14457" s="829"/>
      <c r="G14457" s="831" t="str">
        <f t="shared" si="226"/>
        <v/>
      </c>
    </row>
    <row r="14458" spans="3:7" ht="15" x14ac:dyDescent="0.2">
      <c r="C14458" s="829"/>
      <c r="G14458" s="831" t="str">
        <f t="shared" si="226"/>
        <v/>
      </c>
    </row>
    <row r="14459" spans="3:7" ht="15" x14ac:dyDescent="0.2">
      <c r="C14459" s="829"/>
      <c r="G14459" s="831" t="str">
        <f t="shared" si="226"/>
        <v/>
      </c>
    </row>
    <row r="14460" spans="3:7" ht="15" x14ac:dyDescent="0.2">
      <c r="C14460" s="829"/>
      <c r="G14460" s="831" t="str">
        <f t="shared" si="226"/>
        <v/>
      </c>
    </row>
    <row r="14461" spans="3:7" ht="15" x14ac:dyDescent="0.2">
      <c r="C14461" s="829"/>
      <c r="G14461" s="831" t="str">
        <f t="shared" si="226"/>
        <v/>
      </c>
    </row>
    <row r="14462" spans="3:7" ht="15" x14ac:dyDescent="0.2">
      <c r="C14462" s="829"/>
      <c r="G14462" s="831" t="str">
        <f t="shared" si="226"/>
        <v/>
      </c>
    </row>
    <row r="14463" spans="3:7" ht="15" x14ac:dyDescent="0.2">
      <c r="C14463" s="829"/>
      <c r="G14463" s="831" t="str">
        <f t="shared" si="226"/>
        <v/>
      </c>
    </row>
    <row r="14464" spans="3:7" ht="15" x14ac:dyDescent="0.2">
      <c r="C14464" s="829"/>
      <c r="G14464" s="831" t="str">
        <f t="shared" si="226"/>
        <v/>
      </c>
    </row>
    <row r="14465" spans="3:7" ht="15" x14ac:dyDescent="0.2">
      <c r="C14465" s="829"/>
      <c r="G14465" s="831" t="str">
        <f t="shared" si="226"/>
        <v/>
      </c>
    </row>
    <row r="14466" spans="3:7" ht="15" x14ac:dyDescent="0.2">
      <c r="C14466" s="829"/>
      <c r="G14466" s="831" t="str">
        <f t="shared" si="226"/>
        <v/>
      </c>
    </row>
    <row r="14467" spans="3:7" ht="15" x14ac:dyDescent="0.2">
      <c r="C14467" s="829"/>
      <c r="G14467" s="831" t="str">
        <f t="shared" si="226"/>
        <v/>
      </c>
    </row>
    <row r="14468" spans="3:7" ht="15" x14ac:dyDescent="0.2">
      <c r="C14468" s="829"/>
      <c r="G14468" s="831" t="str">
        <f t="shared" si="226"/>
        <v/>
      </c>
    </row>
    <row r="14469" spans="3:7" ht="15" x14ac:dyDescent="0.2">
      <c r="C14469" s="829"/>
      <c r="G14469" s="831" t="str">
        <f t="shared" si="226"/>
        <v/>
      </c>
    </row>
    <row r="14470" spans="3:7" ht="15" x14ac:dyDescent="0.2">
      <c r="C14470" s="829"/>
      <c r="G14470" s="831" t="str">
        <f t="shared" si="226"/>
        <v/>
      </c>
    </row>
    <row r="14471" spans="3:7" ht="15" x14ac:dyDescent="0.2">
      <c r="C14471" s="829"/>
      <c r="G14471" s="831" t="str">
        <f t="shared" si="226"/>
        <v/>
      </c>
    </row>
    <row r="14472" spans="3:7" ht="15" x14ac:dyDescent="0.2">
      <c r="C14472" s="829"/>
      <c r="G14472" s="831" t="str">
        <f t="shared" si="226"/>
        <v/>
      </c>
    </row>
    <row r="14473" spans="3:7" ht="15" x14ac:dyDescent="0.2">
      <c r="C14473" s="829"/>
      <c r="G14473" s="831" t="str">
        <f t="shared" si="226"/>
        <v/>
      </c>
    </row>
    <row r="14474" spans="3:7" ht="15" x14ac:dyDescent="0.2">
      <c r="C14474" s="829"/>
      <c r="G14474" s="831" t="str">
        <f t="shared" si="226"/>
        <v/>
      </c>
    </row>
    <row r="14475" spans="3:7" ht="15" x14ac:dyDescent="0.2">
      <c r="C14475" s="829"/>
      <c r="G14475" s="831" t="str">
        <f t="shared" si="226"/>
        <v/>
      </c>
    </row>
    <row r="14476" spans="3:7" ht="15" x14ac:dyDescent="0.2">
      <c r="C14476" s="829"/>
      <c r="G14476" s="831" t="str">
        <f t="shared" ref="G14476:G14539" si="227">IF(D14476="","",YEAR(D14476))</f>
        <v/>
      </c>
    </row>
    <row r="14477" spans="3:7" ht="15" x14ac:dyDescent="0.2">
      <c r="C14477" s="829"/>
      <c r="G14477" s="831" t="str">
        <f t="shared" si="227"/>
        <v/>
      </c>
    </row>
    <row r="14478" spans="3:7" ht="15" x14ac:dyDescent="0.2">
      <c r="C14478" s="829"/>
      <c r="G14478" s="831" t="str">
        <f t="shared" si="227"/>
        <v/>
      </c>
    </row>
    <row r="14479" spans="3:7" ht="15" x14ac:dyDescent="0.2">
      <c r="C14479" s="829"/>
      <c r="G14479" s="831" t="str">
        <f t="shared" si="227"/>
        <v/>
      </c>
    </row>
    <row r="14480" spans="3:7" ht="15" x14ac:dyDescent="0.2">
      <c r="C14480" s="829"/>
      <c r="G14480" s="831" t="str">
        <f t="shared" si="227"/>
        <v/>
      </c>
    </row>
    <row r="14481" spans="3:7" ht="15" x14ac:dyDescent="0.2">
      <c r="C14481" s="829"/>
      <c r="G14481" s="831" t="str">
        <f t="shared" si="227"/>
        <v/>
      </c>
    </row>
    <row r="14482" spans="3:7" ht="15" x14ac:dyDescent="0.2">
      <c r="C14482" s="829"/>
      <c r="G14482" s="831" t="str">
        <f t="shared" si="227"/>
        <v/>
      </c>
    </row>
    <row r="14483" spans="3:7" ht="15" x14ac:dyDescent="0.2">
      <c r="C14483" s="829"/>
      <c r="G14483" s="831" t="str">
        <f t="shared" si="227"/>
        <v/>
      </c>
    </row>
    <row r="14484" spans="3:7" ht="15" x14ac:dyDescent="0.2">
      <c r="C14484" s="829"/>
      <c r="G14484" s="831" t="str">
        <f t="shared" si="227"/>
        <v/>
      </c>
    </row>
    <row r="14485" spans="3:7" ht="15" x14ac:dyDescent="0.2">
      <c r="C14485" s="829"/>
      <c r="G14485" s="831" t="str">
        <f t="shared" si="227"/>
        <v/>
      </c>
    </row>
    <row r="14486" spans="3:7" ht="15" x14ac:dyDescent="0.2">
      <c r="C14486" s="829"/>
      <c r="G14486" s="831" t="str">
        <f t="shared" si="227"/>
        <v/>
      </c>
    </row>
    <row r="14487" spans="3:7" ht="15" x14ac:dyDescent="0.2">
      <c r="C14487" s="829"/>
      <c r="G14487" s="831" t="str">
        <f t="shared" si="227"/>
        <v/>
      </c>
    </row>
    <row r="14488" spans="3:7" ht="15" x14ac:dyDescent="0.2">
      <c r="C14488" s="829"/>
      <c r="G14488" s="831" t="str">
        <f t="shared" si="227"/>
        <v/>
      </c>
    </row>
    <row r="14489" spans="3:7" ht="15" x14ac:dyDescent="0.2">
      <c r="C14489" s="829"/>
      <c r="G14489" s="831" t="str">
        <f t="shared" si="227"/>
        <v/>
      </c>
    </row>
    <row r="14490" spans="3:7" ht="15" x14ac:dyDescent="0.2">
      <c r="C14490" s="829"/>
      <c r="G14490" s="831" t="str">
        <f t="shared" si="227"/>
        <v/>
      </c>
    </row>
    <row r="14491" spans="3:7" ht="15" x14ac:dyDescent="0.2">
      <c r="C14491" s="829"/>
      <c r="G14491" s="831" t="str">
        <f t="shared" si="227"/>
        <v/>
      </c>
    </row>
    <row r="14492" spans="3:7" ht="15" x14ac:dyDescent="0.2">
      <c r="C14492" s="829"/>
      <c r="G14492" s="831" t="str">
        <f t="shared" si="227"/>
        <v/>
      </c>
    </row>
    <row r="14493" spans="3:7" ht="15" x14ac:dyDescent="0.2">
      <c r="C14493" s="829"/>
      <c r="G14493" s="831" t="str">
        <f t="shared" si="227"/>
        <v/>
      </c>
    </row>
    <row r="14494" spans="3:7" ht="15" x14ac:dyDescent="0.2">
      <c r="C14494" s="829"/>
      <c r="G14494" s="831" t="str">
        <f t="shared" si="227"/>
        <v/>
      </c>
    </row>
    <row r="14495" spans="3:7" ht="15" x14ac:dyDescent="0.2">
      <c r="C14495" s="829"/>
      <c r="G14495" s="831" t="str">
        <f t="shared" si="227"/>
        <v/>
      </c>
    </row>
    <row r="14496" spans="3:7" ht="15" x14ac:dyDescent="0.2">
      <c r="C14496" s="829"/>
      <c r="G14496" s="831" t="str">
        <f t="shared" si="227"/>
        <v/>
      </c>
    </row>
    <row r="14497" spans="3:7" ht="15" x14ac:dyDescent="0.2">
      <c r="C14497" s="829"/>
      <c r="G14497" s="831" t="str">
        <f t="shared" si="227"/>
        <v/>
      </c>
    </row>
    <row r="14498" spans="3:7" ht="15" x14ac:dyDescent="0.2">
      <c r="C14498" s="829"/>
      <c r="G14498" s="831" t="str">
        <f t="shared" si="227"/>
        <v/>
      </c>
    </row>
    <row r="14499" spans="3:7" ht="15" x14ac:dyDescent="0.2">
      <c r="C14499" s="829"/>
      <c r="G14499" s="831" t="str">
        <f t="shared" si="227"/>
        <v/>
      </c>
    </row>
    <row r="14500" spans="3:7" ht="15" x14ac:dyDescent="0.2">
      <c r="C14500" s="829"/>
      <c r="G14500" s="831" t="str">
        <f t="shared" si="227"/>
        <v/>
      </c>
    </row>
    <row r="14501" spans="3:7" ht="15" x14ac:dyDescent="0.2">
      <c r="C14501" s="829"/>
      <c r="G14501" s="831" t="str">
        <f t="shared" si="227"/>
        <v/>
      </c>
    </row>
    <row r="14502" spans="3:7" ht="15" x14ac:dyDescent="0.2">
      <c r="C14502" s="829"/>
      <c r="G14502" s="831" t="str">
        <f t="shared" si="227"/>
        <v/>
      </c>
    </row>
    <row r="14503" spans="3:7" ht="15" x14ac:dyDescent="0.2">
      <c r="C14503" s="829"/>
      <c r="G14503" s="831" t="str">
        <f t="shared" si="227"/>
        <v/>
      </c>
    </row>
    <row r="14504" spans="3:7" ht="15" x14ac:dyDescent="0.2">
      <c r="C14504" s="829"/>
      <c r="G14504" s="831" t="str">
        <f t="shared" si="227"/>
        <v/>
      </c>
    </row>
    <row r="14505" spans="3:7" ht="15" x14ac:dyDescent="0.2">
      <c r="C14505" s="829"/>
      <c r="G14505" s="831" t="str">
        <f t="shared" si="227"/>
        <v/>
      </c>
    </row>
    <row r="14506" spans="3:7" ht="15" x14ac:dyDescent="0.2">
      <c r="C14506" s="829"/>
      <c r="G14506" s="831" t="str">
        <f t="shared" si="227"/>
        <v/>
      </c>
    </row>
    <row r="14507" spans="3:7" ht="15" x14ac:dyDescent="0.2">
      <c r="C14507" s="829"/>
      <c r="G14507" s="831" t="str">
        <f t="shared" si="227"/>
        <v/>
      </c>
    </row>
    <row r="14508" spans="3:7" ht="15" x14ac:dyDescent="0.2">
      <c r="C14508" s="829"/>
      <c r="G14508" s="831" t="str">
        <f t="shared" si="227"/>
        <v/>
      </c>
    </row>
    <row r="14509" spans="3:7" ht="15" x14ac:dyDescent="0.2">
      <c r="C14509" s="829"/>
      <c r="G14509" s="831" t="str">
        <f t="shared" si="227"/>
        <v/>
      </c>
    </row>
    <row r="14510" spans="3:7" ht="15" x14ac:dyDescent="0.2">
      <c r="C14510" s="829"/>
      <c r="G14510" s="831" t="str">
        <f t="shared" si="227"/>
        <v/>
      </c>
    </row>
    <row r="14511" spans="3:7" ht="15" x14ac:dyDescent="0.2">
      <c r="C14511" s="829"/>
      <c r="G14511" s="831" t="str">
        <f t="shared" si="227"/>
        <v/>
      </c>
    </row>
    <row r="14512" spans="3:7" ht="15" x14ac:dyDescent="0.2">
      <c r="C14512" s="829"/>
      <c r="G14512" s="831" t="str">
        <f t="shared" si="227"/>
        <v/>
      </c>
    </row>
    <row r="14513" spans="3:7" ht="15" x14ac:dyDescent="0.2">
      <c r="C14513" s="829"/>
      <c r="G14513" s="831" t="str">
        <f t="shared" si="227"/>
        <v/>
      </c>
    </row>
    <row r="14514" spans="3:7" ht="15" x14ac:dyDescent="0.2">
      <c r="C14514" s="829"/>
      <c r="G14514" s="831" t="str">
        <f t="shared" si="227"/>
        <v/>
      </c>
    </row>
    <row r="14515" spans="3:7" ht="15" x14ac:dyDescent="0.2">
      <c r="C14515" s="829"/>
      <c r="G14515" s="831" t="str">
        <f t="shared" si="227"/>
        <v/>
      </c>
    </row>
    <row r="14516" spans="3:7" ht="15" x14ac:dyDescent="0.2">
      <c r="C14516" s="829"/>
      <c r="G14516" s="831" t="str">
        <f t="shared" si="227"/>
        <v/>
      </c>
    </row>
    <row r="14517" spans="3:7" ht="15" x14ac:dyDescent="0.2">
      <c r="C14517" s="829"/>
      <c r="G14517" s="831" t="str">
        <f t="shared" si="227"/>
        <v/>
      </c>
    </row>
    <row r="14518" spans="3:7" ht="15" x14ac:dyDescent="0.2">
      <c r="C14518" s="829"/>
      <c r="G14518" s="831" t="str">
        <f t="shared" si="227"/>
        <v/>
      </c>
    </row>
    <row r="14519" spans="3:7" ht="15" x14ac:dyDescent="0.2">
      <c r="C14519" s="829"/>
      <c r="G14519" s="831" t="str">
        <f t="shared" si="227"/>
        <v/>
      </c>
    </row>
    <row r="14520" spans="3:7" ht="15" x14ac:dyDescent="0.2">
      <c r="C14520" s="829"/>
      <c r="G14520" s="831" t="str">
        <f t="shared" si="227"/>
        <v/>
      </c>
    </row>
    <row r="14521" spans="3:7" ht="15" x14ac:dyDescent="0.2">
      <c r="C14521" s="829"/>
      <c r="G14521" s="831" t="str">
        <f t="shared" si="227"/>
        <v/>
      </c>
    </row>
    <row r="14522" spans="3:7" ht="15" x14ac:dyDescent="0.2">
      <c r="C14522" s="829"/>
      <c r="G14522" s="831" t="str">
        <f t="shared" si="227"/>
        <v/>
      </c>
    </row>
    <row r="14523" spans="3:7" ht="15" x14ac:dyDescent="0.2">
      <c r="C14523" s="829"/>
      <c r="G14523" s="831" t="str">
        <f t="shared" si="227"/>
        <v/>
      </c>
    </row>
    <row r="14524" spans="3:7" ht="15" x14ac:dyDescent="0.2">
      <c r="C14524" s="829"/>
      <c r="G14524" s="831" t="str">
        <f t="shared" si="227"/>
        <v/>
      </c>
    </row>
    <row r="14525" spans="3:7" ht="15" x14ac:dyDescent="0.2">
      <c r="C14525" s="829"/>
      <c r="G14525" s="831" t="str">
        <f t="shared" si="227"/>
        <v/>
      </c>
    </row>
    <row r="14526" spans="3:7" ht="15" x14ac:dyDescent="0.2">
      <c r="C14526" s="829"/>
      <c r="G14526" s="831" t="str">
        <f t="shared" si="227"/>
        <v/>
      </c>
    </row>
    <row r="14527" spans="3:7" ht="15" x14ac:dyDescent="0.2">
      <c r="C14527" s="829"/>
      <c r="G14527" s="831" t="str">
        <f t="shared" si="227"/>
        <v/>
      </c>
    </row>
    <row r="14528" spans="3:7" ht="15" x14ac:dyDescent="0.2">
      <c r="C14528" s="829"/>
      <c r="G14528" s="831" t="str">
        <f t="shared" si="227"/>
        <v/>
      </c>
    </row>
    <row r="14529" spans="3:7" ht="15" x14ac:dyDescent="0.2">
      <c r="C14529" s="829"/>
      <c r="G14529" s="831" t="str">
        <f t="shared" si="227"/>
        <v/>
      </c>
    </row>
    <row r="14530" spans="3:7" ht="15" x14ac:dyDescent="0.2">
      <c r="C14530" s="829"/>
      <c r="G14530" s="831" t="str">
        <f t="shared" si="227"/>
        <v/>
      </c>
    </row>
    <row r="14531" spans="3:7" ht="15" x14ac:dyDescent="0.2">
      <c r="C14531" s="829"/>
      <c r="G14531" s="831" t="str">
        <f t="shared" si="227"/>
        <v/>
      </c>
    </row>
    <row r="14532" spans="3:7" ht="15" x14ac:dyDescent="0.2">
      <c r="C14532" s="829"/>
      <c r="G14532" s="831" t="str">
        <f t="shared" si="227"/>
        <v/>
      </c>
    </row>
    <row r="14533" spans="3:7" ht="15" x14ac:dyDescent="0.2">
      <c r="C14533" s="829"/>
      <c r="G14533" s="831" t="str">
        <f t="shared" si="227"/>
        <v/>
      </c>
    </row>
    <row r="14534" spans="3:7" ht="15" x14ac:dyDescent="0.2">
      <c r="C14534" s="829"/>
      <c r="G14534" s="831" t="str">
        <f t="shared" si="227"/>
        <v/>
      </c>
    </row>
    <row r="14535" spans="3:7" ht="15" x14ac:dyDescent="0.2">
      <c r="C14535" s="829"/>
      <c r="G14535" s="831" t="str">
        <f t="shared" si="227"/>
        <v/>
      </c>
    </row>
    <row r="14536" spans="3:7" ht="15" x14ac:dyDescent="0.2">
      <c r="C14536" s="829"/>
      <c r="G14536" s="831" t="str">
        <f t="shared" si="227"/>
        <v/>
      </c>
    </row>
    <row r="14537" spans="3:7" ht="15" x14ac:dyDescent="0.2">
      <c r="C14537" s="829"/>
      <c r="G14537" s="831" t="str">
        <f t="shared" si="227"/>
        <v/>
      </c>
    </row>
    <row r="14538" spans="3:7" ht="15" x14ac:dyDescent="0.2">
      <c r="C14538" s="829"/>
      <c r="G14538" s="831" t="str">
        <f t="shared" si="227"/>
        <v/>
      </c>
    </row>
    <row r="14539" spans="3:7" ht="15" x14ac:dyDescent="0.2">
      <c r="C14539" s="829"/>
      <c r="G14539" s="831" t="str">
        <f t="shared" si="227"/>
        <v/>
      </c>
    </row>
    <row r="14540" spans="3:7" ht="15" x14ac:dyDescent="0.2">
      <c r="C14540" s="829"/>
      <c r="G14540" s="831" t="str">
        <f t="shared" ref="G14540:G14603" si="228">IF(D14540="","",YEAR(D14540))</f>
        <v/>
      </c>
    </row>
    <row r="14541" spans="3:7" ht="15" x14ac:dyDescent="0.2">
      <c r="C14541" s="829"/>
      <c r="G14541" s="831" t="str">
        <f t="shared" si="228"/>
        <v/>
      </c>
    </row>
    <row r="14542" spans="3:7" ht="15" x14ac:dyDescent="0.2">
      <c r="C14542" s="829"/>
      <c r="G14542" s="831" t="str">
        <f t="shared" si="228"/>
        <v/>
      </c>
    </row>
    <row r="14543" spans="3:7" ht="15" x14ac:dyDescent="0.2">
      <c r="C14543" s="829"/>
      <c r="G14543" s="831" t="str">
        <f t="shared" si="228"/>
        <v/>
      </c>
    </row>
    <row r="14544" spans="3:7" ht="15" x14ac:dyDescent="0.2">
      <c r="C14544" s="829"/>
      <c r="G14544" s="831" t="str">
        <f t="shared" si="228"/>
        <v/>
      </c>
    </row>
    <row r="14545" spans="3:7" ht="15" x14ac:dyDescent="0.2">
      <c r="C14545" s="829"/>
      <c r="G14545" s="831" t="str">
        <f t="shared" si="228"/>
        <v/>
      </c>
    </row>
    <row r="14546" spans="3:7" ht="15" x14ac:dyDescent="0.2">
      <c r="C14546" s="829"/>
      <c r="G14546" s="831" t="str">
        <f t="shared" si="228"/>
        <v/>
      </c>
    </row>
    <row r="14547" spans="3:7" ht="15" x14ac:dyDescent="0.2">
      <c r="C14547" s="829"/>
      <c r="G14547" s="831" t="str">
        <f t="shared" si="228"/>
        <v/>
      </c>
    </row>
    <row r="14548" spans="3:7" ht="15" x14ac:dyDescent="0.2">
      <c r="C14548" s="829"/>
      <c r="G14548" s="831" t="str">
        <f t="shared" si="228"/>
        <v/>
      </c>
    </row>
    <row r="14549" spans="3:7" ht="15" x14ac:dyDescent="0.2">
      <c r="C14549" s="829"/>
      <c r="G14549" s="831" t="str">
        <f t="shared" si="228"/>
        <v/>
      </c>
    </row>
    <row r="14550" spans="3:7" ht="15" x14ac:dyDescent="0.2">
      <c r="C14550" s="829"/>
      <c r="G14550" s="831" t="str">
        <f t="shared" si="228"/>
        <v/>
      </c>
    </row>
    <row r="14551" spans="3:7" ht="15" x14ac:dyDescent="0.2">
      <c r="C14551" s="829"/>
      <c r="G14551" s="831" t="str">
        <f t="shared" si="228"/>
        <v/>
      </c>
    </row>
    <row r="14552" spans="3:7" ht="15" x14ac:dyDescent="0.2">
      <c r="C14552" s="829"/>
      <c r="G14552" s="831" t="str">
        <f t="shared" si="228"/>
        <v/>
      </c>
    </row>
    <row r="14553" spans="3:7" ht="15" x14ac:dyDescent="0.2">
      <c r="C14553" s="829"/>
      <c r="G14553" s="831" t="str">
        <f t="shared" si="228"/>
        <v/>
      </c>
    </row>
    <row r="14554" spans="3:7" ht="15" x14ac:dyDescent="0.2">
      <c r="C14554" s="829"/>
      <c r="G14554" s="831" t="str">
        <f t="shared" si="228"/>
        <v/>
      </c>
    </row>
    <row r="14555" spans="3:7" ht="15" x14ac:dyDescent="0.2">
      <c r="C14555" s="829"/>
      <c r="G14555" s="831" t="str">
        <f t="shared" si="228"/>
        <v/>
      </c>
    </row>
    <row r="14556" spans="3:7" ht="15" x14ac:dyDescent="0.2">
      <c r="C14556" s="829"/>
      <c r="G14556" s="831" t="str">
        <f t="shared" si="228"/>
        <v/>
      </c>
    </row>
    <row r="14557" spans="3:7" ht="15" x14ac:dyDescent="0.2">
      <c r="C14557" s="829"/>
      <c r="G14557" s="831" t="str">
        <f t="shared" si="228"/>
        <v/>
      </c>
    </row>
    <row r="14558" spans="3:7" ht="15" x14ac:dyDescent="0.2">
      <c r="C14558" s="829"/>
      <c r="G14558" s="831" t="str">
        <f t="shared" si="228"/>
        <v/>
      </c>
    </row>
    <row r="14559" spans="3:7" ht="15" x14ac:dyDescent="0.2">
      <c r="C14559" s="829"/>
      <c r="G14559" s="831" t="str">
        <f t="shared" si="228"/>
        <v/>
      </c>
    </row>
    <row r="14560" spans="3:7" ht="15" x14ac:dyDescent="0.2">
      <c r="C14560" s="829"/>
      <c r="G14560" s="831" t="str">
        <f t="shared" si="228"/>
        <v/>
      </c>
    </row>
    <row r="14561" spans="3:7" ht="15" x14ac:dyDescent="0.2">
      <c r="C14561" s="829"/>
      <c r="G14561" s="831" t="str">
        <f t="shared" si="228"/>
        <v/>
      </c>
    </row>
    <row r="14562" spans="3:7" ht="15" x14ac:dyDescent="0.2">
      <c r="C14562" s="829"/>
      <c r="G14562" s="831" t="str">
        <f t="shared" si="228"/>
        <v/>
      </c>
    </row>
    <row r="14563" spans="3:7" ht="15" x14ac:dyDescent="0.2">
      <c r="C14563" s="829"/>
      <c r="G14563" s="831" t="str">
        <f t="shared" si="228"/>
        <v/>
      </c>
    </row>
    <row r="14564" spans="3:7" ht="15" x14ac:dyDescent="0.2">
      <c r="C14564" s="829"/>
      <c r="G14564" s="831" t="str">
        <f t="shared" si="228"/>
        <v/>
      </c>
    </row>
    <row r="14565" spans="3:7" ht="15" x14ac:dyDescent="0.2">
      <c r="C14565" s="829"/>
      <c r="G14565" s="831" t="str">
        <f t="shared" si="228"/>
        <v/>
      </c>
    </row>
    <row r="14566" spans="3:7" ht="15" x14ac:dyDescent="0.2">
      <c r="C14566" s="829"/>
      <c r="G14566" s="831" t="str">
        <f t="shared" si="228"/>
        <v/>
      </c>
    </row>
    <row r="14567" spans="3:7" ht="15" x14ac:dyDescent="0.2">
      <c r="C14567" s="829"/>
      <c r="G14567" s="831" t="str">
        <f t="shared" si="228"/>
        <v/>
      </c>
    </row>
    <row r="14568" spans="3:7" ht="15" x14ac:dyDescent="0.2">
      <c r="C14568" s="829"/>
      <c r="G14568" s="831" t="str">
        <f t="shared" si="228"/>
        <v/>
      </c>
    </row>
    <row r="14569" spans="3:7" ht="15" x14ac:dyDescent="0.2">
      <c r="C14569" s="829"/>
      <c r="G14569" s="831" t="str">
        <f t="shared" si="228"/>
        <v/>
      </c>
    </row>
    <row r="14570" spans="3:7" ht="15" x14ac:dyDescent="0.2">
      <c r="C14570" s="829"/>
      <c r="G14570" s="831" t="str">
        <f t="shared" si="228"/>
        <v/>
      </c>
    </row>
    <row r="14571" spans="3:7" ht="15" x14ac:dyDescent="0.2">
      <c r="C14571" s="829"/>
      <c r="G14571" s="831" t="str">
        <f t="shared" si="228"/>
        <v/>
      </c>
    </row>
    <row r="14572" spans="3:7" ht="15" x14ac:dyDescent="0.2">
      <c r="C14572" s="829"/>
      <c r="G14572" s="831" t="str">
        <f t="shared" si="228"/>
        <v/>
      </c>
    </row>
    <row r="14573" spans="3:7" ht="15" x14ac:dyDescent="0.2">
      <c r="C14573" s="829"/>
      <c r="G14573" s="831" t="str">
        <f t="shared" si="228"/>
        <v/>
      </c>
    </row>
    <row r="14574" spans="3:7" ht="15" x14ac:dyDescent="0.2">
      <c r="C14574" s="829"/>
      <c r="G14574" s="831" t="str">
        <f t="shared" si="228"/>
        <v/>
      </c>
    </row>
    <row r="14575" spans="3:7" ht="15" x14ac:dyDescent="0.2">
      <c r="C14575" s="829"/>
      <c r="G14575" s="831" t="str">
        <f t="shared" si="228"/>
        <v/>
      </c>
    </row>
    <row r="14576" spans="3:7" ht="15" x14ac:dyDescent="0.2">
      <c r="C14576" s="829"/>
      <c r="G14576" s="831" t="str">
        <f t="shared" si="228"/>
        <v/>
      </c>
    </row>
    <row r="14577" spans="3:7" ht="15" x14ac:dyDescent="0.2">
      <c r="C14577" s="829"/>
      <c r="G14577" s="831" t="str">
        <f t="shared" si="228"/>
        <v/>
      </c>
    </row>
    <row r="14578" spans="3:7" ht="15" x14ac:dyDescent="0.2">
      <c r="C14578" s="829"/>
      <c r="G14578" s="831" t="str">
        <f t="shared" si="228"/>
        <v/>
      </c>
    </row>
    <row r="14579" spans="3:7" ht="15" x14ac:dyDescent="0.2">
      <c r="C14579" s="829"/>
      <c r="G14579" s="831" t="str">
        <f t="shared" si="228"/>
        <v/>
      </c>
    </row>
    <row r="14580" spans="3:7" ht="15" x14ac:dyDescent="0.2">
      <c r="C14580" s="829"/>
      <c r="G14580" s="831" t="str">
        <f t="shared" si="228"/>
        <v/>
      </c>
    </row>
    <row r="14581" spans="3:7" ht="15" x14ac:dyDescent="0.2">
      <c r="C14581" s="829"/>
      <c r="G14581" s="831" t="str">
        <f t="shared" si="228"/>
        <v/>
      </c>
    </row>
    <row r="14582" spans="3:7" ht="15" x14ac:dyDescent="0.2">
      <c r="C14582" s="829"/>
      <c r="G14582" s="831" t="str">
        <f t="shared" si="228"/>
        <v/>
      </c>
    </row>
    <row r="14583" spans="3:7" ht="15" x14ac:dyDescent="0.2">
      <c r="C14583" s="829"/>
      <c r="G14583" s="831" t="str">
        <f t="shared" si="228"/>
        <v/>
      </c>
    </row>
    <row r="14584" spans="3:7" ht="15" x14ac:dyDescent="0.2">
      <c r="C14584" s="829"/>
      <c r="G14584" s="831" t="str">
        <f t="shared" si="228"/>
        <v/>
      </c>
    </row>
    <row r="14585" spans="3:7" ht="15" x14ac:dyDescent="0.2">
      <c r="C14585" s="829"/>
      <c r="G14585" s="831" t="str">
        <f t="shared" si="228"/>
        <v/>
      </c>
    </row>
    <row r="14586" spans="3:7" ht="15" x14ac:dyDescent="0.2">
      <c r="C14586" s="829"/>
      <c r="G14586" s="831" t="str">
        <f t="shared" si="228"/>
        <v/>
      </c>
    </row>
    <row r="14587" spans="3:7" ht="15" x14ac:dyDescent="0.2">
      <c r="C14587" s="829"/>
      <c r="G14587" s="831" t="str">
        <f t="shared" si="228"/>
        <v/>
      </c>
    </row>
    <row r="14588" spans="3:7" ht="15" x14ac:dyDescent="0.2">
      <c r="C14588" s="829"/>
      <c r="G14588" s="831" t="str">
        <f t="shared" si="228"/>
        <v/>
      </c>
    </row>
    <row r="14589" spans="3:7" ht="15" x14ac:dyDescent="0.2">
      <c r="C14589" s="829"/>
      <c r="G14589" s="831" t="str">
        <f t="shared" si="228"/>
        <v/>
      </c>
    </row>
    <row r="14590" spans="3:7" ht="15" x14ac:dyDescent="0.2">
      <c r="C14590" s="829"/>
      <c r="G14590" s="831" t="str">
        <f t="shared" si="228"/>
        <v/>
      </c>
    </row>
    <row r="14591" spans="3:7" ht="15" x14ac:dyDescent="0.2">
      <c r="C14591" s="829"/>
      <c r="G14591" s="831" t="str">
        <f t="shared" si="228"/>
        <v/>
      </c>
    </row>
    <row r="14592" spans="3:7" ht="15" x14ac:dyDescent="0.2">
      <c r="C14592" s="829"/>
      <c r="G14592" s="831" t="str">
        <f t="shared" si="228"/>
        <v/>
      </c>
    </row>
    <row r="14593" spans="3:7" ht="15" x14ac:dyDescent="0.2">
      <c r="C14593" s="829"/>
      <c r="G14593" s="831" t="str">
        <f t="shared" si="228"/>
        <v/>
      </c>
    </row>
    <row r="14594" spans="3:7" ht="15" x14ac:dyDescent="0.2">
      <c r="C14594" s="829"/>
      <c r="G14594" s="831" t="str">
        <f t="shared" si="228"/>
        <v/>
      </c>
    </row>
    <row r="14595" spans="3:7" ht="15" x14ac:dyDescent="0.2">
      <c r="C14595" s="829"/>
      <c r="G14595" s="831" t="str">
        <f t="shared" si="228"/>
        <v/>
      </c>
    </row>
    <row r="14596" spans="3:7" ht="15" x14ac:dyDescent="0.2">
      <c r="C14596" s="829"/>
      <c r="G14596" s="831" t="str">
        <f t="shared" si="228"/>
        <v/>
      </c>
    </row>
    <row r="14597" spans="3:7" ht="15" x14ac:dyDescent="0.2">
      <c r="C14597" s="829"/>
      <c r="G14597" s="831" t="str">
        <f t="shared" si="228"/>
        <v/>
      </c>
    </row>
    <row r="14598" spans="3:7" ht="15" x14ac:dyDescent="0.2">
      <c r="C14598" s="829"/>
      <c r="G14598" s="831" t="str">
        <f t="shared" si="228"/>
        <v/>
      </c>
    </row>
    <row r="14599" spans="3:7" ht="15" x14ac:dyDescent="0.2">
      <c r="C14599" s="829"/>
      <c r="G14599" s="831" t="str">
        <f t="shared" si="228"/>
        <v/>
      </c>
    </row>
    <row r="14600" spans="3:7" ht="15" x14ac:dyDescent="0.2">
      <c r="C14600" s="829"/>
      <c r="G14600" s="831" t="str">
        <f t="shared" si="228"/>
        <v/>
      </c>
    </row>
    <row r="14601" spans="3:7" ht="15" x14ac:dyDescent="0.2">
      <c r="C14601" s="829"/>
      <c r="G14601" s="831" t="str">
        <f t="shared" si="228"/>
        <v/>
      </c>
    </row>
    <row r="14602" spans="3:7" ht="15" x14ac:dyDescent="0.2">
      <c r="C14602" s="829"/>
      <c r="G14602" s="831" t="str">
        <f t="shared" si="228"/>
        <v/>
      </c>
    </row>
    <row r="14603" spans="3:7" ht="15" x14ac:dyDescent="0.2">
      <c r="C14603" s="829"/>
      <c r="G14603" s="831" t="str">
        <f t="shared" si="228"/>
        <v/>
      </c>
    </row>
    <row r="14604" spans="3:7" ht="15" x14ac:dyDescent="0.2">
      <c r="C14604" s="829"/>
      <c r="G14604" s="831" t="str">
        <f t="shared" ref="G14604:G14667" si="229">IF(D14604="","",YEAR(D14604))</f>
        <v/>
      </c>
    </row>
    <row r="14605" spans="3:7" ht="15" x14ac:dyDescent="0.2">
      <c r="C14605" s="829"/>
      <c r="G14605" s="831" t="str">
        <f t="shared" si="229"/>
        <v/>
      </c>
    </row>
    <row r="14606" spans="3:7" ht="15" x14ac:dyDescent="0.2">
      <c r="C14606" s="829"/>
      <c r="G14606" s="831" t="str">
        <f t="shared" si="229"/>
        <v/>
      </c>
    </row>
    <row r="14607" spans="3:7" ht="15" x14ac:dyDescent="0.2">
      <c r="C14607" s="829"/>
      <c r="G14607" s="831" t="str">
        <f t="shared" si="229"/>
        <v/>
      </c>
    </row>
    <row r="14608" spans="3:7" ht="15" x14ac:dyDescent="0.2">
      <c r="C14608" s="829"/>
      <c r="G14608" s="831" t="str">
        <f t="shared" si="229"/>
        <v/>
      </c>
    </row>
    <row r="14609" spans="3:7" ht="15" x14ac:dyDescent="0.2">
      <c r="C14609" s="829"/>
      <c r="G14609" s="831" t="str">
        <f t="shared" si="229"/>
        <v/>
      </c>
    </row>
    <row r="14610" spans="3:7" ht="15" x14ac:dyDescent="0.2">
      <c r="C14610" s="829"/>
      <c r="G14610" s="831" t="str">
        <f t="shared" si="229"/>
        <v/>
      </c>
    </row>
    <row r="14611" spans="3:7" ht="15" x14ac:dyDescent="0.2">
      <c r="C14611" s="829"/>
      <c r="G14611" s="831" t="str">
        <f t="shared" si="229"/>
        <v/>
      </c>
    </row>
    <row r="14612" spans="3:7" ht="15" x14ac:dyDescent="0.2">
      <c r="C14612" s="829"/>
      <c r="G14612" s="831" t="str">
        <f t="shared" si="229"/>
        <v/>
      </c>
    </row>
    <row r="14613" spans="3:7" ht="15" x14ac:dyDescent="0.2">
      <c r="C14613" s="829"/>
      <c r="G14613" s="831" t="str">
        <f t="shared" si="229"/>
        <v/>
      </c>
    </row>
    <row r="14614" spans="3:7" ht="15" x14ac:dyDescent="0.2">
      <c r="C14614" s="829"/>
      <c r="G14614" s="831" t="str">
        <f t="shared" si="229"/>
        <v/>
      </c>
    </row>
    <row r="14615" spans="3:7" ht="15" x14ac:dyDescent="0.2">
      <c r="C14615" s="829"/>
      <c r="G14615" s="831" t="str">
        <f t="shared" si="229"/>
        <v/>
      </c>
    </row>
    <row r="14616" spans="3:7" ht="15" x14ac:dyDescent="0.2">
      <c r="C14616" s="829"/>
      <c r="G14616" s="831" t="str">
        <f t="shared" si="229"/>
        <v/>
      </c>
    </row>
    <row r="14617" spans="3:7" ht="15" x14ac:dyDescent="0.2">
      <c r="C14617" s="829"/>
      <c r="G14617" s="831" t="str">
        <f t="shared" si="229"/>
        <v/>
      </c>
    </row>
    <row r="14618" spans="3:7" ht="15" x14ac:dyDescent="0.2">
      <c r="C14618" s="829"/>
      <c r="G14618" s="831" t="str">
        <f t="shared" si="229"/>
        <v/>
      </c>
    </row>
    <row r="14619" spans="3:7" ht="15" x14ac:dyDescent="0.2">
      <c r="C14619" s="829"/>
      <c r="G14619" s="831" t="str">
        <f t="shared" si="229"/>
        <v/>
      </c>
    </row>
    <row r="14620" spans="3:7" ht="15" x14ac:dyDescent="0.2">
      <c r="C14620" s="829"/>
      <c r="G14620" s="831" t="str">
        <f t="shared" si="229"/>
        <v/>
      </c>
    </row>
    <row r="14621" spans="3:7" ht="15" x14ac:dyDescent="0.2">
      <c r="C14621" s="829"/>
      <c r="G14621" s="831" t="str">
        <f t="shared" si="229"/>
        <v/>
      </c>
    </row>
    <row r="14622" spans="3:7" ht="15" x14ac:dyDescent="0.2">
      <c r="C14622" s="829"/>
      <c r="G14622" s="831" t="str">
        <f t="shared" si="229"/>
        <v/>
      </c>
    </row>
    <row r="14623" spans="3:7" ht="15" x14ac:dyDescent="0.2">
      <c r="C14623" s="829"/>
      <c r="G14623" s="831" t="str">
        <f t="shared" si="229"/>
        <v/>
      </c>
    </row>
    <row r="14624" spans="3:7" ht="15" x14ac:dyDescent="0.2">
      <c r="C14624" s="829"/>
      <c r="G14624" s="831" t="str">
        <f t="shared" si="229"/>
        <v/>
      </c>
    </row>
    <row r="14625" spans="3:7" ht="15" x14ac:dyDescent="0.2">
      <c r="C14625" s="829"/>
      <c r="G14625" s="831" t="str">
        <f t="shared" si="229"/>
        <v/>
      </c>
    </row>
    <row r="14626" spans="3:7" ht="15" x14ac:dyDescent="0.2">
      <c r="C14626" s="829"/>
      <c r="G14626" s="831" t="str">
        <f t="shared" si="229"/>
        <v/>
      </c>
    </row>
    <row r="14627" spans="3:7" ht="15" x14ac:dyDescent="0.2">
      <c r="C14627" s="829"/>
      <c r="G14627" s="831" t="str">
        <f t="shared" si="229"/>
        <v/>
      </c>
    </row>
    <row r="14628" spans="3:7" ht="15" x14ac:dyDescent="0.2">
      <c r="C14628" s="829"/>
      <c r="G14628" s="831" t="str">
        <f t="shared" si="229"/>
        <v/>
      </c>
    </row>
    <row r="14629" spans="3:7" ht="15" x14ac:dyDescent="0.2">
      <c r="C14629" s="829"/>
      <c r="G14629" s="831" t="str">
        <f t="shared" si="229"/>
        <v/>
      </c>
    </row>
    <row r="14630" spans="3:7" ht="15" x14ac:dyDescent="0.2">
      <c r="C14630" s="829"/>
      <c r="G14630" s="831" t="str">
        <f t="shared" si="229"/>
        <v/>
      </c>
    </row>
    <row r="14631" spans="3:7" ht="15" x14ac:dyDescent="0.2">
      <c r="C14631" s="829"/>
      <c r="G14631" s="831" t="str">
        <f t="shared" si="229"/>
        <v/>
      </c>
    </row>
    <row r="14632" spans="3:7" ht="15" x14ac:dyDescent="0.2">
      <c r="C14632" s="829"/>
      <c r="G14632" s="831" t="str">
        <f t="shared" si="229"/>
        <v/>
      </c>
    </row>
    <row r="14633" spans="3:7" ht="15" x14ac:dyDescent="0.2">
      <c r="C14633" s="829"/>
      <c r="G14633" s="831" t="str">
        <f t="shared" si="229"/>
        <v/>
      </c>
    </row>
    <row r="14634" spans="3:7" ht="15" x14ac:dyDescent="0.2">
      <c r="C14634" s="829"/>
      <c r="G14634" s="831" t="str">
        <f t="shared" si="229"/>
        <v/>
      </c>
    </row>
    <row r="14635" spans="3:7" ht="15" x14ac:dyDescent="0.2">
      <c r="C14635" s="829"/>
      <c r="G14635" s="831" t="str">
        <f t="shared" si="229"/>
        <v/>
      </c>
    </row>
    <row r="14636" spans="3:7" ht="15" x14ac:dyDescent="0.2">
      <c r="C14636" s="829"/>
      <c r="G14636" s="831" t="str">
        <f t="shared" si="229"/>
        <v/>
      </c>
    </row>
    <row r="14637" spans="3:7" ht="15" x14ac:dyDescent="0.2">
      <c r="C14637" s="829"/>
      <c r="G14637" s="831" t="str">
        <f t="shared" si="229"/>
        <v/>
      </c>
    </row>
    <row r="14638" spans="3:7" ht="15" x14ac:dyDescent="0.2">
      <c r="C14638" s="829"/>
      <c r="G14638" s="831" t="str">
        <f t="shared" si="229"/>
        <v/>
      </c>
    </row>
    <row r="14639" spans="3:7" ht="15" x14ac:dyDescent="0.2">
      <c r="C14639" s="829"/>
      <c r="G14639" s="831" t="str">
        <f t="shared" si="229"/>
        <v/>
      </c>
    </row>
    <row r="14640" spans="3:7" ht="15" x14ac:dyDescent="0.2">
      <c r="C14640" s="829"/>
      <c r="G14640" s="831" t="str">
        <f t="shared" si="229"/>
        <v/>
      </c>
    </row>
    <row r="14641" spans="3:7" ht="15" x14ac:dyDescent="0.2">
      <c r="C14641" s="829"/>
      <c r="G14641" s="831" t="str">
        <f t="shared" si="229"/>
        <v/>
      </c>
    </row>
    <row r="14642" spans="3:7" ht="15" x14ac:dyDescent="0.2">
      <c r="C14642" s="829"/>
      <c r="G14642" s="831" t="str">
        <f t="shared" si="229"/>
        <v/>
      </c>
    </row>
    <row r="14643" spans="3:7" ht="15" x14ac:dyDescent="0.2">
      <c r="C14643" s="829"/>
      <c r="G14643" s="831" t="str">
        <f t="shared" si="229"/>
        <v/>
      </c>
    </row>
    <row r="14644" spans="3:7" ht="15" x14ac:dyDescent="0.2">
      <c r="C14644" s="829"/>
      <c r="G14644" s="831" t="str">
        <f t="shared" si="229"/>
        <v/>
      </c>
    </row>
    <row r="14645" spans="3:7" ht="15" x14ac:dyDescent="0.2">
      <c r="C14645" s="829"/>
      <c r="G14645" s="831" t="str">
        <f t="shared" si="229"/>
        <v/>
      </c>
    </row>
    <row r="14646" spans="3:7" ht="15" x14ac:dyDescent="0.2">
      <c r="C14646" s="829"/>
      <c r="G14646" s="831" t="str">
        <f t="shared" si="229"/>
        <v/>
      </c>
    </row>
    <row r="14647" spans="3:7" ht="15" x14ac:dyDescent="0.2">
      <c r="C14647" s="829"/>
      <c r="G14647" s="831" t="str">
        <f t="shared" si="229"/>
        <v/>
      </c>
    </row>
    <row r="14648" spans="3:7" ht="15" x14ac:dyDescent="0.2">
      <c r="C14648" s="829"/>
      <c r="G14648" s="831" t="str">
        <f t="shared" si="229"/>
        <v/>
      </c>
    </row>
    <row r="14649" spans="3:7" ht="15" x14ac:dyDescent="0.2">
      <c r="C14649" s="829"/>
      <c r="G14649" s="831" t="str">
        <f t="shared" si="229"/>
        <v/>
      </c>
    </row>
    <row r="14650" spans="3:7" ht="15" x14ac:dyDescent="0.2">
      <c r="C14650" s="829"/>
      <c r="G14650" s="831" t="str">
        <f t="shared" si="229"/>
        <v/>
      </c>
    </row>
    <row r="14651" spans="3:7" ht="15" x14ac:dyDescent="0.2">
      <c r="C14651" s="829"/>
      <c r="G14651" s="831" t="str">
        <f t="shared" si="229"/>
        <v/>
      </c>
    </row>
    <row r="14652" spans="3:7" ht="15" x14ac:dyDescent="0.2">
      <c r="C14652" s="829"/>
      <c r="G14652" s="831" t="str">
        <f t="shared" si="229"/>
        <v/>
      </c>
    </row>
    <row r="14653" spans="3:7" ht="15" x14ac:dyDescent="0.2">
      <c r="C14653" s="829"/>
      <c r="G14653" s="831" t="str">
        <f t="shared" si="229"/>
        <v/>
      </c>
    </row>
    <row r="14654" spans="3:7" ht="15" x14ac:dyDescent="0.2">
      <c r="C14654" s="829"/>
      <c r="G14654" s="831" t="str">
        <f t="shared" si="229"/>
        <v/>
      </c>
    </row>
    <row r="14655" spans="3:7" ht="15" x14ac:dyDescent="0.2">
      <c r="C14655" s="829"/>
      <c r="G14655" s="831" t="str">
        <f t="shared" si="229"/>
        <v/>
      </c>
    </row>
    <row r="14656" spans="3:7" ht="15" x14ac:dyDescent="0.2">
      <c r="C14656" s="829"/>
      <c r="G14656" s="831" t="str">
        <f t="shared" si="229"/>
        <v/>
      </c>
    </row>
    <row r="14657" spans="3:7" ht="15" x14ac:dyDescent="0.2">
      <c r="C14657" s="829"/>
      <c r="G14657" s="831" t="str">
        <f t="shared" si="229"/>
        <v/>
      </c>
    </row>
    <row r="14658" spans="3:7" ht="15" x14ac:dyDescent="0.2">
      <c r="C14658" s="829"/>
      <c r="G14658" s="831" t="str">
        <f t="shared" si="229"/>
        <v/>
      </c>
    </row>
    <row r="14659" spans="3:7" ht="15" x14ac:dyDescent="0.2">
      <c r="C14659" s="829"/>
      <c r="G14659" s="831" t="str">
        <f t="shared" si="229"/>
        <v/>
      </c>
    </row>
    <row r="14660" spans="3:7" ht="15" x14ac:dyDescent="0.2">
      <c r="C14660" s="829"/>
      <c r="G14660" s="831" t="str">
        <f t="shared" si="229"/>
        <v/>
      </c>
    </row>
    <row r="14661" spans="3:7" ht="15" x14ac:dyDescent="0.2">
      <c r="C14661" s="829"/>
      <c r="G14661" s="831" t="str">
        <f t="shared" si="229"/>
        <v/>
      </c>
    </row>
    <row r="14662" spans="3:7" ht="15" x14ac:dyDescent="0.2">
      <c r="C14662" s="829"/>
      <c r="G14662" s="831" t="str">
        <f t="shared" si="229"/>
        <v/>
      </c>
    </row>
    <row r="14663" spans="3:7" ht="15" x14ac:dyDescent="0.2">
      <c r="C14663" s="829"/>
      <c r="G14663" s="831" t="str">
        <f t="shared" si="229"/>
        <v/>
      </c>
    </row>
    <row r="14664" spans="3:7" ht="15" x14ac:dyDescent="0.2">
      <c r="C14664" s="829"/>
      <c r="G14664" s="831" t="str">
        <f t="shared" si="229"/>
        <v/>
      </c>
    </row>
    <row r="14665" spans="3:7" ht="15" x14ac:dyDescent="0.2">
      <c r="C14665" s="829"/>
      <c r="G14665" s="831" t="str">
        <f t="shared" si="229"/>
        <v/>
      </c>
    </row>
    <row r="14666" spans="3:7" ht="15" x14ac:dyDescent="0.2">
      <c r="C14666" s="829"/>
      <c r="G14666" s="831" t="str">
        <f t="shared" si="229"/>
        <v/>
      </c>
    </row>
    <row r="14667" spans="3:7" ht="15" x14ac:dyDescent="0.2">
      <c r="C14667" s="829"/>
      <c r="G14667" s="831" t="str">
        <f t="shared" si="229"/>
        <v/>
      </c>
    </row>
    <row r="14668" spans="3:7" ht="15" x14ac:dyDescent="0.2">
      <c r="C14668" s="829"/>
      <c r="G14668" s="831" t="str">
        <f t="shared" ref="G14668:G14731" si="230">IF(D14668="","",YEAR(D14668))</f>
        <v/>
      </c>
    </row>
    <row r="14669" spans="3:7" ht="15" x14ac:dyDescent="0.2">
      <c r="C14669" s="829"/>
      <c r="G14669" s="831" t="str">
        <f t="shared" si="230"/>
        <v/>
      </c>
    </row>
    <row r="14670" spans="3:7" ht="15" x14ac:dyDescent="0.2">
      <c r="C14670" s="829"/>
      <c r="G14670" s="831" t="str">
        <f t="shared" si="230"/>
        <v/>
      </c>
    </row>
    <row r="14671" spans="3:7" ht="15" x14ac:dyDescent="0.2">
      <c r="C14671" s="829"/>
      <c r="G14671" s="831" t="str">
        <f t="shared" si="230"/>
        <v/>
      </c>
    </row>
    <row r="14672" spans="3:7" ht="15" x14ac:dyDescent="0.2">
      <c r="C14672" s="829"/>
      <c r="G14672" s="831" t="str">
        <f t="shared" si="230"/>
        <v/>
      </c>
    </row>
    <row r="14673" spans="3:7" ht="15" x14ac:dyDescent="0.2">
      <c r="C14673" s="829"/>
      <c r="G14673" s="831" t="str">
        <f t="shared" si="230"/>
        <v/>
      </c>
    </row>
    <row r="14674" spans="3:7" ht="15" x14ac:dyDescent="0.2">
      <c r="C14674" s="829"/>
      <c r="G14674" s="831" t="str">
        <f t="shared" si="230"/>
        <v/>
      </c>
    </row>
    <row r="14675" spans="3:7" ht="15" x14ac:dyDescent="0.2">
      <c r="C14675" s="829"/>
      <c r="G14675" s="831" t="str">
        <f t="shared" si="230"/>
        <v/>
      </c>
    </row>
    <row r="14676" spans="3:7" ht="15" x14ac:dyDescent="0.2">
      <c r="C14676" s="829"/>
      <c r="G14676" s="831" t="str">
        <f t="shared" si="230"/>
        <v/>
      </c>
    </row>
    <row r="14677" spans="3:7" ht="15" x14ac:dyDescent="0.2">
      <c r="C14677" s="829"/>
      <c r="G14677" s="831" t="str">
        <f t="shared" si="230"/>
        <v/>
      </c>
    </row>
    <row r="14678" spans="3:7" ht="15" x14ac:dyDescent="0.2">
      <c r="C14678" s="829"/>
      <c r="G14678" s="831" t="str">
        <f t="shared" si="230"/>
        <v/>
      </c>
    </row>
    <row r="14679" spans="3:7" ht="15" x14ac:dyDescent="0.2">
      <c r="C14679" s="829"/>
      <c r="G14679" s="831" t="str">
        <f t="shared" si="230"/>
        <v/>
      </c>
    </row>
    <row r="14680" spans="3:7" ht="15" x14ac:dyDescent="0.2">
      <c r="C14680" s="829"/>
      <c r="G14680" s="831" t="str">
        <f t="shared" si="230"/>
        <v/>
      </c>
    </row>
    <row r="14681" spans="3:7" ht="15" x14ac:dyDescent="0.2">
      <c r="C14681" s="829"/>
      <c r="G14681" s="831" t="str">
        <f t="shared" si="230"/>
        <v/>
      </c>
    </row>
    <row r="14682" spans="3:7" ht="15" x14ac:dyDescent="0.2">
      <c r="C14682" s="829"/>
      <c r="G14682" s="831" t="str">
        <f t="shared" si="230"/>
        <v/>
      </c>
    </row>
    <row r="14683" spans="3:7" ht="15" x14ac:dyDescent="0.2">
      <c r="C14683" s="829"/>
      <c r="G14683" s="831" t="str">
        <f t="shared" si="230"/>
        <v/>
      </c>
    </row>
    <row r="14684" spans="3:7" ht="15" x14ac:dyDescent="0.2">
      <c r="C14684" s="829"/>
      <c r="G14684" s="831" t="str">
        <f t="shared" si="230"/>
        <v/>
      </c>
    </row>
    <row r="14685" spans="3:7" ht="15" x14ac:dyDescent="0.2">
      <c r="C14685" s="829"/>
      <c r="G14685" s="831" t="str">
        <f t="shared" si="230"/>
        <v/>
      </c>
    </row>
    <row r="14686" spans="3:7" ht="15" x14ac:dyDescent="0.2">
      <c r="C14686" s="829"/>
      <c r="G14686" s="831" t="str">
        <f t="shared" si="230"/>
        <v/>
      </c>
    </row>
    <row r="14687" spans="3:7" ht="15" x14ac:dyDescent="0.2">
      <c r="C14687" s="829"/>
      <c r="G14687" s="831" t="str">
        <f t="shared" si="230"/>
        <v/>
      </c>
    </row>
    <row r="14688" spans="3:7" ht="15" x14ac:dyDescent="0.2">
      <c r="C14688" s="829"/>
      <c r="G14688" s="831" t="str">
        <f t="shared" si="230"/>
        <v/>
      </c>
    </row>
    <row r="14689" spans="3:7" ht="15" x14ac:dyDescent="0.2">
      <c r="C14689" s="829"/>
      <c r="G14689" s="831" t="str">
        <f t="shared" si="230"/>
        <v/>
      </c>
    </row>
    <row r="14690" spans="3:7" ht="15" x14ac:dyDescent="0.2">
      <c r="C14690" s="829"/>
      <c r="G14690" s="831" t="str">
        <f t="shared" si="230"/>
        <v/>
      </c>
    </row>
    <row r="14691" spans="3:7" ht="15" x14ac:dyDescent="0.2">
      <c r="C14691" s="829"/>
      <c r="G14691" s="831" t="str">
        <f t="shared" si="230"/>
        <v/>
      </c>
    </row>
    <row r="14692" spans="3:7" ht="15" x14ac:dyDescent="0.2">
      <c r="C14692" s="829"/>
      <c r="G14692" s="831" t="str">
        <f t="shared" si="230"/>
        <v/>
      </c>
    </row>
    <row r="14693" spans="3:7" ht="15" x14ac:dyDescent="0.2">
      <c r="C14693" s="829"/>
      <c r="G14693" s="831" t="str">
        <f t="shared" si="230"/>
        <v/>
      </c>
    </row>
    <row r="14694" spans="3:7" ht="15" x14ac:dyDescent="0.2">
      <c r="C14694" s="829"/>
      <c r="G14694" s="831" t="str">
        <f t="shared" si="230"/>
        <v/>
      </c>
    </row>
    <row r="14695" spans="3:7" ht="15" x14ac:dyDescent="0.2">
      <c r="C14695" s="829"/>
      <c r="G14695" s="831" t="str">
        <f t="shared" si="230"/>
        <v/>
      </c>
    </row>
    <row r="14696" spans="3:7" ht="15" x14ac:dyDescent="0.2">
      <c r="C14696" s="829"/>
      <c r="G14696" s="831" t="str">
        <f t="shared" si="230"/>
        <v/>
      </c>
    </row>
    <row r="14697" spans="3:7" ht="15" x14ac:dyDescent="0.2">
      <c r="C14697" s="829"/>
      <c r="G14697" s="831" t="str">
        <f t="shared" si="230"/>
        <v/>
      </c>
    </row>
    <row r="14698" spans="3:7" ht="15" x14ac:dyDescent="0.2">
      <c r="C14698" s="829"/>
      <c r="G14698" s="831" t="str">
        <f t="shared" si="230"/>
        <v/>
      </c>
    </row>
    <row r="14699" spans="3:7" ht="15" x14ac:dyDescent="0.2">
      <c r="C14699" s="829"/>
      <c r="G14699" s="831" t="str">
        <f t="shared" si="230"/>
        <v/>
      </c>
    </row>
    <row r="14700" spans="3:7" ht="15" x14ac:dyDescent="0.2">
      <c r="C14700" s="829"/>
      <c r="G14700" s="831" t="str">
        <f t="shared" si="230"/>
        <v/>
      </c>
    </row>
    <row r="14701" spans="3:7" ht="15" x14ac:dyDescent="0.2">
      <c r="C14701" s="829"/>
      <c r="G14701" s="831" t="str">
        <f t="shared" si="230"/>
        <v/>
      </c>
    </row>
    <row r="14702" spans="3:7" ht="15" x14ac:dyDescent="0.2">
      <c r="C14702" s="829"/>
      <c r="G14702" s="831" t="str">
        <f t="shared" si="230"/>
        <v/>
      </c>
    </row>
    <row r="14703" spans="3:7" ht="15" x14ac:dyDescent="0.2">
      <c r="C14703" s="829"/>
      <c r="G14703" s="831" t="str">
        <f t="shared" si="230"/>
        <v/>
      </c>
    </row>
    <row r="14704" spans="3:7" ht="15" x14ac:dyDescent="0.2">
      <c r="C14704" s="829"/>
      <c r="G14704" s="831" t="str">
        <f t="shared" si="230"/>
        <v/>
      </c>
    </row>
    <row r="14705" spans="3:7" ht="15" x14ac:dyDescent="0.2">
      <c r="C14705" s="829"/>
      <c r="G14705" s="831" t="str">
        <f t="shared" si="230"/>
        <v/>
      </c>
    </row>
    <row r="14706" spans="3:7" ht="15" x14ac:dyDescent="0.2">
      <c r="C14706" s="829"/>
      <c r="G14706" s="831" t="str">
        <f t="shared" si="230"/>
        <v/>
      </c>
    </row>
    <row r="14707" spans="3:7" ht="15" x14ac:dyDescent="0.2">
      <c r="C14707" s="829"/>
      <c r="G14707" s="831" t="str">
        <f t="shared" si="230"/>
        <v/>
      </c>
    </row>
    <row r="14708" spans="3:7" ht="15" x14ac:dyDescent="0.2">
      <c r="C14708" s="829"/>
      <c r="G14708" s="831" t="str">
        <f t="shared" si="230"/>
        <v/>
      </c>
    </row>
    <row r="14709" spans="3:7" ht="15" x14ac:dyDescent="0.2">
      <c r="C14709" s="829"/>
      <c r="G14709" s="831" t="str">
        <f t="shared" si="230"/>
        <v/>
      </c>
    </row>
    <row r="14710" spans="3:7" ht="15" x14ac:dyDescent="0.2">
      <c r="C14710" s="829"/>
      <c r="G14710" s="831" t="str">
        <f t="shared" si="230"/>
        <v/>
      </c>
    </row>
    <row r="14711" spans="3:7" ht="15" x14ac:dyDescent="0.2">
      <c r="C14711" s="829"/>
      <c r="G14711" s="831" t="str">
        <f t="shared" si="230"/>
        <v/>
      </c>
    </row>
    <row r="14712" spans="3:7" ht="15" x14ac:dyDescent="0.2">
      <c r="C14712" s="829"/>
      <c r="G14712" s="831" t="str">
        <f t="shared" si="230"/>
        <v/>
      </c>
    </row>
    <row r="14713" spans="3:7" ht="15" x14ac:dyDescent="0.2">
      <c r="C14713" s="829"/>
      <c r="G14713" s="831" t="str">
        <f t="shared" si="230"/>
        <v/>
      </c>
    </row>
    <row r="14714" spans="3:7" ht="15" x14ac:dyDescent="0.2">
      <c r="C14714" s="829"/>
      <c r="G14714" s="831" t="str">
        <f t="shared" si="230"/>
        <v/>
      </c>
    </row>
    <row r="14715" spans="3:7" ht="15" x14ac:dyDescent="0.2">
      <c r="C14715" s="829"/>
      <c r="G14715" s="831" t="str">
        <f t="shared" si="230"/>
        <v/>
      </c>
    </row>
    <row r="14716" spans="3:7" ht="15" x14ac:dyDescent="0.2">
      <c r="C14716" s="829"/>
      <c r="G14716" s="831" t="str">
        <f t="shared" si="230"/>
        <v/>
      </c>
    </row>
    <row r="14717" spans="3:7" ht="15" x14ac:dyDescent="0.2">
      <c r="C14717" s="829"/>
      <c r="G14717" s="831" t="str">
        <f t="shared" si="230"/>
        <v/>
      </c>
    </row>
    <row r="14718" spans="3:7" ht="15" x14ac:dyDescent="0.2">
      <c r="C14718" s="829"/>
      <c r="G14718" s="831" t="str">
        <f t="shared" si="230"/>
        <v/>
      </c>
    </row>
    <row r="14719" spans="3:7" ht="15" x14ac:dyDescent="0.2">
      <c r="C14719" s="829"/>
      <c r="G14719" s="831" t="str">
        <f t="shared" si="230"/>
        <v/>
      </c>
    </row>
    <row r="14720" spans="3:7" ht="15" x14ac:dyDescent="0.2">
      <c r="C14720" s="829"/>
      <c r="G14720" s="831" t="str">
        <f t="shared" si="230"/>
        <v/>
      </c>
    </row>
    <row r="14721" spans="3:7" ht="15" x14ac:dyDescent="0.2">
      <c r="C14721" s="829"/>
      <c r="G14721" s="831" t="str">
        <f t="shared" si="230"/>
        <v/>
      </c>
    </row>
    <row r="14722" spans="3:7" ht="15" x14ac:dyDescent="0.2">
      <c r="C14722" s="829"/>
      <c r="G14722" s="831" t="str">
        <f t="shared" si="230"/>
        <v/>
      </c>
    </row>
    <row r="14723" spans="3:7" ht="15" x14ac:dyDescent="0.2">
      <c r="C14723" s="829"/>
      <c r="G14723" s="831" t="str">
        <f t="shared" si="230"/>
        <v/>
      </c>
    </row>
    <row r="14724" spans="3:7" ht="15" x14ac:dyDescent="0.2">
      <c r="C14724" s="829"/>
      <c r="G14724" s="831" t="str">
        <f t="shared" si="230"/>
        <v/>
      </c>
    </row>
    <row r="14725" spans="3:7" ht="15" x14ac:dyDescent="0.2">
      <c r="C14725" s="829"/>
      <c r="G14725" s="831" t="str">
        <f t="shared" si="230"/>
        <v/>
      </c>
    </row>
    <row r="14726" spans="3:7" ht="15" x14ac:dyDescent="0.2">
      <c r="C14726" s="829"/>
      <c r="G14726" s="831" t="str">
        <f t="shared" si="230"/>
        <v/>
      </c>
    </row>
    <row r="14727" spans="3:7" ht="15" x14ac:dyDescent="0.2">
      <c r="C14727" s="829"/>
      <c r="G14727" s="831" t="str">
        <f t="shared" si="230"/>
        <v/>
      </c>
    </row>
    <row r="14728" spans="3:7" ht="15" x14ac:dyDescent="0.2">
      <c r="C14728" s="829"/>
      <c r="G14728" s="831" t="str">
        <f t="shared" si="230"/>
        <v/>
      </c>
    </row>
    <row r="14729" spans="3:7" ht="15" x14ac:dyDescent="0.2">
      <c r="C14729" s="829"/>
      <c r="G14729" s="831" t="str">
        <f t="shared" si="230"/>
        <v/>
      </c>
    </row>
    <row r="14730" spans="3:7" ht="15" x14ac:dyDescent="0.2">
      <c r="C14730" s="829"/>
      <c r="G14730" s="831" t="str">
        <f t="shared" si="230"/>
        <v/>
      </c>
    </row>
    <row r="14731" spans="3:7" ht="15" x14ac:dyDescent="0.2">
      <c r="C14731" s="829"/>
      <c r="G14731" s="831" t="str">
        <f t="shared" si="230"/>
        <v/>
      </c>
    </row>
    <row r="14732" spans="3:7" ht="15" x14ac:dyDescent="0.2">
      <c r="C14732" s="829"/>
      <c r="G14732" s="831" t="str">
        <f t="shared" ref="G14732:G14795" si="231">IF(D14732="","",YEAR(D14732))</f>
        <v/>
      </c>
    </row>
    <row r="14733" spans="3:7" ht="15" x14ac:dyDescent="0.2">
      <c r="C14733" s="829"/>
      <c r="G14733" s="831" t="str">
        <f t="shared" si="231"/>
        <v/>
      </c>
    </row>
    <row r="14734" spans="3:7" ht="15" x14ac:dyDescent="0.2">
      <c r="C14734" s="829"/>
      <c r="G14734" s="831" t="str">
        <f t="shared" si="231"/>
        <v/>
      </c>
    </row>
    <row r="14735" spans="3:7" ht="15" x14ac:dyDescent="0.2">
      <c r="C14735" s="829"/>
      <c r="G14735" s="831" t="str">
        <f t="shared" si="231"/>
        <v/>
      </c>
    </row>
    <row r="14736" spans="3:7" ht="15" x14ac:dyDescent="0.2">
      <c r="C14736" s="829"/>
      <c r="G14736" s="831" t="str">
        <f t="shared" si="231"/>
        <v/>
      </c>
    </row>
    <row r="14737" spans="3:7" ht="15" x14ac:dyDescent="0.2">
      <c r="C14737" s="829"/>
      <c r="G14737" s="831" t="str">
        <f t="shared" si="231"/>
        <v/>
      </c>
    </row>
    <row r="14738" spans="3:7" ht="15" x14ac:dyDescent="0.2">
      <c r="C14738" s="829"/>
      <c r="G14738" s="831" t="str">
        <f t="shared" si="231"/>
        <v/>
      </c>
    </row>
    <row r="14739" spans="3:7" ht="15" x14ac:dyDescent="0.2">
      <c r="C14739" s="829"/>
      <c r="G14739" s="831" t="str">
        <f t="shared" si="231"/>
        <v/>
      </c>
    </row>
    <row r="14740" spans="3:7" ht="15" x14ac:dyDescent="0.2">
      <c r="C14740" s="829"/>
      <c r="G14740" s="831" t="str">
        <f t="shared" si="231"/>
        <v/>
      </c>
    </row>
    <row r="14741" spans="3:7" ht="15" x14ac:dyDescent="0.2">
      <c r="C14741" s="829"/>
      <c r="G14741" s="831" t="str">
        <f t="shared" si="231"/>
        <v/>
      </c>
    </row>
    <row r="14742" spans="3:7" ht="15" x14ac:dyDescent="0.2">
      <c r="C14742" s="829"/>
      <c r="G14742" s="831" t="str">
        <f t="shared" si="231"/>
        <v/>
      </c>
    </row>
    <row r="14743" spans="3:7" ht="15" x14ac:dyDescent="0.2">
      <c r="C14743" s="829"/>
      <c r="G14743" s="831" t="str">
        <f t="shared" si="231"/>
        <v/>
      </c>
    </row>
    <row r="14744" spans="3:7" ht="15" x14ac:dyDescent="0.2">
      <c r="C14744" s="829"/>
      <c r="G14744" s="831" t="str">
        <f t="shared" si="231"/>
        <v/>
      </c>
    </row>
    <row r="14745" spans="3:7" ht="15" x14ac:dyDescent="0.2">
      <c r="C14745" s="829"/>
      <c r="G14745" s="831" t="str">
        <f t="shared" si="231"/>
        <v/>
      </c>
    </row>
    <row r="14746" spans="3:7" ht="15" x14ac:dyDescent="0.2">
      <c r="C14746" s="829"/>
      <c r="G14746" s="831" t="str">
        <f t="shared" si="231"/>
        <v/>
      </c>
    </row>
    <row r="14747" spans="3:7" ht="15" x14ac:dyDescent="0.2">
      <c r="C14747" s="829"/>
      <c r="G14747" s="831" t="str">
        <f t="shared" si="231"/>
        <v/>
      </c>
    </row>
    <row r="14748" spans="3:7" ht="15" x14ac:dyDescent="0.2">
      <c r="C14748" s="829"/>
      <c r="G14748" s="831" t="str">
        <f t="shared" si="231"/>
        <v/>
      </c>
    </row>
    <row r="14749" spans="3:7" ht="15" x14ac:dyDescent="0.2">
      <c r="C14749" s="829"/>
      <c r="G14749" s="831" t="str">
        <f t="shared" si="231"/>
        <v/>
      </c>
    </row>
    <row r="14750" spans="3:7" ht="15" x14ac:dyDescent="0.2">
      <c r="C14750" s="829"/>
      <c r="G14750" s="831" t="str">
        <f t="shared" si="231"/>
        <v/>
      </c>
    </row>
    <row r="14751" spans="3:7" ht="15" x14ac:dyDescent="0.2">
      <c r="C14751" s="829"/>
      <c r="G14751" s="831" t="str">
        <f t="shared" si="231"/>
        <v/>
      </c>
    </row>
    <row r="14752" spans="3:7" ht="15" x14ac:dyDescent="0.2">
      <c r="C14752" s="829"/>
      <c r="G14752" s="831" t="str">
        <f t="shared" si="231"/>
        <v/>
      </c>
    </row>
    <row r="14753" spans="3:7" ht="15" x14ac:dyDescent="0.2">
      <c r="C14753" s="829"/>
      <c r="G14753" s="831" t="str">
        <f t="shared" si="231"/>
        <v/>
      </c>
    </row>
    <row r="14754" spans="3:7" ht="15" x14ac:dyDescent="0.2">
      <c r="C14754" s="829"/>
      <c r="G14754" s="831" t="str">
        <f t="shared" si="231"/>
        <v/>
      </c>
    </row>
    <row r="14755" spans="3:7" ht="15" x14ac:dyDescent="0.2">
      <c r="C14755" s="829"/>
      <c r="G14755" s="831" t="str">
        <f t="shared" si="231"/>
        <v/>
      </c>
    </row>
    <row r="14756" spans="3:7" ht="15" x14ac:dyDescent="0.2">
      <c r="C14756" s="829"/>
      <c r="G14756" s="831" t="str">
        <f t="shared" si="231"/>
        <v/>
      </c>
    </row>
    <row r="14757" spans="3:7" ht="15" x14ac:dyDescent="0.2">
      <c r="C14757" s="829"/>
      <c r="G14757" s="831" t="str">
        <f t="shared" si="231"/>
        <v/>
      </c>
    </row>
    <row r="14758" spans="3:7" ht="15" x14ac:dyDescent="0.2">
      <c r="C14758" s="829"/>
      <c r="G14758" s="831" t="str">
        <f t="shared" si="231"/>
        <v/>
      </c>
    </row>
    <row r="14759" spans="3:7" ht="15" x14ac:dyDescent="0.2">
      <c r="C14759" s="829"/>
      <c r="G14759" s="831" t="str">
        <f t="shared" si="231"/>
        <v/>
      </c>
    </row>
    <row r="14760" spans="3:7" ht="15" x14ac:dyDescent="0.2">
      <c r="C14760" s="829"/>
      <c r="G14760" s="831" t="str">
        <f t="shared" si="231"/>
        <v/>
      </c>
    </row>
    <row r="14761" spans="3:7" ht="15" x14ac:dyDescent="0.2">
      <c r="C14761" s="829"/>
      <c r="G14761" s="831" t="str">
        <f t="shared" si="231"/>
        <v/>
      </c>
    </row>
    <row r="14762" spans="3:7" ht="15" x14ac:dyDescent="0.2">
      <c r="C14762" s="829"/>
      <c r="G14762" s="831" t="str">
        <f t="shared" si="231"/>
        <v/>
      </c>
    </row>
    <row r="14763" spans="3:7" ht="15" x14ac:dyDescent="0.2">
      <c r="C14763" s="829"/>
      <c r="G14763" s="831" t="str">
        <f t="shared" si="231"/>
        <v/>
      </c>
    </row>
    <row r="14764" spans="3:7" ht="15" x14ac:dyDescent="0.2">
      <c r="C14764" s="829"/>
      <c r="G14764" s="831" t="str">
        <f t="shared" si="231"/>
        <v/>
      </c>
    </row>
    <row r="14765" spans="3:7" ht="15" x14ac:dyDescent="0.2">
      <c r="C14765" s="829"/>
      <c r="G14765" s="831" t="str">
        <f t="shared" si="231"/>
        <v/>
      </c>
    </row>
    <row r="14766" spans="3:7" ht="15" x14ac:dyDescent="0.2">
      <c r="C14766" s="829"/>
      <c r="G14766" s="831" t="str">
        <f t="shared" si="231"/>
        <v/>
      </c>
    </row>
    <row r="14767" spans="3:7" ht="15" x14ac:dyDescent="0.2">
      <c r="C14767" s="829"/>
      <c r="G14767" s="831" t="str">
        <f t="shared" si="231"/>
        <v/>
      </c>
    </row>
    <row r="14768" spans="3:7" ht="15" x14ac:dyDescent="0.2">
      <c r="C14768" s="829"/>
      <c r="G14768" s="831" t="str">
        <f t="shared" si="231"/>
        <v/>
      </c>
    </row>
    <row r="14769" spans="3:7" ht="15" x14ac:dyDescent="0.2">
      <c r="C14769" s="829"/>
      <c r="G14769" s="831" t="str">
        <f t="shared" si="231"/>
        <v/>
      </c>
    </row>
    <row r="14770" spans="3:7" ht="15" x14ac:dyDescent="0.2">
      <c r="C14770" s="829"/>
      <c r="G14770" s="831" t="str">
        <f t="shared" si="231"/>
        <v/>
      </c>
    </row>
    <row r="14771" spans="3:7" ht="15" x14ac:dyDescent="0.2">
      <c r="C14771" s="829"/>
      <c r="G14771" s="831" t="str">
        <f t="shared" si="231"/>
        <v/>
      </c>
    </row>
    <row r="14772" spans="3:7" ht="15" x14ac:dyDescent="0.2">
      <c r="C14772" s="829"/>
      <c r="G14772" s="831" t="str">
        <f t="shared" si="231"/>
        <v/>
      </c>
    </row>
    <row r="14773" spans="3:7" ht="15" x14ac:dyDescent="0.2">
      <c r="C14773" s="829"/>
      <c r="G14773" s="831" t="str">
        <f t="shared" si="231"/>
        <v/>
      </c>
    </row>
    <row r="14774" spans="3:7" ht="15" x14ac:dyDescent="0.2">
      <c r="C14774" s="829"/>
      <c r="G14774" s="831" t="str">
        <f t="shared" si="231"/>
        <v/>
      </c>
    </row>
    <row r="14775" spans="3:7" ht="15" x14ac:dyDescent="0.2">
      <c r="C14775" s="829"/>
      <c r="G14775" s="831" t="str">
        <f t="shared" si="231"/>
        <v/>
      </c>
    </row>
    <row r="14776" spans="3:7" ht="15" x14ac:dyDescent="0.2">
      <c r="C14776" s="829"/>
      <c r="G14776" s="831" t="str">
        <f t="shared" si="231"/>
        <v/>
      </c>
    </row>
    <row r="14777" spans="3:7" ht="15" x14ac:dyDescent="0.2">
      <c r="C14777" s="829"/>
      <c r="G14777" s="831" t="str">
        <f t="shared" si="231"/>
        <v/>
      </c>
    </row>
    <row r="14778" spans="3:7" ht="15" x14ac:dyDescent="0.2">
      <c r="C14778" s="829"/>
      <c r="G14778" s="831" t="str">
        <f t="shared" si="231"/>
        <v/>
      </c>
    </row>
    <row r="14779" spans="3:7" ht="15" x14ac:dyDescent="0.2">
      <c r="C14779" s="829"/>
      <c r="G14779" s="831" t="str">
        <f t="shared" si="231"/>
        <v/>
      </c>
    </row>
    <row r="14780" spans="3:7" ht="15" x14ac:dyDescent="0.2">
      <c r="C14780" s="829"/>
      <c r="G14780" s="831" t="str">
        <f t="shared" si="231"/>
        <v/>
      </c>
    </row>
    <row r="14781" spans="3:7" ht="15" x14ac:dyDescent="0.2">
      <c r="C14781" s="829"/>
      <c r="G14781" s="831" t="str">
        <f t="shared" si="231"/>
        <v/>
      </c>
    </row>
    <row r="14782" spans="3:7" ht="15" x14ac:dyDescent="0.2">
      <c r="C14782" s="829"/>
      <c r="G14782" s="831" t="str">
        <f t="shared" si="231"/>
        <v/>
      </c>
    </row>
    <row r="14783" spans="3:7" ht="15" x14ac:dyDescent="0.2">
      <c r="C14783" s="829"/>
      <c r="G14783" s="831" t="str">
        <f t="shared" si="231"/>
        <v/>
      </c>
    </row>
    <row r="14784" spans="3:7" ht="15" x14ac:dyDescent="0.2">
      <c r="C14784" s="829"/>
      <c r="G14784" s="831" t="str">
        <f t="shared" si="231"/>
        <v/>
      </c>
    </row>
    <row r="14785" spans="3:7" ht="15" x14ac:dyDescent="0.2">
      <c r="C14785" s="829"/>
      <c r="G14785" s="831" t="str">
        <f t="shared" si="231"/>
        <v/>
      </c>
    </row>
    <row r="14786" spans="3:7" ht="15" x14ac:dyDescent="0.2">
      <c r="C14786" s="829"/>
      <c r="G14786" s="831" t="str">
        <f t="shared" si="231"/>
        <v/>
      </c>
    </row>
    <row r="14787" spans="3:7" ht="15" x14ac:dyDescent="0.2">
      <c r="C14787" s="829"/>
      <c r="G14787" s="831" t="str">
        <f t="shared" si="231"/>
        <v/>
      </c>
    </row>
    <row r="14788" spans="3:7" ht="15" x14ac:dyDescent="0.2">
      <c r="C14788" s="829"/>
      <c r="G14788" s="831" t="str">
        <f t="shared" si="231"/>
        <v/>
      </c>
    </row>
    <row r="14789" spans="3:7" ht="15" x14ac:dyDescent="0.2">
      <c r="C14789" s="829"/>
      <c r="G14789" s="831" t="str">
        <f t="shared" si="231"/>
        <v/>
      </c>
    </row>
    <row r="14790" spans="3:7" ht="15" x14ac:dyDescent="0.2">
      <c r="C14790" s="829"/>
      <c r="G14790" s="831" t="str">
        <f t="shared" si="231"/>
        <v/>
      </c>
    </row>
    <row r="14791" spans="3:7" ht="15" x14ac:dyDescent="0.2">
      <c r="C14791" s="829"/>
      <c r="G14791" s="831" t="str">
        <f t="shared" si="231"/>
        <v/>
      </c>
    </row>
    <row r="14792" spans="3:7" ht="15" x14ac:dyDescent="0.2">
      <c r="C14792" s="829"/>
      <c r="G14792" s="831" t="str">
        <f t="shared" si="231"/>
        <v/>
      </c>
    </row>
    <row r="14793" spans="3:7" ht="15" x14ac:dyDescent="0.2">
      <c r="C14793" s="829"/>
      <c r="G14793" s="831" t="str">
        <f t="shared" si="231"/>
        <v/>
      </c>
    </row>
    <row r="14794" spans="3:7" ht="15" x14ac:dyDescent="0.2">
      <c r="C14794" s="829"/>
      <c r="G14794" s="831" t="str">
        <f t="shared" si="231"/>
        <v/>
      </c>
    </row>
    <row r="14795" spans="3:7" ht="15" x14ac:dyDescent="0.2">
      <c r="C14795" s="829"/>
      <c r="G14795" s="831" t="str">
        <f t="shared" si="231"/>
        <v/>
      </c>
    </row>
    <row r="14796" spans="3:7" ht="15" x14ac:dyDescent="0.2">
      <c r="C14796" s="829"/>
      <c r="G14796" s="831" t="str">
        <f t="shared" ref="G14796:G14859" si="232">IF(D14796="","",YEAR(D14796))</f>
        <v/>
      </c>
    </row>
    <row r="14797" spans="3:7" ht="15" x14ac:dyDescent="0.2">
      <c r="C14797" s="829"/>
      <c r="G14797" s="831" t="str">
        <f t="shared" si="232"/>
        <v/>
      </c>
    </row>
    <row r="14798" spans="3:7" ht="15" x14ac:dyDescent="0.2">
      <c r="C14798" s="829"/>
      <c r="G14798" s="831" t="str">
        <f t="shared" si="232"/>
        <v/>
      </c>
    </row>
    <row r="14799" spans="3:7" ht="15" x14ac:dyDescent="0.2">
      <c r="C14799" s="829"/>
      <c r="G14799" s="831" t="str">
        <f t="shared" si="232"/>
        <v/>
      </c>
    </row>
    <row r="14800" spans="3:7" ht="15" x14ac:dyDescent="0.2">
      <c r="C14800" s="829"/>
      <c r="G14800" s="831" t="str">
        <f t="shared" si="232"/>
        <v/>
      </c>
    </row>
    <row r="14801" spans="3:7" ht="15" x14ac:dyDescent="0.2">
      <c r="C14801" s="829"/>
      <c r="G14801" s="831" t="str">
        <f t="shared" si="232"/>
        <v/>
      </c>
    </row>
    <row r="14802" spans="3:7" ht="15" x14ac:dyDescent="0.2">
      <c r="C14802" s="829"/>
      <c r="G14802" s="831" t="str">
        <f t="shared" si="232"/>
        <v/>
      </c>
    </row>
    <row r="14803" spans="3:7" ht="15" x14ac:dyDescent="0.2">
      <c r="C14803" s="829"/>
      <c r="G14803" s="831" t="str">
        <f t="shared" si="232"/>
        <v/>
      </c>
    </row>
    <row r="14804" spans="3:7" ht="15" x14ac:dyDescent="0.2">
      <c r="C14804" s="829"/>
      <c r="G14804" s="831" t="str">
        <f t="shared" si="232"/>
        <v/>
      </c>
    </row>
    <row r="14805" spans="3:7" ht="15" x14ac:dyDescent="0.2">
      <c r="C14805" s="829"/>
      <c r="G14805" s="831" t="str">
        <f t="shared" si="232"/>
        <v/>
      </c>
    </row>
    <row r="14806" spans="3:7" ht="15" x14ac:dyDescent="0.2">
      <c r="C14806" s="829"/>
      <c r="G14806" s="831" t="str">
        <f t="shared" si="232"/>
        <v/>
      </c>
    </row>
    <row r="14807" spans="3:7" ht="15" x14ac:dyDescent="0.2">
      <c r="C14807" s="829"/>
      <c r="G14807" s="831" t="str">
        <f t="shared" si="232"/>
        <v/>
      </c>
    </row>
    <row r="14808" spans="3:7" ht="15" x14ac:dyDescent="0.2">
      <c r="C14808" s="829"/>
      <c r="G14808" s="831" t="str">
        <f t="shared" si="232"/>
        <v/>
      </c>
    </row>
    <row r="14809" spans="3:7" ht="15" x14ac:dyDescent="0.2">
      <c r="C14809" s="829"/>
      <c r="G14809" s="831" t="str">
        <f t="shared" si="232"/>
        <v/>
      </c>
    </row>
    <row r="14810" spans="3:7" ht="15" x14ac:dyDescent="0.2">
      <c r="C14810" s="829"/>
      <c r="G14810" s="831" t="str">
        <f t="shared" si="232"/>
        <v/>
      </c>
    </row>
    <row r="14811" spans="3:7" ht="15" x14ac:dyDescent="0.2">
      <c r="C14811" s="829"/>
      <c r="G14811" s="831" t="str">
        <f t="shared" si="232"/>
        <v/>
      </c>
    </row>
    <row r="14812" spans="3:7" ht="15" x14ac:dyDescent="0.2">
      <c r="C14812" s="829"/>
      <c r="G14812" s="831" t="str">
        <f t="shared" si="232"/>
        <v/>
      </c>
    </row>
    <row r="14813" spans="3:7" ht="15" x14ac:dyDescent="0.2">
      <c r="C14813" s="829"/>
      <c r="G14813" s="831" t="str">
        <f t="shared" si="232"/>
        <v/>
      </c>
    </row>
    <row r="14814" spans="3:7" ht="15" x14ac:dyDescent="0.2">
      <c r="C14814" s="829"/>
      <c r="G14814" s="831" t="str">
        <f t="shared" si="232"/>
        <v/>
      </c>
    </row>
    <row r="14815" spans="3:7" ht="15" x14ac:dyDescent="0.2">
      <c r="C14815" s="829"/>
      <c r="G14815" s="831" t="str">
        <f t="shared" si="232"/>
        <v/>
      </c>
    </row>
    <row r="14816" spans="3:7" ht="15" x14ac:dyDescent="0.2">
      <c r="C14816" s="829"/>
      <c r="G14816" s="831" t="str">
        <f t="shared" si="232"/>
        <v/>
      </c>
    </row>
    <row r="14817" spans="3:7" ht="15" x14ac:dyDescent="0.2">
      <c r="C14817" s="829"/>
      <c r="G14817" s="831" t="str">
        <f t="shared" si="232"/>
        <v/>
      </c>
    </row>
    <row r="14818" spans="3:7" ht="15" x14ac:dyDescent="0.2">
      <c r="C14818" s="829"/>
      <c r="G14818" s="831" t="str">
        <f t="shared" si="232"/>
        <v/>
      </c>
    </row>
    <row r="14819" spans="3:7" ht="15" x14ac:dyDescent="0.2">
      <c r="C14819" s="829"/>
      <c r="G14819" s="831" t="str">
        <f t="shared" si="232"/>
        <v/>
      </c>
    </row>
    <row r="14820" spans="3:7" ht="15" x14ac:dyDescent="0.2">
      <c r="C14820" s="829"/>
      <c r="G14820" s="831" t="str">
        <f t="shared" si="232"/>
        <v/>
      </c>
    </row>
    <row r="14821" spans="3:7" ht="15" x14ac:dyDescent="0.2">
      <c r="C14821" s="829"/>
      <c r="G14821" s="831" t="str">
        <f t="shared" si="232"/>
        <v/>
      </c>
    </row>
    <row r="14822" spans="3:7" ht="15" x14ac:dyDescent="0.2">
      <c r="C14822" s="829"/>
      <c r="G14822" s="831" t="str">
        <f t="shared" si="232"/>
        <v/>
      </c>
    </row>
    <row r="14823" spans="3:7" ht="15" x14ac:dyDescent="0.2">
      <c r="C14823" s="829"/>
      <c r="G14823" s="831" t="str">
        <f t="shared" si="232"/>
        <v/>
      </c>
    </row>
    <row r="14824" spans="3:7" ht="15" x14ac:dyDescent="0.2">
      <c r="C14824" s="829"/>
      <c r="G14824" s="831" t="str">
        <f t="shared" si="232"/>
        <v/>
      </c>
    </row>
    <row r="14825" spans="3:7" ht="15" x14ac:dyDescent="0.2">
      <c r="C14825" s="829"/>
      <c r="G14825" s="831" t="str">
        <f t="shared" si="232"/>
        <v/>
      </c>
    </row>
    <row r="14826" spans="3:7" ht="15" x14ac:dyDescent="0.2">
      <c r="C14826" s="829"/>
      <c r="G14826" s="831" t="str">
        <f t="shared" si="232"/>
        <v/>
      </c>
    </row>
    <row r="14827" spans="3:7" ht="15" x14ac:dyDescent="0.2">
      <c r="C14827" s="829"/>
      <c r="G14827" s="831" t="str">
        <f t="shared" si="232"/>
        <v/>
      </c>
    </row>
    <row r="14828" spans="3:7" ht="15" x14ac:dyDescent="0.2">
      <c r="C14828" s="829"/>
      <c r="G14828" s="831" t="str">
        <f t="shared" si="232"/>
        <v/>
      </c>
    </row>
    <row r="14829" spans="3:7" ht="15" x14ac:dyDescent="0.2">
      <c r="C14829" s="829"/>
      <c r="G14829" s="831" t="str">
        <f t="shared" si="232"/>
        <v/>
      </c>
    </row>
    <row r="14830" spans="3:7" ht="15" x14ac:dyDescent="0.2">
      <c r="C14830" s="829"/>
      <c r="G14830" s="831" t="str">
        <f t="shared" si="232"/>
        <v/>
      </c>
    </row>
    <row r="14831" spans="3:7" ht="15" x14ac:dyDescent="0.2">
      <c r="C14831" s="829"/>
      <c r="G14831" s="831" t="str">
        <f t="shared" si="232"/>
        <v/>
      </c>
    </row>
    <row r="14832" spans="3:7" ht="15" x14ac:dyDescent="0.2">
      <c r="C14832" s="829"/>
      <c r="G14832" s="831" t="str">
        <f t="shared" si="232"/>
        <v/>
      </c>
    </row>
    <row r="14833" spans="3:7" ht="15" x14ac:dyDescent="0.2">
      <c r="C14833" s="829"/>
      <c r="G14833" s="831" t="str">
        <f t="shared" si="232"/>
        <v/>
      </c>
    </row>
    <row r="14834" spans="3:7" ht="15" x14ac:dyDescent="0.2">
      <c r="C14834" s="829"/>
      <c r="G14834" s="831" t="str">
        <f t="shared" si="232"/>
        <v/>
      </c>
    </row>
    <row r="14835" spans="3:7" ht="15" x14ac:dyDescent="0.2">
      <c r="C14835" s="829"/>
      <c r="G14835" s="831" t="str">
        <f t="shared" si="232"/>
        <v/>
      </c>
    </row>
    <row r="14836" spans="3:7" ht="15" x14ac:dyDescent="0.2">
      <c r="C14836" s="829"/>
      <c r="G14836" s="831" t="str">
        <f t="shared" si="232"/>
        <v/>
      </c>
    </row>
    <row r="14837" spans="3:7" ht="15" x14ac:dyDescent="0.2">
      <c r="C14837" s="829"/>
      <c r="G14837" s="831" t="str">
        <f t="shared" si="232"/>
        <v/>
      </c>
    </row>
    <row r="14838" spans="3:7" ht="15" x14ac:dyDescent="0.2">
      <c r="C14838" s="829"/>
      <c r="G14838" s="831" t="str">
        <f t="shared" si="232"/>
        <v/>
      </c>
    </row>
    <row r="14839" spans="3:7" ht="15" x14ac:dyDescent="0.2">
      <c r="C14839" s="829"/>
      <c r="G14839" s="831" t="str">
        <f t="shared" si="232"/>
        <v/>
      </c>
    </row>
    <row r="14840" spans="3:7" ht="15" x14ac:dyDescent="0.2">
      <c r="C14840" s="829"/>
      <c r="G14840" s="831" t="str">
        <f t="shared" si="232"/>
        <v/>
      </c>
    </row>
    <row r="14841" spans="3:7" ht="15" x14ac:dyDescent="0.2">
      <c r="C14841" s="829"/>
      <c r="G14841" s="831" t="str">
        <f t="shared" si="232"/>
        <v/>
      </c>
    </row>
    <row r="14842" spans="3:7" ht="15" x14ac:dyDescent="0.2">
      <c r="C14842" s="829"/>
      <c r="G14842" s="831" t="str">
        <f t="shared" si="232"/>
        <v/>
      </c>
    </row>
    <row r="14843" spans="3:7" ht="15" x14ac:dyDescent="0.2">
      <c r="C14843" s="829"/>
      <c r="G14843" s="831" t="str">
        <f t="shared" si="232"/>
        <v/>
      </c>
    </row>
    <row r="14844" spans="3:7" ht="15" x14ac:dyDescent="0.2">
      <c r="C14844" s="829"/>
      <c r="G14844" s="831" t="str">
        <f t="shared" si="232"/>
        <v/>
      </c>
    </row>
    <row r="14845" spans="3:7" ht="15" x14ac:dyDescent="0.2">
      <c r="C14845" s="829"/>
      <c r="G14845" s="831" t="str">
        <f t="shared" si="232"/>
        <v/>
      </c>
    </row>
    <row r="14846" spans="3:7" ht="15" x14ac:dyDescent="0.2">
      <c r="C14846" s="829"/>
      <c r="G14846" s="831" t="str">
        <f t="shared" si="232"/>
        <v/>
      </c>
    </row>
    <row r="14847" spans="3:7" ht="15" x14ac:dyDescent="0.2">
      <c r="C14847" s="829"/>
      <c r="G14847" s="831" t="str">
        <f t="shared" si="232"/>
        <v/>
      </c>
    </row>
    <row r="14848" spans="3:7" ht="15" x14ac:dyDescent="0.2">
      <c r="C14848" s="829"/>
      <c r="G14848" s="831" t="str">
        <f t="shared" si="232"/>
        <v/>
      </c>
    </row>
    <row r="14849" spans="3:7" ht="15" x14ac:dyDescent="0.2">
      <c r="C14849" s="829"/>
      <c r="G14849" s="831" t="str">
        <f t="shared" si="232"/>
        <v/>
      </c>
    </row>
    <row r="14850" spans="3:7" ht="15" x14ac:dyDescent="0.2">
      <c r="C14850" s="829"/>
      <c r="G14850" s="831" t="str">
        <f t="shared" si="232"/>
        <v/>
      </c>
    </row>
    <row r="14851" spans="3:7" ht="15" x14ac:dyDescent="0.2">
      <c r="C14851" s="829"/>
      <c r="G14851" s="831" t="str">
        <f t="shared" si="232"/>
        <v/>
      </c>
    </row>
    <row r="14852" spans="3:7" ht="15" x14ac:dyDescent="0.2">
      <c r="C14852" s="829"/>
      <c r="G14852" s="831" t="str">
        <f t="shared" si="232"/>
        <v/>
      </c>
    </row>
    <row r="14853" spans="3:7" ht="15" x14ac:dyDescent="0.2">
      <c r="C14853" s="829"/>
      <c r="G14853" s="831" t="str">
        <f t="shared" si="232"/>
        <v/>
      </c>
    </row>
    <row r="14854" spans="3:7" ht="15" x14ac:dyDescent="0.2">
      <c r="C14854" s="829"/>
      <c r="G14854" s="831" t="str">
        <f t="shared" si="232"/>
        <v/>
      </c>
    </row>
    <row r="14855" spans="3:7" ht="15" x14ac:dyDescent="0.2">
      <c r="C14855" s="829"/>
      <c r="G14855" s="831" t="str">
        <f t="shared" si="232"/>
        <v/>
      </c>
    </row>
    <row r="14856" spans="3:7" ht="15" x14ac:dyDescent="0.2">
      <c r="C14856" s="829"/>
      <c r="G14856" s="831" t="str">
        <f t="shared" si="232"/>
        <v/>
      </c>
    </row>
    <row r="14857" spans="3:7" ht="15" x14ac:dyDescent="0.2">
      <c r="C14857" s="829"/>
      <c r="G14857" s="831" t="str">
        <f t="shared" si="232"/>
        <v/>
      </c>
    </row>
    <row r="14858" spans="3:7" ht="15" x14ac:dyDescent="0.2">
      <c r="C14858" s="829"/>
      <c r="G14858" s="831" t="str">
        <f t="shared" si="232"/>
        <v/>
      </c>
    </row>
    <row r="14859" spans="3:7" ht="15" x14ac:dyDescent="0.2">
      <c r="C14859" s="829"/>
      <c r="G14859" s="831" t="str">
        <f t="shared" si="232"/>
        <v/>
      </c>
    </row>
    <row r="14860" spans="3:7" ht="15" x14ac:dyDescent="0.2">
      <c r="C14860" s="829"/>
      <c r="G14860" s="831" t="str">
        <f t="shared" ref="G14860:G14923" si="233">IF(D14860="","",YEAR(D14860))</f>
        <v/>
      </c>
    </row>
    <row r="14861" spans="3:7" ht="15" x14ac:dyDescent="0.2">
      <c r="C14861" s="829"/>
      <c r="G14861" s="831" t="str">
        <f t="shared" si="233"/>
        <v/>
      </c>
    </row>
    <row r="14862" spans="3:7" ht="15" x14ac:dyDescent="0.2">
      <c r="C14862" s="829"/>
      <c r="G14862" s="831" t="str">
        <f t="shared" si="233"/>
        <v/>
      </c>
    </row>
    <row r="14863" spans="3:7" ht="15" x14ac:dyDescent="0.2">
      <c r="C14863" s="829"/>
      <c r="G14863" s="831" t="str">
        <f t="shared" si="233"/>
        <v/>
      </c>
    </row>
    <row r="14864" spans="3:7" ht="15" x14ac:dyDescent="0.2">
      <c r="C14864" s="829"/>
      <c r="G14864" s="831" t="str">
        <f t="shared" si="233"/>
        <v/>
      </c>
    </row>
    <row r="14865" spans="3:7" ht="15" x14ac:dyDescent="0.2">
      <c r="C14865" s="829"/>
      <c r="G14865" s="831" t="str">
        <f t="shared" si="233"/>
        <v/>
      </c>
    </row>
    <row r="14866" spans="3:7" ht="15" x14ac:dyDescent="0.2">
      <c r="C14866" s="829"/>
      <c r="G14866" s="831" t="str">
        <f t="shared" si="233"/>
        <v/>
      </c>
    </row>
    <row r="14867" spans="3:7" ht="15" x14ac:dyDescent="0.2">
      <c r="C14867" s="829"/>
      <c r="G14867" s="831" t="str">
        <f t="shared" si="233"/>
        <v/>
      </c>
    </row>
    <row r="14868" spans="3:7" ht="15" x14ac:dyDescent="0.2">
      <c r="C14868" s="829"/>
      <c r="G14868" s="831" t="str">
        <f t="shared" si="233"/>
        <v/>
      </c>
    </row>
    <row r="14869" spans="3:7" ht="15" x14ac:dyDescent="0.2">
      <c r="C14869" s="829"/>
      <c r="G14869" s="831" t="str">
        <f t="shared" si="233"/>
        <v/>
      </c>
    </row>
    <row r="14870" spans="3:7" ht="15" x14ac:dyDescent="0.2">
      <c r="C14870" s="829"/>
      <c r="G14870" s="831" t="str">
        <f t="shared" si="233"/>
        <v/>
      </c>
    </row>
    <row r="14871" spans="3:7" ht="15" x14ac:dyDescent="0.2">
      <c r="C14871" s="829"/>
      <c r="G14871" s="831" t="str">
        <f t="shared" si="233"/>
        <v/>
      </c>
    </row>
    <row r="14872" spans="3:7" ht="15" x14ac:dyDescent="0.2">
      <c r="C14872" s="829"/>
      <c r="G14872" s="831" t="str">
        <f t="shared" si="233"/>
        <v/>
      </c>
    </row>
    <row r="14873" spans="3:7" ht="15" x14ac:dyDescent="0.2">
      <c r="C14873" s="829"/>
      <c r="G14873" s="831" t="str">
        <f t="shared" si="233"/>
        <v/>
      </c>
    </row>
    <row r="14874" spans="3:7" ht="15" x14ac:dyDescent="0.2">
      <c r="C14874" s="829"/>
      <c r="G14874" s="831" t="str">
        <f t="shared" si="233"/>
        <v/>
      </c>
    </row>
    <row r="14875" spans="3:7" ht="15" x14ac:dyDescent="0.2">
      <c r="C14875" s="829"/>
      <c r="G14875" s="831" t="str">
        <f t="shared" si="233"/>
        <v/>
      </c>
    </row>
    <row r="14876" spans="3:7" ht="15" x14ac:dyDescent="0.2">
      <c r="C14876" s="829"/>
      <c r="G14876" s="831" t="str">
        <f t="shared" si="233"/>
        <v/>
      </c>
    </row>
    <row r="14877" spans="3:7" ht="15" x14ac:dyDescent="0.2">
      <c r="C14877" s="829"/>
      <c r="G14877" s="831" t="str">
        <f t="shared" si="233"/>
        <v/>
      </c>
    </row>
    <row r="14878" spans="3:7" ht="15" x14ac:dyDescent="0.2">
      <c r="C14878" s="829"/>
      <c r="G14878" s="831" t="str">
        <f t="shared" si="233"/>
        <v/>
      </c>
    </row>
    <row r="14879" spans="3:7" ht="15" x14ac:dyDescent="0.2">
      <c r="C14879" s="829"/>
      <c r="G14879" s="831" t="str">
        <f t="shared" si="233"/>
        <v/>
      </c>
    </row>
    <row r="14880" spans="3:7" ht="15" x14ac:dyDescent="0.2">
      <c r="C14880" s="829"/>
      <c r="G14880" s="831" t="str">
        <f t="shared" si="233"/>
        <v/>
      </c>
    </row>
    <row r="14881" spans="3:7" ht="15" x14ac:dyDescent="0.2">
      <c r="C14881" s="829"/>
      <c r="G14881" s="831" t="str">
        <f t="shared" si="233"/>
        <v/>
      </c>
    </row>
    <row r="14882" spans="3:7" ht="15" x14ac:dyDescent="0.2">
      <c r="C14882" s="829"/>
      <c r="G14882" s="831" t="str">
        <f t="shared" si="233"/>
        <v/>
      </c>
    </row>
    <row r="14883" spans="3:7" ht="15" x14ac:dyDescent="0.2">
      <c r="C14883" s="829"/>
      <c r="G14883" s="831" t="str">
        <f t="shared" si="233"/>
        <v/>
      </c>
    </row>
    <row r="14884" spans="3:7" ht="15" x14ac:dyDescent="0.2">
      <c r="C14884" s="829"/>
      <c r="G14884" s="831" t="str">
        <f t="shared" si="233"/>
        <v/>
      </c>
    </row>
    <row r="14885" spans="3:7" ht="15" x14ac:dyDescent="0.2">
      <c r="C14885" s="829"/>
      <c r="G14885" s="831" t="str">
        <f t="shared" si="233"/>
        <v/>
      </c>
    </row>
    <row r="14886" spans="3:7" ht="15" x14ac:dyDescent="0.2">
      <c r="C14886" s="829"/>
      <c r="G14886" s="831" t="str">
        <f t="shared" si="233"/>
        <v/>
      </c>
    </row>
    <row r="14887" spans="3:7" ht="15" x14ac:dyDescent="0.2">
      <c r="C14887" s="829"/>
      <c r="G14887" s="831" t="str">
        <f t="shared" si="233"/>
        <v/>
      </c>
    </row>
    <row r="14888" spans="3:7" ht="15" x14ac:dyDescent="0.2">
      <c r="C14888" s="829"/>
      <c r="G14888" s="831" t="str">
        <f t="shared" si="233"/>
        <v/>
      </c>
    </row>
    <row r="14889" spans="3:7" ht="15" x14ac:dyDescent="0.2">
      <c r="C14889" s="829"/>
      <c r="G14889" s="831" t="str">
        <f t="shared" si="233"/>
        <v/>
      </c>
    </row>
    <row r="14890" spans="3:7" ht="15" x14ac:dyDescent="0.2">
      <c r="C14890" s="829"/>
      <c r="G14890" s="831" t="str">
        <f t="shared" si="233"/>
        <v/>
      </c>
    </row>
    <row r="14891" spans="3:7" ht="15" x14ac:dyDescent="0.2">
      <c r="C14891" s="829"/>
      <c r="G14891" s="831" t="str">
        <f t="shared" si="233"/>
        <v/>
      </c>
    </row>
    <row r="14892" spans="3:7" ht="15" x14ac:dyDescent="0.2">
      <c r="C14892" s="829"/>
      <c r="G14892" s="831" t="str">
        <f t="shared" si="233"/>
        <v/>
      </c>
    </row>
    <row r="14893" spans="3:7" ht="15" x14ac:dyDescent="0.2">
      <c r="C14893" s="829"/>
      <c r="G14893" s="831" t="str">
        <f t="shared" si="233"/>
        <v/>
      </c>
    </row>
    <row r="14894" spans="3:7" ht="15" x14ac:dyDescent="0.2">
      <c r="C14894" s="829"/>
      <c r="G14894" s="831" t="str">
        <f t="shared" si="233"/>
        <v/>
      </c>
    </row>
    <row r="14895" spans="3:7" ht="15" x14ac:dyDescent="0.2">
      <c r="C14895" s="829"/>
      <c r="G14895" s="831" t="str">
        <f t="shared" si="233"/>
        <v/>
      </c>
    </row>
    <row r="14896" spans="3:7" ht="15" x14ac:dyDescent="0.2">
      <c r="C14896" s="829"/>
      <c r="G14896" s="831" t="str">
        <f t="shared" si="233"/>
        <v/>
      </c>
    </row>
    <row r="14897" spans="3:7" ht="15" x14ac:dyDescent="0.2">
      <c r="C14897" s="829"/>
      <c r="G14897" s="831" t="str">
        <f t="shared" si="233"/>
        <v/>
      </c>
    </row>
    <row r="14898" spans="3:7" ht="15" x14ac:dyDescent="0.2">
      <c r="C14898" s="829"/>
      <c r="G14898" s="831" t="str">
        <f t="shared" si="233"/>
        <v/>
      </c>
    </row>
    <row r="14899" spans="3:7" ht="15" x14ac:dyDescent="0.2">
      <c r="C14899" s="829"/>
      <c r="G14899" s="831" t="str">
        <f t="shared" si="233"/>
        <v/>
      </c>
    </row>
    <row r="14900" spans="3:7" ht="15" x14ac:dyDescent="0.2">
      <c r="C14900" s="829"/>
      <c r="G14900" s="831" t="str">
        <f t="shared" si="233"/>
        <v/>
      </c>
    </row>
    <row r="14901" spans="3:7" ht="15" x14ac:dyDescent="0.2">
      <c r="C14901" s="829"/>
      <c r="G14901" s="831" t="str">
        <f t="shared" si="233"/>
        <v/>
      </c>
    </row>
    <row r="14902" spans="3:7" ht="15" x14ac:dyDescent="0.2">
      <c r="C14902" s="829"/>
      <c r="G14902" s="831" t="str">
        <f t="shared" si="233"/>
        <v/>
      </c>
    </row>
    <row r="14903" spans="3:7" ht="15" x14ac:dyDescent="0.2">
      <c r="C14903" s="829"/>
      <c r="G14903" s="831" t="str">
        <f t="shared" si="233"/>
        <v/>
      </c>
    </row>
    <row r="14904" spans="3:7" ht="15" x14ac:dyDescent="0.2">
      <c r="C14904" s="829"/>
      <c r="G14904" s="831" t="str">
        <f t="shared" si="233"/>
        <v/>
      </c>
    </row>
    <row r="14905" spans="3:7" ht="15" x14ac:dyDescent="0.2">
      <c r="C14905" s="829"/>
      <c r="G14905" s="831" t="str">
        <f t="shared" si="233"/>
        <v/>
      </c>
    </row>
    <row r="14906" spans="3:7" ht="15" x14ac:dyDescent="0.2">
      <c r="C14906" s="829"/>
      <c r="G14906" s="831" t="str">
        <f t="shared" si="233"/>
        <v/>
      </c>
    </row>
    <row r="14907" spans="3:7" ht="15" x14ac:dyDescent="0.2">
      <c r="C14907" s="829"/>
      <c r="G14907" s="831" t="str">
        <f t="shared" si="233"/>
        <v/>
      </c>
    </row>
    <row r="14908" spans="3:7" ht="15" x14ac:dyDescent="0.2">
      <c r="C14908" s="829"/>
      <c r="G14908" s="831" t="str">
        <f t="shared" si="233"/>
        <v/>
      </c>
    </row>
    <row r="14909" spans="3:7" ht="15" x14ac:dyDescent="0.2">
      <c r="C14909" s="829"/>
      <c r="G14909" s="831" t="str">
        <f t="shared" si="233"/>
        <v/>
      </c>
    </row>
    <row r="14910" spans="3:7" ht="15" x14ac:dyDescent="0.2">
      <c r="C14910" s="829"/>
      <c r="G14910" s="831" t="str">
        <f t="shared" si="233"/>
        <v/>
      </c>
    </row>
    <row r="14911" spans="3:7" ht="15" x14ac:dyDescent="0.2">
      <c r="C14911" s="829"/>
      <c r="G14911" s="831" t="str">
        <f t="shared" si="233"/>
        <v/>
      </c>
    </row>
    <row r="14912" spans="3:7" ht="15" x14ac:dyDescent="0.2">
      <c r="C14912" s="829"/>
      <c r="G14912" s="831" t="str">
        <f t="shared" si="233"/>
        <v/>
      </c>
    </row>
    <row r="14913" spans="3:7" ht="15" x14ac:dyDescent="0.2">
      <c r="C14913" s="829"/>
      <c r="G14913" s="831" t="str">
        <f t="shared" si="233"/>
        <v/>
      </c>
    </row>
    <row r="14914" spans="3:7" ht="15" x14ac:dyDescent="0.2">
      <c r="C14914" s="829"/>
      <c r="G14914" s="831" t="str">
        <f t="shared" si="233"/>
        <v/>
      </c>
    </row>
    <row r="14915" spans="3:7" ht="15" x14ac:dyDescent="0.2">
      <c r="C14915" s="829"/>
      <c r="G14915" s="831" t="str">
        <f t="shared" si="233"/>
        <v/>
      </c>
    </row>
    <row r="14916" spans="3:7" ht="15" x14ac:dyDescent="0.2">
      <c r="C14916" s="829"/>
      <c r="G14916" s="831" t="str">
        <f t="shared" si="233"/>
        <v/>
      </c>
    </row>
    <row r="14917" spans="3:7" ht="15" x14ac:dyDescent="0.2">
      <c r="C14917" s="829"/>
      <c r="G14917" s="831" t="str">
        <f t="shared" si="233"/>
        <v/>
      </c>
    </row>
    <row r="14918" spans="3:7" ht="15" x14ac:dyDescent="0.2">
      <c r="C14918" s="829"/>
      <c r="G14918" s="831" t="str">
        <f t="shared" si="233"/>
        <v/>
      </c>
    </row>
    <row r="14919" spans="3:7" ht="15" x14ac:dyDescent="0.2">
      <c r="C14919" s="829"/>
      <c r="G14919" s="831" t="str">
        <f t="shared" si="233"/>
        <v/>
      </c>
    </row>
    <row r="14920" spans="3:7" ht="15" x14ac:dyDescent="0.2">
      <c r="C14920" s="829"/>
      <c r="G14920" s="831" t="str">
        <f t="shared" si="233"/>
        <v/>
      </c>
    </row>
    <row r="14921" spans="3:7" ht="15" x14ac:dyDescent="0.2">
      <c r="C14921" s="829"/>
      <c r="G14921" s="831" t="str">
        <f t="shared" si="233"/>
        <v/>
      </c>
    </row>
    <row r="14922" spans="3:7" ht="15" x14ac:dyDescent="0.2">
      <c r="C14922" s="829"/>
      <c r="G14922" s="831" t="str">
        <f t="shared" si="233"/>
        <v/>
      </c>
    </row>
    <row r="14923" spans="3:7" ht="15" x14ac:dyDescent="0.2">
      <c r="C14923" s="829"/>
      <c r="G14923" s="831" t="str">
        <f t="shared" si="233"/>
        <v/>
      </c>
    </row>
    <row r="14924" spans="3:7" ht="15" x14ac:dyDescent="0.2">
      <c r="C14924" s="829"/>
      <c r="G14924" s="831" t="str">
        <f t="shared" ref="G14924:G14987" si="234">IF(D14924="","",YEAR(D14924))</f>
        <v/>
      </c>
    </row>
    <row r="14925" spans="3:7" ht="15" x14ac:dyDescent="0.2">
      <c r="C14925" s="829"/>
      <c r="G14925" s="831" t="str">
        <f t="shared" si="234"/>
        <v/>
      </c>
    </row>
    <row r="14926" spans="3:7" ht="15" x14ac:dyDescent="0.2">
      <c r="C14926" s="829"/>
      <c r="G14926" s="831" t="str">
        <f t="shared" si="234"/>
        <v/>
      </c>
    </row>
    <row r="14927" spans="3:7" ht="15" x14ac:dyDescent="0.2">
      <c r="C14927" s="829"/>
      <c r="G14927" s="831" t="str">
        <f t="shared" si="234"/>
        <v/>
      </c>
    </row>
    <row r="14928" spans="3:7" ht="15" x14ac:dyDescent="0.2">
      <c r="C14928" s="829"/>
      <c r="G14928" s="831" t="str">
        <f t="shared" si="234"/>
        <v/>
      </c>
    </row>
    <row r="14929" spans="3:7" ht="15" x14ac:dyDescent="0.2">
      <c r="C14929" s="829"/>
      <c r="G14929" s="831" t="str">
        <f t="shared" si="234"/>
        <v/>
      </c>
    </row>
    <row r="14930" spans="3:7" ht="15" x14ac:dyDescent="0.2">
      <c r="C14930" s="829"/>
      <c r="G14930" s="831" t="str">
        <f t="shared" si="234"/>
        <v/>
      </c>
    </row>
    <row r="14931" spans="3:7" ht="15" x14ac:dyDescent="0.2">
      <c r="C14931" s="829"/>
      <c r="G14931" s="831" t="str">
        <f t="shared" si="234"/>
        <v/>
      </c>
    </row>
    <row r="14932" spans="3:7" ht="15" x14ac:dyDescent="0.2">
      <c r="C14932" s="829"/>
      <c r="G14932" s="831" t="str">
        <f t="shared" si="234"/>
        <v/>
      </c>
    </row>
    <row r="14933" spans="3:7" ht="15" x14ac:dyDescent="0.2">
      <c r="C14933" s="829"/>
      <c r="G14933" s="831" t="str">
        <f t="shared" si="234"/>
        <v/>
      </c>
    </row>
    <row r="14934" spans="3:7" ht="15" x14ac:dyDescent="0.2">
      <c r="C14934" s="829"/>
      <c r="G14934" s="831" t="str">
        <f t="shared" si="234"/>
        <v/>
      </c>
    </row>
    <row r="14935" spans="3:7" ht="15" x14ac:dyDescent="0.2">
      <c r="C14935" s="829"/>
      <c r="G14935" s="831" t="str">
        <f t="shared" si="234"/>
        <v/>
      </c>
    </row>
    <row r="14936" spans="3:7" ht="15" x14ac:dyDescent="0.2">
      <c r="C14936" s="829"/>
      <c r="G14936" s="831" t="str">
        <f t="shared" si="234"/>
        <v/>
      </c>
    </row>
    <row r="14937" spans="3:7" ht="15" x14ac:dyDescent="0.2">
      <c r="C14937" s="829"/>
      <c r="G14937" s="831" t="str">
        <f t="shared" si="234"/>
        <v/>
      </c>
    </row>
    <row r="14938" spans="3:7" ht="15" x14ac:dyDescent="0.2">
      <c r="C14938" s="829"/>
      <c r="G14938" s="831" t="str">
        <f t="shared" si="234"/>
        <v/>
      </c>
    </row>
    <row r="14939" spans="3:7" ht="15" x14ac:dyDescent="0.2">
      <c r="C14939" s="829"/>
      <c r="G14939" s="831" t="str">
        <f t="shared" si="234"/>
        <v/>
      </c>
    </row>
    <row r="14940" spans="3:7" ht="15" x14ac:dyDescent="0.2">
      <c r="C14940" s="829"/>
      <c r="G14940" s="831" t="str">
        <f t="shared" si="234"/>
        <v/>
      </c>
    </row>
    <row r="14941" spans="3:7" ht="15" x14ac:dyDescent="0.2">
      <c r="C14941" s="829"/>
      <c r="G14941" s="831" t="str">
        <f t="shared" si="234"/>
        <v/>
      </c>
    </row>
    <row r="14942" spans="3:7" ht="15" x14ac:dyDescent="0.2">
      <c r="C14942" s="829"/>
      <c r="G14942" s="831" t="str">
        <f t="shared" si="234"/>
        <v/>
      </c>
    </row>
    <row r="14943" spans="3:7" ht="15" x14ac:dyDescent="0.2">
      <c r="C14943" s="829"/>
      <c r="G14943" s="831" t="str">
        <f t="shared" si="234"/>
        <v/>
      </c>
    </row>
    <row r="14944" spans="3:7" ht="15" x14ac:dyDescent="0.2">
      <c r="C14944" s="829"/>
      <c r="G14944" s="831" t="str">
        <f t="shared" si="234"/>
        <v/>
      </c>
    </row>
    <row r="14945" spans="3:7" ht="15" x14ac:dyDescent="0.2">
      <c r="C14945" s="829"/>
      <c r="G14945" s="831" t="str">
        <f t="shared" si="234"/>
        <v/>
      </c>
    </row>
    <row r="14946" spans="3:7" ht="15" x14ac:dyDescent="0.2">
      <c r="C14946" s="829"/>
      <c r="G14946" s="831" t="str">
        <f t="shared" si="234"/>
        <v/>
      </c>
    </row>
    <row r="14947" spans="3:7" ht="15" x14ac:dyDescent="0.2">
      <c r="C14947" s="829"/>
      <c r="G14947" s="831" t="str">
        <f t="shared" si="234"/>
        <v/>
      </c>
    </row>
    <row r="14948" spans="3:7" ht="15" x14ac:dyDescent="0.2">
      <c r="C14948" s="829"/>
      <c r="G14948" s="831" t="str">
        <f t="shared" si="234"/>
        <v/>
      </c>
    </row>
    <row r="14949" spans="3:7" ht="15" x14ac:dyDescent="0.2">
      <c r="C14949" s="829"/>
      <c r="G14949" s="831" t="str">
        <f t="shared" si="234"/>
        <v/>
      </c>
    </row>
    <row r="14950" spans="3:7" ht="15" x14ac:dyDescent="0.2">
      <c r="C14950" s="829"/>
      <c r="G14950" s="831" t="str">
        <f t="shared" si="234"/>
        <v/>
      </c>
    </row>
    <row r="14951" spans="3:7" ht="15" x14ac:dyDescent="0.2">
      <c r="C14951" s="829"/>
      <c r="G14951" s="831" t="str">
        <f t="shared" si="234"/>
        <v/>
      </c>
    </row>
    <row r="14952" spans="3:7" ht="15" x14ac:dyDescent="0.2">
      <c r="C14952" s="829"/>
      <c r="G14952" s="831" t="str">
        <f t="shared" si="234"/>
        <v/>
      </c>
    </row>
    <row r="14953" spans="3:7" ht="15" x14ac:dyDescent="0.2">
      <c r="C14953" s="829"/>
      <c r="G14953" s="831" t="str">
        <f t="shared" si="234"/>
        <v/>
      </c>
    </row>
    <row r="14954" spans="3:7" ht="15" x14ac:dyDescent="0.2">
      <c r="C14954" s="829"/>
      <c r="G14954" s="831" t="str">
        <f t="shared" si="234"/>
        <v/>
      </c>
    </row>
    <row r="14955" spans="3:7" ht="15" x14ac:dyDescent="0.2">
      <c r="C14955" s="829"/>
      <c r="G14955" s="831" t="str">
        <f t="shared" si="234"/>
        <v/>
      </c>
    </row>
    <row r="14956" spans="3:7" ht="15" x14ac:dyDescent="0.2">
      <c r="C14956" s="829"/>
      <c r="G14956" s="831" t="str">
        <f t="shared" si="234"/>
        <v/>
      </c>
    </row>
    <row r="14957" spans="3:7" ht="15" x14ac:dyDescent="0.2">
      <c r="C14957" s="829"/>
      <c r="G14957" s="831" t="str">
        <f t="shared" si="234"/>
        <v/>
      </c>
    </row>
    <row r="14958" spans="3:7" ht="15" x14ac:dyDescent="0.2">
      <c r="C14958" s="829"/>
      <c r="G14958" s="831" t="str">
        <f t="shared" si="234"/>
        <v/>
      </c>
    </row>
    <row r="14959" spans="3:7" ht="15" x14ac:dyDescent="0.2">
      <c r="C14959" s="829"/>
      <c r="G14959" s="831" t="str">
        <f t="shared" si="234"/>
        <v/>
      </c>
    </row>
    <row r="14960" spans="3:7" ht="15" x14ac:dyDescent="0.2">
      <c r="C14960" s="829"/>
      <c r="G14960" s="831" t="str">
        <f t="shared" si="234"/>
        <v/>
      </c>
    </row>
    <row r="14961" spans="3:7" ht="15" x14ac:dyDescent="0.2">
      <c r="C14961" s="829"/>
      <c r="G14961" s="831" t="str">
        <f t="shared" si="234"/>
        <v/>
      </c>
    </row>
    <row r="14962" spans="3:7" ht="15" x14ac:dyDescent="0.2">
      <c r="C14962" s="829"/>
      <c r="G14962" s="831" t="str">
        <f t="shared" si="234"/>
        <v/>
      </c>
    </row>
    <row r="14963" spans="3:7" ht="15" x14ac:dyDescent="0.2">
      <c r="C14963" s="829"/>
      <c r="G14963" s="831" t="str">
        <f t="shared" si="234"/>
        <v/>
      </c>
    </row>
    <row r="14964" spans="3:7" ht="15" x14ac:dyDescent="0.2">
      <c r="C14964" s="829"/>
      <c r="G14964" s="831" t="str">
        <f t="shared" si="234"/>
        <v/>
      </c>
    </row>
    <row r="14965" spans="3:7" ht="15" x14ac:dyDescent="0.2">
      <c r="C14965" s="829"/>
      <c r="G14965" s="831" t="str">
        <f t="shared" si="234"/>
        <v/>
      </c>
    </row>
    <row r="14966" spans="3:7" ht="15" x14ac:dyDescent="0.2">
      <c r="C14966" s="829"/>
      <c r="G14966" s="831" t="str">
        <f t="shared" si="234"/>
        <v/>
      </c>
    </row>
    <row r="14967" spans="3:7" ht="15" x14ac:dyDescent="0.2">
      <c r="C14967" s="829"/>
      <c r="G14967" s="831" t="str">
        <f t="shared" si="234"/>
        <v/>
      </c>
    </row>
    <row r="14968" spans="3:7" ht="15" x14ac:dyDescent="0.2">
      <c r="C14968" s="829"/>
      <c r="G14968" s="831" t="str">
        <f t="shared" si="234"/>
        <v/>
      </c>
    </row>
    <row r="14969" spans="3:7" ht="15" x14ac:dyDescent="0.2">
      <c r="C14969" s="829"/>
      <c r="G14969" s="831" t="str">
        <f t="shared" si="234"/>
        <v/>
      </c>
    </row>
    <row r="14970" spans="3:7" ht="15" x14ac:dyDescent="0.2">
      <c r="C14970" s="829"/>
      <c r="G14970" s="831" t="str">
        <f t="shared" si="234"/>
        <v/>
      </c>
    </row>
    <row r="14971" spans="3:7" ht="15" x14ac:dyDescent="0.2">
      <c r="C14971" s="829"/>
      <c r="G14971" s="831" t="str">
        <f t="shared" si="234"/>
        <v/>
      </c>
    </row>
    <row r="14972" spans="3:7" ht="15" x14ac:dyDescent="0.2">
      <c r="C14972" s="829"/>
      <c r="G14972" s="831" t="str">
        <f t="shared" si="234"/>
        <v/>
      </c>
    </row>
    <row r="14973" spans="3:7" ht="15" x14ac:dyDescent="0.2">
      <c r="C14973" s="829"/>
      <c r="G14973" s="831" t="str">
        <f t="shared" si="234"/>
        <v/>
      </c>
    </row>
    <row r="14974" spans="3:7" ht="15" x14ac:dyDescent="0.2">
      <c r="C14974" s="829"/>
      <c r="G14974" s="831" t="str">
        <f t="shared" si="234"/>
        <v/>
      </c>
    </row>
    <row r="14975" spans="3:7" ht="15" x14ac:dyDescent="0.2">
      <c r="C14975" s="829"/>
      <c r="G14975" s="831" t="str">
        <f t="shared" si="234"/>
        <v/>
      </c>
    </row>
    <row r="14976" spans="3:7" ht="15" x14ac:dyDescent="0.2">
      <c r="C14976" s="829"/>
      <c r="G14976" s="831" t="str">
        <f t="shared" si="234"/>
        <v/>
      </c>
    </row>
    <row r="14977" spans="3:7" ht="15" x14ac:dyDescent="0.2">
      <c r="C14977" s="829"/>
      <c r="G14977" s="831" t="str">
        <f t="shared" si="234"/>
        <v/>
      </c>
    </row>
    <row r="14978" spans="3:7" ht="15" x14ac:dyDescent="0.2">
      <c r="C14978" s="829"/>
      <c r="G14978" s="831" t="str">
        <f t="shared" si="234"/>
        <v/>
      </c>
    </row>
    <row r="14979" spans="3:7" ht="15" x14ac:dyDescent="0.2">
      <c r="C14979" s="829"/>
      <c r="G14979" s="831" t="str">
        <f t="shared" si="234"/>
        <v/>
      </c>
    </row>
    <row r="14980" spans="3:7" ht="15" x14ac:dyDescent="0.2">
      <c r="C14980" s="829"/>
      <c r="G14980" s="831" t="str">
        <f t="shared" si="234"/>
        <v/>
      </c>
    </row>
    <row r="14981" spans="3:7" ht="15" x14ac:dyDescent="0.2">
      <c r="C14981" s="829"/>
      <c r="G14981" s="831" t="str">
        <f t="shared" si="234"/>
        <v/>
      </c>
    </row>
    <row r="14982" spans="3:7" ht="15" x14ac:dyDescent="0.2">
      <c r="C14982" s="829"/>
      <c r="G14982" s="831" t="str">
        <f t="shared" si="234"/>
        <v/>
      </c>
    </row>
    <row r="14983" spans="3:7" ht="15" x14ac:dyDescent="0.2">
      <c r="C14983" s="829"/>
      <c r="G14983" s="831" t="str">
        <f t="shared" si="234"/>
        <v/>
      </c>
    </row>
    <row r="14984" spans="3:7" ht="15" x14ac:dyDescent="0.2">
      <c r="C14984" s="829"/>
      <c r="G14984" s="831" t="str">
        <f t="shared" si="234"/>
        <v/>
      </c>
    </row>
    <row r="14985" spans="3:7" ht="15" x14ac:dyDescent="0.2">
      <c r="C14985" s="829"/>
      <c r="G14985" s="831" t="str">
        <f t="shared" si="234"/>
        <v/>
      </c>
    </row>
    <row r="14986" spans="3:7" ht="15" x14ac:dyDescent="0.2">
      <c r="C14986" s="829"/>
      <c r="G14986" s="831" t="str">
        <f t="shared" si="234"/>
        <v/>
      </c>
    </row>
    <row r="14987" spans="3:7" ht="15" x14ac:dyDescent="0.2">
      <c r="C14987" s="829"/>
      <c r="G14987" s="831" t="str">
        <f t="shared" si="234"/>
        <v/>
      </c>
    </row>
    <row r="14988" spans="3:7" ht="15" x14ac:dyDescent="0.2">
      <c r="C14988" s="829"/>
      <c r="G14988" s="831" t="str">
        <f t="shared" ref="G14988:G15051" si="235">IF(D14988="","",YEAR(D14988))</f>
        <v/>
      </c>
    </row>
    <row r="14989" spans="3:7" ht="15" x14ac:dyDescent="0.2">
      <c r="C14989" s="829"/>
      <c r="G14989" s="831" t="str">
        <f t="shared" si="235"/>
        <v/>
      </c>
    </row>
    <row r="14990" spans="3:7" ht="15" x14ac:dyDescent="0.2">
      <c r="C14990" s="829"/>
      <c r="G14990" s="831" t="str">
        <f t="shared" si="235"/>
        <v/>
      </c>
    </row>
    <row r="14991" spans="3:7" ht="15" x14ac:dyDescent="0.2">
      <c r="C14991" s="829"/>
      <c r="G14991" s="831" t="str">
        <f t="shared" si="235"/>
        <v/>
      </c>
    </row>
    <row r="14992" spans="3:7" ht="15" x14ac:dyDescent="0.2">
      <c r="C14992" s="829"/>
      <c r="G14992" s="831" t="str">
        <f t="shared" si="235"/>
        <v/>
      </c>
    </row>
    <row r="14993" spans="3:7" ht="15" x14ac:dyDescent="0.2">
      <c r="C14993" s="829"/>
      <c r="G14993" s="831" t="str">
        <f t="shared" si="235"/>
        <v/>
      </c>
    </row>
    <row r="14994" spans="3:7" ht="15" x14ac:dyDescent="0.2">
      <c r="C14994" s="829"/>
      <c r="G14994" s="831" t="str">
        <f t="shared" si="235"/>
        <v/>
      </c>
    </row>
    <row r="14995" spans="3:7" ht="15" x14ac:dyDescent="0.2">
      <c r="C14995" s="829"/>
      <c r="G14995" s="831" t="str">
        <f t="shared" si="235"/>
        <v/>
      </c>
    </row>
    <row r="14996" spans="3:7" ht="15" x14ac:dyDescent="0.2">
      <c r="C14996" s="829"/>
      <c r="G14996" s="831" t="str">
        <f t="shared" si="235"/>
        <v/>
      </c>
    </row>
    <row r="14997" spans="3:7" ht="15" x14ac:dyDescent="0.2">
      <c r="C14997" s="829"/>
      <c r="G14997" s="831" t="str">
        <f t="shared" si="235"/>
        <v/>
      </c>
    </row>
    <row r="14998" spans="3:7" ht="15" x14ac:dyDescent="0.2">
      <c r="C14998" s="829"/>
      <c r="G14998" s="831" t="str">
        <f t="shared" si="235"/>
        <v/>
      </c>
    </row>
    <row r="14999" spans="3:7" ht="15" x14ac:dyDescent="0.2">
      <c r="C14999" s="829"/>
      <c r="G14999" s="831" t="str">
        <f t="shared" si="235"/>
        <v/>
      </c>
    </row>
    <row r="15000" spans="3:7" ht="15" x14ac:dyDescent="0.2">
      <c r="C15000" s="829"/>
      <c r="G15000" s="831" t="str">
        <f t="shared" si="235"/>
        <v/>
      </c>
    </row>
    <row r="15001" spans="3:7" ht="15" x14ac:dyDescent="0.2">
      <c r="C15001" s="829"/>
      <c r="G15001" s="831" t="str">
        <f t="shared" si="235"/>
        <v/>
      </c>
    </row>
    <row r="15002" spans="3:7" ht="15" x14ac:dyDescent="0.2">
      <c r="C15002" s="829"/>
      <c r="G15002" s="831" t="str">
        <f t="shared" si="235"/>
        <v/>
      </c>
    </row>
    <row r="15003" spans="3:7" ht="15" x14ac:dyDescent="0.2">
      <c r="C15003" s="829"/>
      <c r="G15003" s="831" t="str">
        <f t="shared" si="235"/>
        <v/>
      </c>
    </row>
    <row r="15004" spans="3:7" ht="15" x14ac:dyDescent="0.2">
      <c r="C15004" s="829"/>
      <c r="G15004" s="831" t="str">
        <f t="shared" si="235"/>
        <v/>
      </c>
    </row>
    <row r="15005" spans="3:7" ht="15" x14ac:dyDescent="0.2">
      <c r="C15005" s="829"/>
      <c r="G15005" s="831" t="str">
        <f t="shared" si="235"/>
        <v/>
      </c>
    </row>
    <row r="15006" spans="3:7" ht="15" x14ac:dyDescent="0.2">
      <c r="C15006" s="829"/>
      <c r="G15006" s="831" t="str">
        <f t="shared" si="235"/>
        <v/>
      </c>
    </row>
    <row r="15007" spans="3:7" ht="15" x14ac:dyDescent="0.2">
      <c r="C15007" s="829"/>
      <c r="G15007" s="831" t="str">
        <f t="shared" si="235"/>
        <v/>
      </c>
    </row>
    <row r="15008" spans="3:7" ht="15" x14ac:dyDescent="0.2">
      <c r="C15008" s="829"/>
      <c r="G15008" s="831" t="str">
        <f t="shared" si="235"/>
        <v/>
      </c>
    </row>
    <row r="15009" spans="3:7" ht="15" x14ac:dyDescent="0.2">
      <c r="C15009" s="829"/>
      <c r="G15009" s="831" t="str">
        <f t="shared" si="235"/>
        <v/>
      </c>
    </row>
    <row r="15010" spans="3:7" ht="15" x14ac:dyDescent="0.2">
      <c r="C15010" s="829"/>
      <c r="G15010" s="831" t="str">
        <f t="shared" si="235"/>
        <v/>
      </c>
    </row>
    <row r="15011" spans="3:7" ht="15" x14ac:dyDescent="0.2">
      <c r="C15011" s="829"/>
      <c r="G15011" s="831" t="str">
        <f t="shared" si="235"/>
        <v/>
      </c>
    </row>
    <row r="15012" spans="3:7" ht="15" x14ac:dyDescent="0.2">
      <c r="C15012" s="829"/>
      <c r="G15012" s="831" t="str">
        <f t="shared" si="235"/>
        <v/>
      </c>
    </row>
    <row r="15013" spans="3:7" ht="15" x14ac:dyDescent="0.2">
      <c r="C15013" s="829"/>
      <c r="G15013" s="831" t="str">
        <f t="shared" si="235"/>
        <v/>
      </c>
    </row>
    <row r="15014" spans="3:7" ht="15" x14ac:dyDescent="0.2">
      <c r="C15014" s="829"/>
      <c r="G15014" s="831" t="str">
        <f t="shared" si="235"/>
        <v/>
      </c>
    </row>
    <row r="15015" spans="3:7" ht="15" x14ac:dyDescent="0.2">
      <c r="C15015" s="829"/>
      <c r="G15015" s="831" t="str">
        <f t="shared" si="235"/>
        <v/>
      </c>
    </row>
    <row r="15016" spans="3:7" ht="15" x14ac:dyDescent="0.2">
      <c r="C15016" s="829"/>
      <c r="G15016" s="831" t="str">
        <f t="shared" si="235"/>
        <v/>
      </c>
    </row>
    <row r="15017" spans="3:7" ht="15" x14ac:dyDescent="0.2">
      <c r="C15017" s="829"/>
      <c r="G15017" s="831" t="str">
        <f t="shared" si="235"/>
        <v/>
      </c>
    </row>
    <row r="15018" spans="3:7" ht="15" x14ac:dyDescent="0.2">
      <c r="C15018" s="829"/>
      <c r="G15018" s="831" t="str">
        <f t="shared" si="235"/>
        <v/>
      </c>
    </row>
    <row r="15019" spans="3:7" ht="15" x14ac:dyDescent="0.2">
      <c r="C15019" s="829"/>
      <c r="G15019" s="831" t="str">
        <f t="shared" si="235"/>
        <v/>
      </c>
    </row>
    <row r="15020" spans="3:7" ht="15" x14ac:dyDescent="0.2">
      <c r="C15020" s="829"/>
      <c r="G15020" s="831" t="str">
        <f t="shared" si="235"/>
        <v/>
      </c>
    </row>
    <row r="15021" spans="3:7" ht="15" x14ac:dyDescent="0.2">
      <c r="C15021" s="829"/>
      <c r="G15021" s="831" t="str">
        <f t="shared" si="235"/>
        <v/>
      </c>
    </row>
    <row r="15022" spans="3:7" ht="15" x14ac:dyDescent="0.2">
      <c r="C15022" s="829"/>
      <c r="G15022" s="831" t="str">
        <f t="shared" si="235"/>
        <v/>
      </c>
    </row>
    <row r="15023" spans="3:7" ht="15" x14ac:dyDescent="0.2">
      <c r="C15023" s="829"/>
      <c r="G15023" s="831" t="str">
        <f t="shared" si="235"/>
        <v/>
      </c>
    </row>
    <row r="15024" spans="3:7" ht="15" x14ac:dyDescent="0.2">
      <c r="C15024" s="829"/>
      <c r="G15024" s="831" t="str">
        <f t="shared" si="235"/>
        <v/>
      </c>
    </row>
    <row r="15025" spans="3:7" ht="15" x14ac:dyDescent="0.2">
      <c r="C15025" s="829"/>
      <c r="G15025" s="831" t="str">
        <f t="shared" si="235"/>
        <v/>
      </c>
    </row>
    <row r="15026" spans="3:7" ht="15" x14ac:dyDescent="0.2">
      <c r="C15026" s="829"/>
      <c r="G15026" s="831" t="str">
        <f t="shared" si="235"/>
        <v/>
      </c>
    </row>
    <row r="15027" spans="3:7" ht="15" x14ac:dyDescent="0.2">
      <c r="C15027" s="829"/>
      <c r="G15027" s="831" t="str">
        <f t="shared" si="235"/>
        <v/>
      </c>
    </row>
    <row r="15028" spans="3:7" ht="15" x14ac:dyDescent="0.2">
      <c r="C15028" s="829"/>
      <c r="G15028" s="831" t="str">
        <f t="shared" si="235"/>
        <v/>
      </c>
    </row>
    <row r="15029" spans="3:7" ht="15" x14ac:dyDescent="0.2">
      <c r="C15029" s="829"/>
      <c r="G15029" s="831" t="str">
        <f t="shared" si="235"/>
        <v/>
      </c>
    </row>
    <row r="15030" spans="3:7" ht="15" x14ac:dyDescent="0.2">
      <c r="C15030" s="829"/>
      <c r="G15030" s="831" t="str">
        <f t="shared" si="235"/>
        <v/>
      </c>
    </row>
    <row r="15031" spans="3:7" ht="15" x14ac:dyDescent="0.2">
      <c r="C15031" s="829"/>
      <c r="G15031" s="831" t="str">
        <f t="shared" si="235"/>
        <v/>
      </c>
    </row>
    <row r="15032" spans="3:7" ht="15" x14ac:dyDescent="0.2">
      <c r="C15032" s="829"/>
      <c r="G15032" s="831" t="str">
        <f t="shared" si="235"/>
        <v/>
      </c>
    </row>
    <row r="15033" spans="3:7" ht="15" x14ac:dyDescent="0.2">
      <c r="C15033" s="829"/>
      <c r="G15033" s="831" t="str">
        <f t="shared" si="235"/>
        <v/>
      </c>
    </row>
    <row r="15034" spans="3:7" ht="15" x14ac:dyDescent="0.2">
      <c r="C15034" s="829"/>
      <c r="G15034" s="831" t="str">
        <f t="shared" si="235"/>
        <v/>
      </c>
    </row>
    <row r="15035" spans="3:7" ht="15" x14ac:dyDescent="0.2">
      <c r="C15035" s="829"/>
      <c r="G15035" s="831" t="str">
        <f t="shared" si="235"/>
        <v/>
      </c>
    </row>
    <row r="15036" spans="3:7" ht="15" x14ac:dyDescent="0.2">
      <c r="C15036" s="829"/>
      <c r="G15036" s="831" t="str">
        <f t="shared" si="235"/>
        <v/>
      </c>
    </row>
    <row r="15037" spans="3:7" ht="15" x14ac:dyDescent="0.2">
      <c r="C15037" s="829"/>
      <c r="G15037" s="831" t="str">
        <f t="shared" si="235"/>
        <v/>
      </c>
    </row>
    <row r="15038" spans="3:7" ht="15" x14ac:dyDescent="0.2">
      <c r="C15038" s="829"/>
      <c r="G15038" s="831" t="str">
        <f t="shared" si="235"/>
        <v/>
      </c>
    </row>
    <row r="15039" spans="3:7" ht="15" x14ac:dyDescent="0.2">
      <c r="C15039" s="829"/>
      <c r="G15039" s="831" t="str">
        <f t="shared" si="235"/>
        <v/>
      </c>
    </row>
    <row r="15040" spans="3:7" ht="15" x14ac:dyDescent="0.2">
      <c r="C15040" s="829"/>
      <c r="G15040" s="831" t="str">
        <f t="shared" si="235"/>
        <v/>
      </c>
    </row>
    <row r="15041" spans="3:7" ht="15" x14ac:dyDescent="0.2">
      <c r="C15041" s="829"/>
      <c r="G15041" s="831" t="str">
        <f t="shared" si="235"/>
        <v/>
      </c>
    </row>
    <row r="15042" spans="3:7" ht="15" x14ac:dyDescent="0.2">
      <c r="C15042" s="829"/>
      <c r="G15042" s="831" t="str">
        <f t="shared" si="235"/>
        <v/>
      </c>
    </row>
    <row r="15043" spans="3:7" ht="15" x14ac:dyDescent="0.2">
      <c r="C15043" s="829"/>
      <c r="G15043" s="831" t="str">
        <f t="shared" si="235"/>
        <v/>
      </c>
    </row>
    <row r="15044" spans="3:7" ht="15" x14ac:dyDescent="0.2">
      <c r="C15044" s="829"/>
      <c r="G15044" s="831" t="str">
        <f t="shared" si="235"/>
        <v/>
      </c>
    </row>
    <row r="15045" spans="3:7" ht="15" x14ac:dyDescent="0.2">
      <c r="C15045" s="829"/>
      <c r="G15045" s="831" t="str">
        <f t="shared" si="235"/>
        <v/>
      </c>
    </row>
    <row r="15046" spans="3:7" ht="15" x14ac:dyDescent="0.2">
      <c r="C15046" s="829"/>
      <c r="G15046" s="831" t="str">
        <f t="shared" si="235"/>
        <v/>
      </c>
    </row>
    <row r="15047" spans="3:7" ht="15" x14ac:dyDescent="0.2">
      <c r="C15047" s="829"/>
      <c r="G15047" s="831" t="str">
        <f t="shared" si="235"/>
        <v/>
      </c>
    </row>
    <row r="15048" spans="3:7" ht="15" x14ac:dyDescent="0.2">
      <c r="C15048" s="829"/>
      <c r="G15048" s="831" t="str">
        <f t="shared" si="235"/>
        <v/>
      </c>
    </row>
    <row r="15049" spans="3:7" ht="15" x14ac:dyDescent="0.2">
      <c r="C15049" s="829"/>
      <c r="G15049" s="831" t="str">
        <f t="shared" si="235"/>
        <v/>
      </c>
    </row>
    <row r="15050" spans="3:7" ht="15" x14ac:dyDescent="0.2">
      <c r="C15050" s="829"/>
      <c r="G15050" s="831" t="str">
        <f t="shared" si="235"/>
        <v/>
      </c>
    </row>
    <row r="15051" spans="3:7" ht="15" x14ac:dyDescent="0.2">
      <c r="C15051" s="829"/>
      <c r="G15051" s="831" t="str">
        <f t="shared" si="235"/>
        <v/>
      </c>
    </row>
    <row r="15052" spans="3:7" ht="15" x14ac:dyDescent="0.2">
      <c r="C15052" s="829"/>
      <c r="G15052" s="831" t="str">
        <f t="shared" ref="G15052:G15115" si="236">IF(D15052="","",YEAR(D15052))</f>
        <v/>
      </c>
    </row>
    <row r="15053" spans="3:7" ht="15" x14ac:dyDescent="0.2">
      <c r="C15053" s="829"/>
      <c r="G15053" s="831" t="str">
        <f t="shared" si="236"/>
        <v/>
      </c>
    </row>
    <row r="15054" spans="3:7" ht="15" x14ac:dyDescent="0.2">
      <c r="C15054" s="829"/>
      <c r="G15054" s="831" t="str">
        <f t="shared" si="236"/>
        <v/>
      </c>
    </row>
    <row r="15055" spans="3:7" ht="15" x14ac:dyDescent="0.2">
      <c r="C15055" s="829"/>
      <c r="G15055" s="831" t="str">
        <f t="shared" si="236"/>
        <v/>
      </c>
    </row>
    <row r="15056" spans="3:7" ht="15" x14ac:dyDescent="0.2">
      <c r="C15056" s="829"/>
      <c r="G15056" s="831" t="str">
        <f t="shared" si="236"/>
        <v/>
      </c>
    </row>
    <row r="15057" spans="3:7" ht="15" x14ac:dyDescent="0.2">
      <c r="C15057" s="829"/>
      <c r="G15057" s="831" t="str">
        <f t="shared" si="236"/>
        <v/>
      </c>
    </row>
    <row r="15058" spans="3:7" ht="15" x14ac:dyDescent="0.2">
      <c r="C15058" s="829"/>
      <c r="G15058" s="831" t="str">
        <f t="shared" si="236"/>
        <v/>
      </c>
    </row>
    <row r="15059" spans="3:7" ht="15" x14ac:dyDescent="0.2">
      <c r="C15059" s="829"/>
      <c r="G15059" s="831" t="str">
        <f t="shared" si="236"/>
        <v/>
      </c>
    </row>
    <row r="15060" spans="3:7" ht="15" x14ac:dyDescent="0.2">
      <c r="C15060" s="829"/>
      <c r="G15060" s="831" t="str">
        <f t="shared" si="236"/>
        <v/>
      </c>
    </row>
    <row r="15061" spans="3:7" ht="15" x14ac:dyDescent="0.2">
      <c r="C15061" s="829"/>
      <c r="G15061" s="831" t="str">
        <f t="shared" si="236"/>
        <v/>
      </c>
    </row>
    <row r="15062" spans="3:7" ht="15" x14ac:dyDescent="0.2">
      <c r="C15062" s="829"/>
      <c r="G15062" s="831" t="str">
        <f t="shared" si="236"/>
        <v/>
      </c>
    </row>
    <row r="15063" spans="3:7" ht="15" x14ac:dyDescent="0.2">
      <c r="C15063" s="829"/>
      <c r="G15063" s="831" t="str">
        <f t="shared" si="236"/>
        <v/>
      </c>
    </row>
    <row r="15064" spans="3:7" ht="15" x14ac:dyDescent="0.2">
      <c r="C15064" s="829"/>
      <c r="G15064" s="831" t="str">
        <f t="shared" si="236"/>
        <v/>
      </c>
    </row>
    <row r="15065" spans="3:7" ht="15" x14ac:dyDescent="0.2">
      <c r="C15065" s="829"/>
      <c r="G15065" s="831" t="str">
        <f t="shared" si="236"/>
        <v/>
      </c>
    </row>
    <row r="15066" spans="3:7" ht="15" x14ac:dyDescent="0.2">
      <c r="C15066" s="829"/>
      <c r="G15066" s="831" t="str">
        <f t="shared" si="236"/>
        <v/>
      </c>
    </row>
    <row r="15067" spans="3:7" ht="15" x14ac:dyDescent="0.2">
      <c r="C15067" s="829"/>
      <c r="G15067" s="831" t="str">
        <f t="shared" si="236"/>
        <v/>
      </c>
    </row>
    <row r="15068" spans="3:7" ht="15" x14ac:dyDescent="0.2">
      <c r="C15068" s="829"/>
      <c r="G15068" s="831" t="str">
        <f t="shared" si="236"/>
        <v/>
      </c>
    </row>
    <row r="15069" spans="3:7" ht="15" x14ac:dyDescent="0.2">
      <c r="C15069" s="829"/>
      <c r="G15069" s="831" t="str">
        <f t="shared" si="236"/>
        <v/>
      </c>
    </row>
    <row r="15070" spans="3:7" ht="15" x14ac:dyDescent="0.2">
      <c r="C15070" s="829"/>
      <c r="G15070" s="831" t="str">
        <f t="shared" si="236"/>
        <v/>
      </c>
    </row>
    <row r="15071" spans="3:7" ht="15" x14ac:dyDescent="0.2">
      <c r="C15071" s="829"/>
      <c r="G15071" s="831" t="str">
        <f t="shared" si="236"/>
        <v/>
      </c>
    </row>
    <row r="15072" spans="3:7" ht="15" x14ac:dyDescent="0.2">
      <c r="C15072" s="829"/>
      <c r="G15072" s="831" t="str">
        <f t="shared" si="236"/>
        <v/>
      </c>
    </row>
    <row r="15073" spans="3:7" ht="15" x14ac:dyDescent="0.2">
      <c r="C15073" s="829"/>
      <c r="G15073" s="831" t="str">
        <f t="shared" si="236"/>
        <v/>
      </c>
    </row>
    <row r="15074" spans="3:7" ht="15" x14ac:dyDescent="0.2">
      <c r="C15074" s="829"/>
      <c r="G15074" s="831" t="str">
        <f t="shared" si="236"/>
        <v/>
      </c>
    </row>
    <row r="15075" spans="3:7" ht="15" x14ac:dyDescent="0.2">
      <c r="C15075" s="829"/>
      <c r="G15075" s="831" t="str">
        <f t="shared" si="236"/>
        <v/>
      </c>
    </row>
    <row r="15076" spans="3:7" ht="15" x14ac:dyDescent="0.2">
      <c r="C15076" s="829"/>
      <c r="G15076" s="831" t="str">
        <f t="shared" si="236"/>
        <v/>
      </c>
    </row>
    <row r="15077" spans="3:7" ht="15" x14ac:dyDescent="0.2">
      <c r="C15077" s="829"/>
      <c r="G15077" s="831" t="str">
        <f t="shared" si="236"/>
        <v/>
      </c>
    </row>
    <row r="15078" spans="3:7" ht="15" x14ac:dyDescent="0.2">
      <c r="C15078" s="829"/>
      <c r="G15078" s="831" t="str">
        <f t="shared" si="236"/>
        <v/>
      </c>
    </row>
    <row r="15079" spans="3:7" ht="15" x14ac:dyDescent="0.2">
      <c r="C15079" s="829"/>
      <c r="G15079" s="831" t="str">
        <f t="shared" si="236"/>
        <v/>
      </c>
    </row>
    <row r="15080" spans="3:7" ht="15" x14ac:dyDescent="0.2">
      <c r="C15080" s="829"/>
      <c r="G15080" s="831" t="str">
        <f t="shared" si="236"/>
        <v/>
      </c>
    </row>
    <row r="15081" spans="3:7" ht="15" x14ac:dyDescent="0.2">
      <c r="C15081" s="829"/>
      <c r="G15081" s="831" t="str">
        <f t="shared" si="236"/>
        <v/>
      </c>
    </row>
    <row r="15082" spans="3:7" ht="15" x14ac:dyDescent="0.2">
      <c r="C15082" s="829"/>
      <c r="G15082" s="831" t="str">
        <f t="shared" si="236"/>
        <v/>
      </c>
    </row>
    <row r="15083" spans="3:7" ht="15" x14ac:dyDescent="0.2">
      <c r="C15083" s="829"/>
      <c r="G15083" s="831" t="str">
        <f t="shared" si="236"/>
        <v/>
      </c>
    </row>
    <row r="15084" spans="3:7" ht="15" x14ac:dyDescent="0.2">
      <c r="C15084" s="829"/>
      <c r="G15084" s="831" t="str">
        <f t="shared" si="236"/>
        <v/>
      </c>
    </row>
    <row r="15085" spans="3:7" ht="15" x14ac:dyDescent="0.2">
      <c r="C15085" s="829"/>
      <c r="G15085" s="831" t="str">
        <f t="shared" si="236"/>
        <v/>
      </c>
    </row>
    <row r="15086" spans="3:7" ht="15" x14ac:dyDescent="0.2">
      <c r="C15086" s="829"/>
      <c r="G15086" s="831" t="str">
        <f t="shared" si="236"/>
        <v/>
      </c>
    </row>
    <row r="15087" spans="3:7" ht="15" x14ac:dyDescent="0.2">
      <c r="C15087" s="829"/>
      <c r="G15087" s="831" t="str">
        <f t="shared" si="236"/>
        <v/>
      </c>
    </row>
    <row r="15088" spans="3:7" ht="15" x14ac:dyDescent="0.2">
      <c r="C15088" s="829"/>
      <c r="G15088" s="831" t="str">
        <f t="shared" si="236"/>
        <v/>
      </c>
    </row>
    <row r="15089" spans="3:7" ht="15" x14ac:dyDescent="0.2">
      <c r="C15089" s="829"/>
      <c r="G15089" s="831" t="str">
        <f t="shared" si="236"/>
        <v/>
      </c>
    </row>
    <row r="15090" spans="3:7" ht="15" x14ac:dyDescent="0.2">
      <c r="C15090" s="829"/>
      <c r="G15090" s="831" t="str">
        <f t="shared" si="236"/>
        <v/>
      </c>
    </row>
    <row r="15091" spans="3:7" ht="15" x14ac:dyDescent="0.2">
      <c r="C15091" s="829"/>
      <c r="G15091" s="831" t="str">
        <f t="shared" si="236"/>
        <v/>
      </c>
    </row>
    <row r="15092" spans="3:7" ht="15" x14ac:dyDescent="0.2">
      <c r="C15092" s="829"/>
      <c r="G15092" s="831" t="str">
        <f t="shared" si="236"/>
        <v/>
      </c>
    </row>
    <row r="15093" spans="3:7" ht="15" x14ac:dyDescent="0.2">
      <c r="C15093" s="829"/>
      <c r="G15093" s="831" t="str">
        <f t="shared" si="236"/>
        <v/>
      </c>
    </row>
    <row r="15094" spans="3:7" ht="15" x14ac:dyDescent="0.2">
      <c r="C15094" s="829"/>
      <c r="G15094" s="831" t="str">
        <f t="shared" si="236"/>
        <v/>
      </c>
    </row>
    <row r="15095" spans="3:7" ht="15" x14ac:dyDescent="0.2">
      <c r="C15095" s="829"/>
      <c r="G15095" s="831" t="str">
        <f t="shared" si="236"/>
        <v/>
      </c>
    </row>
    <row r="15096" spans="3:7" ht="15" x14ac:dyDescent="0.2">
      <c r="C15096" s="829"/>
      <c r="G15096" s="831" t="str">
        <f t="shared" si="236"/>
        <v/>
      </c>
    </row>
    <row r="15097" spans="3:7" ht="15" x14ac:dyDescent="0.2">
      <c r="C15097" s="829"/>
      <c r="G15097" s="831" t="str">
        <f t="shared" si="236"/>
        <v/>
      </c>
    </row>
    <row r="15098" spans="3:7" ht="15" x14ac:dyDescent="0.2">
      <c r="C15098" s="829"/>
      <c r="G15098" s="831" t="str">
        <f t="shared" si="236"/>
        <v/>
      </c>
    </row>
    <row r="15099" spans="3:7" ht="15" x14ac:dyDescent="0.2">
      <c r="C15099" s="829"/>
      <c r="G15099" s="831" t="str">
        <f t="shared" si="236"/>
        <v/>
      </c>
    </row>
    <row r="15100" spans="3:7" ht="15" x14ac:dyDescent="0.2">
      <c r="C15100" s="829"/>
      <c r="G15100" s="831" t="str">
        <f t="shared" si="236"/>
        <v/>
      </c>
    </row>
    <row r="15101" spans="3:7" ht="15" x14ac:dyDescent="0.2">
      <c r="C15101" s="829"/>
      <c r="G15101" s="831" t="str">
        <f t="shared" si="236"/>
        <v/>
      </c>
    </row>
    <row r="15102" spans="3:7" ht="15" x14ac:dyDescent="0.2">
      <c r="C15102" s="829"/>
      <c r="G15102" s="831" t="str">
        <f t="shared" si="236"/>
        <v/>
      </c>
    </row>
    <row r="15103" spans="3:7" ht="15" x14ac:dyDescent="0.2">
      <c r="C15103" s="829"/>
      <c r="G15103" s="831" t="str">
        <f t="shared" si="236"/>
        <v/>
      </c>
    </row>
    <row r="15104" spans="3:7" ht="15" x14ac:dyDescent="0.2">
      <c r="C15104" s="829"/>
      <c r="G15104" s="831" t="str">
        <f t="shared" si="236"/>
        <v/>
      </c>
    </row>
    <row r="15105" spans="3:7" ht="15" x14ac:dyDescent="0.2">
      <c r="C15105" s="829"/>
      <c r="G15105" s="831" t="str">
        <f t="shared" si="236"/>
        <v/>
      </c>
    </row>
    <row r="15106" spans="3:7" ht="15" x14ac:dyDescent="0.2">
      <c r="C15106" s="829"/>
      <c r="G15106" s="831" t="str">
        <f t="shared" si="236"/>
        <v/>
      </c>
    </row>
    <row r="15107" spans="3:7" ht="15" x14ac:dyDescent="0.2">
      <c r="C15107" s="829"/>
      <c r="G15107" s="831" t="str">
        <f t="shared" si="236"/>
        <v/>
      </c>
    </row>
    <row r="15108" spans="3:7" ht="15" x14ac:dyDescent="0.2">
      <c r="C15108" s="829"/>
      <c r="G15108" s="831" t="str">
        <f t="shared" si="236"/>
        <v/>
      </c>
    </row>
    <row r="15109" spans="3:7" ht="15" x14ac:dyDescent="0.2">
      <c r="C15109" s="829"/>
      <c r="G15109" s="831" t="str">
        <f t="shared" si="236"/>
        <v/>
      </c>
    </row>
    <row r="15110" spans="3:7" ht="15" x14ac:dyDescent="0.2">
      <c r="C15110" s="829"/>
      <c r="G15110" s="831" t="str">
        <f t="shared" si="236"/>
        <v/>
      </c>
    </row>
    <row r="15111" spans="3:7" ht="15" x14ac:dyDescent="0.2">
      <c r="C15111" s="829"/>
      <c r="G15111" s="831" t="str">
        <f t="shared" si="236"/>
        <v/>
      </c>
    </row>
    <row r="15112" spans="3:7" ht="15" x14ac:dyDescent="0.2">
      <c r="C15112" s="829"/>
      <c r="G15112" s="831" t="str">
        <f t="shared" si="236"/>
        <v/>
      </c>
    </row>
    <row r="15113" spans="3:7" ht="15" x14ac:dyDescent="0.2">
      <c r="C15113" s="829"/>
      <c r="G15113" s="831" t="str">
        <f t="shared" si="236"/>
        <v/>
      </c>
    </row>
    <row r="15114" spans="3:7" ht="15" x14ac:dyDescent="0.2">
      <c r="C15114" s="829"/>
      <c r="G15114" s="831" t="str">
        <f t="shared" si="236"/>
        <v/>
      </c>
    </row>
    <row r="15115" spans="3:7" ht="15" x14ac:dyDescent="0.2">
      <c r="C15115" s="829"/>
      <c r="G15115" s="831" t="str">
        <f t="shared" si="236"/>
        <v/>
      </c>
    </row>
    <row r="15116" spans="3:7" ht="15" x14ac:dyDescent="0.2">
      <c r="C15116" s="829"/>
      <c r="G15116" s="831" t="str">
        <f t="shared" ref="G15116:G15179" si="237">IF(D15116="","",YEAR(D15116))</f>
        <v/>
      </c>
    </row>
    <row r="15117" spans="3:7" ht="15" x14ac:dyDescent="0.2">
      <c r="C15117" s="829"/>
      <c r="G15117" s="831" t="str">
        <f t="shared" si="237"/>
        <v/>
      </c>
    </row>
    <row r="15118" spans="3:7" ht="15" x14ac:dyDescent="0.2">
      <c r="C15118" s="829"/>
      <c r="G15118" s="831" t="str">
        <f t="shared" si="237"/>
        <v/>
      </c>
    </row>
    <row r="15119" spans="3:7" ht="15" x14ac:dyDescent="0.2">
      <c r="C15119" s="829"/>
      <c r="G15119" s="831" t="str">
        <f t="shared" si="237"/>
        <v/>
      </c>
    </row>
    <row r="15120" spans="3:7" ht="15" x14ac:dyDescent="0.2">
      <c r="C15120" s="829"/>
      <c r="G15120" s="831" t="str">
        <f t="shared" si="237"/>
        <v/>
      </c>
    </row>
    <row r="15121" spans="3:7" ht="15" x14ac:dyDescent="0.2">
      <c r="C15121" s="829"/>
      <c r="G15121" s="831" t="str">
        <f t="shared" si="237"/>
        <v/>
      </c>
    </row>
    <row r="15122" spans="3:7" ht="15" x14ac:dyDescent="0.2">
      <c r="C15122" s="829"/>
      <c r="G15122" s="831" t="str">
        <f t="shared" si="237"/>
        <v/>
      </c>
    </row>
    <row r="15123" spans="3:7" ht="15" x14ac:dyDescent="0.2">
      <c r="C15123" s="829"/>
      <c r="G15123" s="831" t="str">
        <f t="shared" si="237"/>
        <v/>
      </c>
    </row>
    <row r="15124" spans="3:7" ht="15" x14ac:dyDescent="0.2">
      <c r="C15124" s="829"/>
      <c r="G15124" s="831" t="str">
        <f t="shared" si="237"/>
        <v/>
      </c>
    </row>
    <row r="15125" spans="3:7" ht="15" x14ac:dyDescent="0.2">
      <c r="C15125" s="829"/>
      <c r="G15125" s="831" t="str">
        <f t="shared" si="237"/>
        <v/>
      </c>
    </row>
    <row r="15126" spans="3:7" ht="15" x14ac:dyDescent="0.2">
      <c r="C15126" s="829"/>
      <c r="G15126" s="831" t="str">
        <f t="shared" si="237"/>
        <v/>
      </c>
    </row>
    <row r="15127" spans="3:7" ht="15" x14ac:dyDescent="0.2">
      <c r="C15127" s="829"/>
      <c r="G15127" s="831" t="str">
        <f t="shared" si="237"/>
        <v/>
      </c>
    </row>
    <row r="15128" spans="3:7" ht="15" x14ac:dyDescent="0.2">
      <c r="C15128" s="829"/>
      <c r="G15128" s="831" t="str">
        <f t="shared" si="237"/>
        <v/>
      </c>
    </row>
    <row r="15129" spans="3:7" ht="15" x14ac:dyDescent="0.2">
      <c r="C15129" s="829"/>
      <c r="G15129" s="831" t="str">
        <f t="shared" si="237"/>
        <v/>
      </c>
    </row>
    <row r="15130" spans="3:7" ht="15" x14ac:dyDescent="0.2">
      <c r="C15130" s="829"/>
      <c r="G15130" s="831" t="str">
        <f t="shared" si="237"/>
        <v/>
      </c>
    </row>
    <row r="15131" spans="3:7" ht="15" x14ac:dyDescent="0.2">
      <c r="C15131" s="829"/>
      <c r="G15131" s="831" t="str">
        <f t="shared" si="237"/>
        <v/>
      </c>
    </row>
    <row r="15132" spans="3:7" ht="15" x14ac:dyDescent="0.2">
      <c r="C15132" s="829"/>
      <c r="G15132" s="831" t="str">
        <f t="shared" si="237"/>
        <v/>
      </c>
    </row>
    <row r="15133" spans="3:7" ht="15" x14ac:dyDescent="0.2">
      <c r="C15133" s="829"/>
      <c r="G15133" s="831" t="str">
        <f t="shared" si="237"/>
        <v/>
      </c>
    </row>
    <row r="15134" spans="3:7" ht="15" x14ac:dyDescent="0.2">
      <c r="C15134" s="829"/>
      <c r="G15134" s="831" t="str">
        <f t="shared" si="237"/>
        <v/>
      </c>
    </row>
    <row r="15135" spans="3:7" ht="15" x14ac:dyDescent="0.2">
      <c r="C15135" s="829"/>
      <c r="G15135" s="831" t="str">
        <f t="shared" si="237"/>
        <v/>
      </c>
    </row>
    <row r="15136" spans="3:7" ht="15" x14ac:dyDescent="0.2">
      <c r="C15136" s="829"/>
      <c r="G15136" s="831" t="str">
        <f t="shared" si="237"/>
        <v/>
      </c>
    </row>
    <row r="15137" spans="3:7" ht="15" x14ac:dyDescent="0.2">
      <c r="C15137" s="829"/>
      <c r="G15137" s="831" t="str">
        <f t="shared" si="237"/>
        <v/>
      </c>
    </row>
    <row r="15138" spans="3:7" ht="15" x14ac:dyDescent="0.2">
      <c r="C15138" s="829"/>
      <c r="G15138" s="831" t="str">
        <f t="shared" si="237"/>
        <v/>
      </c>
    </row>
    <row r="15139" spans="3:7" ht="15" x14ac:dyDescent="0.2">
      <c r="C15139" s="829"/>
      <c r="G15139" s="831" t="str">
        <f t="shared" si="237"/>
        <v/>
      </c>
    </row>
    <row r="15140" spans="3:7" ht="15" x14ac:dyDescent="0.2">
      <c r="C15140" s="829"/>
      <c r="G15140" s="831" t="str">
        <f t="shared" si="237"/>
        <v/>
      </c>
    </row>
    <row r="15141" spans="3:7" ht="15" x14ac:dyDescent="0.2">
      <c r="C15141" s="829"/>
      <c r="G15141" s="831" t="str">
        <f t="shared" si="237"/>
        <v/>
      </c>
    </row>
    <row r="15142" spans="3:7" ht="15" x14ac:dyDescent="0.2">
      <c r="C15142" s="829"/>
      <c r="G15142" s="831" t="str">
        <f t="shared" si="237"/>
        <v/>
      </c>
    </row>
    <row r="15143" spans="3:7" ht="15" x14ac:dyDescent="0.2">
      <c r="C15143" s="829"/>
      <c r="G15143" s="831" t="str">
        <f t="shared" si="237"/>
        <v/>
      </c>
    </row>
    <row r="15144" spans="3:7" ht="15" x14ac:dyDescent="0.2">
      <c r="C15144" s="829"/>
      <c r="G15144" s="831" t="str">
        <f t="shared" si="237"/>
        <v/>
      </c>
    </row>
    <row r="15145" spans="3:7" ht="15" x14ac:dyDescent="0.2">
      <c r="C15145" s="829"/>
      <c r="G15145" s="831" t="str">
        <f t="shared" si="237"/>
        <v/>
      </c>
    </row>
    <row r="15146" spans="3:7" ht="15" x14ac:dyDescent="0.2">
      <c r="C15146" s="829"/>
      <c r="G15146" s="831" t="str">
        <f t="shared" si="237"/>
        <v/>
      </c>
    </row>
    <row r="15147" spans="3:7" ht="15" x14ac:dyDescent="0.2">
      <c r="C15147" s="829"/>
      <c r="G15147" s="831" t="str">
        <f t="shared" si="237"/>
        <v/>
      </c>
    </row>
    <row r="15148" spans="3:7" ht="15" x14ac:dyDescent="0.2">
      <c r="C15148" s="829"/>
      <c r="G15148" s="831" t="str">
        <f t="shared" si="237"/>
        <v/>
      </c>
    </row>
    <row r="15149" spans="3:7" ht="15" x14ac:dyDescent="0.2">
      <c r="C15149" s="829"/>
      <c r="G15149" s="831" t="str">
        <f t="shared" si="237"/>
        <v/>
      </c>
    </row>
    <row r="15150" spans="3:7" ht="15" x14ac:dyDescent="0.2">
      <c r="C15150" s="829"/>
      <c r="G15150" s="831" t="str">
        <f t="shared" si="237"/>
        <v/>
      </c>
    </row>
    <row r="15151" spans="3:7" ht="15" x14ac:dyDescent="0.2">
      <c r="C15151" s="829"/>
      <c r="G15151" s="831" t="str">
        <f t="shared" si="237"/>
        <v/>
      </c>
    </row>
    <row r="15152" spans="3:7" ht="15" x14ac:dyDescent="0.2">
      <c r="C15152" s="829"/>
      <c r="G15152" s="831" t="str">
        <f t="shared" si="237"/>
        <v/>
      </c>
    </row>
    <row r="15153" spans="3:7" ht="15" x14ac:dyDescent="0.2">
      <c r="C15153" s="829"/>
      <c r="G15153" s="831" t="str">
        <f t="shared" si="237"/>
        <v/>
      </c>
    </row>
    <row r="15154" spans="3:7" ht="15" x14ac:dyDescent="0.2">
      <c r="C15154" s="829"/>
      <c r="G15154" s="831" t="str">
        <f t="shared" si="237"/>
        <v/>
      </c>
    </row>
    <row r="15155" spans="3:7" ht="15" x14ac:dyDescent="0.2">
      <c r="C15155" s="829"/>
      <c r="G15155" s="831" t="str">
        <f t="shared" si="237"/>
        <v/>
      </c>
    </row>
    <row r="15156" spans="3:7" ht="15" x14ac:dyDescent="0.2">
      <c r="C15156" s="829"/>
      <c r="G15156" s="831" t="str">
        <f t="shared" si="237"/>
        <v/>
      </c>
    </row>
    <row r="15157" spans="3:7" ht="15" x14ac:dyDescent="0.2">
      <c r="C15157" s="829"/>
      <c r="G15157" s="831" t="str">
        <f t="shared" si="237"/>
        <v/>
      </c>
    </row>
    <row r="15158" spans="3:7" ht="15" x14ac:dyDescent="0.2">
      <c r="C15158" s="829"/>
      <c r="G15158" s="831" t="str">
        <f t="shared" si="237"/>
        <v/>
      </c>
    </row>
    <row r="15159" spans="3:7" ht="15" x14ac:dyDescent="0.2">
      <c r="C15159" s="829"/>
      <c r="G15159" s="831" t="str">
        <f t="shared" si="237"/>
        <v/>
      </c>
    </row>
    <row r="15160" spans="3:7" ht="15" x14ac:dyDescent="0.2">
      <c r="C15160" s="829"/>
      <c r="G15160" s="831" t="str">
        <f t="shared" si="237"/>
        <v/>
      </c>
    </row>
    <row r="15161" spans="3:7" ht="15" x14ac:dyDescent="0.2">
      <c r="C15161" s="829"/>
      <c r="G15161" s="831" t="str">
        <f t="shared" si="237"/>
        <v/>
      </c>
    </row>
    <row r="15162" spans="3:7" ht="15" x14ac:dyDescent="0.2">
      <c r="C15162" s="829"/>
      <c r="G15162" s="831" t="str">
        <f t="shared" si="237"/>
        <v/>
      </c>
    </row>
    <row r="15163" spans="3:7" ht="15" x14ac:dyDescent="0.2">
      <c r="C15163" s="829"/>
      <c r="G15163" s="831" t="str">
        <f t="shared" si="237"/>
        <v/>
      </c>
    </row>
    <row r="15164" spans="3:7" ht="15" x14ac:dyDescent="0.2">
      <c r="C15164" s="829"/>
      <c r="G15164" s="831" t="str">
        <f t="shared" si="237"/>
        <v/>
      </c>
    </row>
    <row r="15165" spans="3:7" ht="15" x14ac:dyDescent="0.2">
      <c r="C15165" s="829"/>
      <c r="G15165" s="831" t="str">
        <f t="shared" si="237"/>
        <v/>
      </c>
    </row>
    <row r="15166" spans="3:7" ht="15" x14ac:dyDescent="0.2">
      <c r="C15166" s="829"/>
      <c r="G15166" s="831" t="str">
        <f t="shared" si="237"/>
        <v/>
      </c>
    </row>
    <row r="15167" spans="3:7" ht="15" x14ac:dyDescent="0.2">
      <c r="C15167" s="829"/>
      <c r="G15167" s="831" t="str">
        <f t="shared" si="237"/>
        <v/>
      </c>
    </row>
    <row r="15168" spans="3:7" ht="15" x14ac:dyDescent="0.2">
      <c r="C15168" s="829"/>
      <c r="G15168" s="831" t="str">
        <f t="shared" si="237"/>
        <v/>
      </c>
    </row>
    <row r="15169" spans="3:7" ht="15" x14ac:dyDescent="0.2">
      <c r="C15169" s="829"/>
      <c r="G15169" s="831" t="str">
        <f t="shared" si="237"/>
        <v/>
      </c>
    </row>
    <row r="15170" spans="3:7" ht="15" x14ac:dyDescent="0.2">
      <c r="C15170" s="829"/>
      <c r="G15170" s="831" t="str">
        <f t="shared" si="237"/>
        <v/>
      </c>
    </row>
    <row r="15171" spans="3:7" ht="15" x14ac:dyDescent="0.2">
      <c r="C15171" s="829"/>
      <c r="G15171" s="831" t="str">
        <f t="shared" si="237"/>
        <v/>
      </c>
    </row>
    <row r="15172" spans="3:7" ht="15" x14ac:dyDescent="0.2">
      <c r="C15172" s="829"/>
      <c r="G15172" s="831" t="str">
        <f t="shared" si="237"/>
        <v/>
      </c>
    </row>
    <row r="15173" spans="3:7" ht="15" x14ac:dyDescent="0.2">
      <c r="C15173" s="829"/>
      <c r="G15173" s="831" t="str">
        <f t="shared" si="237"/>
        <v/>
      </c>
    </row>
    <row r="15174" spans="3:7" ht="15" x14ac:dyDescent="0.2">
      <c r="C15174" s="829"/>
      <c r="G15174" s="831" t="str">
        <f t="shared" si="237"/>
        <v/>
      </c>
    </row>
    <row r="15175" spans="3:7" ht="15" x14ac:dyDescent="0.2">
      <c r="C15175" s="829"/>
      <c r="G15175" s="831" t="str">
        <f t="shared" si="237"/>
        <v/>
      </c>
    </row>
    <row r="15176" spans="3:7" ht="15" x14ac:dyDescent="0.2">
      <c r="C15176" s="829"/>
      <c r="G15176" s="831" t="str">
        <f t="shared" si="237"/>
        <v/>
      </c>
    </row>
    <row r="15177" spans="3:7" ht="15" x14ac:dyDescent="0.2">
      <c r="C15177" s="829"/>
      <c r="G15177" s="831" t="str">
        <f t="shared" si="237"/>
        <v/>
      </c>
    </row>
    <row r="15178" spans="3:7" ht="15" x14ac:dyDescent="0.2">
      <c r="C15178" s="829"/>
      <c r="G15178" s="831" t="str">
        <f t="shared" si="237"/>
        <v/>
      </c>
    </row>
    <row r="15179" spans="3:7" ht="15" x14ac:dyDescent="0.2">
      <c r="C15179" s="829"/>
      <c r="G15179" s="831" t="str">
        <f t="shared" si="237"/>
        <v/>
      </c>
    </row>
    <row r="15180" spans="3:7" ht="15" x14ac:dyDescent="0.2">
      <c r="C15180" s="829"/>
      <c r="G15180" s="831" t="str">
        <f t="shared" ref="G15180:G15243" si="238">IF(D15180="","",YEAR(D15180))</f>
        <v/>
      </c>
    </row>
    <row r="15181" spans="3:7" ht="15" x14ac:dyDescent="0.2">
      <c r="C15181" s="829"/>
      <c r="G15181" s="831" t="str">
        <f t="shared" si="238"/>
        <v/>
      </c>
    </row>
    <row r="15182" spans="3:7" ht="15" x14ac:dyDescent="0.2">
      <c r="C15182" s="829"/>
      <c r="G15182" s="831" t="str">
        <f t="shared" si="238"/>
        <v/>
      </c>
    </row>
    <row r="15183" spans="3:7" ht="15" x14ac:dyDescent="0.2">
      <c r="C15183" s="829"/>
      <c r="G15183" s="831" t="str">
        <f t="shared" si="238"/>
        <v/>
      </c>
    </row>
    <row r="15184" spans="3:7" ht="15" x14ac:dyDescent="0.2">
      <c r="C15184" s="829"/>
      <c r="G15184" s="831" t="str">
        <f t="shared" si="238"/>
        <v/>
      </c>
    </row>
    <row r="15185" spans="3:7" ht="15" x14ac:dyDescent="0.2">
      <c r="C15185" s="829"/>
      <c r="G15185" s="831" t="str">
        <f t="shared" si="238"/>
        <v/>
      </c>
    </row>
    <row r="15186" spans="3:7" ht="15" x14ac:dyDescent="0.2">
      <c r="C15186" s="829"/>
      <c r="G15186" s="831" t="str">
        <f t="shared" si="238"/>
        <v/>
      </c>
    </row>
    <row r="15187" spans="3:7" ht="15" x14ac:dyDescent="0.2">
      <c r="C15187" s="829"/>
      <c r="G15187" s="831" t="str">
        <f t="shared" si="238"/>
        <v/>
      </c>
    </row>
    <row r="15188" spans="3:7" ht="15" x14ac:dyDescent="0.2">
      <c r="C15188" s="829"/>
      <c r="G15188" s="831" t="str">
        <f t="shared" si="238"/>
        <v/>
      </c>
    </row>
    <row r="15189" spans="3:7" ht="15" x14ac:dyDescent="0.2">
      <c r="C15189" s="829"/>
      <c r="G15189" s="831" t="str">
        <f t="shared" si="238"/>
        <v/>
      </c>
    </row>
    <row r="15190" spans="3:7" ht="15" x14ac:dyDescent="0.2">
      <c r="C15190" s="829"/>
      <c r="G15190" s="831" t="str">
        <f t="shared" si="238"/>
        <v/>
      </c>
    </row>
    <row r="15191" spans="3:7" ht="15" x14ac:dyDescent="0.2">
      <c r="C15191" s="829"/>
      <c r="G15191" s="831" t="str">
        <f t="shared" si="238"/>
        <v/>
      </c>
    </row>
    <row r="15192" spans="3:7" ht="15" x14ac:dyDescent="0.2">
      <c r="C15192" s="829"/>
      <c r="G15192" s="831" t="str">
        <f t="shared" si="238"/>
        <v/>
      </c>
    </row>
    <row r="15193" spans="3:7" ht="15" x14ac:dyDescent="0.2">
      <c r="C15193" s="829"/>
      <c r="G15193" s="831" t="str">
        <f t="shared" si="238"/>
        <v/>
      </c>
    </row>
    <row r="15194" spans="3:7" ht="15" x14ac:dyDescent="0.2">
      <c r="C15194" s="829"/>
      <c r="G15194" s="831" t="str">
        <f t="shared" si="238"/>
        <v/>
      </c>
    </row>
    <row r="15195" spans="3:7" ht="15" x14ac:dyDescent="0.2">
      <c r="C15195" s="829"/>
      <c r="G15195" s="831" t="str">
        <f t="shared" si="238"/>
        <v/>
      </c>
    </row>
    <row r="15196" spans="3:7" ht="15" x14ac:dyDescent="0.2">
      <c r="C15196" s="829"/>
      <c r="G15196" s="831" t="str">
        <f t="shared" si="238"/>
        <v/>
      </c>
    </row>
    <row r="15197" spans="3:7" ht="15" x14ac:dyDescent="0.2">
      <c r="C15197" s="829"/>
      <c r="G15197" s="831" t="str">
        <f t="shared" si="238"/>
        <v/>
      </c>
    </row>
    <row r="15198" spans="3:7" ht="15" x14ac:dyDescent="0.2">
      <c r="C15198" s="829"/>
      <c r="G15198" s="831" t="str">
        <f t="shared" si="238"/>
        <v/>
      </c>
    </row>
    <row r="15199" spans="3:7" ht="15" x14ac:dyDescent="0.2">
      <c r="C15199" s="829"/>
      <c r="G15199" s="831" t="str">
        <f t="shared" si="238"/>
        <v/>
      </c>
    </row>
    <row r="15200" spans="3:7" ht="15" x14ac:dyDescent="0.2">
      <c r="C15200" s="829"/>
      <c r="G15200" s="831" t="str">
        <f t="shared" si="238"/>
        <v/>
      </c>
    </row>
    <row r="15201" spans="3:7" ht="15" x14ac:dyDescent="0.2">
      <c r="C15201" s="829"/>
      <c r="G15201" s="831" t="str">
        <f t="shared" si="238"/>
        <v/>
      </c>
    </row>
    <row r="15202" spans="3:7" ht="15" x14ac:dyDescent="0.2">
      <c r="C15202" s="829"/>
      <c r="G15202" s="831" t="str">
        <f t="shared" si="238"/>
        <v/>
      </c>
    </row>
    <row r="15203" spans="3:7" ht="15" x14ac:dyDescent="0.2">
      <c r="C15203" s="829"/>
      <c r="G15203" s="831" t="str">
        <f t="shared" si="238"/>
        <v/>
      </c>
    </row>
    <row r="15204" spans="3:7" ht="15" x14ac:dyDescent="0.2">
      <c r="C15204" s="829"/>
      <c r="G15204" s="831" t="str">
        <f t="shared" si="238"/>
        <v/>
      </c>
    </row>
    <row r="15205" spans="3:7" ht="15" x14ac:dyDescent="0.2">
      <c r="C15205" s="829"/>
      <c r="G15205" s="831" t="str">
        <f t="shared" si="238"/>
        <v/>
      </c>
    </row>
    <row r="15206" spans="3:7" ht="15" x14ac:dyDescent="0.2">
      <c r="C15206" s="829"/>
      <c r="G15206" s="831" t="str">
        <f t="shared" si="238"/>
        <v/>
      </c>
    </row>
    <row r="15207" spans="3:7" ht="15" x14ac:dyDescent="0.2">
      <c r="C15207" s="829"/>
      <c r="G15207" s="831" t="str">
        <f t="shared" si="238"/>
        <v/>
      </c>
    </row>
    <row r="15208" spans="3:7" ht="15" x14ac:dyDescent="0.2">
      <c r="C15208" s="829"/>
      <c r="G15208" s="831" t="str">
        <f t="shared" si="238"/>
        <v/>
      </c>
    </row>
    <row r="15209" spans="3:7" ht="15" x14ac:dyDescent="0.2">
      <c r="C15209" s="829"/>
      <c r="G15209" s="831" t="str">
        <f t="shared" si="238"/>
        <v/>
      </c>
    </row>
    <row r="15210" spans="3:7" ht="15" x14ac:dyDescent="0.2">
      <c r="C15210" s="829"/>
      <c r="G15210" s="831" t="str">
        <f t="shared" si="238"/>
        <v/>
      </c>
    </row>
    <row r="15211" spans="3:7" ht="15" x14ac:dyDescent="0.2">
      <c r="C15211" s="829"/>
      <c r="G15211" s="831" t="str">
        <f t="shared" si="238"/>
        <v/>
      </c>
    </row>
    <row r="15212" spans="3:7" ht="15" x14ac:dyDescent="0.2">
      <c r="C15212" s="829"/>
      <c r="G15212" s="831" t="str">
        <f t="shared" si="238"/>
        <v/>
      </c>
    </row>
    <row r="15213" spans="3:7" ht="15" x14ac:dyDescent="0.2">
      <c r="C15213" s="829"/>
      <c r="G15213" s="831" t="str">
        <f t="shared" si="238"/>
        <v/>
      </c>
    </row>
    <row r="15214" spans="3:7" ht="15" x14ac:dyDescent="0.2">
      <c r="C15214" s="829"/>
      <c r="G15214" s="831" t="str">
        <f t="shared" si="238"/>
        <v/>
      </c>
    </row>
    <row r="15215" spans="3:7" ht="15" x14ac:dyDescent="0.2">
      <c r="C15215" s="829"/>
      <c r="G15215" s="831" t="str">
        <f t="shared" si="238"/>
        <v/>
      </c>
    </row>
    <row r="15216" spans="3:7" ht="15" x14ac:dyDescent="0.2">
      <c r="C15216" s="829"/>
      <c r="G15216" s="831" t="str">
        <f t="shared" si="238"/>
        <v/>
      </c>
    </row>
    <row r="15217" spans="3:7" ht="15" x14ac:dyDescent="0.2">
      <c r="C15217" s="829"/>
      <c r="G15217" s="831" t="str">
        <f t="shared" si="238"/>
        <v/>
      </c>
    </row>
    <row r="15218" spans="3:7" ht="15" x14ac:dyDescent="0.2">
      <c r="C15218" s="829"/>
      <c r="G15218" s="831" t="str">
        <f t="shared" si="238"/>
        <v/>
      </c>
    </row>
    <row r="15219" spans="3:7" ht="15" x14ac:dyDescent="0.2">
      <c r="C15219" s="829"/>
      <c r="G15219" s="831" t="str">
        <f t="shared" si="238"/>
        <v/>
      </c>
    </row>
    <row r="15220" spans="3:7" ht="15" x14ac:dyDescent="0.2">
      <c r="C15220" s="829"/>
      <c r="G15220" s="831" t="str">
        <f t="shared" si="238"/>
        <v/>
      </c>
    </row>
    <row r="15221" spans="3:7" ht="15" x14ac:dyDescent="0.2">
      <c r="C15221" s="829"/>
      <c r="G15221" s="831" t="str">
        <f t="shared" si="238"/>
        <v/>
      </c>
    </row>
    <row r="15222" spans="3:7" ht="15" x14ac:dyDescent="0.2">
      <c r="C15222" s="829"/>
      <c r="G15222" s="831" t="str">
        <f t="shared" si="238"/>
        <v/>
      </c>
    </row>
    <row r="15223" spans="3:7" ht="15" x14ac:dyDescent="0.2">
      <c r="C15223" s="829"/>
      <c r="G15223" s="831" t="str">
        <f t="shared" si="238"/>
        <v/>
      </c>
    </row>
    <row r="15224" spans="3:7" ht="15" x14ac:dyDescent="0.2">
      <c r="C15224" s="829"/>
      <c r="G15224" s="831" t="str">
        <f t="shared" si="238"/>
        <v/>
      </c>
    </row>
    <row r="15225" spans="3:7" ht="15" x14ac:dyDescent="0.2">
      <c r="C15225" s="829"/>
      <c r="G15225" s="831" t="str">
        <f t="shared" si="238"/>
        <v/>
      </c>
    </row>
    <row r="15226" spans="3:7" ht="15" x14ac:dyDescent="0.2">
      <c r="C15226" s="829"/>
      <c r="G15226" s="831" t="str">
        <f t="shared" si="238"/>
        <v/>
      </c>
    </row>
    <row r="15227" spans="3:7" ht="15" x14ac:dyDescent="0.2">
      <c r="C15227" s="829"/>
      <c r="G15227" s="831" t="str">
        <f t="shared" si="238"/>
        <v/>
      </c>
    </row>
    <row r="15228" spans="3:7" ht="15" x14ac:dyDescent="0.2">
      <c r="C15228" s="829"/>
      <c r="G15228" s="831" t="str">
        <f t="shared" si="238"/>
        <v/>
      </c>
    </row>
    <row r="15229" spans="3:7" ht="15" x14ac:dyDescent="0.2">
      <c r="C15229" s="829"/>
      <c r="G15229" s="831" t="str">
        <f t="shared" si="238"/>
        <v/>
      </c>
    </row>
    <row r="15230" spans="3:7" ht="15" x14ac:dyDescent="0.2">
      <c r="C15230" s="829"/>
      <c r="G15230" s="831" t="str">
        <f t="shared" si="238"/>
        <v/>
      </c>
    </row>
    <row r="15231" spans="3:7" ht="15" x14ac:dyDescent="0.2">
      <c r="C15231" s="829"/>
      <c r="G15231" s="831" t="str">
        <f t="shared" si="238"/>
        <v/>
      </c>
    </row>
    <row r="15232" spans="3:7" ht="15" x14ac:dyDescent="0.2">
      <c r="C15232" s="829"/>
      <c r="G15232" s="831" t="str">
        <f t="shared" si="238"/>
        <v/>
      </c>
    </row>
    <row r="15233" spans="3:7" ht="15" x14ac:dyDescent="0.2">
      <c r="C15233" s="829"/>
      <c r="G15233" s="831" t="str">
        <f t="shared" si="238"/>
        <v/>
      </c>
    </row>
    <row r="15234" spans="3:7" ht="15" x14ac:dyDescent="0.2">
      <c r="C15234" s="829"/>
      <c r="G15234" s="831" t="str">
        <f t="shared" si="238"/>
        <v/>
      </c>
    </row>
    <row r="15235" spans="3:7" ht="15" x14ac:dyDescent="0.2">
      <c r="C15235" s="829"/>
      <c r="G15235" s="831" t="str">
        <f t="shared" si="238"/>
        <v/>
      </c>
    </row>
    <row r="15236" spans="3:7" ht="15" x14ac:dyDescent="0.2">
      <c r="C15236" s="829"/>
      <c r="G15236" s="831" t="str">
        <f t="shared" si="238"/>
        <v/>
      </c>
    </row>
    <row r="15237" spans="3:7" ht="15" x14ac:dyDescent="0.2">
      <c r="C15237" s="829"/>
      <c r="G15237" s="831" t="str">
        <f t="shared" si="238"/>
        <v/>
      </c>
    </row>
    <row r="15238" spans="3:7" ht="15" x14ac:dyDescent="0.2">
      <c r="C15238" s="829"/>
      <c r="G15238" s="831" t="str">
        <f t="shared" si="238"/>
        <v/>
      </c>
    </row>
    <row r="15239" spans="3:7" ht="15" x14ac:dyDescent="0.2">
      <c r="C15239" s="829"/>
      <c r="G15239" s="831" t="str">
        <f t="shared" si="238"/>
        <v/>
      </c>
    </row>
    <row r="15240" spans="3:7" ht="15" x14ac:dyDescent="0.2">
      <c r="C15240" s="829"/>
      <c r="G15240" s="831" t="str">
        <f t="shared" si="238"/>
        <v/>
      </c>
    </row>
    <row r="15241" spans="3:7" ht="15" x14ac:dyDescent="0.2">
      <c r="C15241" s="829"/>
      <c r="G15241" s="831" t="str">
        <f t="shared" si="238"/>
        <v/>
      </c>
    </row>
    <row r="15242" spans="3:7" ht="15" x14ac:dyDescent="0.2">
      <c r="C15242" s="829"/>
      <c r="G15242" s="831" t="str">
        <f t="shared" si="238"/>
        <v/>
      </c>
    </row>
    <row r="15243" spans="3:7" ht="15" x14ac:dyDescent="0.2">
      <c r="C15243" s="829"/>
      <c r="G15243" s="831" t="str">
        <f t="shared" si="238"/>
        <v/>
      </c>
    </row>
    <row r="15244" spans="3:7" ht="15" x14ac:dyDescent="0.2">
      <c r="C15244" s="829"/>
      <c r="G15244" s="831" t="str">
        <f t="shared" ref="G15244:G15307" si="239">IF(D15244="","",YEAR(D15244))</f>
        <v/>
      </c>
    </row>
    <row r="15245" spans="3:7" ht="15" x14ac:dyDescent="0.2">
      <c r="C15245" s="829"/>
      <c r="G15245" s="831" t="str">
        <f t="shared" si="239"/>
        <v/>
      </c>
    </row>
    <row r="15246" spans="3:7" ht="15" x14ac:dyDescent="0.2">
      <c r="C15246" s="829"/>
      <c r="G15246" s="831" t="str">
        <f t="shared" si="239"/>
        <v/>
      </c>
    </row>
    <row r="15247" spans="3:7" ht="15" x14ac:dyDescent="0.2">
      <c r="C15247" s="829"/>
      <c r="G15247" s="831" t="str">
        <f t="shared" si="239"/>
        <v/>
      </c>
    </row>
    <row r="15248" spans="3:7" ht="15" x14ac:dyDescent="0.2">
      <c r="C15248" s="829"/>
      <c r="G15248" s="831" t="str">
        <f t="shared" si="239"/>
        <v/>
      </c>
    </row>
    <row r="15249" spans="3:7" ht="15" x14ac:dyDescent="0.2">
      <c r="C15249" s="829"/>
      <c r="G15249" s="831" t="str">
        <f t="shared" si="239"/>
        <v/>
      </c>
    </row>
    <row r="15250" spans="3:7" ht="15" x14ac:dyDescent="0.2">
      <c r="C15250" s="829"/>
      <c r="G15250" s="831" t="str">
        <f t="shared" si="239"/>
        <v/>
      </c>
    </row>
    <row r="15251" spans="3:7" ht="15" x14ac:dyDescent="0.2">
      <c r="C15251" s="829"/>
      <c r="G15251" s="831" t="str">
        <f t="shared" si="239"/>
        <v/>
      </c>
    </row>
    <row r="15252" spans="3:7" ht="15" x14ac:dyDescent="0.2">
      <c r="C15252" s="829"/>
      <c r="G15252" s="831" t="str">
        <f t="shared" si="239"/>
        <v/>
      </c>
    </row>
    <row r="15253" spans="3:7" ht="15" x14ac:dyDescent="0.2">
      <c r="C15253" s="829"/>
      <c r="G15253" s="831" t="str">
        <f t="shared" si="239"/>
        <v/>
      </c>
    </row>
    <row r="15254" spans="3:7" ht="15" x14ac:dyDescent="0.2">
      <c r="C15254" s="829"/>
      <c r="G15254" s="831" t="str">
        <f t="shared" si="239"/>
        <v/>
      </c>
    </row>
    <row r="15255" spans="3:7" ht="15" x14ac:dyDescent="0.2">
      <c r="C15255" s="829"/>
      <c r="G15255" s="831" t="str">
        <f t="shared" si="239"/>
        <v/>
      </c>
    </row>
    <row r="15256" spans="3:7" ht="15" x14ac:dyDescent="0.2">
      <c r="C15256" s="829"/>
      <c r="G15256" s="831" t="str">
        <f t="shared" si="239"/>
        <v/>
      </c>
    </row>
    <row r="15257" spans="3:7" ht="15" x14ac:dyDescent="0.2">
      <c r="C15257" s="829"/>
      <c r="G15257" s="831" t="str">
        <f t="shared" si="239"/>
        <v/>
      </c>
    </row>
    <row r="15258" spans="3:7" ht="15" x14ac:dyDescent="0.2">
      <c r="C15258" s="829"/>
      <c r="G15258" s="831" t="str">
        <f t="shared" si="239"/>
        <v/>
      </c>
    </row>
    <row r="15259" spans="3:7" ht="15" x14ac:dyDescent="0.2">
      <c r="C15259" s="829"/>
      <c r="G15259" s="831" t="str">
        <f t="shared" si="239"/>
        <v/>
      </c>
    </row>
    <row r="15260" spans="3:7" ht="15" x14ac:dyDescent="0.2">
      <c r="C15260" s="829"/>
      <c r="G15260" s="831" t="str">
        <f t="shared" si="239"/>
        <v/>
      </c>
    </row>
    <row r="15261" spans="3:7" ht="15" x14ac:dyDescent="0.2">
      <c r="C15261" s="829"/>
      <c r="G15261" s="831" t="str">
        <f t="shared" si="239"/>
        <v/>
      </c>
    </row>
    <row r="15262" spans="3:7" ht="15" x14ac:dyDescent="0.2">
      <c r="C15262" s="829"/>
      <c r="G15262" s="831" t="str">
        <f t="shared" si="239"/>
        <v/>
      </c>
    </row>
    <row r="15263" spans="3:7" ht="15" x14ac:dyDescent="0.2">
      <c r="C15263" s="829"/>
      <c r="G15263" s="831" t="str">
        <f t="shared" si="239"/>
        <v/>
      </c>
    </row>
    <row r="15264" spans="3:7" ht="15" x14ac:dyDescent="0.2">
      <c r="C15264" s="829"/>
      <c r="G15264" s="831" t="str">
        <f t="shared" si="239"/>
        <v/>
      </c>
    </row>
    <row r="15265" spans="3:7" ht="15" x14ac:dyDescent="0.2">
      <c r="C15265" s="829"/>
      <c r="G15265" s="831" t="str">
        <f t="shared" si="239"/>
        <v/>
      </c>
    </row>
    <row r="15266" spans="3:7" ht="15" x14ac:dyDescent="0.2">
      <c r="C15266" s="829"/>
      <c r="G15266" s="831" t="str">
        <f t="shared" si="239"/>
        <v/>
      </c>
    </row>
    <row r="15267" spans="3:7" ht="15" x14ac:dyDescent="0.2">
      <c r="C15267" s="829"/>
      <c r="G15267" s="831" t="str">
        <f t="shared" si="239"/>
        <v/>
      </c>
    </row>
    <row r="15268" spans="3:7" ht="15" x14ac:dyDescent="0.2">
      <c r="C15268" s="829"/>
      <c r="G15268" s="831" t="str">
        <f t="shared" si="239"/>
        <v/>
      </c>
    </row>
    <row r="15269" spans="3:7" ht="15" x14ac:dyDescent="0.2">
      <c r="C15269" s="829"/>
      <c r="G15269" s="831" t="str">
        <f t="shared" si="239"/>
        <v/>
      </c>
    </row>
    <row r="15270" spans="3:7" ht="15" x14ac:dyDescent="0.2">
      <c r="C15270" s="829"/>
      <c r="G15270" s="831" t="str">
        <f t="shared" si="239"/>
        <v/>
      </c>
    </row>
    <row r="15271" spans="3:7" ht="15" x14ac:dyDescent="0.2">
      <c r="C15271" s="829"/>
      <c r="G15271" s="831" t="str">
        <f t="shared" si="239"/>
        <v/>
      </c>
    </row>
    <row r="15272" spans="3:7" ht="15" x14ac:dyDescent="0.2">
      <c r="C15272" s="829"/>
      <c r="G15272" s="831" t="str">
        <f t="shared" si="239"/>
        <v/>
      </c>
    </row>
    <row r="15273" spans="3:7" ht="15" x14ac:dyDescent="0.2">
      <c r="C15273" s="829"/>
      <c r="G15273" s="831" t="str">
        <f t="shared" si="239"/>
        <v/>
      </c>
    </row>
    <row r="15274" spans="3:7" ht="15" x14ac:dyDescent="0.2">
      <c r="C15274" s="829"/>
      <c r="G15274" s="831" t="str">
        <f t="shared" si="239"/>
        <v/>
      </c>
    </row>
    <row r="15275" spans="3:7" ht="15" x14ac:dyDescent="0.2">
      <c r="C15275" s="829"/>
      <c r="G15275" s="831" t="str">
        <f t="shared" si="239"/>
        <v/>
      </c>
    </row>
    <row r="15276" spans="3:7" ht="15" x14ac:dyDescent="0.2">
      <c r="C15276" s="829"/>
      <c r="G15276" s="831" t="str">
        <f t="shared" si="239"/>
        <v/>
      </c>
    </row>
    <row r="15277" spans="3:7" ht="15" x14ac:dyDescent="0.2">
      <c r="C15277" s="829"/>
      <c r="G15277" s="831" t="str">
        <f t="shared" si="239"/>
        <v/>
      </c>
    </row>
    <row r="15278" spans="3:7" ht="15" x14ac:dyDescent="0.2">
      <c r="C15278" s="829"/>
      <c r="G15278" s="831" t="str">
        <f t="shared" si="239"/>
        <v/>
      </c>
    </row>
    <row r="15279" spans="3:7" ht="15" x14ac:dyDescent="0.2">
      <c r="C15279" s="829"/>
      <c r="G15279" s="831" t="str">
        <f t="shared" si="239"/>
        <v/>
      </c>
    </row>
    <row r="15280" spans="3:7" ht="15" x14ac:dyDescent="0.2">
      <c r="C15280" s="829"/>
      <c r="G15280" s="831" t="str">
        <f t="shared" si="239"/>
        <v/>
      </c>
    </row>
    <row r="15281" spans="3:7" ht="15" x14ac:dyDescent="0.2">
      <c r="C15281" s="829"/>
      <c r="G15281" s="831" t="str">
        <f t="shared" si="239"/>
        <v/>
      </c>
    </row>
    <row r="15282" spans="3:7" ht="15" x14ac:dyDescent="0.2">
      <c r="C15282" s="829"/>
      <c r="G15282" s="831" t="str">
        <f t="shared" si="239"/>
        <v/>
      </c>
    </row>
    <row r="15283" spans="3:7" ht="15" x14ac:dyDescent="0.2">
      <c r="C15283" s="829"/>
      <c r="G15283" s="831" t="str">
        <f t="shared" si="239"/>
        <v/>
      </c>
    </row>
    <row r="15284" spans="3:7" ht="15" x14ac:dyDescent="0.2">
      <c r="C15284" s="829"/>
      <c r="G15284" s="831" t="str">
        <f t="shared" si="239"/>
        <v/>
      </c>
    </row>
    <row r="15285" spans="3:7" ht="15" x14ac:dyDescent="0.2">
      <c r="C15285" s="829"/>
      <c r="G15285" s="831" t="str">
        <f t="shared" si="239"/>
        <v/>
      </c>
    </row>
    <row r="15286" spans="3:7" ht="15" x14ac:dyDescent="0.2">
      <c r="C15286" s="829"/>
      <c r="G15286" s="831" t="str">
        <f t="shared" si="239"/>
        <v/>
      </c>
    </row>
    <row r="15287" spans="3:7" ht="15" x14ac:dyDescent="0.2">
      <c r="C15287" s="829"/>
      <c r="G15287" s="831" t="str">
        <f t="shared" si="239"/>
        <v/>
      </c>
    </row>
    <row r="15288" spans="3:7" ht="15" x14ac:dyDescent="0.2">
      <c r="C15288" s="829"/>
      <c r="G15288" s="831" t="str">
        <f t="shared" si="239"/>
        <v/>
      </c>
    </row>
    <row r="15289" spans="3:7" ht="15" x14ac:dyDescent="0.2">
      <c r="C15289" s="829"/>
      <c r="G15289" s="831" t="str">
        <f t="shared" si="239"/>
        <v/>
      </c>
    </row>
    <row r="15290" spans="3:7" ht="15" x14ac:dyDescent="0.2">
      <c r="C15290" s="829"/>
      <c r="G15290" s="831" t="str">
        <f t="shared" si="239"/>
        <v/>
      </c>
    </row>
    <row r="15291" spans="3:7" ht="15" x14ac:dyDescent="0.2">
      <c r="C15291" s="829"/>
      <c r="G15291" s="831" t="str">
        <f t="shared" si="239"/>
        <v/>
      </c>
    </row>
    <row r="15292" spans="3:7" ht="15" x14ac:dyDescent="0.2">
      <c r="C15292" s="829"/>
      <c r="G15292" s="831" t="str">
        <f t="shared" si="239"/>
        <v/>
      </c>
    </row>
    <row r="15293" spans="3:7" ht="15" x14ac:dyDescent="0.2">
      <c r="C15293" s="829"/>
      <c r="G15293" s="831" t="str">
        <f t="shared" si="239"/>
        <v/>
      </c>
    </row>
    <row r="15294" spans="3:7" ht="15" x14ac:dyDescent="0.2">
      <c r="C15294" s="829"/>
      <c r="G15294" s="831" t="str">
        <f t="shared" si="239"/>
        <v/>
      </c>
    </row>
    <row r="15295" spans="3:7" ht="15" x14ac:dyDescent="0.2">
      <c r="C15295" s="829"/>
      <c r="G15295" s="831" t="str">
        <f t="shared" si="239"/>
        <v/>
      </c>
    </row>
    <row r="15296" spans="3:7" ht="15" x14ac:dyDescent="0.2">
      <c r="C15296" s="829"/>
      <c r="G15296" s="831" t="str">
        <f t="shared" si="239"/>
        <v/>
      </c>
    </row>
    <row r="15297" spans="3:7" ht="15" x14ac:dyDescent="0.2">
      <c r="C15297" s="829"/>
      <c r="G15297" s="831" t="str">
        <f t="shared" si="239"/>
        <v/>
      </c>
    </row>
    <row r="15298" spans="3:7" ht="15" x14ac:dyDescent="0.2">
      <c r="C15298" s="829"/>
      <c r="G15298" s="831" t="str">
        <f t="shared" si="239"/>
        <v/>
      </c>
    </row>
    <row r="15299" spans="3:7" ht="15" x14ac:dyDescent="0.2">
      <c r="C15299" s="829"/>
      <c r="G15299" s="831" t="str">
        <f t="shared" si="239"/>
        <v/>
      </c>
    </row>
    <row r="15300" spans="3:7" ht="15" x14ac:dyDescent="0.2">
      <c r="C15300" s="829"/>
      <c r="G15300" s="831" t="str">
        <f t="shared" si="239"/>
        <v/>
      </c>
    </row>
    <row r="15301" spans="3:7" ht="15" x14ac:dyDescent="0.2">
      <c r="C15301" s="829"/>
      <c r="G15301" s="831" t="str">
        <f t="shared" si="239"/>
        <v/>
      </c>
    </row>
    <row r="15302" spans="3:7" ht="15" x14ac:dyDescent="0.2">
      <c r="C15302" s="829"/>
      <c r="G15302" s="831" t="str">
        <f t="shared" si="239"/>
        <v/>
      </c>
    </row>
    <row r="15303" spans="3:7" ht="15" x14ac:dyDescent="0.2">
      <c r="C15303" s="829"/>
      <c r="G15303" s="831" t="str">
        <f t="shared" si="239"/>
        <v/>
      </c>
    </row>
    <row r="15304" spans="3:7" ht="15" x14ac:dyDescent="0.2">
      <c r="C15304" s="829"/>
      <c r="G15304" s="831" t="str">
        <f t="shared" si="239"/>
        <v/>
      </c>
    </row>
    <row r="15305" spans="3:7" ht="15" x14ac:dyDescent="0.2">
      <c r="C15305" s="829"/>
      <c r="G15305" s="831" t="str">
        <f t="shared" si="239"/>
        <v/>
      </c>
    </row>
    <row r="15306" spans="3:7" ht="15" x14ac:dyDescent="0.2">
      <c r="C15306" s="829"/>
      <c r="G15306" s="831" t="str">
        <f t="shared" si="239"/>
        <v/>
      </c>
    </row>
    <row r="15307" spans="3:7" ht="15" x14ac:dyDescent="0.2">
      <c r="C15307" s="829"/>
      <c r="G15307" s="831" t="str">
        <f t="shared" si="239"/>
        <v/>
      </c>
    </row>
    <row r="15308" spans="3:7" ht="15" x14ac:dyDescent="0.2">
      <c r="C15308" s="829"/>
      <c r="G15308" s="831" t="str">
        <f t="shared" ref="G15308:G15371" si="240">IF(D15308="","",YEAR(D15308))</f>
        <v/>
      </c>
    </row>
    <row r="15309" spans="3:7" ht="15" x14ac:dyDescent="0.2">
      <c r="C15309" s="829"/>
      <c r="G15309" s="831" t="str">
        <f t="shared" si="240"/>
        <v/>
      </c>
    </row>
    <row r="15310" spans="3:7" ht="15" x14ac:dyDescent="0.2">
      <c r="C15310" s="829"/>
      <c r="G15310" s="831" t="str">
        <f t="shared" si="240"/>
        <v/>
      </c>
    </row>
    <row r="15311" spans="3:7" ht="15" x14ac:dyDescent="0.2">
      <c r="C15311" s="829"/>
      <c r="G15311" s="831" t="str">
        <f t="shared" si="240"/>
        <v/>
      </c>
    </row>
    <row r="15312" spans="3:7" ht="15" x14ac:dyDescent="0.2">
      <c r="C15312" s="829"/>
      <c r="G15312" s="831" t="str">
        <f t="shared" si="240"/>
        <v/>
      </c>
    </row>
    <row r="15313" spans="3:7" ht="15" x14ac:dyDescent="0.2">
      <c r="C15313" s="829"/>
      <c r="G15313" s="831" t="str">
        <f t="shared" si="240"/>
        <v/>
      </c>
    </row>
    <row r="15314" spans="3:7" ht="15" x14ac:dyDescent="0.2">
      <c r="C15314" s="829"/>
      <c r="G15314" s="831" t="str">
        <f t="shared" si="240"/>
        <v/>
      </c>
    </row>
    <row r="15315" spans="3:7" ht="15" x14ac:dyDescent="0.2">
      <c r="C15315" s="829"/>
      <c r="G15315" s="831" t="str">
        <f t="shared" si="240"/>
        <v/>
      </c>
    </row>
    <row r="15316" spans="3:7" ht="15" x14ac:dyDescent="0.2">
      <c r="C15316" s="829"/>
      <c r="G15316" s="831" t="str">
        <f t="shared" si="240"/>
        <v/>
      </c>
    </row>
    <row r="15317" spans="3:7" ht="15" x14ac:dyDescent="0.2">
      <c r="C15317" s="829"/>
      <c r="G15317" s="831" t="str">
        <f t="shared" si="240"/>
        <v/>
      </c>
    </row>
    <row r="15318" spans="3:7" ht="15" x14ac:dyDescent="0.2">
      <c r="C15318" s="829"/>
      <c r="G15318" s="831" t="str">
        <f t="shared" si="240"/>
        <v/>
      </c>
    </row>
    <row r="15319" spans="3:7" ht="15" x14ac:dyDescent="0.2">
      <c r="C15319" s="829"/>
      <c r="G15319" s="831" t="str">
        <f t="shared" si="240"/>
        <v/>
      </c>
    </row>
    <row r="15320" spans="3:7" ht="15" x14ac:dyDescent="0.2">
      <c r="C15320" s="829"/>
      <c r="G15320" s="831" t="str">
        <f t="shared" si="240"/>
        <v/>
      </c>
    </row>
    <row r="15321" spans="3:7" ht="15" x14ac:dyDescent="0.2">
      <c r="C15321" s="829"/>
      <c r="G15321" s="831" t="str">
        <f t="shared" si="240"/>
        <v/>
      </c>
    </row>
    <row r="15322" spans="3:7" ht="15" x14ac:dyDescent="0.2">
      <c r="C15322" s="829"/>
      <c r="G15322" s="831" t="str">
        <f t="shared" si="240"/>
        <v/>
      </c>
    </row>
    <row r="15323" spans="3:7" ht="15" x14ac:dyDescent="0.2">
      <c r="C15323" s="829"/>
      <c r="G15323" s="831" t="str">
        <f t="shared" si="240"/>
        <v/>
      </c>
    </row>
    <row r="15324" spans="3:7" ht="15" x14ac:dyDescent="0.2">
      <c r="C15324" s="829"/>
      <c r="G15324" s="831" t="str">
        <f t="shared" si="240"/>
        <v/>
      </c>
    </row>
    <row r="15325" spans="3:7" ht="15" x14ac:dyDescent="0.2">
      <c r="C15325" s="829"/>
      <c r="G15325" s="831" t="str">
        <f t="shared" si="240"/>
        <v/>
      </c>
    </row>
    <row r="15326" spans="3:7" ht="15" x14ac:dyDescent="0.2">
      <c r="C15326" s="829"/>
      <c r="G15326" s="831" t="str">
        <f t="shared" si="240"/>
        <v/>
      </c>
    </row>
    <row r="15327" spans="3:7" ht="15" x14ac:dyDescent="0.2">
      <c r="C15327" s="829"/>
      <c r="G15327" s="831" t="str">
        <f t="shared" si="240"/>
        <v/>
      </c>
    </row>
    <row r="15328" spans="3:7" ht="15" x14ac:dyDescent="0.2">
      <c r="C15328" s="829"/>
      <c r="G15328" s="831" t="str">
        <f t="shared" si="240"/>
        <v/>
      </c>
    </row>
    <row r="15329" spans="3:7" ht="15" x14ac:dyDescent="0.2">
      <c r="C15329" s="829"/>
      <c r="G15329" s="831" t="str">
        <f t="shared" si="240"/>
        <v/>
      </c>
    </row>
    <row r="15330" spans="3:7" ht="15" x14ac:dyDescent="0.2">
      <c r="C15330" s="829"/>
      <c r="G15330" s="831" t="str">
        <f t="shared" si="240"/>
        <v/>
      </c>
    </row>
    <row r="15331" spans="3:7" ht="15" x14ac:dyDescent="0.2">
      <c r="C15331" s="829"/>
      <c r="G15331" s="831" t="str">
        <f t="shared" si="240"/>
        <v/>
      </c>
    </row>
    <row r="15332" spans="3:7" ht="15" x14ac:dyDescent="0.2">
      <c r="C15332" s="829"/>
      <c r="G15332" s="831" t="str">
        <f t="shared" si="240"/>
        <v/>
      </c>
    </row>
    <row r="15333" spans="3:7" ht="15" x14ac:dyDescent="0.2">
      <c r="C15333" s="829"/>
      <c r="G15333" s="831" t="str">
        <f t="shared" si="240"/>
        <v/>
      </c>
    </row>
    <row r="15334" spans="3:7" ht="15" x14ac:dyDescent="0.2">
      <c r="C15334" s="829"/>
      <c r="G15334" s="831" t="str">
        <f t="shared" si="240"/>
        <v/>
      </c>
    </row>
    <row r="15335" spans="3:7" ht="15" x14ac:dyDescent="0.2">
      <c r="C15335" s="829"/>
      <c r="G15335" s="831" t="str">
        <f t="shared" si="240"/>
        <v/>
      </c>
    </row>
    <row r="15336" spans="3:7" ht="15" x14ac:dyDescent="0.2">
      <c r="C15336" s="829"/>
      <c r="G15336" s="831" t="str">
        <f t="shared" si="240"/>
        <v/>
      </c>
    </row>
    <row r="15337" spans="3:7" ht="15" x14ac:dyDescent="0.2">
      <c r="C15337" s="829"/>
      <c r="G15337" s="831" t="str">
        <f t="shared" si="240"/>
        <v/>
      </c>
    </row>
    <row r="15338" spans="3:7" ht="15" x14ac:dyDescent="0.2">
      <c r="C15338" s="829"/>
      <c r="G15338" s="831" t="str">
        <f t="shared" si="240"/>
        <v/>
      </c>
    </row>
    <row r="15339" spans="3:7" ht="15" x14ac:dyDescent="0.2">
      <c r="C15339" s="829"/>
      <c r="G15339" s="831" t="str">
        <f t="shared" si="240"/>
        <v/>
      </c>
    </row>
    <row r="15340" spans="3:7" ht="15" x14ac:dyDescent="0.2">
      <c r="C15340" s="829"/>
      <c r="G15340" s="831" t="str">
        <f t="shared" si="240"/>
        <v/>
      </c>
    </row>
    <row r="15341" spans="3:7" ht="15" x14ac:dyDescent="0.2">
      <c r="C15341" s="829"/>
      <c r="G15341" s="831" t="str">
        <f t="shared" si="240"/>
        <v/>
      </c>
    </row>
    <row r="15342" spans="3:7" ht="15" x14ac:dyDescent="0.2">
      <c r="C15342" s="829"/>
      <c r="G15342" s="831" t="str">
        <f t="shared" si="240"/>
        <v/>
      </c>
    </row>
    <row r="15343" spans="3:7" ht="15" x14ac:dyDescent="0.2">
      <c r="C15343" s="829"/>
      <c r="G15343" s="831" t="str">
        <f t="shared" si="240"/>
        <v/>
      </c>
    </row>
    <row r="15344" spans="3:7" ht="15" x14ac:dyDescent="0.2">
      <c r="C15344" s="829"/>
      <c r="G15344" s="831" t="str">
        <f t="shared" si="240"/>
        <v/>
      </c>
    </row>
    <row r="15345" spans="3:7" ht="15" x14ac:dyDescent="0.2">
      <c r="C15345" s="829"/>
      <c r="G15345" s="831" t="str">
        <f t="shared" si="240"/>
        <v/>
      </c>
    </row>
    <row r="15346" spans="3:7" ht="15" x14ac:dyDescent="0.2">
      <c r="C15346" s="829"/>
      <c r="G15346" s="831" t="str">
        <f t="shared" si="240"/>
        <v/>
      </c>
    </row>
    <row r="15347" spans="3:7" ht="15" x14ac:dyDescent="0.2">
      <c r="C15347" s="829"/>
      <c r="G15347" s="831" t="str">
        <f t="shared" si="240"/>
        <v/>
      </c>
    </row>
    <row r="15348" spans="3:7" ht="15" x14ac:dyDescent="0.2">
      <c r="C15348" s="829"/>
      <c r="G15348" s="831" t="str">
        <f t="shared" si="240"/>
        <v/>
      </c>
    </row>
    <row r="15349" spans="3:7" ht="15" x14ac:dyDescent="0.2">
      <c r="C15349" s="829"/>
      <c r="G15349" s="831" t="str">
        <f t="shared" si="240"/>
        <v/>
      </c>
    </row>
    <row r="15350" spans="3:7" ht="15" x14ac:dyDescent="0.2">
      <c r="C15350" s="829"/>
      <c r="G15350" s="831" t="str">
        <f t="shared" si="240"/>
        <v/>
      </c>
    </row>
    <row r="15351" spans="3:7" ht="15" x14ac:dyDescent="0.2">
      <c r="C15351" s="829"/>
      <c r="G15351" s="831" t="str">
        <f t="shared" si="240"/>
        <v/>
      </c>
    </row>
    <row r="15352" spans="3:7" ht="15" x14ac:dyDescent="0.2">
      <c r="C15352" s="829"/>
      <c r="G15352" s="831" t="str">
        <f t="shared" si="240"/>
        <v/>
      </c>
    </row>
    <row r="15353" spans="3:7" ht="15" x14ac:dyDescent="0.2">
      <c r="C15353" s="829"/>
      <c r="G15353" s="831" t="str">
        <f t="shared" si="240"/>
        <v/>
      </c>
    </row>
    <row r="15354" spans="3:7" ht="15" x14ac:dyDescent="0.2">
      <c r="C15354" s="829"/>
      <c r="G15354" s="831" t="str">
        <f t="shared" si="240"/>
        <v/>
      </c>
    </row>
    <row r="15355" spans="3:7" ht="15" x14ac:dyDescent="0.2">
      <c r="C15355" s="829"/>
      <c r="G15355" s="831" t="str">
        <f t="shared" si="240"/>
        <v/>
      </c>
    </row>
    <row r="15356" spans="3:7" ht="15" x14ac:dyDescent="0.2">
      <c r="C15356" s="829"/>
      <c r="G15356" s="831" t="str">
        <f t="shared" si="240"/>
        <v/>
      </c>
    </row>
    <row r="15357" spans="3:7" ht="15" x14ac:dyDescent="0.2">
      <c r="C15357" s="829"/>
      <c r="G15357" s="831" t="str">
        <f t="shared" si="240"/>
        <v/>
      </c>
    </row>
    <row r="15358" spans="3:7" ht="15" x14ac:dyDescent="0.2">
      <c r="C15358" s="829"/>
      <c r="G15358" s="831" t="str">
        <f t="shared" si="240"/>
        <v/>
      </c>
    </row>
    <row r="15359" spans="3:7" ht="15" x14ac:dyDescent="0.2">
      <c r="C15359" s="829"/>
      <c r="G15359" s="831" t="str">
        <f t="shared" si="240"/>
        <v/>
      </c>
    </row>
    <row r="15360" spans="3:7" ht="15" x14ac:dyDescent="0.2">
      <c r="C15360" s="829"/>
      <c r="G15360" s="831" t="str">
        <f t="shared" si="240"/>
        <v/>
      </c>
    </row>
    <row r="15361" spans="3:7" ht="15" x14ac:dyDescent="0.2">
      <c r="C15361" s="829"/>
      <c r="G15361" s="831" t="str">
        <f t="shared" si="240"/>
        <v/>
      </c>
    </row>
    <row r="15362" spans="3:7" ht="15" x14ac:dyDescent="0.2">
      <c r="C15362" s="829"/>
      <c r="G15362" s="831" t="str">
        <f t="shared" si="240"/>
        <v/>
      </c>
    </row>
    <row r="15363" spans="3:7" ht="15" x14ac:dyDescent="0.2">
      <c r="C15363" s="829"/>
      <c r="G15363" s="831" t="str">
        <f t="shared" si="240"/>
        <v/>
      </c>
    </row>
    <row r="15364" spans="3:7" ht="15" x14ac:dyDescent="0.2">
      <c r="C15364" s="829"/>
      <c r="G15364" s="831" t="str">
        <f t="shared" si="240"/>
        <v/>
      </c>
    </row>
    <row r="15365" spans="3:7" ht="15" x14ac:dyDescent="0.2">
      <c r="C15365" s="829"/>
      <c r="G15365" s="831" t="str">
        <f t="shared" si="240"/>
        <v/>
      </c>
    </row>
    <row r="15366" spans="3:7" ht="15" x14ac:dyDescent="0.2">
      <c r="C15366" s="829"/>
      <c r="G15366" s="831" t="str">
        <f t="shared" si="240"/>
        <v/>
      </c>
    </row>
    <row r="15367" spans="3:7" ht="15" x14ac:dyDescent="0.2">
      <c r="C15367" s="829"/>
      <c r="G15367" s="831" t="str">
        <f t="shared" si="240"/>
        <v/>
      </c>
    </row>
    <row r="15368" spans="3:7" ht="15" x14ac:dyDescent="0.2">
      <c r="C15368" s="829"/>
      <c r="G15368" s="831" t="str">
        <f t="shared" si="240"/>
        <v/>
      </c>
    </row>
    <row r="15369" spans="3:7" ht="15" x14ac:dyDescent="0.2">
      <c r="C15369" s="829"/>
      <c r="G15369" s="831" t="str">
        <f t="shared" si="240"/>
        <v/>
      </c>
    </row>
    <row r="15370" spans="3:7" ht="15" x14ac:dyDescent="0.2">
      <c r="C15370" s="829"/>
      <c r="G15370" s="831" t="str">
        <f t="shared" si="240"/>
        <v/>
      </c>
    </row>
    <row r="15371" spans="3:7" ht="15" x14ac:dyDescent="0.2">
      <c r="C15371" s="829"/>
      <c r="G15371" s="831" t="str">
        <f t="shared" si="240"/>
        <v/>
      </c>
    </row>
    <row r="15372" spans="3:7" ht="15" x14ac:dyDescent="0.2">
      <c r="C15372" s="829"/>
      <c r="G15372" s="831" t="str">
        <f t="shared" ref="G15372:G15435" si="241">IF(D15372="","",YEAR(D15372))</f>
        <v/>
      </c>
    </row>
    <row r="15373" spans="3:7" ht="15" x14ac:dyDescent="0.2">
      <c r="C15373" s="829"/>
      <c r="G15373" s="831" t="str">
        <f t="shared" si="241"/>
        <v/>
      </c>
    </row>
    <row r="15374" spans="3:7" ht="15" x14ac:dyDescent="0.2">
      <c r="C15374" s="829"/>
      <c r="G15374" s="831" t="str">
        <f t="shared" si="241"/>
        <v/>
      </c>
    </row>
    <row r="15375" spans="3:7" ht="15" x14ac:dyDescent="0.2">
      <c r="C15375" s="829"/>
      <c r="G15375" s="831" t="str">
        <f t="shared" si="241"/>
        <v/>
      </c>
    </row>
    <row r="15376" spans="3:7" ht="15" x14ac:dyDescent="0.2">
      <c r="C15376" s="829"/>
      <c r="G15376" s="831" t="str">
        <f t="shared" si="241"/>
        <v/>
      </c>
    </row>
    <row r="15377" spans="3:7" ht="15" x14ac:dyDescent="0.2">
      <c r="C15377" s="829"/>
      <c r="G15377" s="831" t="str">
        <f t="shared" si="241"/>
        <v/>
      </c>
    </row>
    <row r="15378" spans="3:7" ht="15" x14ac:dyDescent="0.2">
      <c r="C15378" s="829"/>
      <c r="G15378" s="831" t="str">
        <f t="shared" si="241"/>
        <v/>
      </c>
    </row>
    <row r="15379" spans="3:7" ht="15" x14ac:dyDescent="0.2">
      <c r="C15379" s="829"/>
      <c r="G15379" s="831" t="str">
        <f t="shared" si="241"/>
        <v/>
      </c>
    </row>
    <row r="15380" spans="3:7" ht="15" x14ac:dyDescent="0.2">
      <c r="C15380" s="829"/>
      <c r="G15380" s="831" t="str">
        <f t="shared" si="241"/>
        <v/>
      </c>
    </row>
    <row r="15381" spans="3:7" ht="15" x14ac:dyDescent="0.2">
      <c r="C15381" s="829"/>
      <c r="G15381" s="831" t="str">
        <f t="shared" si="241"/>
        <v/>
      </c>
    </row>
    <row r="15382" spans="3:7" ht="15" x14ac:dyDescent="0.2">
      <c r="C15382" s="829"/>
      <c r="G15382" s="831" t="str">
        <f t="shared" si="241"/>
        <v/>
      </c>
    </row>
    <row r="15383" spans="3:7" ht="15" x14ac:dyDescent="0.2">
      <c r="C15383" s="829"/>
      <c r="G15383" s="831" t="str">
        <f t="shared" si="241"/>
        <v/>
      </c>
    </row>
    <row r="15384" spans="3:7" ht="15" x14ac:dyDescent="0.2">
      <c r="C15384" s="829"/>
      <c r="G15384" s="831" t="str">
        <f t="shared" si="241"/>
        <v/>
      </c>
    </row>
    <row r="15385" spans="3:7" ht="15" x14ac:dyDescent="0.2">
      <c r="C15385" s="829"/>
      <c r="G15385" s="831" t="str">
        <f t="shared" si="241"/>
        <v/>
      </c>
    </row>
    <row r="15386" spans="3:7" ht="15" x14ac:dyDescent="0.2">
      <c r="C15386" s="829"/>
      <c r="G15386" s="831" t="str">
        <f t="shared" si="241"/>
        <v/>
      </c>
    </row>
    <row r="15387" spans="3:7" ht="15" x14ac:dyDescent="0.2">
      <c r="C15387" s="829"/>
      <c r="G15387" s="831" t="str">
        <f t="shared" si="241"/>
        <v/>
      </c>
    </row>
    <row r="15388" spans="3:7" ht="15" x14ac:dyDescent="0.2">
      <c r="C15388" s="829"/>
      <c r="G15388" s="831" t="str">
        <f t="shared" si="241"/>
        <v/>
      </c>
    </row>
    <row r="15389" spans="3:7" ht="15" x14ac:dyDescent="0.2">
      <c r="C15389" s="829"/>
      <c r="G15389" s="831" t="str">
        <f t="shared" si="241"/>
        <v/>
      </c>
    </row>
    <row r="15390" spans="3:7" ht="15" x14ac:dyDescent="0.2">
      <c r="C15390" s="829"/>
      <c r="G15390" s="831" t="str">
        <f t="shared" si="241"/>
        <v/>
      </c>
    </row>
    <row r="15391" spans="3:7" ht="15" x14ac:dyDescent="0.2">
      <c r="C15391" s="829"/>
      <c r="G15391" s="831" t="str">
        <f t="shared" si="241"/>
        <v/>
      </c>
    </row>
    <row r="15392" spans="3:7" ht="15" x14ac:dyDescent="0.2">
      <c r="C15392" s="829"/>
      <c r="G15392" s="831" t="str">
        <f t="shared" si="241"/>
        <v/>
      </c>
    </row>
    <row r="15393" spans="3:7" ht="15" x14ac:dyDescent="0.2">
      <c r="C15393" s="829"/>
      <c r="G15393" s="831" t="str">
        <f t="shared" si="241"/>
        <v/>
      </c>
    </row>
    <row r="15394" spans="3:7" ht="15" x14ac:dyDescent="0.2">
      <c r="C15394" s="829"/>
      <c r="G15394" s="831" t="str">
        <f t="shared" si="241"/>
        <v/>
      </c>
    </row>
    <row r="15395" spans="3:7" ht="15" x14ac:dyDescent="0.2">
      <c r="C15395" s="829"/>
      <c r="G15395" s="831" t="str">
        <f t="shared" si="241"/>
        <v/>
      </c>
    </row>
    <row r="15396" spans="3:7" ht="15" x14ac:dyDescent="0.2">
      <c r="C15396" s="829"/>
      <c r="G15396" s="831" t="str">
        <f t="shared" si="241"/>
        <v/>
      </c>
    </row>
    <row r="15397" spans="3:7" ht="15" x14ac:dyDescent="0.2">
      <c r="C15397" s="829"/>
      <c r="G15397" s="831" t="str">
        <f t="shared" si="241"/>
        <v/>
      </c>
    </row>
    <row r="15398" spans="3:7" ht="15" x14ac:dyDescent="0.2">
      <c r="C15398" s="829"/>
      <c r="G15398" s="831" t="str">
        <f t="shared" si="241"/>
        <v/>
      </c>
    </row>
    <row r="15399" spans="3:7" ht="15" x14ac:dyDescent="0.2">
      <c r="C15399" s="829"/>
      <c r="G15399" s="831" t="str">
        <f t="shared" si="241"/>
        <v/>
      </c>
    </row>
    <row r="15400" spans="3:7" ht="15" x14ac:dyDescent="0.2">
      <c r="C15400" s="829"/>
      <c r="G15400" s="831" t="str">
        <f t="shared" si="241"/>
        <v/>
      </c>
    </row>
    <row r="15401" spans="3:7" ht="15" x14ac:dyDescent="0.2">
      <c r="C15401" s="829"/>
      <c r="G15401" s="831" t="str">
        <f t="shared" si="241"/>
        <v/>
      </c>
    </row>
    <row r="15402" spans="3:7" ht="15" x14ac:dyDescent="0.2">
      <c r="C15402" s="829"/>
      <c r="G15402" s="831" t="str">
        <f t="shared" si="241"/>
        <v/>
      </c>
    </row>
    <row r="15403" spans="3:7" ht="15" x14ac:dyDescent="0.2">
      <c r="C15403" s="829"/>
      <c r="G15403" s="831" t="str">
        <f t="shared" si="241"/>
        <v/>
      </c>
    </row>
    <row r="15404" spans="3:7" ht="15" x14ac:dyDescent="0.2">
      <c r="C15404" s="829"/>
      <c r="G15404" s="831" t="str">
        <f t="shared" si="241"/>
        <v/>
      </c>
    </row>
    <row r="15405" spans="3:7" ht="15" x14ac:dyDescent="0.2">
      <c r="C15405" s="829"/>
      <c r="G15405" s="831" t="str">
        <f t="shared" si="241"/>
        <v/>
      </c>
    </row>
    <row r="15406" spans="3:7" ht="15" x14ac:dyDescent="0.2">
      <c r="C15406" s="829"/>
      <c r="G15406" s="831" t="str">
        <f t="shared" si="241"/>
        <v/>
      </c>
    </row>
    <row r="15407" spans="3:7" ht="15" x14ac:dyDescent="0.2">
      <c r="C15407" s="829"/>
      <c r="G15407" s="831" t="str">
        <f t="shared" si="241"/>
        <v/>
      </c>
    </row>
    <row r="15408" spans="3:7" ht="15" x14ac:dyDescent="0.2">
      <c r="C15408" s="829"/>
      <c r="G15408" s="831" t="str">
        <f t="shared" si="241"/>
        <v/>
      </c>
    </row>
    <row r="15409" spans="3:7" ht="15" x14ac:dyDescent="0.2">
      <c r="C15409" s="829"/>
      <c r="G15409" s="831" t="str">
        <f t="shared" si="241"/>
        <v/>
      </c>
    </row>
    <row r="15410" spans="3:7" ht="15" x14ac:dyDescent="0.2">
      <c r="C15410" s="829"/>
      <c r="G15410" s="831" t="str">
        <f t="shared" si="241"/>
        <v/>
      </c>
    </row>
    <row r="15411" spans="3:7" ht="15" x14ac:dyDescent="0.2">
      <c r="C15411" s="829"/>
      <c r="G15411" s="831" t="str">
        <f t="shared" si="241"/>
        <v/>
      </c>
    </row>
    <row r="15412" spans="3:7" ht="15" x14ac:dyDescent="0.2">
      <c r="C15412" s="829"/>
      <c r="G15412" s="831" t="str">
        <f t="shared" si="241"/>
        <v/>
      </c>
    </row>
    <row r="15413" spans="3:7" ht="15" x14ac:dyDescent="0.2">
      <c r="C15413" s="829"/>
      <c r="G15413" s="831" t="str">
        <f t="shared" si="241"/>
        <v/>
      </c>
    </row>
    <row r="15414" spans="3:7" ht="15" x14ac:dyDescent="0.2">
      <c r="C15414" s="829"/>
      <c r="G15414" s="831" t="str">
        <f t="shared" si="241"/>
        <v/>
      </c>
    </row>
    <row r="15415" spans="3:7" ht="15" x14ac:dyDescent="0.2">
      <c r="C15415" s="829"/>
      <c r="G15415" s="831" t="str">
        <f t="shared" si="241"/>
        <v/>
      </c>
    </row>
    <row r="15416" spans="3:7" ht="15" x14ac:dyDescent="0.2">
      <c r="C15416" s="829"/>
      <c r="G15416" s="831" t="str">
        <f t="shared" si="241"/>
        <v/>
      </c>
    </row>
    <row r="15417" spans="3:7" ht="15" x14ac:dyDescent="0.2">
      <c r="C15417" s="829"/>
      <c r="G15417" s="831" t="str">
        <f t="shared" si="241"/>
        <v/>
      </c>
    </row>
    <row r="15418" spans="3:7" ht="15" x14ac:dyDescent="0.2">
      <c r="C15418" s="829"/>
      <c r="G15418" s="831" t="str">
        <f t="shared" si="241"/>
        <v/>
      </c>
    </row>
    <row r="15419" spans="3:7" ht="15" x14ac:dyDescent="0.2">
      <c r="C15419" s="829"/>
      <c r="G15419" s="831" t="str">
        <f t="shared" si="241"/>
        <v/>
      </c>
    </row>
    <row r="15420" spans="3:7" ht="15" x14ac:dyDescent="0.2">
      <c r="C15420" s="829"/>
      <c r="G15420" s="831" t="str">
        <f t="shared" si="241"/>
        <v/>
      </c>
    </row>
    <row r="15421" spans="3:7" ht="15" x14ac:dyDescent="0.2">
      <c r="C15421" s="829"/>
      <c r="G15421" s="831" t="str">
        <f t="shared" si="241"/>
        <v/>
      </c>
    </row>
    <row r="15422" spans="3:7" ht="15" x14ac:dyDescent="0.2">
      <c r="C15422" s="829"/>
      <c r="G15422" s="831" t="str">
        <f t="shared" si="241"/>
        <v/>
      </c>
    </row>
    <row r="15423" spans="3:7" ht="15" x14ac:dyDescent="0.2">
      <c r="C15423" s="829"/>
      <c r="G15423" s="831" t="str">
        <f t="shared" si="241"/>
        <v/>
      </c>
    </row>
    <row r="15424" spans="3:7" ht="15" x14ac:dyDescent="0.2">
      <c r="C15424" s="829"/>
      <c r="G15424" s="831" t="str">
        <f t="shared" si="241"/>
        <v/>
      </c>
    </row>
    <row r="15425" spans="3:7" ht="15" x14ac:dyDescent="0.2">
      <c r="C15425" s="829"/>
      <c r="G15425" s="831" t="str">
        <f t="shared" si="241"/>
        <v/>
      </c>
    </row>
    <row r="15426" spans="3:7" ht="15" x14ac:dyDescent="0.2">
      <c r="C15426" s="829"/>
      <c r="G15426" s="831" t="str">
        <f t="shared" si="241"/>
        <v/>
      </c>
    </row>
    <row r="15427" spans="3:7" ht="15" x14ac:dyDescent="0.2">
      <c r="C15427" s="829"/>
      <c r="G15427" s="831" t="str">
        <f t="shared" si="241"/>
        <v/>
      </c>
    </row>
    <row r="15428" spans="3:7" ht="15" x14ac:dyDescent="0.2">
      <c r="C15428" s="829"/>
      <c r="G15428" s="831" t="str">
        <f t="shared" si="241"/>
        <v/>
      </c>
    </row>
    <row r="15429" spans="3:7" ht="15" x14ac:dyDescent="0.2">
      <c r="C15429" s="829"/>
      <c r="G15429" s="831" t="str">
        <f t="shared" si="241"/>
        <v/>
      </c>
    </row>
    <row r="15430" spans="3:7" ht="15" x14ac:dyDescent="0.2">
      <c r="C15430" s="829"/>
      <c r="G15430" s="831" t="str">
        <f t="shared" si="241"/>
        <v/>
      </c>
    </row>
    <row r="15431" spans="3:7" ht="15" x14ac:dyDescent="0.2">
      <c r="C15431" s="829"/>
      <c r="G15431" s="831" t="str">
        <f t="shared" si="241"/>
        <v/>
      </c>
    </row>
    <row r="15432" spans="3:7" ht="15" x14ac:dyDescent="0.2">
      <c r="C15432" s="829"/>
      <c r="G15432" s="831" t="str">
        <f t="shared" si="241"/>
        <v/>
      </c>
    </row>
    <row r="15433" spans="3:7" ht="15" x14ac:dyDescent="0.2">
      <c r="C15433" s="829"/>
      <c r="G15433" s="831" t="str">
        <f t="shared" si="241"/>
        <v/>
      </c>
    </row>
    <row r="15434" spans="3:7" ht="15" x14ac:dyDescent="0.2">
      <c r="C15434" s="829"/>
      <c r="G15434" s="831" t="str">
        <f t="shared" si="241"/>
        <v/>
      </c>
    </row>
    <row r="15435" spans="3:7" ht="15" x14ac:dyDescent="0.2">
      <c r="C15435" s="829"/>
      <c r="G15435" s="831" t="str">
        <f t="shared" si="241"/>
        <v/>
      </c>
    </row>
    <row r="15436" spans="3:7" ht="15" x14ac:dyDescent="0.2">
      <c r="C15436" s="829"/>
      <c r="G15436" s="831" t="str">
        <f t="shared" ref="G15436:G15499" si="242">IF(D15436="","",YEAR(D15436))</f>
        <v/>
      </c>
    </row>
    <row r="15437" spans="3:7" ht="15" x14ac:dyDescent="0.2">
      <c r="C15437" s="829"/>
      <c r="G15437" s="831" t="str">
        <f t="shared" si="242"/>
        <v/>
      </c>
    </row>
    <row r="15438" spans="3:7" ht="15" x14ac:dyDescent="0.2">
      <c r="C15438" s="829"/>
      <c r="G15438" s="831" t="str">
        <f t="shared" si="242"/>
        <v/>
      </c>
    </row>
    <row r="15439" spans="3:7" ht="15" x14ac:dyDescent="0.2">
      <c r="C15439" s="829"/>
      <c r="G15439" s="831" t="str">
        <f t="shared" si="242"/>
        <v/>
      </c>
    </row>
    <row r="15440" spans="3:7" ht="15" x14ac:dyDescent="0.2">
      <c r="C15440" s="829"/>
      <c r="G15440" s="831" t="str">
        <f t="shared" si="242"/>
        <v/>
      </c>
    </row>
    <row r="15441" spans="3:7" ht="15" x14ac:dyDescent="0.2">
      <c r="C15441" s="829"/>
      <c r="G15441" s="831" t="str">
        <f t="shared" si="242"/>
        <v/>
      </c>
    </row>
    <row r="15442" spans="3:7" ht="15" x14ac:dyDescent="0.2">
      <c r="C15442" s="829"/>
      <c r="G15442" s="831" t="str">
        <f t="shared" si="242"/>
        <v/>
      </c>
    </row>
    <row r="15443" spans="3:7" ht="15" x14ac:dyDescent="0.2">
      <c r="C15443" s="829"/>
      <c r="G15443" s="831" t="str">
        <f t="shared" si="242"/>
        <v/>
      </c>
    </row>
    <row r="15444" spans="3:7" ht="15" x14ac:dyDescent="0.2">
      <c r="C15444" s="829"/>
      <c r="G15444" s="831" t="str">
        <f t="shared" si="242"/>
        <v/>
      </c>
    </row>
    <row r="15445" spans="3:7" ht="15" x14ac:dyDescent="0.2">
      <c r="C15445" s="829"/>
      <c r="G15445" s="831" t="str">
        <f t="shared" si="242"/>
        <v/>
      </c>
    </row>
    <row r="15446" spans="3:7" ht="15" x14ac:dyDescent="0.2">
      <c r="C15446" s="829"/>
      <c r="G15446" s="831" t="str">
        <f t="shared" si="242"/>
        <v/>
      </c>
    </row>
    <row r="15447" spans="3:7" ht="15" x14ac:dyDescent="0.2">
      <c r="C15447" s="829"/>
      <c r="G15447" s="831" t="str">
        <f t="shared" si="242"/>
        <v/>
      </c>
    </row>
    <row r="15448" spans="3:7" ht="15" x14ac:dyDescent="0.2">
      <c r="C15448" s="829"/>
      <c r="G15448" s="831" t="str">
        <f t="shared" si="242"/>
        <v/>
      </c>
    </row>
    <row r="15449" spans="3:7" ht="15" x14ac:dyDescent="0.2">
      <c r="C15449" s="829"/>
      <c r="G15449" s="831" t="str">
        <f t="shared" si="242"/>
        <v/>
      </c>
    </row>
    <row r="15450" spans="3:7" ht="15" x14ac:dyDescent="0.2">
      <c r="C15450" s="829"/>
      <c r="G15450" s="831" t="str">
        <f t="shared" si="242"/>
        <v/>
      </c>
    </row>
    <row r="15451" spans="3:7" ht="15" x14ac:dyDescent="0.2">
      <c r="C15451" s="829"/>
      <c r="G15451" s="831" t="str">
        <f t="shared" si="242"/>
        <v/>
      </c>
    </row>
    <row r="15452" spans="3:7" ht="15" x14ac:dyDescent="0.2">
      <c r="C15452" s="829"/>
      <c r="G15452" s="831" t="str">
        <f t="shared" si="242"/>
        <v/>
      </c>
    </row>
    <row r="15453" spans="3:7" ht="15" x14ac:dyDescent="0.2">
      <c r="C15453" s="829"/>
      <c r="G15453" s="831" t="str">
        <f t="shared" si="242"/>
        <v/>
      </c>
    </row>
    <row r="15454" spans="3:7" ht="15" x14ac:dyDescent="0.2">
      <c r="C15454" s="829"/>
      <c r="G15454" s="831" t="str">
        <f t="shared" si="242"/>
        <v/>
      </c>
    </row>
    <row r="15455" spans="3:7" ht="15" x14ac:dyDescent="0.2">
      <c r="C15455" s="829"/>
      <c r="G15455" s="831" t="str">
        <f t="shared" si="242"/>
        <v/>
      </c>
    </row>
    <row r="15456" spans="3:7" ht="15" x14ac:dyDescent="0.2">
      <c r="C15456" s="829"/>
      <c r="G15456" s="831" t="str">
        <f t="shared" si="242"/>
        <v/>
      </c>
    </row>
    <row r="15457" spans="3:7" ht="15" x14ac:dyDescent="0.2">
      <c r="C15457" s="829"/>
      <c r="G15457" s="831" t="str">
        <f t="shared" si="242"/>
        <v/>
      </c>
    </row>
    <row r="15458" spans="3:7" ht="15" x14ac:dyDescent="0.2">
      <c r="C15458" s="829"/>
      <c r="G15458" s="831" t="str">
        <f t="shared" si="242"/>
        <v/>
      </c>
    </row>
    <row r="15459" spans="3:7" ht="15" x14ac:dyDescent="0.2">
      <c r="C15459" s="829"/>
      <c r="G15459" s="831" t="str">
        <f t="shared" si="242"/>
        <v/>
      </c>
    </row>
    <row r="15460" spans="3:7" ht="15" x14ac:dyDescent="0.2">
      <c r="C15460" s="829"/>
      <c r="G15460" s="831" t="str">
        <f t="shared" si="242"/>
        <v/>
      </c>
    </row>
    <row r="15461" spans="3:7" ht="15" x14ac:dyDescent="0.2">
      <c r="C15461" s="829"/>
      <c r="G15461" s="831" t="str">
        <f t="shared" si="242"/>
        <v/>
      </c>
    </row>
    <row r="15462" spans="3:7" ht="15" x14ac:dyDescent="0.2">
      <c r="C15462" s="829"/>
      <c r="G15462" s="831" t="str">
        <f t="shared" si="242"/>
        <v/>
      </c>
    </row>
    <row r="15463" spans="3:7" ht="15" x14ac:dyDescent="0.2">
      <c r="C15463" s="829"/>
      <c r="G15463" s="831" t="str">
        <f t="shared" si="242"/>
        <v/>
      </c>
    </row>
    <row r="15464" spans="3:7" ht="15" x14ac:dyDescent="0.2">
      <c r="C15464" s="829"/>
      <c r="G15464" s="831" t="str">
        <f t="shared" si="242"/>
        <v/>
      </c>
    </row>
    <row r="15465" spans="3:7" ht="15" x14ac:dyDescent="0.2">
      <c r="C15465" s="829"/>
      <c r="G15465" s="831" t="str">
        <f t="shared" si="242"/>
        <v/>
      </c>
    </row>
    <row r="15466" spans="3:7" ht="15" x14ac:dyDescent="0.2">
      <c r="C15466" s="829"/>
      <c r="G15466" s="831" t="str">
        <f t="shared" si="242"/>
        <v/>
      </c>
    </row>
    <row r="15467" spans="3:7" ht="15" x14ac:dyDescent="0.2">
      <c r="C15467" s="829"/>
      <c r="G15467" s="831" t="str">
        <f t="shared" si="242"/>
        <v/>
      </c>
    </row>
    <row r="15468" spans="3:7" ht="15" x14ac:dyDescent="0.2">
      <c r="C15468" s="829"/>
      <c r="G15468" s="831" t="str">
        <f t="shared" si="242"/>
        <v/>
      </c>
    </row>
    <row r="15469" spans="3:7" ht="15" x14ac:dyDescent="0.2">
      <c r="C15469" s="829"/>
      <c r="G15469" s="831" t="str">
        <f t="shared" si="242"/>
        <v/>
      </c>
    </row>
    <row r="15470" spans="3:7" ht="15" x14ac:dyDescent="0.2">
      <c r="C15470" s="829"/>
      <c r="G15470" s="831" t="str">
        <f t="shared" si="242"/>
        <v/>
      </c>
    </row>
    <row r="15471" spans="3:7" ht="15" x14ac:dyDescent="0.2">
      <c r="C15471" s="829"/>
      <c r="G15471" s="831" t="str">
        <f t="shared" si="242"/>
        <v/>
      </c>
    </row>
    <row r="15472" spans="3:7" ht="15" x14ac:dyDescent="0.2">
      <c r="C15472" s="829"/>
      <c r="G15472" s="831" t="str">
        <f t="shared" si="242"/>
        <v/>
      </c>
    </row>
    <row r="15473" spans="3:7" ht="15" x14ac:dyDescent="0.2">
      <c r="C15473" s="829"/>
      <c r="G15473" s="831" t="str">
        <f t="shared" si="242"/>
        <v/>
      </c>
    </row>
    <row r="15474" spans="3:7" ht="15" x14ac:dyDescent="0.2">
      <c r="C15474" s="829"/>
      <c r="G15474" s="831" t="str">
        <f t="shared" si="242"/>
        <v/>
      </c>
    </row>
    <row r="15475" spans="3:7" ht="15" x14ac:dyDescent="0.2">
      <c r="C15475" s="829"/>
      <c r="G15475" s="831" t="str">
        <f t="shared" si="242"/>
        <v/>
      </c>
    </row>
    <row r="15476" spans="3:7" ht="15" x14ac:dyDescent="0.2">
      <c r="C15476" s="829"/>
      <c r="G15476" s="831" t="str">
        <f t="shared" si="242"/>
        <v/>
      </c>
    </row>
    <row r="15477" spans="3:7" ht="15" x14ac:dyDescent="0.2">
      <c r="C15477" s="829"/>
      <c r="G15477" s="831" t="str">
        <f t="shared" si="242"/>
        <v/>
      </c>
    </row>
    <row r="15478" spans="3:7" ht="15" x14ac:dyDescent="0.2">
      <c r="C15478" s="829"/>
      <c r="G15478" s="831" t="str">
        <f t="shared" si="242"/>
        <v/>
      </c>
    </row>
    <row r="15479" spans="3:7" ht="15" x14ac:dyDescent="0.2">
      <c r="C15479" s="829"/>
      <c r="G15479" s="831" t="str">
        <f t="shared" si="242"/>
        <v/>
      </c>
    </row>
    <row r="15480" spans="3:7" ht="15" x14ac:dyDescent="0.2">
      <c r="C15480" s="829"/>
      <c r="G15480" s="831" t="str">
        <f t="shared" si="242"/>
        <v/>
      </c>
    </row>
    <row r="15481" spans="3:7" ht="15" x14ac:dyDescent="0.2">
      <c r="C15481" s="829"/>
      <c r="G15481" s="831" t="str">
        <f t="shared" si="242"/>
        <v/>
      </c>
    </row>
    <row r="15482" spans="3:7" ht="15" x14ac:dyDescent="0.2">
      <c r="C15482" s="829"/>
      <c r="G15482" s="831" t="str">
        <f t="shared" si="242"/>
        <v/>
      </c>
    </row>
    <row r="15483" spans="3:7" ht="15" x14ac:dyDescent="0.2">
      <c r="C15483" s="829"/>
      <c r="G15483" s="831" t="str">
        <f t="shared" si="242"/>
        <v/>
      </c>
    </row>
    <row r="15484" spans="3:7" ht="15" x14ac:dyDescent="0.2">
      <c r="C15484" s="829"/>
      <c r="G15484" s="831" t="str">
        <f t="shared" si="242"/>
        <v/>
      </c>
    </row>
    <row r="15485" spans="3:7" ht="15" x14ac:dyDescent="0.2">
      <c r="C15485" s="829"/>
      <c r="G15485" s="831" t="str">
        <f t="shared" si="242"/>
        <v/>
      </c>
    </row>
    <row r="15486" spans="3:7" ht="15" x14ac:dyDescent="0.2">
      <c r="C15486" s="829"/>
      <c r="G15486" s="831" t="str">
        <f t="shared" si="242"/>
        <v/>
      </c>
    </row>
    <row r="15487" spans="3:7" ht="15" x14ac:dyDescent="0.2">
      <c r="C15487" s="829"/>
      <c r="G15487" s="831" t="str">
        <f t="shared" si="242"/>
        <v/>
      </c>
    </row>
    <row r="15488" spans="3:7" ht="15" x14ac:dyDescent="0.2">
      <c r="C15488" s="829"/>
      <c r="G15488" s="831" t="str">
        <f t="shared" si="242"/>
        <v/>
      </c>
    </row>
    <row r="15489" spans="3:7" ht="15" x14ac:dyDescent="0.2">
      <c r="C15489" s="829"/>
      <c r="G15489" s="831" t="str">
        <f t="shared" si="242"/>
        <v/>
      </c>
    </row>
    <row r="15490" spans="3:7" ht="15" x14ac:dyDescent="0.2">
      <c r="C15490" s="829"/>
      <c r="G15490" s="831" t="str">
        <f t="shared" si="242"/>
        <v/>
      </c>
    </row>
    <row r="15491" spans="3:7" ht="15" x14ac:dyDescent="0.2">
      <c r="C15491" s="829"/>
      <c r="G15491" s="831" t="str">
        <f t="shared" si="242"/>
        <v/>
      </c>
    </row>
    <row r="15492" spans="3:7" ht="15" x14ac:dyDescent="0.2">
      <c r="C15492" s="829"/>
      <c r="G15492" s="831" t="str">
        <f t="shared" si="242"/>
        <v/>
      </c>
    </row>
    <row r="15493" spans="3:7" ht="15" x14ac:dyDescent="0.2">
      <c r="C15493" s="829"/>
      <c r="G15493" s="831" t="str">
        <f t="shared" si="242"/>
        <v/>
      </c>
    </row>
    <row r="15494" spans="3:7" ht="15" x14ac:dyDescent="0.2">
      <c r="C15494" s="829"/>
      <c r="G15494" s="831" t="str">
        <f t="shared" si="242"/>
        <v/>
      </c>
    </row>
    <row r="15495" spans="3:7" ht="15" x14ac:dyDescent="0.2">
      <c r="C15495" s="829"/>
      <c r="G15495" s="831" t="str">
        <f t="shared" si="242"/>
        <v/>
      </c>
    </row>
    <row r="15496" spans="3:7" ht="15" x14ac:dyDescent="0.2">
      <c r="C15496" s="829"/>
      <c r="G15496" s="831" t="str">
        <f t="shared" si="242"/>
        <v/>
      </c>
    </row>
    <row r="15497" spans="3:7" ht="15" x14ac:dyDescent="0.2">
      <c r="C15497" s="829"/>
      <c r="G15497" s="831" t="str">
        <f t="shared" si="242"/>
        <v/>
      </c>
    </row>
    <row r="15498" spans="3:7" ht="15" x14ac:dyDescent="0.2">
      <c r="C15498" s="829"/>
      <c r="G15498" s="831" t="str">
        <f t="shared" si="242"/>
        <v/>
      </c>
    </row>
    <row r="15499" spans="3:7" ht="15" x14ac:dyDescent="0.2">
      <c r="C15499" s="829"/>
      <c r="G15499" s="831" t="str">
        <f t="shared" si="242"/>
        <v/>
      </c>
    </row>
    <row r="15500" spans="3:7" ht="15" x14ac:dyDescent="0.2">
      <c r="C15500" s="829"/>
      <c r="G15500" s="831" t="str">
        <f t="shared" ref="G15500:G15563" si="243">IF(D15500="","",YEAR(D15500))</f>
        <v/>
      </c>
    </row>
    <row r="15501" spans="3:7" ht="15" x14ac:dyDescent="0.2">
      <c r="C15501" s="829"/>
      <c r="G15501" s="831" t="str">
        <f t="shared" si="243"/>
        <v/>
      </c>
    </row>
    <row r="15502" spans="3:7" ht="15" x14ac:dyDescent="0.2">
      <c r="C15502" s="829"/>
      <c r="G15502" s="831" t="str">
        <f t="shared" si="243"/>
        <v/>
      </c>
    </row>
    <row r="15503" spans="3:7" ht="15" x14ac:dyDescent="0.2">
      <c r="C15503" s="829"/>
      <c r="G15503" s="831" t="str">
        <f t="shared" si="243"/>
        <v/>
      </c>
    </row>
    <row r="15504" spans="3:7" ht="15" x14ac:dyDescent="0.2">
      <c r="C15504" s="829"/>
      <c r="G15504" s="831" t="str">
        <f t="shared" si="243"/>
        <v/>
      </c>
    </row>
    <row r="15505" spans="3:7" ht="15" x14ac:dyDescent="0.2">
      <c r="C15505" s="829"/>
      <c r="G15505" s="831" t="str">
        <f t="shared" si="243"/>
        <v/>
      </c>
    </row>
    <row r="15506" spans="3:7" ht="15" x14ac:dyDescent="0.2">
      <c r="C15506" s="829"/>
      <c r="G15506" s="831" t="str">
        <f t="shared" si="243"/>
        <v/>
      </c>
    </row>
    <row r="15507" spans="3:7" ht="15" x14ac:dyDescent="0.2">
      <c r="C15507" s="829"/>
      <c r="G15507" s="831" t="str">
        <f t="shared" si="243"/>
        <v/>
      </c>
    </row>
    <row r="15508" spans="3:7" ht="15" x14ac:dyDescent="0.2">
      <c r="C15508" s="829"/>
      <c r="G15508" s="831" t="str">
        <f t="shared" si="243"/>
        <v/>
      </c>
    </row>
    <row r="15509" spans="3:7" ht="15" x14ac:dyDescent="0.2">
      <c r="C15509" s="829"/>
      <c r="G15509" s="831" t="str">
        <f t="shared" si="243"/>
        <v/>
      </c>
    </row>
    <row r="15510" spans="3:7" ht="15" x14ac:dyDescent="0.2">
      <c r="C15510" s="829"/>
      <c r="G15510" s="831" t="str">
        <f t="shared" si="243"/>
        <v/>
      </c>
    </row>
    <row r="15511" spans="3:7" ht="15" x14ac:dyDescent="0.2">
      <c r="C15511" s="829"/>
      <c r="G15511" s="831" t="str">
        <f t="shared" si="243"/>
        <v/>
      </c>
    </row>
    <row r="15512" spans="3:7" ht="15" x14ac:dyDescent="0.2">
      <c r="C15512" s="829"/>
      <c r="G15512" s="831" t="str">
        <f t="shared" si="243"/>
        <v/>
      </c>
    </row>
    <row r="15513" spans="3:7" ht="15" x14ac:dyDescent="0.2">
      <c r="C15513" s="829"/>
      <c r="G15513" s="831" t="str">
        <f t="shared" si="243"/>
        <v/>
      </c>
    </row>
    <row r="15514" spans="3:7" ht="15" x14ac:dyDescent="0.2">
      <c r="C15514" s="829"/>
      <c r="G15514" s="831" t="str">
        <f t="shared" si="243"/>
        <v/>
      </c>
    </row>
    <row r="15515" spans="3:7" ht="15" x14ac:dyDescent="0.2">
      <c r="C15515" s="829"/>
      <c r="G15515" s="831" t="str">
        <f t="shared" si="243"/>
        <v/>
      </c>
    </row>
    <row r="15516" spans="3:7" ht="15" x14ac:dyDescent="0.2">
      <c r="C15516" s="829"/>
      <c r="G15516" s="831" t="str">
        <f t="shared" si="243"/>
        <v/>
      </c>
    </row>
    <row r="15517" spans="3:7" ht="15" x14ac:dyDescent="0.2">
      <c r="C15517" s="829"/>
      <c r="G15517" s="831" t="str">
        <f t="shared" si="243"/>
        <v/>
      </c>
    </row>
    <row r="15518" spans="3:7" ht="15" x14ac:dyDescent="0.2">
      <c r="C15518" s="829"/>
      <c r="G15518" s="831" t="str">
        <f t="shared" si="243"/>
        <v/>
      </c>
    </row>
    <row r="15519" spans="3:7" ht="15" x14ac:dyDescent="0.2">
      <c r="C15519" s="829"/>
      <c r="G15519" s="831" t="str">
        <f t="shared" si="243"/>
        <v/>
      </c>
    </row>
    <row r="15520" spans="3:7" ht="15" x14ac:dyDescent="0.2">
      <c r="C15520" s="829"/>
      <c r="G15520" s="831" t="str">
        <f t="shared" si="243"/>
        <v/>
      </c>
    </row>
    <row r="15521" spans="3:7" ht="15" x14ac:dyDescent="0.2">
      <c r="C15521" s="829"/>
      <c r="G15521" s="831" t="str">
        <f t="shared" si="243"/>
        <v/>
      </c>
    </row>
    <row r="15522" spans="3:7" ht="15" x14ac:dyDescent="0.2">
      <c r="C15522" s="829"/>
      <c r="G15522" s="831" t="str">
        <f t="shared" si="243"/>
        <v/>
      </c>
    </row>
    <row r="15523" spans="3:7" ht="15" x14ac:dyDescent="0.2">
      <c r="C15523" s="829"/>
      <c r="G15523" s="831" t="str">
        <f t="shared" si="243"/>
        <v/>
      </c>
    </row>
    <row r="15524" spans="3:7" ht="15" x14ac:dyDescent="0.2">
      <c r="C15524" s="829"/>
      <c r="G15524" s="831" t="str">
        <f t="shared" si="243"/>
        <v/>
      </c>
    </row>
    <row r="15525" spans="3:7" ht="15" x14ac:dyDescent="0.2">
      <c r="C15525" s="829"/>
      <c r="G15525" s="831" t="str">
        <f t="shared" si="243"/>
        <v/>
      </c>
    </row>
    <row r="15526" spans="3:7" ht="15" x14ac:dyDescent="0.2">
      <c r="C15526" s="829"/>
      <c r="G15526" s="831" t="str">
        <f t="shared" si="243"/>
        <v/>
      </c>
    </row>
    <row r="15527" spans="3:7" ht="15" x14ac:dyDescent="0.2">
      <c r="C15527" s="829"/>
      <c r="G15527" s="831" t="str">
        <f t="shared" si="243"/>
        <v/>
      </c>
    </row>
    <row r="15528" spans="3:7" ht="15" x14ac:dyDescent="0.2">
      <c r="C15528" s="829"/>
      <c r="G15528" s="831" t="str">
        <f t="shared" si="243"/>
        <v/>
      </c>
    </row>
    <row r="15529" spans="3:7" ht="15" x14ac:dyDescent="0.2">
      <c r="C15529" s="829"/>
      <c r="G15529" s="831" t="str">
        <f t="shared" si="243"/>
        <v/>
      </c>
    </row>
    <row r="15530" spans="3:7" ht="15" x14ac:dyDescent="0.2">
      <c r="C15530" s="829"/>
      <c r="G15530" s="831" t="str">
        <f t="shared" si="243"/>
        <v/>
      </c>
    </row>
    <row r="15531" spans="3:7" ht="15" x14ac:dyDescent="0.2">
      <c r="C15531" s="829"/>
      <c r="G15531" s="831" t="str">
        <f t="shared" si="243"/>
        <v/>
      </c>
    </row>
    <row r="15532" spans="3:7" ht="15" x14ac:dyDescent="0.2">
      <c r="C15532" s="829"/>
      <c r="G15532" s="831" t="str">
        <f t="shared" si="243"/>
        <v/>
      </c>
    </row>
    <row r="15533" spans="3:7" ht="15" x14ac:dyDescent="0.2">
      <c r="C15533" s="829"/>
      <c r="G15533" s="831" t="str">
        <f t="shared" si="243"/>
        <v/>
      </c>
    </row>
    <row r="15534" spans="3:7" ht="15" x14ac:dyDescent="0.2">
      <c r="C15534" s="829"/>
      <c r="G15534" s="831" t="str">
        <f t="shared" si="243"/>
        <v/>
      </c>
    </row>
    <row r="15535" spans="3:7" ht="15" x14ac:dyDescent="0.2">
      <c r="C15535" s="829"/>
      <c r="G15535" s="831" t="str">
        <f t="shared" si="243"/>
        <v/>
      </c>
    </row>
    <row r="15536" spans="3:7" ht="15" x14ac:dyDescent="0.2">
      <c r="C15536" s="829"/>
      <c r="G15536" s="831" t="str">
        <f t="shared" si="243"/>
        <v/>
      </c>
    </row>
    <row r="15537" spans="3:7" ht="15" x14ac:dyDescent="0.2">
      <c r="C15537" s="829"/>
      <c r="G15537" s="831" t="str">
        <f t="shared" si="243"/>
        <v/>
      </c>
    </row>
    <row r="15538" spans="3:7" ht="15" x14ac:dyDescent="0.2">
      <c r="C15538" s="829"/>
      <c r="G15538" s="831" t="str">
        <f t="shared" si="243"/>
        <v/>
      </c>
    </row>
    <row r="15539" spans="3:7" ht="15" x14ac:dyDescent="0.2">
      <c r="C15539" s="829"/>
      <c r="G15539" s="831" t="str">
        <f t="shared" si="243"/>
        <v/>
      </c>
    </row>
    <row r="15540" spans="3:7" ht="15" x14ac:dyDescent="0.2">
      <c r="C15540" s="829"/>
      <c r="G15540" s="831" t="str">
        <f t="shared" si="243"/>
        <v/>
      </c>
    </row>
    <row r="15541" spans="3:7" ht="15" x14ac:dyDescent="0.2">
      <c r="C15541" s="829"/>
      <c r="G15541" s="831" t="str">
        <f t="shared" si="243"/>
        <v/>
      </c>
    </row>
    <row r="15542" spans="3:7" ht="15" x14ac:dyDescent="0.2">
      <c r="C15542" s="829"/>
      <c r="G15542" s="831" t="str">
        <f t="shared" si="243"/>
        <v/>
      </c>
    </row>
    <row r="15543" spans="3:7" ht="15" x14ac:dyDescent="0.2">
      <c r="C15543" s="829"/>
      <c r="G15543" s="831" t="str">
        <f t="shared" si="243"/>
        <v/>
      </c>
    </row>
    <row r="15544" spans="3:7" ht="15" x14ac:dyDescent="0.2">
      <c r="C15544" s="829"/>
      <c r="G15544" s="831" t="str">
        <f t="shared" si="243"/>
        <v/>
      </c>
    </row>
    <row r="15545" spans="3:7" ht="15" x14ac:dyDescent="0.2">
      <c r="C15545" s="829"/>
      <c r="G15545" s="831" t="str">
        <f t="shared" si="243"/>
        <v/>
      </c>
    </row>
    <row r="15546" spans="3:7" ht="15" x14ac:dyDescent="0.2">
      <c r="C15546" s="829"/>
      <c r="G15546" s="831" t="str">
        <f t="shared" si="243"/>
        <v/>
      </c>
    </row>
    <row r="15547" spans="3:7" ht="15" x14ac:dyDescent="0.2">
      <c r="C15547" s="829"/>
      <c r="G15547" s="831" t="str">
        <f t="shared" si="243"/>
        <v/>
      </c>
    </row>
    <row r="15548" spans="3:7" ht="15" x14ac:dyDescent="0.2">
      <c r="C15548" s="829"/>
      <c r="G15548" s="831" t="str">
        <f t="shared" si="243"/>
        <v/>
      </c>
    </row>
    <row r="15549" spans="3:7" ht="15" x14ac:dyDescent="0.2">
      <c r="C15549" s="829"/>
      <c r="G15549" s="831" t="str">
        <f t="shared" si="243"/>
        <v/>
      </c>
    </row>
    <row r="15550" spans="3:7" ht="15" x14ac:dyDescent="0.2">
      <c r="C15550" s="829"/>
      <c r="G15550" s="831" t="str">
        <f t="shared" si="243"/>
        <v/>
      </c>
    </row>
    <row r="15551" spans="3:7" ht="15" x14ac:dyDescent="0.2">
      <c r="C15551" s="829"/>
      <c r="G15551" s="831" t="str">
        <f t="shared" si="243"/>
        <v/>
      </c>
    </row>
    <row r="15552" spans="3:7" ht="15" x14ac:dyDescent="0.2">
      <c r="C15552" s="829"/>
      <c r="G15552" s="831" t="str">
        <f t="shared" si="243"/>
        <v/>
      </c>
    </row>
    <row r="15553" spans="3:7" ht="15" x14ac:dyDescent="0.2">
      <c r="C15553" s="829"/>
      <c r="G15553" s="831" t="str">
        <f t="shared" si="243"/>
        <v/>
      </c>
    </row>
    <row r="15554" spans="3:7" ht="15" x14ac:dyDescent="0.2">
      <c r="C15554" s="829"/>
      <c r="G15554" s="831" t="str">
        <f t="shared" si="243"/>
        <v/>
      </c>
    </row>
    <row r="15555" spans="3:7" ht="15" x14ac:dyDescent="0.2">
      <c r="C15555" s="829"/>
      <c r="G15555" s="831" t="str">
        <f t="shared" si="243"/>
        <v/>
      </c>
    </row>
    <row r="15556" spans="3:7" ht="15" x14ac:dyDescent="0.2">
      <c r="C15556" s="829"/>
      <c r="G15556" s="831" t="str">
        <f t="shared" si="243"/>
        <v/>
      </c>
    </row>
    <row r="15557" spans="3:7" ht="15" x14ac:dyDescent="0.2">
      <c r="C15557" s="829"/>
      <c r="G15557" s="831" t="str">
        <f t="shared" si="243"/>
        <v/>
      </c>
    </row>
    <row r="15558" spans="3:7" ht="15" x14ac:dyDescent="0.2">
      <c r="C15558" s="829"/>
      <c r="G15558" s="831" t="str">
        <f t="shared" si="243"/>
        <v/>
      </c>
    </row>
    <row r="15559" spans="3:7" ht="15" x14ac:dyDescent="0.2">
      <c r="C15559" s="829"/>
      <c r="G15559" s="831" t="str">
        <f t="shared" si="243"/>
        <v/>
      </c>
    </row>
    <row r="15560" spans="3:7" ht="15" x14ac:dyDescent="0.2">
      <c r="C15560" s="829"/>
      <c r="G15560" s="831" t="str">
        <f t="shared" si="243"/>
        <v/>
      </c>
    </row>
    <row r="15561" spans="3:7" ht="15" x14ac:dyDescent="0.2">
      <c r="C15561" s="829"/>
      <c r="G15561" s="831" t="str">
        <f t="shared" si="243"/>
        <v/>
      </c>
    </row>
    <row r="15562" spans="3:7" ht="15" x14ac:dyDescent="0.2">
      <c r="C15562" s="829"/>
      <c r="G15562" s="831" t="str">
        <f t="shared" si="243"/>
        <v/>
      </c>
    </row>
    <row r="15563" spans="3:7" ht="15" x14ac:dyDescent="0.2">
      <c r="C15563" s="829"/>
      <c r="G15563" s="831" t="str">
        <f t="shared" si="243"/>
        <v/>
      </c>
    </row>
    <row r="15564" spans="3:7" ht="15" x14ac:dyDescent="0.2">
      <c r="C15564" s="829"/>
      <c r="G15564" s="831" t="str">
        <f t="shared" ref="G15564:G15627" si="244">IF(D15564="","",YEAR(D15564))</f>
        <v/>
      </c>
    </row>
    <row r="15565" spans="3:7" ht="15" x14ac:dyDescent="0.2">
      <c r="C15565" s="829"/>
      <c r="G15565" s="831" t="str">
        <f t="shared" si="244"/>
        <v/>
      </c>
    </row>
    <row r="15566" spans="3:7" ht="15" x14ac:dyDescent="0.2">
      <c r="C15566" s="829"/>
      <c r="G15566" s="831" t="str">
        <f t="shared" si="244"/>
        <v/>
      </c>
    </row>
    <row r="15567" spans="3:7" ht="15" x14ac:dyDescent="0.2">
      <c r="C15567" s="829"/>
      <c r="G15567" s="831" t="str">
        <f t="shared" si="244"/>
        <v/>
      </c>
    </row>
    <row r="15568" spans="3:7" ht="15" x14ac:dyDescent="0.2">
      <c r="C15568" s="829"/>
      <c r="G15568" s="831" t="str">
        <f t="shared" si="244"/>
        <v/>
      </c>
    </row>
    <row r="15569" spans="3:7" ht="15" x14ac:dyDescent="0.2">
      <c r="C15569" s="829"/>
      <c r="G15569" s="831" t="str">
        <f t="shared" si="244"/>
        <v/>
      </c>
    </row>
    <row r="15570" spans="3:7" ht="15" x14ac:dyDescent="0.2">
      <c r="C15570" s="829"/>
      <c r="G15570" s="831" t="str">
        <f t="shared" si="244"/>
        <v/>
      </c>
    </row>
    <row r="15571" spans="3:7" ht="15" x14ac:dyDescent="0.2">
      <c r="C15571" s="829"/>
      <c r="G15571" s="831" t="str">
        <f t="shared" si="244"/>
        <v/>
      </c>
    </row>
    <row r="15572" spans="3:7" ht="15" x14ac:dyDescent="0.2">
      <c r="C15572" s="829"/>
      <c r="G15572" s="831" t="str">
        <f t="shared" si="244"/>
        <v/>
      </c>
    </row>
    <row r="15573" spans="3:7" ht="15" x14ac:dyDescent="0.2">
      <c r="C15573" s="829"/>
      <c r="G15573" s="831" t="str">
        <f t="shared" si="244"/>
        <v/>
      </c>
    </row>
    <row r="15574" spans="3:7" ht="15" x14ac:dyDescent="0.2">
      <c r="C15574" s="829"/>
      <c r="G15574" s="831" t="str">
        <f t="shared" si="244"/>
        <v/>
      </c>
    </row>
    <row r="15575" spans="3:7" ht="15" x14ac:dyDescent="0.2">
      <c r="C15575" s="829"/>
      <c r="G15575" s="831" t="str">
        <f t="shared" si="244"/>
        <v/>
      </c>
    </row>
    <row r="15576" spans="3:7" ht="15" x14ac:dyDescent="0.2">
      <c r="C15576" s="829"/>
      <c r="G15576" s="831" t="str">
        <f t="shared" si="244"/>
        <v/>
      </c>
    </row>
    <row r="15577" spans="3:7" ht="15" x14ac:dyDescent="0.2">
      <c r="C15577" s="829"/>
      <c r="G15577" s="831" t="str">
        <f t="shared" si="244"/>
        <v/>
      </c>
    </row>
    <row r="15578" spans="3:7" ht="15" x14ac:dyDescent="0.2">
      <c r="C15578" s="829"/>
      <c r="G15578" s="831" t="str">
        <f t="shared" si="244"/>
        <v/>
      </c>
    </row>
    <row r="15579" spans="3:7" ht="15" x14ac:dyDescent="0.2">
      <c r="C15579" s="829"/>
      <c r="G15579" s="831" t="str">
        <f t="shared" si="244"/>
        <v/>
      </c>
    </row>
    <row r="15580" spans="3:7" ht="15" x14ac:dyDescent="0.2">
      <c r="C15580" s="829"/>
      <c r="G15580" s="831" t="str">
        <f t="shared" si="244"/>
        <v/>
      </c>
    </row>
    <row r="15581" spans="3:7" ht="15" x14ac:dyDescent="0.2">
      <c r="C15581" s="829"/>
      <c r="G15581" s="831" t="str">
        <f t="shared" si="244"/>
        <v/>
      </c>
    </row>
    <row r="15582" spans="3:7" ht="15" x14ac:dyDescent="0.2">
      <c r="C15582" s="829"/>
      <c r="G15582" s="831" t="str">
        <f t="shared" si="244"/>
        <v/>
      </c>
    </row>
    <row r="15583" spans="3:7" ht="15" x14ac:dyDescent="0.2">
      <c r="C15583" s="829"/>
      <c r="G15583" s="831" t="str">
        <f t="shared" si="244"/>
        <v/>
      </c>
    </row>
    <row r="15584" spans="3:7" ht="15" x14ac:dyDescent="0.2">
      <c r="C15584" s="829"/>
      <c r="G15584" s="831" t="str">
        <f t="shared" si="244"/>
        <v/>
      </c>
    </row>
    <row r="15585" spans="3:7" ht="15" x14ac:dyDescent="0.2">
      <c r="C15585" s="829"/>
      <c r="G15585" s="831" t="str">
        <f t="shared" si="244"/>
        <v/>
      </c>
    </row>
    <row r="15586" spans="3:7" ht="15" x14ac:dyDescent="0.2">
      <c r="C15586" s="829"/>
      <c r="G15586" s="831" t="str">
        <f t="shared" si="244"/>
        <v/>
      </c>
    </row>
    <row r="15587" spans="3:7" ht="15" x14ac:dyDescent="0.2">
      <c r="C15587" s="829"/>
      <c r="G15587" s="831" t="str">
        <f t="shared" si="244"/>
        <v/>
      </c>
    </row>
    <row r="15588" spans="3:7" ht="15" x14ac:dyDescent="0.2">
      <c r="C15588" s="829"/>
      <c r="G15588" s="831" t="str">
        <f t="shared" si="244"/>
        <v/>
      </c>
    </row>
    <row r="15589" spans="3:7" ht="15" x14ac:dyDescent="0.2">
      <c r="C15589" s="829"/>
      <c r="G15589" s="831" t="str">
        <f t="shared" si="244"/>
        <v/>
      </c>
    </row>
    <row r="15590" spans="3:7" ht="15" x14ac:dyDescent="0.2">
      <c r="C15590" s="829"/>
      <c r="G15590" s="831" t="str">
        <f t="shared" si="244"/>
        <v/>
      </c>
    </row>
    <row r="15591" spans="3:7" ht="15" x14ac:dyDescent="0.2">
      <c r="C15591" s="829"/>
      <c r="G15591" s="831" t="str">
        <f t="shared" si="244"/>
        <v/>
      </c>
    </row>
    <row r="15592" spans="3:7" ht="15" x14ac:dyDescent="0.2">
      <c r="C15592" s="829"/>
      <c r="G15592" s="831" t="str">
        <f t="shared" si="244"/>
        <v/>
      </c>
    </row>
    <row r="15593" spans="3:7" ht="15" x14ac:dyDescent="0.2">
      <c r="C15593" s="829"/>
      <c r="G15593" s="831" t="str">
        <f t="shared" si="244"/>
        <v/>
      </c>
    </row>
    <row r="15594" spans="3:7" ht="15" x14ac:dyDescent="0.2">
      <c r="C15594" s="829"/>
      <c r="G15594" s="831" t="str">
        <f t="shared" si="244"/>
        <v/>
      </c>
    </row>
    <row r="15595" spans="3:7" ht="15" x14ac:dyDescent="0.2">
      <c r="C15595" s="829"/>
      <c r="G15595" s="831" t="str">
        <f t="shared" si="244"/>
        <v/>
      </c>
    </row>
    <row r="15596" spans="3:7" ht="15" x14ac:dyDescent="0.2">
      <c r="C15596" s="829"/>
      <c r="G15596" s="831" t="str">
        <f t="shared" si="244"/>
        <v/>
      </c>
    </row>
    <row r="15597" spans="3:7" ht="15" x14ac:dyDescent="0.2">
      <c r="C15597" s="829"/>
      <c r="G15597" s="831" t="str">
        <f t="shared" si="244"/>
        <v/>
      </c>
    </row>
    <row r="15598" spans="3:7" ht="15" x14ac:dyDescent="0.2">
      <c r="C15598" s="829"/>
      <c r="G15598" s="831" t="str">
        <f t="shared" si="244"/>
        <v/>
      </c>
    </row>
    <row r="15599" spans="3:7" ht="15" x14ac:dyDescent="0.2">
      <c r="C15599" s="829"/>
      <c r="G15599" s="831" t="str">
        <f t="shared" si="244"/>
        <v/>
      </c>
    </row>
    <row r="15600" spans="3:7" ht="15" x14ac:dyDescent="0.2">
      <c r="C15600" s="829"/>
      <c r="G15600" s="831" t="str">
        <f t="shared" si="244"/>
        <v/>
      </c>
    </row>
    <row r="15601" spans="3:7" ht="15" x14ac:dyDescent="0.2">
      <c r="C15601" s="829"/>
      <c r="G15601" s="831" t="str">
        <f t="shared" si="244"/>
        <v/>
      </c>
    </row>
    <row r="15602" spans="3:7" ht="15" x14ac:dyDescent="0.2">
      <c r="C15602" s="829"/>
      <c r="G15602" s="831" t="str">
        <f t="shared" si="244"/>
        <v/>
      </c>
    </row>
    <row r="15603" spans="3:7" ht="15" x14ac:dyDescent="0.2">
      <c r="C15603" s="829"/>
      <c r="G15603" s="831" t="str">
        <f t="shared" si="244"/>
        <v/>
      </c>
    </row>
    <row r="15604" spans="3:7" ht="15" x14ac:dyDescent="0.2">
      <c r="C15604" s="829"/>
      <c r="G15604" s="831" t="str">
        <f t="shared" si="244"/>
        <v/>
      </c>
    </row>
    <row r="15605" spans="3:7" ht="15" x14ac:dyDescent="0.2">
      <c r="C15605" s="829"/>
      <c r="G15605" s="831" t="str">
        <f t="shared" si="244"/>
        <v/>
      </c>
    </row>
    <row r="15606" spans="3:7" ht="15" x14ac:dyDescent="0.2">
      <c r="C15606" s="829"/>
      <c r="G15606" s="831" t="str">
        <f t="shared" si="244"/>
        <v/>
      </c>
    </row>
    <row r="15607" spans="3:7" ht="15" x14ac:dyDescent="0.2">
      <c r="C15607" s="829"/>
      <c r="G15607" s="831" t="str">
        <f t="shared" si="244"/>
        <v/>
      </c>
    </row>
    <row r="15608" spans="3:7" ht="15" x14ac:dyDescent="0.2">
      <c r="C15608" s="829"/>
      <c r="G15608" s="831" t="str">
        <f t="shared" si="244"/>
        <v/>
      </c>
    </row>
    <row r="15609" spans="3:7" ht="15" x14ac:dyDescent="0.2">
      <c r="C15609" s="829"/>
      <c r="G15609" s="831" t="str">
        <f t="shared" si="244"/>
        <v/>
      </c>
    </row>
    <row r="15610" spans="3:7" ht="15" x14ac:dyDescent="0.2">
      <c r="C15610" s="829"/>
      <c r="G15610" s="831" t="str">
        <f t="shared" si="244"/>
        <v/>
      </c>
    </row>
    <row r="15611" spans="3:7" ht="15" x14ac:dyDescent="0.2">
      <c r="C15611" s="829"/>
      <c r="G15611" s="831" t="str">
        <f t="shared" si="244"/>
        <v/>
      </c>
    </row>
    <row r="15612" spans="3:7" ht="15" x14ac:dyDescent="0.2">
      <c r="C15612" s="829"/>
      <c r="G15612" s="831" t="str">
        <f t="shared" si="244"/>
        <v/>
      </c>
    </row>
    <row r="15613" spans="3:7" ht="15" x14ac:dyDescent="0.2">
      <c r="C15613" s="829"/>
      <c r="G15613" s="831" t="str">
        <f t="shared" si="244"/>
        <v/>
      </c>
    </row>
    <row r="15614" spans="3:7" ht="15" x14ac:dyDescent="0.2">
      <c r="C15614" s="829"/>
      <c r="G15614" s="831" t="str">
        <f t="shared" si="244"/>
        <v/>
      </c>
    </row>
    <row r="15615" spans="3:7" ht="15" x14ac:dyDescent="0.2">
      <c r="C15615" s="829"/>
      <c r="G15615" s="831" t="str">
        <f t="shared" si="244"/>
        <v/>
      </c>
    </row>
    <row r="15616" spans="3:7" ht="15" x14ac:dyDescent="0.2">
      <c r="C15616" s="829"/>
      <c r="G15616" s="831" t="str">
        <f t="shared" si="244"/>
        <v/>
      </c>
    </row>
    <row r="15617" spans="3:7" ht="15" x14ac:dyDescent="0.2">
      <c r="C15617" s="829"/>
      <c r="G15617" s="831" t="str">
        <f t="shared" si="244"/>
        <v/>
      </c>
    </row>
    <row r="15618" spans="3:7" ht="15" x14ac:dyDescent="0.2">
      <c r="C15618" s="829"/>
      <c r="G15618" s="831" t="str">
        <f t="shared" si="244"/>
        <v/>
      </c>
    </row>
    <row r="15619" spans="3:7" ht="15" x14ac:dyDescent="0.2">
      <c r="C15619" s="829"/>
      <c r="G15619" s="831" t="str">
        <f t="shared" si="244"/>
        <v/>
      </c>
    </row>
    <row r="15620" spans="3:7" ht="15" x14ac:dyDescent="0.2">
      <c r="C15620" s="829"/>
      <c r="G15620" s="831" t="str">
        <f t="shared" si="244"/>
        <v/>
      </c>
    </row>
    <row r="15621" spans="3:7" ht="15" x14ac:dyDescent="0.2">
      <c r="C15621" s="829"/>
      <c r="G15621" s="831" t="str">
        <f t="shared" si="244"/>
        <v/>
      </c>
    </row>
    <row r="15622" spans="3:7" ht="15" x14ac:dyDescent="0.2">
      <c r="C15622" s="829"/>
      <c r="G15622" s="831" t="str">
        <f t="shared" si="244"/>
        <v/>
      </c>
    </row>
    <row r="15623" spans="3:7" ht="15" x14ac:dyDescent="0.2">
      <c r="C15623" s="829"/>
      <c r="G15623" s="831" t="str">
        <f t="shared" si="244"/>
        <v/>
      </c>
    </row>
    <row r="15624" spans="3:7" ht="15" x14ac:dyDescent="0.2">
      <c r="C15624" s="829"/>
      <c r="G15624" s="831" t="str">
        <f t="shared" si="244"/>
        <v/>
      </c>
    </row>
    <row r="15625" spans="3:7" ht="15" x14ac:dyDescent="0.2">
      <c r="C15625" s="829"/>
      <c r="G15625" s="831" t="str">
        <f t="shared" si="244"/>
        <v/>
      </c>
    </row>
    <row r="15626" spans="3:7" ht="15" x14ac:dyDescent="0.2">
      <c r="C15626" s="829"/>
      <c r="G15626" s="831" t="str">
        <f t="shared" si="244"/>
        <v/>
      </c>
    </row>
    <row r="15627" spans="3:7" ht="15" x14ac:dyDescent="0.2">
      <c r="C15627" s="829"/>
      <c r="G15627" s="831" t="str">
        <f t="shared" si="244"/>
        <v/>
      </c>
    </row>
    <row r="15628" spans="3:7" ht="15" x14ac:dyDescent="0.2">
      <c r="C15628" s="829"/>
      <c r="G15628" s="831" t="str">
        <f t="shared" ref="G15628:G15691" si="245">IF(D15628="","",YEAR(D15628))</f>
        <v/>
      </c>
    </row>
    <row r="15629" spans="3:7" ht="15" x14ac:dyDescent="0.2">
      <c r="C15629" s="829"/>
      <c r="G15629" s="831" t="str">
        <f t="shared" si="245"/>
        <v/>
      </c>
    </row>
    <row r="15630" spans="3:7" ht="15" x14ac:dyDescent="0.2">
      <c r="C15630" s="829"/>
      <c r="G15630" s="831" t="str">
        <f t="shared" si="245"/>
        <v/>
      </c>
    </row>
    <row r="15631" spans="3:7" ht="15" x14ac:dyDescent="0.2">
      <c r="C15631" s="829"/>
      <c r="G15631" s="831" t="str">
        <f t="shared" si="245"/>
        <v/>
      </c>
    </row>
    <row r="15632" spans="3:7" ht="15" x14ac:dyDescent="0.2">
      <c r="C15632" s="829"/>
      <c r="G15632" s="831" t="str">
        <f t="shared" si="245"/>
        <v/>
      </c>
    </row>
    <row r="15633" spans="3:7" ht="15" x14ac:dyDescent="0.2">
      <c r="C15633" s="829"/>
      <c r="G15633" s="831" t="str">
        <f t="shared" si="245"/>
        <v/>
      </c>
    </row>
    <row r="15634" spans="3:7" ht="15" x14ac:dyDescent="0.2">
      <c r="C15634" s="829"/>
      <c r="G15634" s="831" t="str">
        <f t="shared" si="245"/>
        <v/>
      </c>
    </row>
    <row r="15635" spans="3:7" ht="15" x14ac:dyDescent="0.2">
      <c r="C15635" s="829"/>
      <c r="G15635" s="831" t="str">
        <f t="shared" si="245"/>
        <v/>
      </c>
    </row>
    <row r="15636" spans="3:7" ht="15" x14ac:dyDescent="0.2">
      <c r="C15636" s="829"/>
      <c r="G15636" s="831" t="str">
        <f t="shared" si="245"/>
        <v/>
      </c>
    </row>
    <row r="15637" spans="3:7" ht="15" x14ac:dyDescent="0.2">
      <c r="C15637" s="829"/>
      <c r="G15637" s="831" t="str">
        <f t="shared" si="245"/>
        <v/>
      </c>
    </row>
    <row r="15638" spans="3:7" ht="15" x14ac:dyDescent="0.2">
      <c r="C15638" s="829"/>
      <c r="G15638" s="831" t="str">
        <f t="shared" si="245"/>
        <v/>
      </c>
    </row>
    <row r="15639" spans="3:7" ht="15" x14ac:dyDescent="0.2">
      <c r="C15639" s="829"/>
      <c r="G15639" s="831" t="str">
        <f t="shared" si="245"/>
        <v/>
      </c>
    </row>
    <row r="15640" spans="3:7" ht="15" x14ac:dyDescent="0.2">
      <c r="C15640" s="829"/>
      <c r="G15640" s="831" t="str">
        <f t="shared" si="245"/>
        <v/>
      </c>
    </row>
    <row r="15641" spans="3:7" ht="15" x14ac:dyDescent="0.2">
      <c r="C15641" s="829"/>
      <c r="G15641" s="831" t="str">
        <f t="shared" si="245"/>
        <v/>
      </c>
    </row>
    <row r="15642" spans="3:7" ht="15" x14ac:dyDescent="0.2">
      <c r="C15642" s="829"/>
      <c r="G15642" s="831" t="str">
        <f t="shared" si="245"/>
        <v/>
      </c>
    </row>
    <row r="15643" spans="3:7" ht="15" x14ac:dyDescent="0.2">
      <c r="C15643" s="829"/>
      <c r="G15643" s="831" t="str">
        <f t="shared" si="245"/>
        <v/>
      </c>
    </row>
    <row r="15644" spans="3:7" ht="15" x14ac:dyDescent="0.2">
      <c r="C15644" s="829"/>
      <c r="G15644" s="831" t="str">
        <f t="shared" si="245"/>
        <v/>
      </c>
    </row>
    <row r="15645" spans="3:7" ht="15" x14ac:dyDescent="0.2">
      <c r="C15645" s="829"/>
      <c r="G15645" s="831" t="str">
        <f t="shared" si="245"/>
        <v/>
      </c>
    </row>
    <row r="15646" spans="3:7" ht="15" x14ac:dyDescent="0.2">
      <c r="C15646" s="829"/>
      <c r="G15646" s="831" t="str">
        <f t="shared" si="245"/>
        <v/>
      </c>
    </row>
    <row r="15647" spans="3:7" ht="15" x14ac:dyDescent="0.2">
      <c r="C15647" s="829"/>
      <c r="G15647" s="831" t="str">
        <f t="shared" si="245"/>
        <v/>
      </c>
    </row>
    <row r="15648" spans="3:7" ht="15" x14ac:dyDescent="0.2">
      <c r="C15648" s="829"/>
      <c r="G15648" s="831" t="str">
        <f t="shared" si="245"/>
        <v/>
      </c>
    </row>
    <row r="15649" spans="3:7" ht="15" x14ac:dyDescent="0.2">
      <c r="C15649" s="829"/>
      <c r="G15649" s="831" t="str">
        <f t="shared" si="245"/>
        <v/>
      </c>
    </row>
    <row r="15650" spans="3:7" ht="15" x14ac:dyDescent="0.2">
      <c r="C15650" s="829"/>
      <c r="G15650" s="831" t="str">
        <f t="shared" si="245"/>
        <v/>
      </c>
    </row>
    <row r="15651" spans="3:7" ht="15" x14ac:dyDescent="0.2">
      <c r="C15651" s="829"/>
      <c r="G15651" s="831" t="str">
        <f t="shared" si="245"/>
        <v/>
      </c>
    </row>
    <row r="15652" spans="3:7" ht="15" x14ac:dyDescent="0.2">
      <c r="C15652" s="829"/>
      <c r="G15652" s="831" t="str">
        <f t="shared" si="245"/>
        <v/>
      </c>
    </row>
    <row r="15653" spans="3:7" ht="15" x14ac:dyDescent="0.2">
      <c r="C15653" s="829"/>
      <c r="G15653" s="831" t="str">
        <f t="shared" si="245"/>
        <v/>
      </c>
    </row>
    <row r="15654" spans="3:7" ht="15" x14ac:dyDescent="0.2">
      <c r="C15654" s="829"/>
      <c r="G15654" s="831" t="str">
        <f t="shared" si="245"/>
        <v/>
      </c>
    </row>
    <row r="15655" spans="3:7" ht="15" x14ac:dyDescent="0.2">
      <c r="C15655" s="829"/>
      <c r="G15655" s="831" t="str">
        <f t="shared" si="245"/>
        <v/>
      </c>
    </row>
    <row r="15656" spans="3:7" ht="15" x14ac:dyDescent="0.2">
      <c r="C15656" s="829"/>
      <c r="G15656" s="831" t="str">
        <f t="shared" si="245"/>
        <v/>
      </c>
    </row>
    <row r="15657" spans="3:7" ht="15" x14ac:dyDescent="0.2">
      <c r="C15657" s="829"/>
      <c r="G15657" s="831" t="str">
        <f t="shared" si="245"/>
        <v/>
      </c>
    </row>
    <row r="15658" spans="3:7" ht="15" x14ac:dyDescent="0.2">
      <c r="C15658" s="829"/>
      <c r="G15658" s="831" t="str">
        <f t="shared" si="245"/>
        <v/>
      </c>
    </row>
    <row r="15659" spans="3:7" ht="15" x14ac:dyDescent="0.2">
      <c r="C15659" s="829"/>
      <c r="G15659" s="831" t="str">
        <f t="shared" si="245"/>
        <v/>
      </c>
    </row>
    <row r="15660" spans="3:7" ht="15" x14ac:dyDescent="0.2">
      <c r="C15660" s="829"/>
      <c r="G15660" s="831" t="str">
        <f t="shared" si="245"/>
        <v/>
      </c>
    </row>
    <row r="15661" spans="3:7" ht="15" x14ac:dyDescent="0.2">
      <c r="C15661" s="829"/>
      <c r="G15661" s="831" t="str">
        <f t="shared" si="245"/>
        <v/>
      </c>
    </row>
    <row r="15662" spans="3:7" ht="15" x14ac:dyDescent="0.2">
      <c r="C15662" s="829"/>
      <c r="G15662" s="831" t="str">
        <f t="shared" si="245"/>
        <v/>
      </c>
    </row>
    <row r="15663" spans="3:7" ht="15" x14ac:dyDescent="0.2">
      <c r="C15663" s="829"/>
      <c r="G15663" s="831" t="str">
        <f t="shared" si="245"/>
        <v/>
      </c>
    </row>
    <row r="15664" spans="3:7" ht="15" x14ac:dyDescent="0.2">
      <c r="C15664" s="829"/>
      <c r="G15664" s="831" t="str">
        <f t="shared" si="245"/>
        <v/>
      </c>
    </row>
    <row r="15665" spans="3:7" ht="15" x14ac:dyDescent="0.2">
      <c r="C15665" s="829"/>
      <c r="G15665" s="831" t="str">
        <f t="shared" si="245"/>
        <v/>
      </c>
    </row>
    <row r="15666" spans="3:7" ht="15" x14ac:dyDescent="0.2">
      <c r="C15666" s="829"/>
      <c r="G15666" s="831" t="str">
        <f t="shared" si="245"/>
        <v/>
      </c>
    </row>
    <row r="15667" spans="3:7" ht="15" x14ac:dyDescent="0.2">
      <c r="C15667" s="829"/>
      <c r="G15667" s="831" t="str">
        <f t="shared" si="245"/>
        <v/>
      </c>
    </row>
    <row r="15668" spans="3:7" ht="15" x14ac:dyDescent="0.2">
      <c r="C15668" s="829"/>
      <c r="G15668" s="831" t="str">
        <f t="shared" si="245"/>
        <v/>
      </c>
    </row>
    <row r="15669" spans="3:7" ht="15" x14ac:dyDescent="0.2">
      <c r="C15669" s="829"/>
      <c r="G15669" s="831" t="str">
        <f t="shared" si="245"/>
        <v/>
      </c>
    </row>
    <row r="15670" spans="3:7" ht="15" x14ac:dyDescent="0.2">
      <c r="C15670" s="829"/>
      <c r="G15670" s="831" t="str">
        <f t="shared" si="245"/>
        <v/>
      </c>
    </row>
    <row r="15671" spans="3:7" ht="15" x14ac:dyDescent="0.2">
      <c r="C15671" s="829"/>
      <c r="G15671" s="831" t="str">
        <f t="shared" si="245"/>
        <v/>
      </c>
    </row>
    <row r="15672" spans="3:7" ht="15" x14ac:dyDescent="0.2">
      <c r="C15672" s="829"/>
      <c r="G15672" s="831" t="str">
        <f t="shared" si="245"/>
        <v/>
      </c>
    </row>
    <row r="15673" spans="3:7" ht="15" x14ac:dyDescent="0.2">
      <c r="C15673" s="829"/>
      <c r="G15673" s="831" t="str">
        <f t="shared" si="245"/>
        <v/>
      </c>
    </row>
    <row r="15674" spans="3:7" ht="15" x14ac:dyDescent="0.2">
      <c r="C15674" s="829"/>
      <c r="G15674" s="831" t="str">
        <f t="shared" si="245"/>
        <v/>
      </c>
    </row>
    <row r="15675" spans="3:7" ht="15" x14ac:dyDescent="0.2">
      <c r="C15675" s="829"/>
      <c r="G15675" s="831" t="str">
        <f t="shared" si="245"/>
        <v/>
      </c>
    </row>
    <row r="15676" spans="3:7" ht="15" x14ac:dyDescent="0.2">
      <c r="C15676" s="829"/>
      <c r="G15676" s="831" t="str">
        <f t="shared" si="245"/>
        <v/>
      </c>
    </row>
    <row r="15677" spans="3:7" ht="15" x14ac:dyDescent="0.2">
      <c r="C15677" s="829"/>
      <c r="G15677" s="831" t="str">
        <f t="shared" si="245"/>
        <v/>
      </c>
    </row>
    <row r="15678" spans="3:7" ht="15" x14ac:dyDescent="0.2">
      <c r="C15678" s="829"/>
      <c r="G15678" s="831" t="str">
        <f t="shared" si="245"/>
        <v/>
      </c>
    </row>
    <row r="15679" spans="3:7" ht="15" x14ac:dyDescent="0.2">
      <c r="C15679" s="829"/>
      <c r="G15679" s="831" t="str">
        <f t="shared" si="245"/>
        <v/>
      </c>
    </row>
    <row r="15680" spans="3:7" ht="15" x14ac:dyDescent="0.2">
      <c r="C15680" s="829"/>
      <c r="G15680" s="831" t="str">
        <f t="shared" si="245"/>
        <v/>
      </c>
    </row>
    <row r="15681" spans="3:7" ht="15" x14ac:dyDescent="0.2">
      <c r="C15681" s="829"/>
      <c r="G15681" s="831" t="str">
        <f t="shared" si="245"/>
        <v/>
      </c>
    </row>
    <row r="15682" spans="3:7" ht="15" x14ac:dyDescent="0.2">
      <c r="C15682" s="829"/>
      <c r="G15682" s="831" t="str">
        <f t="shared" si="245"/>
        <v/>
      </c>
    </row>
    <row r="15683" spans="3:7" ht="15" x14ac:dyDescent="0.2">
      <c r="C15683" s="829"/>
      <c r="G15683" s="831" t="str">
        <f t="shared" si="245"/>
        <v/>
      </c>
    </row>
    <row r="15684" spans="3:7" ht="15" x14ac:dyDescent="0.2">
      <c r="C15684" s="829"/>
      <c r="G15684" s="831" t="str">
        <f t="shared" si="245"/>
        <v/>
      </c>
    </row>
    <row r="15685" spans="3:7" ht="15" x14ac:dyDescent="0.2">
      <c r="C15685" s="829"/>
      <c r="G15685" s="831" t="str">
        <f t="shared" si="245"/>
        <v/>
      </c>
    </row>
    <row r="15686" spans="3:7" ht="15" x14ac:dyDescent="0.2">
      <c r="C15686" s="829"/>
      <c r="G15686" s="831" t="str">
        <f t="shared" si="245"/>
        <v/>
      </c>
    </row>
    <row r="15687" spans="3:7" ht="15" x14ac:dyDescent="0.2">
      <c r="C15687" s="829"/>
      <c r="G15687" s="831" t="str">
        <f t="shared" si="245"/>
        <v/>
      </c>
    </row>
    <row r="15688" spans="3:7" ht="15" x14ac:dyDescent="0.2">
      <c r="C15688" s="829"/>
      <c r="G15688" s="831" t="str">
        <f t="shared" si="245"/>
        <v/>
      </c>
    </row>
    <row r="15689" spans="3:7" ht="15" x14ac:dyDescent="0.2">
      <c r="C15689" s="829"/>
      <c r="G15689" s="831" t="str">
        <f t="shared" si="245"/>
        <v/>
      </c>
    </row>
    <row r="15690" spans="3:7" ht="15" x14ac:dyDescent="0.2">
      <c r="C15690" s="829"/>
      <c r="G15690" s="831" t="str">
        <f t="shared" si="245"/>
        <v/>
      </c>
    </row>
    <row r="15691" spans="3:7" ht="15" x14ac:dyDescent="0.2">
      <c r="C15691" s="829"/>
      <c r="G15691" s="831" t="str">
        <f t="shared" si="245"/>
        <v/>
      </c>
    </row>
    <row r="15692" spans="3:7" ht="15" x14ac:dyDescent="0.2">
      <c r="C15692" s="829"/>
      <c r="G15692" s="831" t="str">
        <f t="shared" ref="G15692:G15755" si="246">IF(D15692="","",YEAR(D15692))</f>
        <v/>
      </c>
    </row>
    <row r="15693" spans="3:7" ht="15" x14ac:dyDescent="0.2">
      <c r="C15693" s="829"/>
      <c r="G15693" s="831" t="str">
        <f t="shared" si="246"/>
        <v/>
      </c>
    </row>
    <row r="15694" spans="3:7" ht="15" x14ac:dyDescent="0.2">
      <c r="C15694" s="829"/>
      <c r="G15694" s="831" t="str">
        <f t="shared" si="246"/>
        <v/>
      </c>
    </row>
    <row r="15695" spans="3:7" ht="15" x14ac:dyDescent="0.2">
      <c r="C15695" s="829"/>
      <c r="G15695" s="831" t="str">
        <f t="shared" si="246"/>
        <v/>
      </c>
    </row>
    <row r="15696" spans="3:7" ht="15" x14ac:dyDescent="0.2">
      <c r="C15696" s="829"/>
      <c r="G15696" s="831" t="str">
        <f t="shared" si="246"/>
        <v/>
      </c>
    </row>
    <row r="15697" spans="3:7" ht="15" x14ac:dyDescent="0.2">
      <c r="C15697" s="829"/>
      <c r="G15697" s="831" t="str">
        <f t="shared" si="246"/>
        <v/>
      </c>
    </row>
    <row r="15698" spans="3:7" ht="15" x14ac:dyDescent="0.2">
      <c r="C15698" s="829"/>
      <c r="G15698" s="831" t="str">
        <f t="shared" si="246"/>
        <v/>
      </c>
    </row>
    <row r="15699" spans="3:7" ht="15" x14ac:dyDescent="0.2">
      <c r="C15699" s="829"/>
      <c r="G15699" s="831" t="str">
        <f t="shared" si="246"/>
        <v/>
      </c>
    </row>
    <row r="15700" spans="3:7" ht="15" x14ac:dyDescent="0.2">
      <c r="C15700" s="829"/>
      <c r="G15700" s="831" t="str">
        <f t="shared" si="246"/>
        <v/>
      </c>
    </row>
    <row r="15701" spans="3:7" ht="15" x14ac:dyDescent="0.2">
      <c r="C15701" s="829"/>
      <c r="G15701" s="831" t="str">
        <f t="shared" si="246"/>
        <v/>
      </c>
    </row>
    <row r="15702" spans="3:7" ht="15" x14ac:dyDescent="0.2">
      <c r="C15702" s="829"/>
      <c r="G15702" s="831" t="str">
        <f t="shared" si="246"/>
        <v/>
      </c>
    </row>
    <row r="15703" spans="3:7" ht="15" x14ac:dyDescent="0.2">
      <c r="C15703" s="829"/>
      <c r="G15703" s="831" t="str">
        <f t="shared" si="246"/>
        <v/>
      </c>
    </row>
    <row r="15704" spans="3:7" ht="15" x14ac:dyDescent="0.2">
      <c r="C15704" s="829"/>
      <c r="G15704" s="831" t="str">
        <f t="shared" si="246"/>
        <v/>
      </c>
    </row>
    <row r="15705" spans="3:7" ht="15" x14ac:dyDescent="0.2">
      <c r="C15705" s="829"/>
      <c r="G15705" s="831" t="str">
        <f t="shared" si="246"/>
        <v/>
      </c>
    </row>
    <row r="15706" spans="3:7" ht="15" x14ac:dyDescent="0.2">
      <c r="C15706" s="829"/>
      <c r="G15706" s="831" t="str">
        <f t="shared" si="246"/>
        <v/>
      </c>
    </row>
    <row r="15707" spans="3:7" ht="15" x14ac:dyDescent="0.2">
      <c r="C15707" s="829"/>
      <c r="G15707" s="831" t="str">
        <f t="shared" si="246"/>
        <v/>
      </c>
    </row>
    <row r="15708" spans="3:7" ht="15" x14ac:dyDescent="0.2">
      <c r="C15708" s="829"/>
      <c r="G15708" s="831" t="str">
        <f t="shared" si="246"/>
        <v/>
      </c>
    </row>
    <row r="15709" spans="3:7" ht="15" x14ac:dyDescent="0.2">
      <c r="C15709" s="829"/>
      <c r="G15709" s="831" t="str">
        <f t="shared" si="246"/>
        <v/>
      </c>
    </row>
    <row r="15710" spans="3:7" ht="15" x14ac:dyDescent="0.2">
      <c r="C15710" s="829"/>
      <c r="G15710" s="831" t="str">
        <f t="shared" si="246"/>
        <v/>
      </c>
    </row>
    <row r="15711" spans="3:7" ht="15" x14ac:dyDescent="0.2">
      <c r="C15711" s="829"/>
      <c r="G15711" s="831" t="str">
        <f t="shared" si="246"/>
        <v/>
      </c>
    </row>
    <row r="15712" spans="3:7" ht="15" x14ac:dyDescent="0.2">
      <c r="C15712" s="829"/>
      <c r="G15712" s="831" t="str">
        <f t="shared" si="246"/>
        <v/>
      </c>
    </row>
    <row r="15713" spans="3:7" ht="15" x14ac:dyDescent="0.2">
      <c r="C15713" s="829"/>
      <c r="G15713" s="831" t="str">
        <f t="shared" si="246"/>
        <v/>
      </c>
    </row>
    <row r="15714" spans="3:7" ht="15" x14ac:dyDescent="0.2">
      <c r="C15714" s="829"/>
      <c r="G15714" s="831" t="str">
        <f t="shared" si="246"/>
        <v/>
      </c>
    </row>
    <row r="15715" spans="3:7" ht="15" x14ac:dyDescent="0.2">
      <c r="C15715" s="829"/>
      <c r="G15715" s="831" t="str">
        <f t="shared" si="246"/>
        <v/>
      </c>
    </row>
    <row r="15716" spans="3:7" ht="15" x14ac:dyDescent="0.2">
      <c r="C15716" s="829"/>
      <c r="G15716" s="831" t="str">
        <f t="shared" si="246"/>
        <v/>
      </c>
    </row>
    <row r="15717" spans="3:7" ht="15" x14ac:dyDescent="0.2">
      <c r="C15717" s="829"/>
      <c r="G15717" s="831" t="str">
        <f t="shared" si="246"/>
        <v/>
      </c>
    </row>
    <row r="15718" spans="3:7" ht="15" x14ac:dyDescent="0.2">
      <c r="C15718" s="829"/>
      <c r="G15718" s="831" t="str">
        <f t="shared" si="246"/>
        <v/>
      </c>
    </row>
    <row r="15719" spans="3:7" ht="15" x14ac:dyDescent="0.2">
      <c r="C15719" s="829"/>
      <c r="G15719" s="831" t="str">
        <f t="shared" si="246"/>
        <v/>
      </c>
    </row>
    <row r="15720" spans="3:7" ht="15" x14ac:dyDescent="0.2">
      <c r="C15720" s="829"/>
      <c r="G15720" s="831" t="str">
        <f t="shared" si="246"/>
        <v/>
      </c>
    </row>
    <row r="15721" spans="3:7" ht="15" x14ac:dyDescent="0.2">
      <c r="C15721" s="829"/>
      <c r="G15721" s="831" t="str">
        <f t="shared" si="246"/>
        <v/>
      </c>
    </row>
    <row r="15722" spans="3:7" ht="15" x14ac:dyDescent="0.2">
      <c r="C15722" s="829"/>
      <c r="G15722" s="831" t="str">
        <f t="shared" si="246"/>
        <v/>
      </c>
    </row>
    <row r="15723" spans="3:7" ht="15" x14ac:dyDescent="0.2">
      <c r="C15723" s="829"/>
      <c r="G15723" s="831" t="str">
        <f t="shared" si="246"/>
        <v/>
      </c>
    </row>
    <row r="15724" spans="3:7" ht="15" x14ac:dyDescent="0.2">
      <c r="C15724" s="829"/>
      <c r="G15724" s="831" t="str">
        <f t="shared" si="246"/>
        <v/>
      </c>
    </row>
    <row r="15725" spans="3:7" ht="15" x14ac:dyDescent="0.2">
      <c r="C15725" s="829"/>
      <c r="G15725" s="831" t="str">
        <f t="shared" si="246"/>
        <v/>
      </c>
    </row>
    <row r="15726" spans="3:7" ht="15" x14ac:dyDescent="0.2">
      <c r="C15726" s="829"/>
      <c r="G15726" s="831" t="str">
        <f t="shared" si="246"/>
        <v/>
      </c>
    </row>
    <row r="15727" spans="3:7" ht="15" x14ac:dyDescent="0.2">
      <c r="C15727" s="829"/>
      <c r="G15727" s="831" t="str">
        <f t="shared" si="246"/>
        <v/>
      </c>
    </row>
    <row r="15728" spans="3:7" ht="15" x14ac:dyDescent="0.2">
      <c r="C15728" s="829"/>
      <c r="G15728" s="831" t="str">
        <f t="shared" si="246"/>
        <v/>
      </c>
    </row>
    <row r="15729" spans="3:7" ht="15" x14ac:dyDescent="0.2">
      <c r="C15729" s="829"/>
      <c r="G15729" s="831" t="str">
        <f t="shared" si="246"/>
        <v/>
      </c>
    </row>
    <row r="15730" spans="3:7" ht="15" x14ac:dyDescent="0.2">
      <c r="C15730" s="829"/>
      <c r="G15730" s="831" t="str">
        <f t="shared" si="246"/>
        <v/>
      </c>
    </row>
    <row r="15731" spans="3:7" ht="15" x14ac:dyDescent="0.2">
      <c r="C15731" s="829"/>
      <c r="G15731" s="831" t="str">
        <f t="shared" si="246"/>
        <v/>
      </c>
    </row>
    <row r="15732" spans="3:7" ht="15" x14ac:dyDescent="0.2">
      <c r="C15732" s="829"/>
      <c r="G15732" s="831" t="str">
        <f t="shared" si="246"/>
        <v/>
      </c>
    </row>
    <row r="15733" spans="3:7" ht="15" x14ac:dyDescent="0.2">
      <c r="C15733" s="829"/>
      <c r="G15733" s="831" t="str">
        <f t="shared" si="246"/>
        <v/>
      </c>
    </row>
    <row r="15734" spans="3:7" ht="15" x14ac:dyDescent="0.2">
      <c r="C15734" s="829"/>
      <c r="G15734" s="831" t="str">
        <f t="shared" si="246"/>
        <v/>
      </c>
    </row>
    <row r="15735" spans="3:7" ht="15" x14ac:dyDescent="0.2">
      <c r="C15735" s="829"/>
      <c r="G15735" s="831" t="str">
        <f t="shared" si="246"/>
        <v/>
      </c>
    </row>
    <row r="15736" spans="3:7" ht="15" x14ac:dyDescent="0.2">
      <c r="C15736" s="829"/>
      <c r="G15736" s="831" t="str">
        <f t="shared" si="246"/>
        <v/>
      </c>
    </row>
    <row r="15737" spans="3:7" ht="15" x14ac:dyDescent="0.2">
      <c r="C15737" s="829"/>
      <c r="G15737" s="831" t="str">
        <f t="shared" si="246"/>
        <v/>
      </c>
    </row>
    <row r="15738" spans="3:7" ht="15" x14ac:dyDescent="0.2">
      <c r="C15738" s="829"/>
      <c r="G15738" s="831" t="str">
        <f t="shared" si="246"/>
        <v/>
      </c>
    </row>
    <row r="15739" spans="3:7" ht="15" x14ac:dyDescent="0.2">
      <c r="C15739" s="829"/>
      <c r="G15739" s="831" t="str">
        <f t="shared" si="246"/>
        <v/>
      </c>
    </row>
    <row r="15740" spans="3:7" ht="15" x14ac:dyDescent="0.2">
      <c r="C15740" s="829"/>
      <c r="G15740" s="831" t="str">
        <f t="shared" si="246"/>
        <v/>
      </c>
    </row>
    <row r="15741" spans="3:7" ht="15" x14ac:dyDescent="0.2">
      <c r="C15741" s="829"/>
      <c r="G15741" s="831" t="str">
        <f t="shared" si="246"/>
        <v/>
      </c>
    </row>
    <row r="15742" spans="3:7" ht="15" x14ac:dyDescent="0.2">
      <c r="C15742" s="829"/>
      <c r="G15742" s="831" t="str">
        <f t="shared" si="246"/>
        <v/>
      </c>
    </row>
    <row r="15743" spans="3:7" ht="15" x14ac:dyDescent="0.2">
      <c r="C15743" s="829"/>
      <c r="G15743" s="831" t="str">
        <f t="shared" si="246"/>
        <v/>
      </c>
    </row>
    <row r="15744" spans="3:7" ht="15" x14ac:dyDescent="0.2">
      <c r="C15744" s="829"/>
      <c r="G15744" s="831" t="str">
        <f t="shared" si="246"/>
        <v/>
      </c>
    </row>
    <row r="15745" spans="3:7" ht="15" x14ac:dyDescent="0.2">
      <c r="C15745" s="829"/>
      <c r="G15745" s="831" t="str">
        <f t="shared" si="246"/>
        <v/>
      </c>
    </row>
    <row r="15746" spans="3:7" ht="15" x14ac:dyDescent="0.2">
      <c r="C15746" s="829"/>
      <c r="G15746" s="831" t="str">
        <f t="shared" si="246"/>
        <v/>
      </c>
    </row>
    <row r="15747" spans="3:7" ht="15" x14ac:dyDescent="0.2">
      <c r="C15747" s="829"/>
      <c r="G15747" s="831" t="str">
        <f t="shared" si="246"/>
        <v/>
      </c>
    </row>
    <row r="15748" spans="3:7" ht="15" x14ac:dyDescent="0.2">
      <c r="C15748" s="829"/>
      <c r="G15748" s="831" t="str">
        <f t="shared" si="246"/>
        <v/>
      </c>
    </row>
    <row r="15749" spans="3:7" ht="15" x14ac:dyDescent="0.2">
      <c r="C15749" s="829"/>
      <c r="G15749" s="831" t="str">
        <f t="shared" si="246"/>
        <v/>
      </c>
    </row>
    <row r="15750" spans="3:7" ht="15" x14ac:dyDescent="0.2">
      <c r="C15750" s="829"/>
      <c r="G15750" s="831" t="str">
        <f t="shared" si="246"/>
        <v/>
      </c>
    </row>
    <row r="15751" spans="3:7" ht="15" x14ac:dyDescent="0.2">
      <c r="C15751" s="829"/>
      <c r="G15751" s="831" t="str">
        <f t="shared" si="246"/>
        <v/>
      </c>
    </row>
    <row r="15752" spans="3:7" ht="15" x14ac:dyDescent="0.2">
      <c r="C15752" s="829"/>
      <c r="G15752" s="831" t="str">
        <f t="shared" si="246"/>
        <v/>
      </c>
    </row>
    <row r="15753" spans="3:7" ht="15" x14ac:dyDescent="0.2">
      <c r="C15753" s="829"/>
      <c r="G15753" s="831" t="str">
        <f t="shared" si="246"/>
        <v/>
      </c>
    </row>
    <row r="15754" spans="3:7" ht="15" x14ac:dyDescent="0.2">
      <c r="C15754" s="829"/>
      <c r="G15754" s="831" t="str">
        <f t="shared" si="246"/>
        <v/>
      </c>
    </row>
    <row r="15755" spans="3:7" ht="15" x14ac:dyDescent="0.2">
      <c r="C15755" s="829"/>
      <c r="G15755" s="831" t="str">
        <f t="shared" si="246"/>
        <v/>
      </c>
    </row>
    <row r="15756" spans="3:7" ht="15" x14ac:dyDescent="0.2">
      <c r="C15756" s="829"/>
      <c r="G15756" s="831" t="str">
        <f t="shared" ref="G15756:G15819" si="247">IF(D15756="","",YEAR(D15756))</f>
        <v/>
      </c>
    </row>
    <row r="15757" spans="3:7" ht="15" x14ac:dyDescent="0.2">
      <c r="C15757" s="829"/>
      <c r="G15757" s="831" t="str">
        <f t="shared" si="247"/>
        <v/>
      </c>
    </row>
    <row r="15758" spans="3:7" ht="15" x14ac:dyDescent="0.2">
      <c r="C15758" s="829"/>
      <c r="G15758" s="831" t="str">
        <f t="shared" si="247"/>
        <v/>
      </c>
    </row>
    <row r="15759" spans="3:7" ht="15" x14ac:dyDescent="0.2">
      <c r="C15759" s="829"/>
      <c r="G15759" s="831" t="str">
        <f t="shared" si="247"/>
        <v/>
      </c>
    </row>
    <row r="15760" spans="3:7" ht="15" x14ac:dyDescent="0.2">
      <c r="C15760" s="829"/>
      <c r="G15760" s="831" t="str">
        <f t="shared" si="247"/>
        <v/>
      </c>
    </row>
    <row r="15761" spans="3:7" ht="15" x14ac:dyDescent="0.2">
      <c r="C15761" s="829"/>
      <c r="G15761" s="831" t="str">
        <f t="shared" si="247"/>
        <v/>
      </c>
    </row>
    <row r="15762" spans="3:7" ht="15" x14ac:dyDescent="0.2">
      <c r="C15762" s="829"/>
      <c r="G15762" s="831" t="str">
        <f t="shared" si="247"/>
        <v/>
      </c>
    </row>
    <row r="15763" spans="3:7" ht="15" x14ac:dyDescent="0.2">
      <c r="C15763" s="829"/>
      <c r="G15763" s="831" t="str">
        <f t="shared" si="247"/>
        <v/>
      </c>
    </row>
    <row r="15764" spans="3:7" ht="15" x14ac:dyDescent="0.2">
      <c r="C15764" s="829"/>
      <c r="G15764" s="831" t="str">
        <f t="shared" si="247"/>
        <v/>
      </c>
    </row>
    <row r="15765" spans="3:7" ht="15" x14ac:dyDescent="0.2">
      <c r="C15765" s="829"/>
      <c r="G15765" s="831" t="str">
        <f t="shared" si="247"/>
        <v/>
      </c>
    </row>
    <row r="15766" spans="3:7" ht="15" x14ac:dyDescent="0.2">
      <c r="C15766" s="829"/>
      <c r="G15766" s="831" t="str">
        <f t="shared" si="247"/>
        <v/>
      </c>
    </row>
    <row r="15767" spans="3:7" ht="15" x14ac:dyDescent="0.2">
      <c r="C15767" s="829"/>
      <c r="G15767" s="831" t="str">
        <f t="shared" si="247"/>
        <v/>
      </c>
    </row>
    <row r="15768" spans="3:7" ht="15" x14ac:dyDescent="0.2">
      <c r="C15768" s="829"/>
      <c r="G15768" s="831" t="str">
        <f t="shared" si="247"/>
        <v/>
      </c>
    </row>
    <row r="15769" spans="3:7" ht="15" x14ac:dyDescent="0.2">
      <c r="C15769" s="829"/>
      <c r="G15769" s="831" t="str">
        <f t="shared" si="247"/>
        <v/>
      </c>
    </row>
    <row r="15770" spans="3:7" ht="15" x14ac:dyDescent="0.2">
      <c r="C15770" s="829"/>
      <c r="G15770" s="831" t="str">
        <f t="shared" si="247"/>
        <v/>
      </c>
    </row>
    <row r="15771" spans="3:7" ht="15" x14ac:dyDescent="0.2">
      <c r="C15771" s="829"/>
      <c r="G15771" s="831" t="str">
        <f t="shared" si="247"/>
        <v/>
      </c>
    </row>
    <row r="15772" spans="3:7" ht="15" x14ac:dyDescent="0.2">
      <c r="C15772" s="829"/>
      <c r="G15772" s="831" t="str">
        <f t="shared" si="247"/>
        <v/>
      </c>
    </row>
    <row r="15773" spans="3:7" ht="15" x14ac:dyDescent="0.2">
      <c r="C15773" s="829"/>
      <c r="G15773" s="831" t="str">
        <f t="shared" si="247"/>
        <v/>
      </c>
    </row>
    <row r="15774" spans="3:7" ht="15" x14ac:dyDescent="0.2">
      <c r="C15774" s="829"/>
      <c r="G15774" s="831" t="str">
        <f t="shared" si="247"/>
        <v/>
      </c>
    </row>
    <row r="15775" spans="3:7" ht="15" x14ac:dyDescent="0.2">
      <c r="C15775" s="829"/>
      <c r="G15775" s="831" t="str">
        <f t="shared" si="247"/>
        <v/>
      </c>
    </row>
    <row r="15776" spans="3:7" ht="15" x14ac:dyDescent="0.2">
      <c r="C15776" s="829"/>
      <c r="G15776" s="831" t="str">
        <f t="shared" si="247"/>
        <v/>
      </c>
    </row>
    <row r="15777" spans="3:7" ht="15" x14ac:dyDescent="0.2">
      <c r="C15777" s="829"/>
      <c r="G15777" s="831" t="str">
        <f t="shared" si="247"/>
        <v/>
      </c>
    </row>
    <row r="15778" spans="3:7" ht="15" x14ac:dyDescent="0.2">
      <c r="C15778" s="829"/>
      <c r="G15778" s="831" t="str">
        <f t="shared" si="247"/>
        <v/>
      </c>
    </row>
    <row r="15779" spans="3:7" ht="15" x14ac:dyDescent="0.2">
      <c r="C15779" s="829"/>
      <c r="G15779" s="831" t="str">
        <f t="shared" si="247"/>
        <v/>
      </c>
    </row>
    <row r="15780" spans="3:7" ht="15" x14ac:dyDescent="0.2">
      <c r="C15780" s="829"/>
      <c r="G15780" s="831" t="str">
        <f t="shared" si="247"/>
        <v/>
      </c>
    </row>
    <row r="15781" spans="3:7" ht="15" x14ac:dyDescent="0.2">
      <c r="C15781" s="829"/>
      <c r="G15781" s="831" t="str">
        <f t="shared" si="247"/>
        <v/>
      </c>
    </row>
    <row r="15782" spans="3:7" ht="15" x14ac:dyDescent="0.2">
      <c r="C15782" s="829"/>
      <c r="G15782" s="831" t="str">
        <f t="shared" si="247"/>
        <v/>
      </c>
    </row>
    <row r="15783" spans="3:7" ht="15" x14ac:dyDescent="0.2">
      <c r="C15783" s="829"/>
      <c r="G15783" s="831" t="str">
        <f t="shared" si="247"/>
        <v/>
      </c>
    </row>
    <row r="15784" spans="3:7" ht="15" x14ac:dyDescent="0.2">
      <c r="C15784" s="829"/>
      <c r="G15784" s="831" t="str">
        <f t="shared" si="247"/>
        <v/>
      </c>
    </row>
    <row r="15785" spans="3:7" ht="15" x14ac:dyDescent="0.2">
      <c r="C15785" s="829"/>
      <c r="G15785" s="831" t="str">
        <f t="shared" si="247"/>
        <v/>
      </c>
    </row>
    <row r="15786" spans="3:7" ht="15" x14ac:dyDescent="0.2">
      <c r="C15786" s="829"/>
      <c r="G15786" s="831" t="str">
        <f t="shared" si="247"/>
        <v/>
      </c>
    </row>
    <row r="15787" spans="3:7" ht="15" x14ac:dyDescent="0.2">
      <c r="C15787" s="829"/>
      <c r="G15787" s="831" t="str">
        <f t="shared" si="247"/>
        <v/>
      </c>
    </row>
    <row r="15788" spans="3:7" ht="15" x14ac:dyDescent="0.2">
      <c r="C15788" s="829"/>
      <c r="G15788" s="831" t="str">
        <f t="shared" si="247"/>
        <v/>
      </c>
    </row>
    <row r="15789" spans="3:7" ht="15" x14ac:dyDescent="0.2">
      <c r="C15789" s="829"/>
      <c r="G15789" s="831" t="str">
        <f t="shared" si="247"/>
        <v/>
      </c>
    </row>
    <row r="15790" spans="3:7" ht="15" x14ac:dyDescent="0.2">
      <c r="C15790" s="829"/>
      <c r="G15790" s="831" t="str">
        <f t="shared" si="247"/>
        <v/>
      </c>
    </row>
    <row r="15791" spans="3:7" ht="15" x14ac:dyDescent="0.2">
      <c r="C15791" s="829"/>
      <c r="G15791" s="831" t="str">
        <f t="shared" si="247"/>
        <v/>
      </c>
    </row>
    <row r="15792" spans="3:7" ht="15" x14ac:dyDescent="0.2">
      <c r="C15792" s="829"/>
      <c r="G15792" s="831" t="str">
        <f t="shared" si="247"/>
        <v/>
      </c>
    </row>
    <row r="15793" spans="3:7" ht="15" x14ac:dyDescent="0.2">
      <c r="C15793" s="829"/>
      <c r="G15793" s="831" t="str">
        <f t="shared" si="247"/>
        <v/>
      </c>
    </row>
    <row r="15794" spans="3:7" ht="15" x14ac:dyDescent="0.2">
      <c r="C15794" s="829"/>
      <c r="G15794" s="831" t="str">
        <f t="shared" si="247"/>
        <v/>
      </c>
    </row>
    <row r="15795" spans="3:7" ht="15" x14ac:dyDescent="0.2">
      <c r="C15795" s="829"/>
      <c r="G15795" s="831" t="str">
        <f t="shared" si="247"/>
        <v/>
      </c>
    </row>
    <row r="15796" spans="3:7" ht="15" x14ac:dyDescent="0.2">
      <c r="C15796" s="829"/>
      <c r="G15796" s="831" t="str">
        <f t="shared" si="247"/>
        <v/>
      </c>
    </row>
    <row r="15797" spans="3:7" ht="15" x14ac:dyDescent="0.2">
      <c r="C15797" s="829"/>
      <c r="G15797" s="831" t="str">
        <f t="shared" si="247"/>
        <v/>
      </c>
    </row>
    <row r="15798" spans="3:7" ht="15" x14ac:dyDescent="0.2">
      <c r="C15798" s="829"/>
      <c r="G15798" s="831" t="str">
        <f t="shared" si="247"/>
        <v/>
      </c>
    </row>
    <row r="15799" spans="3:7" ht="15" x14ac:dyDescent="0.2">
      <c r="C15799" s="829"/>
      <c r="G15799" s="831" t="str">
        <f t="shared" si="247"/>
        <v/>
      </c>
    </row>
    <row r="15800" spans="3:7" ht="15" x14ac:dyDescent="0.2">
      <c r="C15800" s="829"/>
      <c r="G15800" s="831" t="str">
        <f t="shared" si="247"/>
        <v/>
      </c>
    </row>
    <row r="15801" spans="3:7" ht="15" x14ac:dyDescent="0.2">
      <c r="C15801" s="829"/>
      <c r="G15801" s="831" t="str">
        <f t="shared" si="247"/>
        <v/>
      </c>
    </row>
    <row r="15802" spans="3:7" ht="15" x14ac:dyDescent="0.2">
      <c r="C15802" s="829"/>
      <c r="G15802" s="831" t="str">
        <f t="shared" si="247"/>
        <v/>
      </c>
    </row>
    <row r="15803" spans="3:7" ht="15" x14ac:dyDescent="0.2">
      <c r="C15803" s="829"/>
      <c r="G15803" s="831" t="str">
        <f t="shared" si="247"/>
        <v/>
      </c>
    </row>
    <row r="15804" spans="3:7" ht="15" x14ac:dyDescent="0.2">
      <c r="C15804" s="829"/>
      <c r="G15804" s="831" t="str">
        <f t="shared" si="247"/>
        <v/>
      </c>
    </row>
    <row r="15805" spans="3:7" ht="15" x14ac:dyDescent="0.2">
      <c r="C15805" s="829"/>
      <c r="G15805" s="831" t="str">
        <f t="shared" si="247"/>
        <v/>
      </c>
    </row>
    <row r="15806" spans="3:7" ht="15" x14ac:dyDescent="0.2">
      <c r="C15806" s="829"/>
      <c r="G15806" s="831" t="str">
        <f t="shared" si="247"/>
        <v/>
      </c>
    </row>
    <row r="15807" spans="3:7" ht="15" x14ac:dyDescent="0.2">
      <c r="C15807" s="829"/>
      <c r="G15807" s="831" t="str">
        <f t="shared" si="247"/>
        <v/>
      </c>
    </row>
    <row r="15808" spans="3:7" ht="15" x14ac:dyDescent="0.2">
      <c r="C15808" s="829"/>
      <c r="G15808" s="831" t="str">
        <f t="shared" si="247"/>
        <v/>
      </c>
    </row>
    <row r="15809" spans="3:7" ht="15" x14ac:dyDescent="0.2">
      <c r="C15809" s="829"/>
      <c r="G15809" s="831" t="str">
        <f t="shared" si="247"/>
        <v/>
      </c>
    </row>
    <row r="15810" spans="3:7" ht="15" x14ac:dyDescent="0.2">
      <c r="C15810" s="829"/>
      <c r="G15810" s="831" t="str">
        <f t="shared" si="247"/>
        <v/>
      </c>
    </row>
    <row r="15811" spans="3:7" ht="15" x14ac:dyDescent="0.2">
      <c r="C15811" s="829"/>
      <c r="G15811" s="831" t="str">
        <f t="shared" si="247"/>
        <v/>
      </c>
    </row>
    <row r="15812" spans="3:7" ht="15" x14ac:dyDescent="0.2">
      <c r="C15812" s="829"/>
      <c r="G15812" s="831" t="str">
        <f t="shared" si="247"/>
        <v/>
      </c>
    </row>
    <row r="15813" spans="3:7" ht="15" x14ac:dyDescent="0.2">
      <c r="C15813" s="829"/>
      <c r="G15813" s="831" t="str">
        <f t="shared" si="247"/>
        <v/>
      </c>
    </row>
    <row r="15814" spans="3:7" ht="15" x14ac:dyDescent="0.2">
      <c r="C15814" s="829"/>
      <c r="G15814" s="831" t="str">
        <f t="shared" si="247"/>
        <v/>
      </c>
    </row>
    <row r="15815" spans="3:7" ht="15" x14ac:dyDescent="0.2">
      <c r="C15815" s="829"/>
      <c r="G15815" s="831" t="str">
        <f t="shared" si="247"/>
        <v/>
      </c>
    </row>
    <row r="15816" spans="3:7" ht="15" x14ac:dyDescent="0.2">
      <c r="C15816" s="829"/>
      <c r="G15816" s="831" t="str">
        <f t="shared" si="247"/>
        <v/>
      </c>
    </row>
    <row r="15817" spans="3:7" ht="15" x14ac:dyDescent="0.2">
      <c r="C15817" s="829"/>
      <c r="G15817" s="831" t="str">
        <f t="shared" si="247"/>
        <v/>
      </c>
    </row>
    <row r="15818" spans="3:7" ht="15" x14ac:dyDescent="0.2">
      <c r="C15818" s="829"/>
      <c r="G15818" s="831" t="str">
        <f t="shared" si="247"/>
        <v/>
      </c>
    </row>
    <row r="15819" spans="3:7" ht="15" x14ac:dyDescent="0.2">
      <c r="C15819" s="829"/>
      <c r="G15819" s="831" t="str">
        <f t="shared" si="247"/>
        <v/>
      </c>
    </row>
    <row r="15820" spans="3:7" ht="15" x14ac:dyDescent="0.2">
      <c r="C15820" s="829"/>
      <c r="G15820" s="831" t="str">
        <f t="shared" ref="G15820:G15883" si="248">IF(D15820="","",YEAR(D15820))</f>
        <v/>
      </c>
    </row>
    <row r="15821" spans="3:7" ht="15" x14ac:dyDescent="0.2">
      <c r="C15821" s="829"/>
      <c r="G15821" s="831" t="str">
        <f t="shared" si="248"/>
        <v/>
      </c>
    </row>
    <row r="15822" spans="3:7" ht="15" x14ac:dyDescent="0.2">
      <c r="C15822" s="829"/>
      <c r="G15822" s="831" t="str">
        <f t="shared" si="248"/>
        <v/>
      </c>
    </row>
    <row r="15823" spans="3:7" ht="15" x14ac:dyDescent="0.2">
      <c r="C15823" s="829"/>
      <c r="G15823" s="831" t="str">
        <f t="shared" si="248"/>
        <v/>
      </c>
    </row>
    <row r="15824" spans="3:7" ht="15" x14ac:dyDescent="0.2">
      <c r="C15824" s="829"/>
      <c r="G15824" s="831" t="str">
        <f t="shared" si="248"/>
        <v/>
      </c>
    </row>
    <row r="15825" spans="3:7" ht="15" x14ac:dyDescent="0.2">
      <c r="C15825" s="829"/>
      <c r="G15825" s="831" t="str">
        <f t="shared" si="248"/>
        <v/>
      </c>
    </row>
    <row r="15826" spans="3:7" ht="15" x14ac:dyDescent="0.2">
      <c r="C15826" s="829"/>
      <c r="G15826" s="831" t="str">
        <f t="shared" si="248"/>
        <v/>
      </c>
    </row>
    <row r="15827" spans="3:7" ht="15" x14ac:dyDescent="0.2">
      <c r="C15827" s="829"/>
      <c r="G15827" s="831" t="str">
        <f t="shared" si="248"/>
        <v/>
      </c>
    </row>
    <row r="15828" spans="3:7" ht="15" x14ac:dyDescent="0.2">
      <c r="C15828" s="829"/>
      <c r="G15828" s="831" t="str">
        <f t="shared" si="248"/>
        <v/>
      </c>
    </row>
    <row r="15829" spans="3:7" ht="15" x14ac:dyDescent="0.2">
      <c r="C15829" s="829"/>
      <c r="G15829" s="831" t="str">
        <f t="shared" si="248"/>
        <v/>
      </c>
    </row>
    <row r="15830" spans="3:7" ht="15" x14ac:dyDescent="0.2">
      <c r="C15830" s="829"/>
      <c r="G15830" s="831" t="str">
        <f t="shared" si="248"/>
        <v/>
      </c>
    </row>
    <row r="15831" spans="3:7" ht="15" x14ac:dyDescent="0.2">
      <c r="C15831" s="829"/>
      <c r="G15831" s="831" t="str">
        <f t="shared" si="248"/>
        <v/>
      </c>
    </row>
    <row r="15832" spans="3:7" ht="15" x14ac:dyDescent="0.2">
      <c r="C15832" s="829"/>
      <c r="G15832" s="831" t="str">
        <f t="shared" si="248"/>
        <v/>
      </c>
    </row>
    <row r="15833" spans="3:7" ht="15" x14ac:dyDescent="0.2">
      <c r="C15833" s="829"/>
      <c r="G15833" s="831" t="str">
        <f t="shared" si="248"/>
        <v/>
      </c>
    </row>
    <row r="15834" spans="3:7" ht="15" x14ac:dyDescent="0.2">
      <c r="C15834" s="829"/>
      <c r="G15834" s="831" t="str">
        <f t="shared" si="248"/>
        <v/>
      </c>
    </row>
    <row r="15835" spans="3:7" ht="15" x14ac:dyDescent="0.2">
      <c r="C15835" s="829"/>
      <c r="G15835" s="831" t="str">
        <f t="shared" si="248"/>
        <v/>
      </c>
    </row>
    <row r="15836" spans="3:7" ht="15" x14ac:dyDescent="0.2">
      <c r="C15836" s="829"/>
      <c r="G15836" s="831" t="str">
        <f t="shared" si="248"/>
        <v/>
      </c>
    </row>
    <row r="15837" spans="3:7" ht="15" x14ac:dyDescent="0.2">
      <c r="C15837" s="829"/>
      <c r="G15837" s="831" t="str">
        <f t="shared" si="248"/>
        <v/>
      </c>
    </row>
    <row r="15838" spans="3:7" ht="15" x14ac:dyDescent="0.2">
      <c r="C15838" s="829"/>
      <c r="G15838" s="831" t="str">
        <f t="shared" si="248"/>
        <v/>
      </c>
    </row>
    <row r="15839" spans="3:7" ht="15" x14ac:dyDescent="0.2">
      <c r="C15839" s="829"/>
      <c r="G15839" s="831" t="str">
        <f t="shared" si="248"/>
        <v/>
      </c>
    </row>
    <row r="15840" spans="3:7" ht="15" x14ac:dyDescent="0.2">
      <c r="C15840" s="829"/>
      <c r="G15840" s="831" t="str">
        <f t="shared" si="248"/>
        <v/>
      </c>
    </row>
    <row r="15841" spans="3:7" ht="15" x14ac:dyDescent="0.2">
      <c r="C15841" s="829"/>
      <c r="G15841" s="831" t="str">
        <f t="shared" si="248"/>
        <v/>
      </c>
    </row>
    <row r="15842" spans="3:7" ht="15" x14ac:dyDescent="0.2">
      <c r="C15842" s="829"/>
      <c r="G15842" s="831" t="str">
        <f t="shared" si="248"/>
        <v/>
      </c>
    </row>
    <row r="15843" spans="3:7" ht="15" x14ac:dyDescent="0.2">
      <c r="C15843" s="829"/>
      <c r="G15843" s="831" t="str">
        <f t="shared" si="248"/>
        <v/>
      </c>
    </row>
    <row r="15844" spans="3:7" ht="15" x14ac:dyDescent="0.2">
      <c r="C15844" s="829"/>
      <c r="G15844" s="831" t="str">
        <f t="shared" si="248"/>
        <v/>
      </c>
    </row>
    <row r="15845" spans="3:7" ht="15" x14ac:dyDescent="0.2">
      <c r="C15845" s="829"/>
      <c r="G15845" s="831" t="str">
        <f t="shared" si="248"/>
        <v/>
      </c>
    </row>
    <row r="15846" spans="3:7" ht="15" x14ac:dyDescent="0.2">
      <c r="C15846" s="829"/>
      <c r="G15846" s="831" t="str">
        <f t="shared" si="248"/>
        <v/>
      </c>
    </row>
    <row r="15847" spans="3:7" ht="15" x14ac:dyDescent="0.2">
      <c r="C15847" s="829"/>
      <c r="G15847" s="831" t="str">
        <f t="shared" si="248"/>
        <v/>
      </c>
    </row>
    <row r="15848" spans="3:7" ht="15" x14ac:dyDescent="0.2">
      <c r="C15848" s="829"/>
      <c r="G15848" s="831" t="str">
        <f t="shared" si="248"/>
        <v/>
      </c>
    </row>
    <row r="15849" spans="3:7" ht="15" x14ac:dyDescent="0.2">
      <c r="C15849" s="829"/>
      <c r="G15849" s="831" t="str">
        <f t="shared" si="248"/>
        <v/>
      </c>
    </row>
    <row r="15850" spans="3:7" ht="15" x14ac:dyDescent="0.2">
      <c r="C15850" s="829"/>
      <c r="G15850" s="831" t="str">
        <f t="shared" si="248"/>
        <v/>
      </c>
    </row>
    <row r="15851" spans="3:7" ht="15" x14ac:dyDescent="0.2">
      <c r="C15851" s="829"/>
      <c r="G15851" s="831" t="str">
        <f t="shared" si="248"/>
        <v/>
      </c>
    </row>
    <row r="15852" spans="3:7" ht="15" x14ac:dyDescent="0.2">
      <c r="C15852" s="829"/>
      <c r="G15852" s="831" t="str">
        <f t="shared" si="248"/>
        <v/>
      </c>
    </row>
    <row r="15853" spans="3:7" ht="15" x14ac:dyDescent="0.2">
      <c r="C15853" s="829"/>
      <c r="G15853" s="831" t="str">
        <f t="shared" si="248"/>
        <v/>
      </c>
    </row>
    <row r="15854" spans="3:7" ht="15" x14ac:dyDescent="0.2">
      <c r="C15854" s="829"/>
      <c r="G15854" s="831" t="str">
        <f t="shared" si="248"/>
        <v/>
      </c>
    </row>
    <row r="15855" spans="3:7" ht="15" x14ac:dyDescent="0.2">
      <c r="C15855" s="829"/>
      <c r="G15855" s="831" t="str">
        <f t="shared" si="248"/>
        <v/>
      </c>
    </row>
    <row r="15856" spans="3:7" ht="15" x14ac:dyDescent="0.2">
      <c r="C15856" s="829"/>
      <c r="G15856" s="831" t="str">
        <f t="shared" si="248"/>
        <v/>
      </c>
    </row>
    <row r="15857" spans="3:7" ht="15" x14ac:dyDescent="0.2">
      <c r="C15857" s="829"/>
      <c r="G15857" s="831" t="str">
        <f t="shared" si="248"/>
        <v/>
      </c>
    </row>
    <row r="15858" spans="3:7" ht="15" x14ac:dyDescent="0.2">
      <c r="C15858" s="829"/>
      <c r="G15858" s="831" t="str">
        <f t="shared" si="248"/>
        <v/>
      </c>
    </row>
    <row r="15859" spans="3:7" ht="15" x14ac:dyDescent="0.2">
      <c r="C15859" s="829"/>
      <c r="G15859" s="831" t="str">
        <f t="shared" si="248"/>
        <v/>
      </c>
    </row>
    <row r="15860" spans="3:7" ht="15" x14ac:dyDescent="0.2">
      <c r="C15860" s="829"/>
      <c r="G15860" s="831" t="str">
        <f t="shared" si="248"/>
        <v/>
      </c>
    </row>
    <row r="15861" spans="3:7" ht="15" x14ac:dyDescent="0.2">
      <c r="C15861" s="829"/>
      <c r="G15861" s="831" t="str">
        <f t="shared" si="248"/>
        <v/>
      </c>
    </row>
    <row r="15862" spans="3:7" ht="15" x14ac:dyDescent="0.2">
      <c r="C15862" s="829"/>
      <c r="G15862" s="831" t="str">
        <f t="shared" si="248"/>
        <v/>
      </c>
    </row>
    <row r="15863" spans="3:7" ht="15" x14ac:dyDescent="0.2">
      <c r="C15863" s="829"/>
      <c r="G15863" s="831" t="str">
        <f t="shared" si="248"/>
        <v/>
      </c>
    </row>
    <row r="15864" spans="3:7" ht="15" x14ac:dyDescent="0.2">
      <c r="C15864" s="829"/>
      <c r="G15864" s="831" t="str">
        <f t="shared" si="248"/>
        <v/>
      </c>
    </row>
    <row r="15865" spans="3:7" ht="15" x14ac:dyDescent="0.2">
      <c r="C15865" s="829"/>
      <c r="G15865" s="831" t="str">
        <f t="shared" si="248"/>
        <v/>
      </c>
    </row>
    <row r="15866" spans="3:7" ht="15" x14ac:dyDescent="0.2">
      <c r="C15866" s="829"/>
      <c r="G15866" s="831" t="str">
        <f t="shared" si="248"/>
        <v/>
      </c>
    </row>
    <row r="15867" spans="3:7" ht="15" x14ac:dyDescent="0.2">
      <c r="C15867" s="829"/>
      <c r="G15867" s="831" t="str">
        <f t="shared" si="248"/>
        <v/>
      </c>
    </row>
    <row r="15868" spans="3:7" ht="15" x14ac:dyDescent="0.2">
      <c r="C15868" s="829"/>
      <c r="G15868" s="831" t="str">
        <f t="shared" si="248"/>
        <v/>
      </c>
    </row>
    <row r="15869" spans="3:7" ht="15" x14ac:dyDescent="0.2">
      <c r="C15869" s="829"/>
      <c r="G15869" s="831" t="str">
        <f t="shared" si="248"/>
        <v/>
      </c>
    </row>
    <row r="15870" spans="3:7" ht="15" x14ac:dyDescent="0.2">
      <c r="C15870" s="829"/>
      <c r="G15870" s="831" t="str">
        <f t="shared" si="248"/>
        <v/>
      </c>
    </row>
    <row r="15871" spans="3:7" ht="15" x14ac:dyDescent="0.2">
      <c r="C15871" s="829"/>
      <c r="G15871" s="831" t="str">
        <f t="shared" si="248"/>
        <v/>
      </c>
    </row>
    <row r="15872" spans="3:7" ht="15" x14ac:dyDescent="0.2">
      <c r="C15872" s="829"/>
      <c r="G15872" s="831" t="str">
        <f t="shared" si="248"/>
        <v/>
      </c>
    </row>
    <row r="15873" spans="3:7" ht="15" x14ac:dyDescent="0.2">
      <c r="C15873" s="829"/>
      <c r="G15873" s="831" t="str">
        <f t="shared" si="248"/>
        <v/>
      </c>
    </row>
    <row r="15874" spans="3:7" ht="15" x14ac:dyDescent="0.2">
      <c r="C15874" s="829"/>
      <c r="G15874" s="831" t="str">
        <f t="shared" si="248"/>
        <v/>
      </c>
    </row>
    <row r="15875" spans="3:7" ht="15" x14ac:dyDescent="0.2">
      <c r="C15875" s="829"/>
      <c r="G15875" s="831" t="str">
        <f t="shared" si="248"/>
        <v/>
      </c>
    </row>
    <row r="15876" spans="3:7" ht="15" x14ac:dyDescent="0.2">
      <c r="C15876" s="829"/>
      <c r="G15876" s="831" t="str">
        <f t="shared" si="248"/>
        <v/>
      </c>
    </row>
    <row r="15877" spans="3:7" ht="15" x14ac:dyDescent="0.2">
      <c r="C15877" s="829"/>
      <c r="G15877" s="831" t="str">
        <f t="shared" si="248"/>
        <v/>
      </c>
    </row>
    <row r="15878" spans="3:7" ht="15" x14ac:dyDescent="0.2">
      <c r="C15878" s="829"/>
      <c r="G15878" s="831" t="str">
        <f t="shared" si="248"/>
        <v/>
      </c>
    </row>
    <row r="15879" spans="3:7" ht="15" x14ac:dyDescent="0.2">
      <c r="C15879" s="829"/>
      <c r="G15879" s="831" t="str">
        <f t="shared" si="248"/>
        <v/>
      </c>
    </row>
    <row r="15880" spans="3:7" ht="15" x14ac:dyDescent="0.2">
      <c r="C15880" s="829"/>
      <c r="G15880" s="831" t="str">
        <f t="shared" si="248"/>
        <v/>
      </c>
    </row>
    <row r="15881" spans="3:7" ht="15" x14ac:dyDescent="0.2">
      <c r="C15881" s="829"/>
      <c r="G15881" s="831" t="str">
        <f t="shared" si="248"/>
        <v/>
      </c>
    </row>
    <row r="15882" spans="3:7" ht="15" x14ac:dyDescent="0.2">
      <c r="C15882" s="829"/>
      <c r="G15882" s="831" t="str">
        <f t="shared" si="248"/>
        <v/>
      </c>
    </row>
    <row r="15883" spans="3:7" ht="15" x14ac:dyDescent="0.2">
      <c r="C15883" s="829"/>
      <c r="G15883" s="831" t="str">
        <f t="shared" si="248"/>
        <v/>
      </c>
    </row>
    <row r="15884" spans="3:7" ht="15" x14ac:dyDescent="0.2">
      <c r="C15884" s="829"/>
      <c r="G15884" s="831" t="str">
        <f t="shared" ref="G15884:G15947" si="249">IF(D15884="","",YEAR(D15884))</f>
        <v/>
      </c>
    </row>
    <row r="15885" spans="3:7" ht="15" x14ac:dyDescent="0.2">
      <c r="C15885" s="829"/>
      <c r="G15885" s="831" t="str">
        <f t="shared" si="249"/>
        <v/>
      </c>
    </row>
    <row r="15886" spans="3:7" ht="15" x14ac:dyDescent="0.2">
      <c r="C15886" s="829"/>
      <c r="G15886" s="831" t="str">
        <f t="shared" si="249"/>
        <v/>
      </c>
    </row>
    <row r="15887" spans="3:7" ht="15" x14ac:dyDescent="0.2">
      <c r="C15887" s="829"/>
      <c r="G15887" s="831" t="str">
        <f t="shared" si="249"/>
        <v/>
      </c>
    </row>
    <row r="15888" spans="3:7" ht="15" x14ac:dyDescent="0.2">
      <c r="C15888" s="829"/>
      <c r="G15888" s="831" t="str">
        <f t="shared" si="249"/>
        <v/>
      </c>
    </row>
    <row r="15889" spans="3:7" ht="15" x14ac:dyDescent="0.2">
      <c r="C15889" s="829"/>
      <c r="G15889" s="831" t="str">
        <f t="shared" si="249"/>
        <v/>
      </c>
    </row>
    <row r="15890" spans="3:7" ht="15" x14ac:dyDescent="0.2">
      <c r="C15890" s="829"/>
      <c r="G15890" s="831" t="str">
        <f t="shared" si="249"/>
        <v/>
      </c>
    </row>
    <row r="15891" spans="3:7" ht="15" x14ac:dyDescent="0.2">
      <c r="C15891" s="829"/>
      <c r="G15891" s="831" t="str">
        <f t="shared" si="249"/>
        <v/>
      </c>
    </row>
    <row r="15892" spans="3:7" ht="15" x14ac:dyDescent="0.2">
      <c r="C15892" s="829"/>
      <c r="G15892" s="831" t="str">
        <f t="shared" si="249"/>
        <v/>
      </c>
    </row>
    <row r="15893" spans="3:7" ht="15" x14ac:dyDescent="0.2">
      <c r="C15893" s="829"/>
      <c r="G15893" s="831" t="str">
        <f t="shared" si="249"/>
        <v/>
      </c>
    </row>
    <row r="15894" spans="3:7" ht="15" x14ac:dyDescent="0.2">
      <c r="C15894" s="829"/>
      <c r="G15894" s="831" t="str">
        <f t="shared" si="249"/>
        <v/>
      </c>
    </row>
    <row r="15895" spans="3:7" ht="15" x14ac:dyDescent="0.2">
      <c r="C15895" s="829"/>
      <c r="G15895" s="831" t="str">
        <f t="shared" si="249"/>
        <v/>
      </c>
    </row>
    <row r="15896" spans="3:7" ht="15" x14ac:dyDescent="0.2">
      <c r="C15896" s="829"/>
      <c r="G15896" s="831" t="str">
        <f t="shared" si="249"/>
        <v/>
      </c>
    </row>
    <row r="15897" spans="3:7" ht="15" x14ac:dyDescent="0.2">
      <c r="C15897" s="829"/>
      <c r="G15897" s="831" t="str">
        <f t="shared" si="249"/>
        <v/>
      </c>
    </row>
    <row r="15898" spans="3:7" ht="15" x14ac:dyDescent="0.2">
      <c r="C15898" s="829"/>
      <c r="G15898" s="831" t="str">
        <f t="shared" si="249"/>
        <v/>
      </c>
    </row>
    <row r="15899" spans="3:7" ht="15" x14ac:dyDescent="0.2">
      <c r="C15899" s="829"/>
      <c r="G15899" s="831" t="str">
        <f t="shared" si="249"/>
        <v/>
      </c>
    </row>
    <row r="15900" spans="3:7" ht="15" x14ac:dyDescent="0.2">
      <c r="C15900" s="829"/>
      <c r="G15900" s="831" t="str">
        <f t="shared" si="249"/>
        <v/>
      </c>
    </row>
    <row r="15901" spans="3:7" ht="15" x14ac:dyDescent="0.2">
      <c r="C15901" s="829"/>
      <c r="G15901" s="831" t="str">
        <f t="shared" si="249"/>
        <v/>
      </c>
    </row>
    <row r="15902" spans="3:7" ht="15" x14ac:dyDescent="0.2">
      <c r="C15902" s="829"/>
      <c r="G15902" s="831" t="str">
        <f t="shared" si="249"/>
        <v/>
      </c>
    </row>
    <row r="15903" spans="3:7" ht="15" x14ac:dyDescent="0.2">
      <c r="C15903" s="829"/>
      <c r="G15903" s="831" t="str">
        <f t="shared" si="249"/>
        <v/>
      </c>
    </row>
    <row r="15904" spans="3:7" ht="15" x14ac:dyDescent="0.2">
      <c r="C15904" s="829"/>
      <c r="G15904" s="831" t="str">
        <f t="shared" si="249"/>
        <v/>
      </c>
    </row>
    <row r="15905" spans="3:7" ht="15" x14ac:dyDescent="0.2">
      <c r="C15905" s="829"/>
      <c r="G15905" s="831" t="str">
        <f t="shared" si="249"/>
        <v/>
      </c>
    </row>
    <row r="15906" spans="3:7" ht="15" x14ac:dyDescent="0.2">
      <c r="C15906" s="829"/>
      <c r="G15906" s="831" t="str">
        <f t="shared" si="249"/>
        <v/>
      </c>
    </row>
    <row r="15907" spans="3:7" ht="15" x14ac:dyDescent="0.2">
      <c r="C15907" s="829"/>
      <c r="G15907" s="831" t="str">
        <f t="shared" si="249"/>
        <v/>
      </c>
    </row>
    <row r="15908" spans="3:7" ht="15" x14ac:dyDescent="0.2">
      <c r="C15908" s="829"/>
      <c r="G15908" s="831" t="str">
        <f t="shared" si="249"/>
        <v/>
      </c>
    </row>
    <row r="15909" spans="3:7" ht="15" x14ac:dyDescent="0.2">
      <c r="C15909" s="829"/>
      <c r="G15909" s="831" t="str">
        <f t="shared" si="249"/>
        <v/>
      </c>
    </row>
    <row r="15910" spans="3:7" ht="15" x14ac:dyDescent="0.2">
      <c r="C15910" s="829"/>
      <c r="G15910" s="831" t="str">
        <f t="shared" si="249"/>
        <v/>
      </c>
    </row>
    <row r="15911" spans="3:7" ht="15" x14ac:dyDescent="0.2">
      <c r="C15911" s="829"/>
      <c r="G15911" s="831" t="str">
        <f t="shared" si="249"/>
        <v/>
      </c>
    </row>
    <row r="15912" spans="3:7" ht="15" x14ac:dyDescent="0.2">
      <c r="C15912" s="829"/>
      <c r="G15912" s="831" t="str">
        <f t="shared" si="249"/>
        <v/>
      </c>
    </row>
    <row r="15913" spans="3:7" ht="15" x14ac:dyDescent="0.2">
      <c r="C15913" s="829"/>
      <c r="G15913" s="831" t="str">
        <f t="shared" si="249"/>
        <v/>
      </c>
    </row>
    <row r="15914" spans="3:7" ht="15" x14ac:dyDescent="0.2">
      <c r="C15914" s="829"/>
      <c r="G15914" s="831" t="str">
        <f t="shared" si="249"/>
        <v/>
      </c>
    </row>
    <row r="15915" spans="3:7" ht="15" x14ac:dyDescent="0.2">
      <c r="C15915" s="829"/>
      <c r="G15915" s="831" t="str">
        <f t="shared" si="249"/>
        <v/>
      </c>
    </row>
    <row r="15916" spans="3:7" ht="15" x14ac:dyDescent="0.2">
      <c r="C15916" s="829"/>
      <c r="G15916" s="831" t="str">
        <f t="shared" si="249"/>
        <v/>
      </c>
    </row>
    <row r="15917" spans="3:7" ht="15" x14ac:dyDescent="0.2">
      <c r="C15917" s="829"/>
      <c r="G15917" s="831" t="str">
        <f t="shared" si="249"/>
        <v/>
      </c>
    </row>
    <row r="15918" spans="3:7" ht="15" x14ac:dyDescent="0.2">
      <c r="C15918" s="829"/>
      <c r="G15918" s="831" t="str">
        <f t="shared" si="249"/>
        <v/>
      </c>
    </row>
    <row r="15919" spans="3:7" ht="15" x14ac:dyDescent="0.2">
      <c r="C15919" s="829"/>
      <c r="G15919" s="831" t="str">
        <f t="shared" si="249"/>
        <v/>
      </c>
    </row>
    <row r="15920" spans="3:7" ht="15" x14ac:dyDescent="0.2">
      <c r="C15920" s="829"/>
      <c r="G15920" s="831" t="str">
        <f t="shared" si="249"/>
        <v/>
      </c>
    </row>
    <row r="15921" spans="3:7" ht="15" x14ac:dyDescent="0.2">
      <c r="C15921" s="829"/>
      <c r="G15921" s="831" t="str">
        <f t="shared" si="249"/>
        <v/>
      </c>
    </row>
    <row r="15922" spans="3:7" ht="15" x14ac:dyDescent="0.2">
      <c r="C15922" s="829"/>
      <c r="G15922" s="831" t="str">
        <f t="shared" si="249"/>
        <v/>
      </c>
    </row>
    <row r="15923" spans="3:7" ht="15" x14ac:dyDescent="0.2">
      <c r="C15923" s="829"/>
      <c r="G15923" s="831" t="str">
        <f t="shared" si="249"/>
        <v/>
      </c>
    </row>
    <row r="15924" spans="3:7" ht="15" x14ac:dyDescent="0.2">
      <c r="C15924" s="829"/>
      <c r="G15924" s="831" t="str">
        <f t="shared" si="249"/>
        <v/>
      </c>
    </row>
    <row r="15925" spans="3:7" ht="15" x14ac:dyDescent="0.2">
      <c r="C15925" s="829"/>
      <c r="G15925" s="831" t="str">
        <f t="shared" si="249"/>
        <v/>
      </c>
    </row>
    <row r="15926" spans="3:7" ht="15" x14ac:dyDescent="0.2">
      <c r="C15926" s="829"/>
      <c r="G15926" s="831" t="str">
        <f t="shared" si="249"/>
        <v/>
      </c>
    </row>
    <row r="15927" spans="3:7" ht="15" x14ac:dyDescent="0.2">
      <c r="C15927" s="829"/>
      <c r="G15927" s="831" t="str">
        <f t="shared" si="249"/>
        <v/>
      </c>
    </row>
    <row r="15928" spans="3:7" ht="15" x14ac:dyDescent="0.2">
      <c r="C15928" s="829"/>
      <c r="G15928" s="831" t="str">
        <f t="shared" si="249"/>
        <v/>
      </c>
    </row>
    <row r="15929" spans="3:7" ht="15" x14ac:dyDescent="0.2">
      <c r="C15929" s="829"/>
      <c r="G15929" s="831" t="str">
        <f t="shared" si="249"/>
        <v/>
      </c>
    </row>
    <row r="15930" spans="3:7" ht="15" x14ac:dyDescent="0.2">
      <c r="C15930" s="829"/>
      <c r="G15930" s="831" t="str">
        <f t="shared" si="249"/>
        <v/>
      </c>
    </row>
    <row r="15931" spans="3:7" ht="15" x14ac:dyDescent="0.2">
      <c r="C15931" s="829"/>
      <c r="G15931" s="831" t="str">
        <f t="shared" si="249"/>
        <v/>
      </c>
    </row>
    <row r="15932" spans="3:7" ht="15" x14ac:dyDescent="0.2">
      <c r="C15932" s="829"/>
      <c r="G15932" s="831" t="str">
        <f t="shared" si="249"/>
        <v/>
      </c>
    </row>
    <row r="15933" spans="3:7" ht="15" x14ac:dyDescent="0.2">
      <c r="C15933" s="829"/>
      <c r="G15933" s="831" t="str">
        <f t="shared" si="249"/>
        <v/>
      </c>
    </row>
    <row r="15934" spans="3:7" ht="15" x14ac:dyDescent="0.2">
      <c r="C15934" s="829"/>
      <c r="G15934" s="831" t="str">
        <f t="shared" si="249"/>
        <v/>
      </c>
    </row>
    <row r="15935" spans="3:7" ht="15" x14ac:dyDescent="0.2">
      <c r="C15935" s="829"/>
      <c r="G15935" s="831" t="str">
        <f t="shared" si="249"/>
        <v/>
      </c>
    </row>
    <row r="15936" spans="3:7" ht="15" x14ac:dyDescent="0.2">
      <c r="C15936" s="829"/>
      <c r="G15936" s="831" t="str">
        <f t="shared" si="249"/>
        <v/>
      </c>
    </row>
    <row r="15937" spans="3:7" ht="15" x14ac:dyDescent="0.2">
      <c r="C15937" s="829"/>
      <c r="G15937" s="831" t="str">
        <f t="shared" si="249"/>
        <v/>
      </c>
    </row>
    <row r="15938" spans="3:7" ht="15" x14ac:dyDescent="0.2">
      <c r="C15938" s="829"/>
      <c r="G15938" s="831" t="str">
        <f t="shared" si="249"/>
        <v/>
      </c>
    </row>
    <row r="15939" spans="3:7" ht="15" x14ac:dyDescent="0.2">
      <c r="C15939" s="829"/>
      <c r="G15939" s="831" t="str">
        <f t="shared" si="249"/>
        <v/>
      </c>
    </row>
    <row r="15940" spans="3:7" ht="15" x14ac:dyDescent="0.2">
      <c r="C15940" s="829"/>
      <c r="G15940" s="831" t="str">
        <f t="shared" si="249"/>
        <v/>
      </c>
    </row>
    <row r="15941" spans="3:7" ht="15" x14ac:dyDescent="0.2">
      <c r="C15941" s="829"/>
      <c r="G15941" s="831" t="str">
        <f t="shared" si="249"/>
        <v/>
      </c>
    </row>
    <row r="15942" spans="3:7" ht="15" x14ac:dyDescent="0.2">
      <c r="C15942" s="829"/>
      <c r="G15942" s="831" t="str">
        <f t="shared" si="249"/>
        <v/>
      </c>
    </row>
    <row r="15943" spans="3:7" ht="15" x14ac:dyDescent="0.2">
      <c r="C15943" s="829"/>
      <c r="G15943" s="831" t="str">
        <f t="shared" si="249"/>
        <v/>
      </c>
    </row>
    <row r="15944" spans="3:7" ht="15" x14ac:dyDescent="0.2">
      <c r="C15944" s="829"/>
      <c r="G15944" s="831" t="str">
        <f t="shared" si="249"/>
        <v/>
      </c>
    </row>
    <row r="15945" spans="3:7" ht="15" x14ac:dyDescent="0.2">
      <c r="C15945" s="829"/>
      <c r="G15945" s="831" t="str">
        <f t="shared" si="249"/>
        <v/>
      </c>
    </row>
    <row r="15946" spans="3:7" ht="15" x14ac:dyDescent="0.2">
      <c r="C15946" s="829"/>
      <c r="G15946" s="831" t="str">
        <f t="shared" si="249"/>
        <v/>
      </c>
    </row>
    <row r="15947" spans="3:7" ht="15" x14ac:dyDescent="0.2">
      <c r="C15947" s="829"/>
      <c r="G15947" s="831" t="str">
        <f t="shared" si="249"/>
        <v/>
      </c>
    </row>
    <row r="15948" spans="3:7" ht="15" x14ac:dyDescent="0.2">
      <c r="C15948" s="829"/>
      <c r="G15948" s="831" t="str">
        <f t="shared" ref="G15948:G16011" si="250">IF(D15948="","",YEAR(D15948))</f>
        <v/>
      </c>
    </row>
    <row r="15949" spans="3:7" ht="15" x14ac:dyDescent="0.2">
      <c r="C15949" s="829"/>
      <c r="G15949" s="831" t="str">
        <f t="shared" si="250"/>
        <v/>
      </c>
    </row>
    <row r="15950" spans="3:7" ht="15" x14ac:dyDescent="0.2">
      <c r="C15950" s="829"/>
      <c r="G15950" s="831" t="str">
        <f t="shared" si="250"/>
        <v/>
      </c>
    </row>
    <row r="15951" spans="3:7" ht="15" x14ac:dyDescent="0.2">
      <c r="C15951" s="829"/>
      <c r="G15951" s="831" t="str">
        <f t="shared" si="250"/>
        <v/>
      </c>
    </row>
    <row r="15952" spans="3:7" ht="15" x14ac:dyDescent="0.2">
      <c r="C15952" s="829"/>
      <c r="G15952" s="831" t="str">
        <f t="shared" si="250"/>
        <v/>
      </c>
    </row>
    <row r="15953" spans="3:7" ht="15" x14ac:dyDescent="0.2">
      <c r="C15953" s="829"/>
      <c r="G15953" s="831" t="str">
        <f t="shared" si="250"/>
        <v/>
      </c>
    </row>
    <row r="15954" spans="3:7" ht="15" x14ac:dyDescent="0.2">
      <c r="C15954" s="829"/>
      <c r="G15954" s="831" t="str">
        <f t="shared" si="250"/>
        <v/>
      </c>
    </row>
    <row r="15955" spans="3:7" ht="15" x14ac:dyDescent="0.2">
      <c r="C15955" s="829"/>
      <c r="G15955" s="831" t="str">
        <f t="shared" si="250"/>
        <v/>
      </c>
    </row>
    <row r="15956" spans="3:7" ht="15" x14ac:dyDescent="0.2">
      <c r="C15956" s="829"/>
      <c r="G15956" s="831" t="str">
        <f t="shared" si="250"/>
        <v/>
      </c>
    </row>
    <row r="15957" spans="3:7" ht="15" x14ac:dyDescent="0.2">
      <c r="C15957" s="829"/>
      <c r="G15957" s="831" t="str">
        <f t="shared" si="250"/>
        <v/>
      </c>
    </row>
    <row r="15958" spans="3:7" ht="15" x14ac:dyDescent="0.2">
      <c r="C15958" s="829"/>
      <c r="G15958" s="831" t="str">
        <f t="shared" si="250"/>
        <v/>
      </c>
    </row>
    <row r="15959" spans="3:7" ht="15" x14ac:dyDescent="0.2">
      <c r="C15959" s="829"/>
      <c r="G15959" s="831" t="str">
        <f t="shared" si="250"/>
        <v/>
      </c>
    </row>
    <row r="15960" spans="3:7" ht="15" x14ac:dyDescent="0.2">
      <c r="C15960" s="829"/>
      <c r="G15960" s="831" t="str">
        <f t="shared" si="250"/>
        <v/>
      </c>
    </row>
    <row r="15961" spans="3:7" ht="15" x14ac:dyDescent="0.2">
      <c r="C15961" s="829"/>
      <c r="G15961" s="831" t="str">
        <f t="shared" si="250"/>
        <v/>
      </c>
    </row>
    <row r="15962" spans="3:7" ht="15" x14ac:dyDescent="0.2">
      <c r="C15962" s="829"/>
      <c r="G15962" s="831" t="str">
        <f t="shared" si="250"/>
        <v/>
      </c>
    </row>
    <row r="15963" spans="3:7" ht="15" x14ac:dyDescent="0.2">
      <c r="C15963" s="829"/>
      <c r="G15963" s="831" t="str">
        <f t="shared" si="250"/>
        <v/>
      </c>
    </row>
    <row r="15964" spans="3:7" ht="15" x14ac:dyDescent="0.2">
      <c r="C15964" s="829"/>
      <c r="G15964" s="831" t="str">
        <f t="shared" si="250"/>
        <v/>
      </c>
    </row>
    <row r="15965" spans="3:7" ht="15" x14ac:dyDescent="0.2">
      <c r="C15965" s="829"/>
      <c r="G15965" s="831" t="str">
        <f t="shared" si="250"/>
        <v/>
      </c>
    </row>
    <row r="15966" spans="3:7" ht="15" x14ac:dyDescent="0.2">
      <c r="C15966" s="829"/>
      <c r="G15966" s="831" t="str">
        <f t="shared" si="250"/>
        <v/>
      </c>
    </row>
    <row r="15967" spans="3:7" ht="15" x14ac:dyDescent="0.2">
      <c r="C15967" s="829"/>
      <c r="G15967" s="831" t="str">
        <f t="shared" si="250"/>
        <v/>
      </c>
    </row>
    <row r="15968" spans="3:7" ht="15" x14ac:dyDescent="0.2">
      <c r="C15968" s="829"/>
      <c r="G15968" s="831" t="str">
        <f t="shared" si="250"/>
        <v/>
      </c>
    </row>
    <row r="15969" spans="3:7" ht="15" x14ac:dyDescent="0.2">
      <c r="C15969" s="829"/>
      <c r="G15969" s="831" t="str">
        <f t="shared" si="250"/>
        <v/>
      </c>
    </row>
    <row r="15970" spans="3:7" ht="15" x14ac:dyDescent="0.2">
      <c r="C15970" s="829"/>
      <c r="G15970" s="831" t="str">
        <f t="shared" si="250"/>
        <v/>
      </c>
    </row>
    <row r="15971" spans="3:7" ht="15" x14ac:dyDescent="0.2">
      <c r="C15971" s="829"/>
      <c r="G15971" s="831" t="str">
        <f t="shared" si="250"/>
        <v/>
      </c>
    </row>
    <row r="15972" spans="3:7" ht="15" x14ac:dyDescent="0.2">
      <c r="C15972" s="829"/>
      <c r="G15972" s="831" t="str">
        <f t="shared" si="250"/>
        <v/>
      </c>
    </row>
    <row r="15973" spans="3:7" ht="15" x14ac:dyDescent="0.2">
      <c r="C15973" s="829"/>
      <c r="G15973" s="831" t="str">
        <f t="shared" si="250"/>
        <v/>
      </c>
    </row>
    <row r="15974" spans="3:7" ht="15" x14ac:dyDescent="0.2">
      <c r="C15974" s="829"/>
      <c r="G15974" s="831" t="str">
        <f t="shared" si="250"/>
        <v/>
      </c>
    </row>
    <row r="15975" spans="3:7" ht="15" x14ac:dyDescent="0.2">
      <c r="C15975" s="829"/>
      <c r="G15975" s="831" t="str">
        <f t="shared" si="250"/>
        <v/>
      </c>
    </row>
    <row r="15976" spans="3:7" ht="15" x14ac:dyDescent="0.2">
      <c r="C15976" s="829"/>
      <c r="G15976" s="831" t="str">
        <f t="shared" si="250"/>
        <v/>
      </c>
    </row>
    <row r="15977" spans="3:7" ht="15" x14ac:dyDescent="0.2">
      <c r="C15977" s="829"/>
      <c r="G15977" s="831" t="str">
        <f t="shared" si="250"/>
        <v/>
      </c>
    </row>
    <row r="15978" spans="3:7" ht="15" x14ac:dyDescent="0.2">
      <c r="C15978" s="829"/>
      <c r="G15978" s="831" t="str">
        <f t="shared" si="250"/>
        <v/>
      </c>
    </row>
    <row r="15979" spans="3:7" ht="15" x14ac:dyDescent="0.2">
      <c r="C15979" s="829"/>
      <c r="G15979" s="831" t="str">
        <f t="shared" si="250"/>
        <v/>
      </c>
    </row>
    <row r="15980" spans="3:7" ht="15" x14ac:dyDescent="0.2">
      <c r="C15980" s="829"/>
      <c r="G15980" s="831" t="str">
        <f t="shared" si="250"/>
        <v/>
      </c>
    </row>
    <row r="15981" spans="3:7" ht="15" x14ac:dyDescent="0.2">
      <c r="C15981" s="829"/>
      <c r="G15981" s="831" t="str">
        <f t="shared" si="250"/>
        <v/>
      </c>
    </row>
    <row r="15982" spans="3:7" ht="15" x14ac:dyDescent="0.2">
      <c r="C15982" s="829"/>
      <c r="G15982" s="831" t="str">
        <f t="shared" si="250"/>
        <v/>
      </c>
    </row>
    <row r="15983" spans="3:7" ht="15" x14ac:dyDescent="0.2">
      <c r="C15983" s="829"/>
      <c r="G15983" s="831" t="str">
        <f t="shared" si="250"/>
        <v/>
      </c>
    </row>
    <row r="15984" spans="3:7" ht="15" x14ac:dyDescent="0.2">
      <c r="C15984" s="829"/>
      <c r="G15984" s="831" t="str">
        <f t="shared" si="250"/>
        <v/>
      </c>
    </row>
    <row r="15985" spans="3:7" ht="15" x14ac:dyDescent="0.2">
      <c r="C15985" s="829"/>
      <c r="G15985" s="831" t="str">
        <f t="shared" si="250"/>
        <v/>
      </c>
    </row>
    <row r="15986" spans="3:7" ht="15" x14ac:dyDescent="0.2">
      <c r="C15986" s="829"/>
      <c r="G15986" s="831" t="str">
        <f t="shared" si="250"/>
        <v/>
      </c>
    </row>
    <row r="15987" spans="3:7" ht="15" x14ac:dyDescent="0.2">
      <c r="C15987" s="829"/>
      <c r="G15987" s="831" t="str">
        <f t="shared" si="250"/>
        <v/>
      </c>
    </row>
    <row r="15988" spans="3:7" ht="15" x14ac:dyDescent="0.2">
      <c r="C15988" s="829"/>
      <c r="G15988" s="831" t="str">
        <f t="shared" si="250"/>
        <v/>
      </c>
    </row>
    <row r="15989" spans="3:7" ht="15" x14ac:dyDescent="0.2">
      <c r="C15989" s="829"/>
      <c r="G15989" s="831" t="str">
        <f t="shared" si="250"/>
        <v/>
      </c>
    </row>
    <row r="15990" spans="3:7" ht="15" x14ac:dyDescent="0.2">
      <c r="C15990" s="829"/>
      <c r="G15990" s="831" t="str">
        <f t="shared" si="250"/>
        <v/>
      </c>
    </row>
    <row r="15991" spans="3:7" ht="15" x14ac:dyDescent="0.2">
      <c r="C15991" s="829"/>
      <c r="G15991" s="831" t="str">
        <f t="shared" si="250"/>
        <v/>
      </c>
    </row>
    <row r="15992" spans="3:7" ht="15" x14ac:dyDescent="0.2">
      <c r="C15992" s="829"/>
      <c r="G15992" s="831" t="str">
        <f t="shared" si="250"/>
        <v/>
      </c>
    </row>
    <row r="15993" spans="3:7" ht="15" x14ac:dyDescent="0.2">
      <c r="C15993" s="829"/>
      <c r="G15993" s="831" t="str">
        <f t="shared" si="250"/>
        <v/>
      </c>
    </row>
    <row r="15994" spans="3:7" ht="15" x14ac:dyDescent="0.2">
      <c r="C15994" s="829"/>
      <c r="G15994" s="831" t="str">
        <f t="shared" si="250"/>
        <v/>
      </c>
    </row>
    <row r="15995" spans="3:7" ht="15" x14ac:dyDescent="0.2">
      <c r="C15995" s="829"/>
      <c r="G15995" s="831" t="str">
        <f t="shared" si="250"/>
        <v/>
      </c>
    </row>
    <row r="15996" spans="3:7" ht="15" x14ac:dyDescent="0.2">
      <c r="C15996" s="829"/>
      <c r="G15996" s="831" t="str">
        <f t="shared" si="250"/>
        <v/>
      </c>
    </row>
    <row r="15997" spans="3:7" ht="15" x14ac:dyDescent="0.2">
      <c r="C15997" s="829"/>
      <c r="G15997" s="831" t="str">
        <f t="shared" si="250"/>
        <v/>
      </c>
    </row>
    <row r="15998" spans="3:7" ht="15" x14ac:dyDescent="0.2">
      <c r="C15998" s="829"/>
      <c r="G15998" s="831" t="str">
        <f t="shared" si="250"/>
        <v/>
      </c>
    </row>
    <row r="15999" spans="3:7" ht="15" x14ac:dyDescent="0.2">
      <c r="C15999" s="829"/>
      <c r="G15999" s="831" t="str">
        <f t="shared" si="250"/>
        <v/>
      </c>
    </row>
    <row r="16000" spans="3:7" ht="15" x14ac:dyDescent="0.2">
      <c r="C16000" s="829"/>
      <c r="G16000" s="831" t="str">
        <f t="shared" si="250"/>
        <v/>
      </c>
    </row>
    <row r="16001" spans="3:7" ht="15" x14ac:dyDescent="0.2">
      <c r="C16001" s="829"/>
      <c r="G16001" s="831" t="str">
        <f t="shared" si="250"/>
        <v/>
      </c>
    </row>
    <row r="16002" spans="3:7" ht="15" x14ac:dyDescent="0.2">
      <c r="C16002" s="829"/>
      <c r="G16002" s="831" t="str">
        <f t="shared" si="250"/>
        <v/>
      </c>
    </row>
    <row r="16003" spans="3:7" ht="15" x14ac:dyDescent="0.2">
      <c r="C16003" s="829"/>
      <c r="G16003" s="831" t="str">
        <f t="shared" si="250"/>
        <v/>
      </c>
    </row>
    <row r="16004" spans="3:7" ht="15" x14ac:dyDescent="0.2">
      <c r="C16004" s="829"/>
      <c r="G16004" s="831" t="str">
        <f t="shared" si="250"/>
        <v/>
      </c>
    </row>
    <row r="16005" spans="3:7" ht="15" x14ac:dyDescent="0.2">
      <c r="C16005" s="829"/>
      <c r="G16005" s="831" t="str">
        <f t="shared" si="250"/>
        <v/>
      </c>
    </row>
    <row r="16006" spans="3:7" ht="15" x14ac:dyDescent="0.2">
      <c r="C16006" s="829"/>
      <c r="G16006" s="831" t="str">
        <f t="shared" si="250"/>
        <v/>
      </c>
    </row>
    <row r="16007" spans="3:7" ht="15" x14ac:dyDescent="0.2">
      <c r="C16007" s="829"/>
      <c r="G16007" s="831" t="str">
        <f t="shared" si="250"/>
        <v/>
      </c>
    </row>
    <row r="16008" spans="3:7" ht="15" x14ac:dyDescent="0.2">
      <c r="C16008" s="829"/>
      <c r="G16008" s="831" t="str">
        <f t="shared" si="250"/>
        <v/>
      </c>
    </row>
    <row r="16009" spans="3:7" ht="15" x14ac:dyDescent="0.2">
      <c r="C16009" s="829"/>
      <c r="G16009" s="831" t="str">
        <f t="shared" si="250"/>
        <v/>
      </c>
    </row>
    <row r="16010" spans="3:7" ht="15" x14ac:dyDescent="0.2">
      <c r="C16010" s="829"/>
      <c r="G16010" s="831" t="str">
        <f t="shared" si="250"/>
        <v/>
      </c>
    </row>
    <row r="16011" spans="3:7" ht="15" x14ac:dyDescent="0.2">
      <c r="C16011" s="829"/>
      <c r="G16011" s="831" t="str">
        <f t="shared" si="250"/>
        <v/>
      </c>
    </row>
    <row r="16012" spans="3:7" ht="15" x14ac:dyDescent="0.2">
      <c r="C16012" s="829"/>
      <c r="G16012" s="831" t="str">
        <f t="shared" ref="G16012:G16075" si="251">IF(D16012="","",YEAR(D16012))</f>
        <v/>
      </c>
    </row>
    <row r="16013" spans="3:7" ht="15" x14ac:dyDescent="0.2">
      <c r="C16013" s="829"/>
      <c r="G16013" s="831" t="str">
        <f t="shared" si="251"/>
        <v/>
      </c>
    </row>
    <row r="16014" spans="3:7" ht="15" x14ac:dyDescent="0.2">
      <c r="C16014" s="829"/>
      <c r="G16014" s="831" t="str">
        <f t="shared" si="251"/>
        <v/>
      </c>
    </row>
    <row r="16015" spans="3:7" ht="15" x14ac:dyDescent="0.2">
      <c r="C16015" s="829"/>
      <c r="G16015" s="831" t="str">
        <f t="shared" si="251"/>
        <v/>
      </c>
    </row>
    <row r="16016" spans="3:7" ht="15" x14ac:dyDescent="0.2">
      <c r="C16016" s="829"/>
      <c r="G16016" s="831" t="str">
        <f t="shared" si="251"/>
        <v/>
      </c>
    </row>
    <row r="16017" spans="3:7" ht="15" x14ac:dyDescent="0.2">
      <c r="C16017" s="829"/>
      <c r="G16017" s="831" t="str">
        <f t="shared" si="251"/>
        <v/>
      </c>
    </row>
    <row r="16018" spans="3:7" ht="15" x14ac:dyDescent="0.2">
      <c r="C16018" s="829"/>
      <c r="G16018" s="831" t="str">
        <f t="shared" si="251"/>
        <v/>
      </c>
    </row>
    <row r="16019" spans="3:7" ht="15" x14ac:dyDescent="0.2">
      <c r="C16019" s="829"/>
      <c r="G16019" s="831" t="str">
        <f t="shared" si="251"/>
        <v/>
      </c>
    </row>
    <row r="16020" spans="3:7" ht="15" x14ac:dyDescent="0.2">
      <c r="C16020" s="829"/>
      <c r="G16020" s="831" t="str">
        <f t="shared" si="251"/>
        <v/>
      </c>
    </row>
    <row r="16021" spans="3:7" ht="15" x14ac:dyDescent="0.2">
      <c r="C16021" s="829"/>
      <c r="G16021" s="831" t="str">
        <f t="shared" si="251"/>
        <v/>
      </c>
    </row>
    <row r="16022" spans="3:7" ht="15" x14ac:dyDescent="0.2">
      <c r="C16022" s="829"/>
      <c r="G16022" s="831" t="str">
        <f t="shared" si="251"/>
        <v/>
      </c>
    </row>
    <row r="16023" spans="3:7" ht="15" x14ac:dyDescent="0.2">
      <c r="C16023" s="829"/>
      <c r="G16023" s="831" t="str">
        <f t="shared" si="251"/>
        <v/>
      </c>
    </row>
    <row r="16024" spans="3:7" ht="15" x14ac:dyDescent="0.2">
      <c r="C16024" s="829"/>
      <c r="G16024" s="831" t="str">
        <f t="shared" si="251"/>
        <v/>
      </c>
    </row>
    <row r="16025" spans="3:7" ht="15" x14ac:dyDescent="0.2">
      <c r="C16025" s="829"/>
      <c r="G16025" s="831" t="str">
        <f t="shared" si="251"/>
        <v/>
      </c>
    </row>
    <row r="16026" spans="3:7" ht="15" x14ac:dyDescent="0.2">
      <c r="C16026" s="829"/>
      <c r="G16026" s="831" t="str">
        <f t="shared" si="251"/>
        <v/>
      </c>
    </row>
    <row r="16027" spans="3:7" ht="15" x14ac:dyDescent="0.2">
      <c r="C16027" s="829"/>
      <c r="G16027" s="831" t="str">
        <f t="shared" si="251"/>
        <v/>
      </c>
    </row>
    <row r="16028" spans="3:7" ht="15" x14ac:dyDescent="0.2">
      <c r="C16028" s="829"/>
      <c r="G16028" s="831" t="str">
        <f t="shared" si="251"/>
        <v/>
      </c>
    </row>
    <row r="16029" spans="3:7" ht="15" x14ac:dyDescent="0.2">
      <c r="C16029" s="829"/>
      <c r="G16029" s="831" t="str">
        <f t="shared" si="251"/>
        <v/>
      </c>
    </row>
    <row r="16030" spans="3:7" ht="15" x14ac:dyDescent="0.2">
      <c r="C16030" s="829"/>
      <c r="G16030" s="831" t="str">
        <f t="shared" si="251"/>
        <v/>
      </c>
    </row>
    <row r="16031" spans="3:7" ht="15" x14ac:dyDescent="0.2">
      <c r="C16031" s="829"/>
      <c r="G16031" s="831" t="str">
        <f t="shared" si="251"/>
        <v/>
      </c>
    </row>
    <row r="16032" spans="3:7" ht="15" x14ac:dyDescent="0.2">
      <c r="C16032" s="829"/>
      <c r="G16032" s="831" t="str">
        <f t="shared" si="251"/>
        <v/>
      </c>
    </row>
    <row r="16033" spans="3:7" ht="15" x14ac:dyDescent="0.2">
      <c r="C16033" s="829"/>
      <c r="G16033" s="831" t="str">
        <f t="shared" si="251"/>
        <v/>
      </c>
    </row>
    <row r="16034" spans="3:7" ht="15" x14ac:dyDescent="0.2">
      <c r="C16034" s="829"/>
      <c r="G16034" s="831" t="str">
        <f t="shared" si="251"/>
        <v/>
      </c>
    </row>
    <row r="16035" spans="3:7" ht="15" x14ac:dyDescent="0.2">
      <c r="C16035" s="829"/>
      <c r="G16035" s="831" t="str">
        <f t="shared" si="251"/>
        <v/>
      </c>
    </row>
    <row r="16036" spans="3:7" ht="15" x14ac:dyDescent="0.2">
      <c r="C16036" s="829"/>
      <c r="G16036" s="831" t="str">
        <f t="shared" si="251"/>
        <v/>
      </c>
    </row>
    <row r="16037" spans="3:7" ht="15" x14ac:dyDescent="0.2">
      <c r="C16037" s="829"/>
      <c r="G16037" s="831" t="str">
        <f t="shared" si="251"/>
        <v/>
      </c>
    </row>
    <row r="16038" spans="3:7" ht="15" x14ac:dyDescent="0.2">
      <c r="C16038" s="829"/>
      <c r="G16038" s="831" t="str">
        <f t="shared" si="251"/>
        <v/>
      </c>
    </row>
    <row r="16039" spans="3:7" ht="15" x14ac:dyDescent="0.2">
      <c r="C16039" s="829"/>
      <c r="G16039" s="831" t="str">
        <f t="shared" si="251"/>
        <v/>
      </c>
    </row>
    <row r="16040" spans="3:7" ht="15" x14ac:dyDescent="0.2">
      <c r="C16040" s="829"/>
      <c r="G16040" s="831" t="str">
        <f t="shared" si="251"/>
        <v/>
      </c>
    </row>
    <row r="16041" spans="3:7" ht="15" x14ac:dyDescent="0.2">
      <c r="C16041" s="829"/>
      <c r="G16041" s="831" t="str">
        <f t="shared" si="251"/>
        <v/>
      </c>
    </row>
    <row r="16042" spans="3:7" ht="15" x14ac:dyDescent="0.2">
      <c r="C16042" s="829"/>
      <c r="G16042" s="831" t="str">
        <f t="shared" si="251"/>
        <v/>
      </c>
    </row>
    <row r="16043" spans="3:7" ht="15" x14ac:dyDescent="0.2">
      <c r="C16043" s="829"/>
      <c r="G16043" s="831" t="str">
        <f t="shared" si="251"/>
        <v/>
      </c>
    </row>
    <row r="16044" spans="3:7" ht="15" x14ac:dyDescent="0.2">
      <c r="C16044" s="829"/>
      <c r="G16044" s="831" t="str">
        <f t="shared" si="251"/>
        <v/>
      </c>
    </row>
    <row r="16045" spans="3:7" ht="15" x14ac:dyDescent="0.2">
      <c r="C16045" s="829"/>
      <c r="G16045" s="831" t="str">
        <f t="shared" si="251"/>
        <v/>
      </c>
    </row>
    <row r="16046" spans="3:7" ht="15" x14ac:dyDescent="0.2">
      <c r="C16046" s="829"/>
      <c r="G16046" s="831" t="str">
        <f t="shared" si="251"/>
        <v/>
      </c>
    </row>
    <row r="16047" spans="3:7" ht="15" x14ac:dyDescent="0.2">
      <c r="C16047" s="829"/>
      <c r="G16047" s="831" t="str">
        <f t="shared" si="251"/>
        <v/>
      </c>
    </row>
    <row r="16048" spans="3:7" ht="15" x14ac:dyDescent="0.2">
      <c r="C16048" s="829"/>
      <c r="G16048" s="831" t="str">
        <f t="shared" si="251"/>
        <v/>
      </c>
    </row>
    <row r="16049" spans="3:7" ht="15" x14ac:dyDescent="0.2">
      <c r="C16049" s="829"/>
      <c r="G16049" s="831" t="str">
        <f t="shared" si="251"/>
        <v/>
      </c>
    </row>
    <row r="16050" spans="3:7" ht="15" x14ac:dyDescent="0.2">
      <c r="C16050" s="829"/>
      <c r="G16050" s="831" t="str">
        <f t="shared" si="251"/>
        <v/>
      </c>
    </row>
    <row r="16051" spans="3:7" ht="15" x14ac:dyDescent="0.2">
      <c r="C16051" s="829"/>
      <c r="G16051" s="831" t="str">
        <f t="shared" si="251"/>
        <v/>
      </c>
    </row>
    <row r="16052" spans="3:7" ht="15" x14ac:dyDescent="0.2">
      <c r="C16052" s="829"/>
      <c r="G16052" s="831" t="str">
        <f t="shared" si="251"/>
        <v/>
      </c>
    </row>
    <row r="16053" spans="3:7" ht="15" x14ac:dyDescent="0.2">
      <c r="C16053" s="829"/>
      <c r="G16053" s="831" t="str">
        <f t="shared" si="251"/>
        <v/>
      </c>
    </row>
    <row r="16054" spans="3:7" ht="15" x14ac:dyDescent="0.2">
      <c r="C16054" s="829"/>
      <c r="G16054" s="831" t="str">
        <f t="shared" si="251"/>
        <v/>
      </c>
    </row>
    <row r="16055" spans="3:7" ht="15" x14ac:dyDescent="0.2">
      <c r="C16055" s="829"/>
      <c r="G16055" s="831" t="str">
        <f t="shared" si="251"/>
        <v/>
      </c>
    </row>
    <row r="16056" spans="3:7" ht="15" x14ac:dyDescent="0.2">
      <c r="C16056" s="829"/>
      <c r="G16056" s="831" t="str">
        <f t="shared" si="251"/>
        <v/>
      </c>
    </row>
    <row r="16057" spans="3:7" ht="15" x14ac:dyDescent="0.2">
      <c r="C16057" s="829"/>
      <c r="G16057" s="831" t="str">
        <f t="shared" si="251"/>
        <v/>
      </c>
    </row>
    <row r="16058" spans="3:7" ht="15" x14ac:dyDescent="0.2">
      <c r="C16058" s="829"/>
      <c r="G16058" s="831" t="str">
        <f t="shared" si="251"/>
        <v/>
      </c>
    </row>
    <row r="16059" spans="3:7" ht="15" x14ac:dyDescent="0.2">
      <c r="C16059" s="829"/>
      <c r="G16059" s="831" t="str">
        <f t="shared" si="251"/>
        <v/>
      </c>
    </row>
    <row r="16060" spans="3:7" ht="15" x14ac:dyDescent="0.2">
      <c r="C16060" s="829"/>
      <c r="G16060" s="831" t="str">
        <f t="shared" si="251"/>
        <v/>
      </c>
    </row>
    <row r="16061" spans="3:7" ht="15" x14ac:dyDescent="0.2">
      <c r="C16061" s="829"/>
      <c r="G16061" s="831" t="str">
        <f t="shared" si="251"/>
        <v/>
      </c>
    </row>
    <row r="16062" spans="3:7" ht="15" x14ac:dyDescent="0.2">
      <c r="C16062" s="829"/>
      <c r="G16062" s="831" t="str">
        <f t="shared" si="251"/>
        <v/>
      </c>
    </row>
    <row r="16063" spans="3:7" ht="15" x14ac:dyDescent="0.2">
      <c r="C16063" s="829"/>
      <c r="G16063" s="831" t="str">
        <f t="shared" si="251"/>
        <v/>
      </c>
    </row>
    <row r="16064" spans="3:7" ht="15" x14ac:dyDescent="0.2">
      <c r="C16064" s="829"/>
      <c r="G16064" s="831" t="str">
        <f t="shared" si="251"/>
        <v/>
      </c>
    </row>
    <row r="16065" spans="3:7" ht="15" x14ac:dyDescent="0.2">
      <c r="C16065" s="829"/>
      <c r="G16065" s="831" t="str">
        <f t="shared" si="251"/>
        <v/>
      </c>
    </row>
    <row r="16066" spans="3:7" ht="15" x14ac:dyDescent="0.2">
      <c r="C16066" s="829"/>
      <c r="G16066" s="831" t="str">
        <f t="shared" si="251"/>
        <v/>
      </c>
    </row>
    <row r="16067" spans="3:7" ht="15" x14ac:dyDescent="0.2">
      <c r="C16067" s="829"/>
      <c r="G16067" s="831" t="str">
        <f t="shared" si="251"/>
        <v/>
      </c>
    </row>
    <row r="16068" spans="3:7" ht="15" x14ac:dyDescent="0.2">
      <c r="C16068" s="829"/>
      <c r="G16068" s="831" t="str">
        <f t="shared" si="251"/>
        <v/>
      </c>
    </row>
    <row r="16069" spans="3:7" ht="15" x14ac:dyDescent="0.2">
      <c r="C16069" s="829"/>
      <c r="G16069" s="831" t="str">
        <f t="shared" si="251"/>
        <v/>
      </c>
    </row>
    <row r="16070" spans="3:7" ht="15" x14ac:dyDescent="0.2">
      <c r="C16070" s="829"/>
      <c r="G16070" s="831" t="str">
        <f t="shared" si="251"/>
        <v/>
      </c>
    </row>
    <row r="16071" spans="3:7" ht="15" x14ac:dyDescent="0.2">
      <c r="C16071" s="829"/>
      <c r="G16071" s="831" t="str">
        <f t="shared" si="251"/>
        <v/>
      </c>
    </row>
    <row r="16072" spans="3:7" ht="15" x14ac:dyDescent="0.2">
      <c r="C16072" s="829"/>
      <c r="G16072" s="831" t="str">
        <f t="shared" si="251"/>
        <v/>
      </c>
    </row>
    <row r="16073" spans="3:7" ht="15" x14ac:dyDescent="0.2">
      <c r="C16073" s="829"/>
      <c r="G16073" s="831" t="str">
        <f t="shared" si="251"/>
        <v/>
      </c>
    </row>
    <row r="16074" spans="3:7" ht="15" x14ac:dyDescent="0.2">
      <c r="C16074" s="829"/>
      <c r="G16074" s="831" t="str">
        <f t="shared" si="251"/>
        <v/>
      </c>
    </row>
    <row r="16075" spans="3:7" ht="15" x14ac:dyDescent="0.2">
      <c r="C16075" s="829"/>
      <c r="G16075" s="831" t="str">
        <f t="shared" si="251"/>
        <v/>
      </c>
    </row>
    <row r="16076" spans="3:7" ht="15" x14ac:dyDescent="0.2">
      <c r="C16076" s="829"/>
      <c r="G16076" s="831" t="str">
        <f t="shared" ref="G16076:G16139" si="252">IF(D16076="","",YEAR(D16076))</f>
        <v/>
      </c>
    </row>
    <row r="16077" spans="3:7" ht="15" x14ac:dyDescent="0.2">
      <c r="C16077" s="829"/>
      <c r="G16077" s="831" t="str">
        <f t="shared" si="252"/>
        <v/>
      </c>
    </row>
    <row r="16078" spans="3:7" ht="15" x14ac:dyDescent="0.2">
      <c r="C16078" s="829"/>
      <c r="G16078" s="831" t="str">
        <f t="shared" si="252"/>
        <v/>
      </c>
    </row>
    <row r="16079" spans="3:7" ht="15" x14ac:dyDescent="0.2">
      <c r="C16079" s="829"/>
      <c r="G16079" s="831" t="str">
        <f t="shared" si="252"/>
        <v/>
      </c>
    </row>
    <row r="16080" spans="3:7" ht="15" x14ac:dyDescent="0.2">
      <c r="C16080" s="829"/>
      <c r="G16080" s="831" t="str">
        <f t="shared" si="252"/>
        <v/>
      </c>
    </row>
    <row r="16081" spans="3:7" ht="15" x14ac:dyDescent="0.2">
      <c r="C16081" s="829"/>
      <c r="G16081" s="831" t="str">
        <f t="shared" si="252"/>
        <v/>
      </c>
    </row>
    <row r="16082" spans="3:7" ht="15" x14ac:dyDescent="0.2">
      <c r="C16082" s="829"/>
      <c r="G16082" s="831" t="str">
        <f t="shared" si="252"/>
        <v/>
      </c>
    </row>
    <row r="16083" spans="3:7" ht="15" x14ac:dyDescent="0.2">
      <c r="C16083" s="829"/>
      <c r="G16083" s="831" t="str">
        <f t="shared" si="252"/>
        <v/>
      </c>
    </row>
    <row r="16084" spans="3:7" ht="15" x14ac:dyDescent="0.2">
      <c r="C16084" s="829"/>
      <c r="G16084" s="831" t="str">
        <f t="shared" si="252"/>
        <v/>
      </c>
    </row>
    <row r="16085" spans="3:7" ht="15" x14ac:dyDescent="0.2">
      <c r="C16085" s="829"/>
      <c r="G16085" s="831" t="str">
        <f t="shared" si="252"/>
        <v/>
      </c>
    </row>
    <row r="16086" spans="3:7" ht="15" x14ac:dyDescent="0.2">
      <c r="C16086" s="829"/>
      <c r="G16086" s="831" t="str">
        <f t="shared" si="252"/>
        <v/>
      </c>
    </row>
    <row r="16087" spans="3:7" ht="15" x14ac:dyDescent="0.2">
      <c r="C16087" s="829"/>
      <c r="G16087" s="831" t="str">
        <f t="shared" si="252"/>
        <v/>
      </c>
    </row>
    <row r="16088" spans="3:7" ht="15" x14ac:dyDescent="0.2">
      <c r="C16088" s="829"/>
      <c r="G16088" s="831" t="str">
        <f t="shared" si="252"/>
        <v/>
      </c>
    </row>
    <row r="16089" spans="3:7" ht="15" x14ac:dyDescent="0.2">
      <c r="C16089" s="829"/>
      <c r="G16089" s="831" t="str">
        <f t="shared" si="252"/>
        <v/>
      </c>
    </row>
    <row r="16090" spans="3:7" ht="15" x14ac:dyDescent="0.2">
      <c r="C16090" s="829"/>
      <c r="G16090" s="831" t="str">
        <f t="shared" si="252"/>
        <v/>
      </c>
    </row>
    <row r="16091" spans="3:7" ht="15" x14ac:dyDescent="0.2">
      <c r="C16091" s="829"/>
      <c r="G16091" s="831" t="str">
        <f t="shared" si="252"/>
        <v/>
      </c>
    </row>
    <row r="16092" spans="3:7" ht="15" x14ac:dyDescent="0.2">
      <c r="C16092" s="829"/>
      <c r="G16092" s="831" t="str">
        <f t="shared" si="252"/>
        <v/>
      </c>
    </row>
    <row r="16093" spans="3:7" ht="15" x14ac:dyDescent="0.2">
      <c r="C16093" s="829"/>
      <c r="G16093" s="831" t="str">
        <f t="shared" si="252"/>
        <v/>
      </c>
    </row>
    <row r="16094" spans="3:7" ht="15" x14ac:dyDescent="0.2">
      <c r="C16094" s="829"/>
      <c r="G16094" s="831" t="str">
        <f t="shared" si="252"/>
        <v/>
      </c>
    </row>
    <row r="16095" spans="3:7" ht="15" x14ac:dyDescent="0.2">
      <c r="C16095" s="829"/>
      <c r="G16095" s="831" t="str">
        <f t="shared" si="252"/>
        <v/>
      </c>
    </row>
    <row r="16096" spans="3:7" ht="15" x14ac:dyDescent="0.2">
      <c r="C16096" s="829"/>
      <c r="G16096" s="831" t="str">
        <f t="shared" si="252"/>
        <v/>
      </c>
    </row>
    <row r="16097" spans="3:7" ht="15" x14ac:dyDescent="0.2">
      <c r="C16097" s="829"/>
      <c r="G16097" s="831" t="str">
        <f t="shared" si="252"/>
        <v/>
      </c>
    </row>
    <row r="16098" spans="3:7" ht="15" x14ac:dyDescent="0.2">
      <c r="C16098" s="829"/>
      <c r="G16098" s="831" t="str">
        <f t="shared" si="252"/>
        <v/>
      </c>
    </row>
    <row r="16099" spans="3:7" ht="15" x14ac:dyDescent="0.2">
      <c r="C16099" s="829"/>
      <c r="G16099" s="831" t="str">
        <f t="shared" si="252"/>
        <v/>
      </c>
    </row>
    <row r="16100" spans="3:7" ht="15" x14ac:dyDescent="0.2">
      <c r="C16100" s="829"/>
      <c r="G16100" s="831" t="str">
        <f t="shared" si="252"/>
        <v/>
      </c>
    </row>
    <row r="16101" spans="3:7" ht="15" x14ac:dyDescent="0.2">
      <c r="C16101" s="829"/>
      <c r="G16101" s="831" t="str">
        <f t="shared" si="252"/>
        <v/>
      </c>
    </row>
    <row r="16102" spans="3:7" ht="15" x14ac:dyDescent="0.2">
      <c r="C16102" s="829"/>
      <c r="G16102" s="831" t="str">
        <f t="shared" si="252"/>
        <v/>
      </c>
    </row>
    <row r="16103" spans="3:7" ht="15" x14ac:dyDescent="0.2">
      <c r="C16103" s="829"/>
      <c r="G16103" s="831" t="str">
        <f t="shared" si="252"/>
        <v/>
      </c>
    </row>
    <row r="16104" spans="3:7" ht="15" x14ac:dyDescent="0.2">
      <c r="C16104" s="829"/>
      <c r="G16104" s="831" t="str">
        <f t="shared" si="252"/>
        <v/>
      </c>
    </row>
    <row r="16105" spans="3:7" ht="15" x14ac:dyDescent="0.2">
      <c r="C16105" s="829"/>
      <c r="G16105" s="831" t="str">
        <f t="shared" si="252"/>
        <v/>
      </c>
    </row>
    <row r="16106" spans="3:7" ht="15" x14ac:dyDescent="0.2">
      <c r="C16106" s="829"/>
      <c r="G16106" s="831" t="str">
        <f t="shared" si="252"/>
        <v/>
      </c>
    </row>
    <row r="16107" spans="3:7" ht="15" x14ac:dyDescent="0.2">
      <c r="C16107" s="829"/>
      <c r="G16107" s="831" t="str">
        <f t="shared" si="252"/>
        <v/>
      </c>
    </row>
    <row r="16108" spans="3:7" ht="15" x14ac:dyDescent="0.2">
      <c r="C16108" s="829"/>
      <c r="G16108" s="831" t="str">
        <f t="shared" si="252"/>
        <v/>
      </c>
    </row>
    <row r="16109" spans="3:7" ht="15" x14ac:dyDescent="0.2">
      <c r="C16109" s="829"/>
      <c r="G16109" s="831" t="str">
        <f t="shared" si="252"/>
        <v/>
      </c>
    </row>
    <row r="16110" spans="3:7" ht="15" x14ac:dyDescent="0.2">
      <c r="C16110" s="829"/>
      <c r="G16110" s="831" t="str">
        <f t="shared" si="252"/>
        <v/>
      </c>
    </row>
    <row r="16111" spans="3:7" ht="15" x14ac:dyDescent="0.2">
      <c r="C16111" s="829"/>
      <c r="G16111" s="831" t="str">
        <f t="shared" si="252"/>
        <v/>
      </c>
    </row>
    <row r="16112" spans="3:7" ht="15" x14ac:dyDescent="0.2">
      <c r="C16112" s="829"/>
      <c r="G16112" s="831" t="str">
        <f t="shared" si="252"/>
        <v/>
      </c>
    </row>
    <row r="16113" spans="3:7" ht="15" x14ac:dyDescent="0.2">
      <c r="C16113" s="829"/>
      <c r="G16113" s="831" t="str">
        <f t="shared" si="252"/>
        <v/>
      </c>
    </row>
    <row r="16114" spans="3:7" ht="15" x14ac:dyDescent="0.2">
      <c r="C16114" s="829"/>
      <c r="G16114" s="831" t="str">
        <f t="shared" si="252"/>
        <v/>
      </c>
    </row>
    <row r="16115" spans="3:7" ht="15" x14ac:dyDescent="0.2">
      <c r="C16115" s="829"/>
      <c r="G16115" s="831" t="str">
        <f t="shared" si="252"/>
        <v/>
      </c>
    </row>
    <row r="16116" spans="3:7" ht="15" x14ac:dyDescent="0.2">
      <c r="C16116" s="829"/>
      <c r="G16116" s="831" t="str">
        <f t="shared" si="252"/>
        <v/>
      </c>
    </row>
    <row r="16117" spans="3:7" ht="15" x14ac:dyDescent="0.2">
      <c r="C16117" s="829"/>
      <c r="G16117" s="831" t="str">
        <f t="shared" si="252"/>
        <v/>
      </c>
    </row>
    <row r="16118" spans="3:7" ht="15" x14ac:dyDescent="0.2">
      <c r="C16118" s="829"/>
      <c r="G16118" s="831" t="str">
        <f t="shared" si="252"/>
        <v/>
      </c>
    </row>
    <row r="16119" spans="3:7" ht="15" x14ac:dyDescent="0.2">
      <c r="C16119" s="829"/>
      <c r="G16119" s="831" t="str">
        <f t="shared" si="252"/>
        <v/>
      </c>
    </row>
    <row r="16120" spans="3:7" ht="15" x14ac:dyDescent="0.2">
      <c r="C16120" s="829"/>
      <c r="G16120" s="831" t="str">
        <f t="shared" si="252"/>
        <v/>
      </c>
    </row>
    <row r="16121" spans="3:7" ht="15" x14ac:dyDescent="0.2">
      <c r="C16121" s="829"/>
      <c r="G16121" s="831" t="str">
        <f t="shared" si="252"/>
        <v/>
      </c>
    </row>
    <row r="16122" spans="3:7" ht="15" x14ac:dyDescent="0.2">
      <c r="C16122" s="829"/>
      <c r="G16122" s="831" t="str">
        <f t="shared" si="252"/>
        <v/>
      </c>
    </row>
    <row r="16123" spans="3:7" ht="15" x14ac:dyDescent="0.2">
      <c r="C16123" s="829"/>
      <c r="G16123" s="831" t="str">
        <f t="shared" si="252"/>
        <v/>
      </c>
    </row>
    <row r="16124" spans="3:7" ht="15" x14ac:dyDescent="0.2">
      <c r="C16124" s="829"/>
      <c r="G16124" s="831" t="str">
        <f t="shared" si="252"/>
        <v/>
      </c>
    </row>
    <row r="16125" spans="3:7" ht="15" x14ac:dyDescent="0.2">
      <c r="C16125" s="829"/>
      <c r="G16125" s="831" t="str">
        <f t="shared" si="252"/>
        <v/>
      </c>
    </row>
    <row r="16126" spans="3:7" ht="15" x14ac:dyDescent="0.2">
      <c r="C16126" s="829"/>
      <c r="G16126" s="831" t="str">
        <f t="shared" si="252"/>
        <v/>
      </c>
    </row>
    <row r="16127" spans="3:7" ht="15" x14ac:dyDescent="0.2">
      <c r="C16127" s="829"/>
      <c r="G16127" s="831" t="str">
        <f t="shared" si="252"/>
        <v/>
      </c>
    </row>
    <row r="16128" spans="3:7" ht="15" x14ac:dyDescent="0.2">
      <c r="C16128" s="829"/>
      <c r="G16128" s="831" t="str">
        <f t="shared" si="252"/>
        <v/>
      </c>
    </row>
    <row r="16129" spans="3:7" ht="15" x14ac:dyDescent="0.2">
      <c r="C16129" s="829"/>
      <c r="G16129" s="831" t="str">
        <f t="shared" si="252"/>
        <v/>
      </c>
    </row>
    <row r="16130" spans="3:7" ht="15" x14ac:dyDescent="0.2">
      <c r="C16130" s="829"/>
      <c r="G16130" s="831" t="str">
        <f t="shared" si="252"/>
        <v/>
      </c>
    </row>
    <row r="16131" spans="3:7" ht="15" x14ac:dyDescent="0.2">
      <c r="C16131" s="829"/>
      <c r="G16131" s="831" t="str">
        <f t="shared" si="252"/>
        <v/>
      </c>
    </row>
    <row r="16132" spans="3:7" ht="15" x14ac:dyDescent="0.2">
      <c r="C16132" s="829"/>
      <c r="G16132" s="831" t="str">
        <f t="shared" si="252"/>
        <v/>
      </c>
    </row>
    <row r="16133" spans="3:7" ht="15" x14ac:dyDescent="0.2">
      <c r="C16133" s="829"/>
      <c r="G16133" s="831" t="str">
        <f t="shared" si="252"/>
        <v/>
      </c>
    </row>
    <row r="16134" spans="3:7" ht="15" x14ac:dyDescent="0.2">
      <c r="C16134" s="829"/>
      <c r="G16134" s="831" t="str">
        <f t="shared" si="252"/>
        <v/>
      </c>
    </row>
    <row r="16135" spans="3:7" ht="15" x14ac:dyDescent="0.2">
      <c r="C16135" s="829"/>
      <c r="G16135" s="831" t="str">
        <f t="shared" si="252"/>
        <v/>
      </c>
    </row>
    <row r="16136" spans="3:7" ht="15" x14ac:dyDescent="0.2">
      <c r="C16136" s="829"/>
      <c r="G16136" s="831" t="str">
        <f t="shared" si="252"/>
        <v/>
      </c>
    </row>
    <row r="16137" spans="3:7" ht="15" x14ac:dyDescent="0.2">
      <c r="C16137" s="829"/>
      <c r="G16137" s="831" t="str">
        <f t="shared" si="252"/>
        <v/>
      </c>
    </row>
    <row r="16138" spans="3:7" ht="15" x14ac:dyDescent="0.2">
      <c r="C16138" s="829"/>
      <c r="G16138" s="831" t="str">
        <f t="shared" si="252"/>
        <v/>
      </c>
    </row>
    <row r="16139" spans="3:7" ht="15" x14ac:dyDescent="0.2">
      <c r="C16139" s="829"/>
      <c r="G16139" s="831" t="str">
        <f t="shared" si="252"/>
        <v/>
      </c>
    </row>
    <row r="16140" spans="3:7" ht="15" x14ac:dyDescent="0.2">
      <c r="C16140" s="829"/>
      <c r="G16140" s="831" t="str">
        <f t="shared" ref="G16140:G16203" si="253">IF(D16140="","",YEAR(D16140))</f>
        <v/>
      </c>
    </row>
    <row r="16141" spans="3:7" ht="15" x14ac:dyDescent="0.2">
      <c r="C16141" s="829"/>
      <c r="G16141" s="831" t="str">
        <f t="shared" si="253"/>
        <v/>
      </c>
    </row>
    <row r="16142" spans="3:7" ht="15" x14ac:dyDescent="0.2">
      <c r="C16142" s="829"/>
      <c r="G16142" s="831" t="str">
        <f t="shared" si="253"/>
        <v/>
      </c>
    </row>
    <row r="16143" spans="3:7" ht="15" x14ac:dyDescent="0.2">
      <c r="C16143" s="829"/>
      <c r="G16143" s="831" t="str">
        <f t="shared" si="253"/>
        <v/>
      </c>
    </row>
    <row r="16144" spans="3:7" ht="15" x14ac:dyDescent="0.2">
      <c r="C16144" s="829"/>
      <c r="G16144" s="831" t="str">
        <f t="shared" si="253"/>
        <v/>
      </c>
    </row>
    <row r="16145" spans="3:7" ht="15" x14ac:dyDescent="0.2">
      <c r="C16145" s="829"/>
      <c r="G16145" s="831" t="str">
        <f t="shared" si="253"/>
        <v/>
      </c>
    </row>
    <row r="16146" spans="3:7" ht="15" x14ac:dyDescent="0.2">
      <c r="C16146" s="829"/>
      <c r="G16146" s="831" t="str">
        <f t="shared" si="253"/>
        <v/>
      </c>
    </row>
    <row r="16147" spans="3:7" ht="15" x14ac:dyDescent="0.2">
      <c r="C16147" s="829"/>
      <c r="G16147" s="831" t="str">
        <f t="shared" si="253"/>
        <v/>
      </c>
    </row>
    <row r="16148" spans="3:7" ht="15" x14ac:dyDescent="0.2">
      <c r="C16148" s="829"/>
      <c r="G16148" s="831" t="str">
        <f t="shared" si="253"/>
        <v/>
      </c>
    </row>
    <row r="16149" spans="3:7" ht="15" x14ac:dyDescent="0.2">
      <c r="C16149" s="829"/>
      <c r="G16149" s="831" t="str">
        <f t="shared" si="253"/>
        <v/>
      </c>
    </row>
    <row r="16150" spans="3:7" ht="15" x14ac:dyDescent="0.2">
      <c r="C16150" s="829"/>
      <c r="G16150" s="831" t="str">
        <f t="shared" si="253"/>
        <v/>
      </c>
    </row>
    <row r="16151" spans="3:7" ht="15" x14ac:dyDescent="0.2">
      <c r="C16151" s="829"/>
      <c r="G16151" s="831" t="str">
        <f t="shared" si="253"/>
        <v/>
      </c>
    </row>
    <row r="16152" spans="3:7" ht="15" x14ac:dyDescent="0.2">
      <c r="C16152" s="829"/>
      <c r="G16152" s="831" t="str">
        <f t="shared" si="253"/>
        <v/>
      </c>
    </row>
    <row r="16153" spans="3:7" ht="15" x14ac:dyDescent="0.2">
      <c r="C16153" s="829"/>
      <c r="G16153" s="831" t="str">
        <f t="shared" si="253"/>
        <v/>
      </c>
    </row>
    <row r="16154" spans="3:7" ht="15" x14ac:dyDescent="0.2">
      <c r="C16154" s="829"/>
      <c r="G16154" s="831" t="str">
        <f t="shared" si="253"/>
        <v/>
      </c>
    </row>
    <row r="16155" spans="3:7" ht="15" x14ac:dyDescent="0.2">
      <c r="C16155" s="829"/>
      <c r="G16155" s="831" t="str">
        <f t="shared" si="253"/>
        <v/>
      </c>
    </row>
    <row r="16156" spans="3:7" ht="15" x14ac:dyDescent="0.2">
      <c r="C16156" s="829"/>
      <c r="G16156" s="831" t="str">
        <f t="shared" si="253"/>
        <v/>
      </c>
    </row>
    <row r="16157" spans="3:7" ht="15" x14ac:dyDescent="0.2">
      <c r="C16157" s="829"/>
      <c r="G16157" s="831" t="str">
        <f t="shared" si="253"/>
        <v/>
      </c>
    </row>
    <row r="16158" spans="3:7" ht="15" x14ac:dyDescent="0.2">
      <c r="C16158" s="829"/>
      <c r="G16158" s="831" t="str">
        <f t="shared" si="253"/>
        <v/>
      </c>
    </row>
    <row r="16159" spans="3:7" ht="15" x14ac:dyDescent="0.2">
      <c r="C16159" s="829"/>
      <c r="G16159" s="831" t="str">
        <f t="shared" si="253"/>
        <v/>
      </c>
    </row>
    <row r="16160" spans="3:7" ht="15" x14ac:dyDescent="0.2">
      <c r="C16160" s="829"/>
      <c r="G16160" s="831" t="str">
        <f t="shared" si="253"/>
        <v/>
      </c>
    </row>
    <row r="16161" spans="3:7" ht="15" x14ac:dyDescent="0.2">
      <c r="C16161" s="829"/>
      <c r="G16161" s="831" t="str">
        <f t="shared" si="253"/>
        <v/>
      </c>
    </row>
    <row r="16162" spans="3:7" ht="15" x14ac:dyDescent="0.2">
      <c r="C16162" s="829"/>
      <c r="G16162" s="831" t="str">
        <f t="shared" si="253"/>
        <v/>
      </c>
    </row>
    <row r="16163" spans="3:7" ht="15" x14ac:dyDescent="0.2">
      <c r="C16163" s="829"/>
      <c r="G16163" s="831" t="str">
        <f t="shared" si="253"/>
        <v/>
      </c>
    </row>
    <row r="16164" spans="3:7" ht="15" x14ac:dyDescent="0.2">
      <c r="C16164" s="829"/>
      <c r="G16164" s="831" t="str">
        <f t="shared" si="253"/>
        <v/>
      </c>
    </row>
    <row r="16165" spans="3:7" ht="15" x14ac:dyDescent="0.2">
      <c r="C16165" s="829"/>
      <c r="G16165" s="831" t="str">
        <f t="shared" si="253"/>
        <v/>
      </c>
    </row>
    <row r="16166" spans="3:7" ht="15" x14ac:dyDescent="0.2">
      <c r="C16166" s="829"/>
      <c r="G16166" s="831" t="str">
        <f t="shared" si="253"/>
        <v/>
      </c>
    </row>
    <row r="16167" spans="3:7" ht="15" x14ac:dyDescent="0.2">
      <c r="C16167" s="829"/>
      <c r="G16167" s="831" t="str">
        <f t="shared" si="253"/>
        <v/>
      </c>
    </row>
    <row r="16168" spans="3:7" ht="15" x14ac:dyDescent="0.2">
      <c r="C16168" s="829"/>
      <c r="G16168" s="831" t="str">
        <f t="shared" si="253"/>
        <v/>
      </c>
    </row>
    <row r="16169" spans="3:7" ht="15" x14ac:dyDescent="0.2">
      <c r="C16169" s="829"/>
      <c r="G16169" s="831" t="str">
        <f t="shared" si="253"/>
        <v/>
      </c>
    </row>
    <row r="16170" spans="3:7" ht="15" x14ac:dyDescent="0.2">
      <c r="C16170" s="829"/>
      <c r="G16170" s="831" t="str">
        <f t="shared" si="253"/>
        <v/>
      </c>
    </row>
    <row r="16171" spans="3:7" ht="15" x14ac:dyDescent="0.2">
      <c r="C16171" s="829"/>
      <c r="G16171" s="831" t="str">
        <f t="shared" si="253"/>
        <v/>
      </c>
    </row>
    <row r="16172" spans="3:7" ht="15" x14ac:dyDescent="0.2">
      <c r="C16172" s="829"/>
      <c r="G16172" s="831" t="str">
        <f t="shared" si="253"/>
        <v/>
      </c>
    </row>
    <row r="16173" spans="3:7" ht="15" x14ac:dyDescent="0.2">
      <c r="C16173" s="829"/>
      <c r="G16173" s="831" t="str">
        <f t="shared" si="253"/>
        <v/>
      </c>
    </row>
    <row r="16174" spans="3:7" ht="15" x14ac:dyDescent="0.2">
      <c r="C16174" s="829"/>
      <c r="G16174" s="831" t="str">
        <f t="shared" si="253"/>
        <v/>
      </c>
    </row>
    <row r="16175" spans="3:7" ht="15" x14ac:dyDescent="0.2">
      <c r="C16175" s="829"/>
      <c r="G16175" s="831" t="str">
        <f t="shared" si="253"/>
        <v/>
      </c>
    </row>
    <row r="16176" spans="3:7" ht="15" x14ac:dyDescent="0.2">
      <c r="C16176" s="829"/>
      <c r="G16176" s="831" t="str">
        <f t="shared" si="253"/>
        <v/>
      </c>
    </row>
    <row r="16177" spans="3:7" ht="15" x14ac:dyDescent="0.2">
      <c r="C16177" s="829"/>
      <c r="G16177" s="831" t="str">
        <f t="shared" si="253"/>
        <v/>
      </c>
    </row>
    <row r="16178" spans="3:7" ht="15" x14ac:dyDescent="0.2">
      <c r="C16178" s="829"/>
      <c r="G16178" s="831" t="str">
        <f t="shared" si="253"/>
        <v/>
      </c>
    </row>
    <row r="16179" spans="3:7" ht="15" x14ac:dyDescent="0.2">
      <c r="C16179" s="829"/>
      <c r="G16179" s="831" t="str">
        <f t="shared" si="253"/>
        <v/>
      </c>
    </row>
    <row r="16180" spans="3:7" ht="15" x14ac:dyDescent="0.2">
      <c r="C16180" s="829"/>
      <c r="G16180" s="831" t="str">
        <f t="shared" si="253"/>
        <v/>
      </c>
    </row>
    <row r="16181" spans="3:7" ht="15" x14ac:dyDescent="0.2">
      <c r="C16181" s="829"/>
      <c r="G16181" s="831" t="str">
        <f t="shared" si="253"/>
        <v/>
      </c>
    </row>
    <row r="16182" spans="3:7" ht="15" x14ac:dyDescent="0.2">
      <c r="C16182" s="829"/>
      <c r="G16182" s="831" t="str">
        <f t="shared" si="253"/>
        <v/>
      </c>
    </row>
    <row r="16183" spans="3:7" ht="15" x14ac:dyDescent="0.2">
      <c r="C16183" s="829"/>
      <c r="G16183" s="831" t="str">
        <f t="shared" si="253"/>
        <v/>
      </c>
    </row>
    <row r="16184" spans="3:7" ht="15" x14ac:dyDescent="0.2">
      <c r="C16184" s="829"/>
      <c r="G16184" s="831" t="str">
        <f t="shared" si="253"/>
        <v/>
      </c>
    </row>
    <row r="16185" spans="3:7" ht="15" x14ac:dyDescent="0.2">
      <c r="C16185" s="829"/>
      <c r="G16185" s="831" t="str">
        <f t="shared" si="253"/>
        <v/>
      </c>
    </row>
    <row r="16186" spans="3:7" ht="15" x14ac:dyDescent="0.2">
      <c r="C16186" s="829"/>
      <c r="G16186" s="831" t="str">
        <f t="shared" si="253"/>
        <v/>
      </c>
    </row>
    <row r="16187" spans="3:7" ht="15" x14ac:dyDescent="0.2">
      <c r="C16187" s="829"/>
      <c r="G16187" s="831" t="str">
        <f t="shared" si="253"/>
        <v/>
      </c>
    </row>
    <row r="16188" spans="3:7" ht="15" x14ac:dyDescent="0.2">
      <c r="C16188" s="829"/>
      <c r="G16188" s="831" t="str">
        <f t="shared" si="253"/>
        <v/>
      </c>
    </row>
    <row r="16189" spans="3:7" ht="15" x14ac:dyDescent="0.2">
      <c r="C16189" s="829"/>
      <c r="G16189" s="831" t="str">
        <f t="shared" si="253"/>
        <v/>
      </c>
    </row>
    <row r="16190" spans="3:7" ht="15" x14ac:dyDescent="0.2">
      <c r="C16190" s="829"/>
      <c r="G16190" s="831" t="str">
        <f t="shared" si="253"/>
        <v/>
      </c>
    </row>
    <row r="16191" spans="3:7" ht="15" x14ac:dyDescent="0.2">
      <c r="C16191" s="829"/>
      <c r="G16191" s="831" t="str">
        <f t="shared" si="253"/>
        <v/>
      </c>
    </row>
    <row r="16192" spans="3:7" ht="15" x14ac:dyDescent="0.2">
      <c r="C16192" s="829"/>
      <c r="G16192" s="831" t="str">
        <f t="shared" si="253"/>
        <v/>
      </c>
    </row>
    <row r="16193" spans="3:7" ht="15" x14ac:dyDescent="0.2">
      <c r="C16193" s="829"/>
      <c r="G16193" s="831" t="str">
        <f t="shared" si="253"/>
        <v/>
      </c>
    </row>
    <row r="16194" spans="3:7" ht="15" x14ac:dyDescent="0.2">
      <c r="C16194" s="829"/>
      <c r="G16194" s="831" t="str">
        <f t="shared" si="253"/>
        <v/>
      </c>
    </row>
    <row r="16195" spans="3:7" ht="15" x14ac:dyDescent="0.2">
      <c r="C16195" s="829"/>
      <c r="G16195" s="831" t="str">
        <f t="shared" si="253"/>
        <v/>
      </c>
    </row>
    <row r="16196" spans="3:7" ht="15" x14ac:dyDescent="0.2">
      <c r="C16196" s="829"/>
      <c r="G16196" s="831" t="str">
        <f t="shared" si="253"/>
        <v/>
      </c>
    </row>
    <row r="16197" spans="3:7" ht="15" x14ac:dyDescent="0.2">
      <c r="C16197" s="829"/>
      <c r="G16197" s="831" t="str">
        <f t="shared" si="253"/>
        <v/>
      </c>
    </row>
    <row r="16198" spans="3:7" ht="15" x14ac:dyDescent="0.2">
      <c r="C16198" s="829"/>
      <c r="G16198" s="831" t="str">
        <f t="shared" si="253"/>
        <v/>
      </c>
    </row>
    <row r="16199" spans="3:7" ht="15" x14ac:dyDescent="0.2">
      <c r="C16199" s="829"/>
      <c r="G16199" s="831" t="str">
        <f t="shared" si="253"/>
        <v/>
      </c>
    </row>
    <row r="16200" spans="3:7" ht="15" x14ac:dyDescent="0.2">
      <c r="C16200" s="829"/>
      <c r="G16200" s="831" t="str">
        <f t="shared" si="253"/>
        <v/>
      </c>
    </row>
    <row r="16201" spans="3:7" ht="15" x14ac:dyDescent="0.2">
      <c r="C16201" s="829"/>
      <c r="G16201" s="831" t="str">
        <f t="shared" si="253"/>
        <v/>
      </c>
    </row>
    <row r="16202" spans="3:7" ht="15" x14ac:dyDescent="0.2">
      <c r="C16202" s="829"/>
      <c r="G16202" s="831" t="str">
        <f t="shared" si="253"/>
        <v/>
      </c>
    </row>
    <row r="16203" spans="3:7" ht="15" x14ac:dyDescent="0.2">
      <c r="C16203" s="829"/>
      <c r="G16203" s="831" t="str">
        <f t="shared" si="253"/>
        <v/>
      </c>
    </row>
    <row r="16204" spans="3:7" ht="15" x14ac:dyDescent="0.2">
      <c r="C16204" s="829"/>
      <c r="G16204" s="831" t="str">
        <f t="shared" ref="G16204:G16267" si="254">IF(D16204="","",YEAR(D16204))</f>
        <v/>
      </c>
    </row>
    <row r="16205" spans="3:7" ht="15" x14ac:dyDescent="0.2">
      <c r="C16205" s="829"/>
      <c r="G16205" s="831" t="str">
        <f t="shared" si="254"/>
        <v/>
      </c>
    </row>
    <row r="16206" spans="3:7" ht="15" x14ac:dyDescent="0.2">
      <c r="C16206" s="829"/>
      <c r="G16206" s="831" t="str">
        <f t="shared" si="254"/>
        <v/>
      </c>
    </row>
    <row r="16207" spans="3:7" ht="15" x14ac:dyDescent="0.2">
      <c r="C16207" s="829"/>
      <c r="G16207" s="831" t="str">
        <f t="shared" si="254"/>
        <v/>
      </c>
    </row>
    <row r="16208" spans="3:7" ht="15" x14ac:dyDescent="0.2">
      <c r="C16208" s="829"/>
      <c r="G16208" s="831" t="str">
        <f t="shared" si="254"/>
        <v/>
      </c>
    </row>
    <row r="16209" spans="3:7" ht="15" x14ac:dyDescent="0.2">
      <c r="C16209" s="829"/>
      <c r="G16209" s="831" t="str">
        <f t="shared" si="254"/>
        <v/>
      </c>
    </row>
    <row r="16210" spans="3:7" ht="15" x14ac:dyDescent="0.2">
      <c r="C16210" s="829"/>
      <c r="G16210" s="831" t="str">
        <f t="shared" si="254"/>
        <v/>
      </c>
    </row>
    <row r="16211" spans="3:7" ht="15" x14ac:dyDescent="0.2">
      <c r="C16211" s="829"/>
      <c r="G16211" s="831" t="str">
        <f t="shared" si="254"/>
        <v/>
      </c>
    </row>
    <row r="16212" spans="3:7" ht="15" x14ac:dyDescent="0.2">
      <c r="C16212" s="829"/>
      <c r="G16212" s="831" t="str">
        <f t="shared" si="254"/>
        <v/>
      </c>
    </row>
    <row r="16213" spans="3:7" ht="15" x14ac:dyDescent="0.2">
      <c r="C16213" s="829"/>
      <c r="G16213" s="831" t="str">
        <f t="shared" si="254"/>
        <v/>
      </c>
    </row>
    <row r="16214" spans="3:7" ht="15" x14ac:dyDescent="0.2">
      <c r="C16214" s="829"/>
      <c r="G16214" s="831" t="str">
        <f t="shared" si="254"/>
        <v/>
      </c>
    </row>
    <row r="16215" spans="3:7" ht="15" x14ac:dyDescent="0.2">
      <c r="C16215" s="829"/>
      <c r="G16215" s="831" t="str">
        <f t="shared" si="254"/>
        <v/>
      </c>
    </row>
    <row r="16216" spans="3:7" ht="15" x14ac:dyDescent="0.2">
      <c r="C16216" s="829"/>
      <c r="G16216" s="831" t="str">
        <f t="shared" si="254"/>
        <v/>
      </c>
    </row>
    <row r="16217" spans="3:7" ht="15" x14ac:dyDescent="0.2">
      <c r="C16217" s="829"/>
      <c r="G16217" s="831" t="str">
        <f t="shared" si="254"/>
        <v/>
      </c>
    </row>
    <row r="16218" spans="3:7" ht="15" x14ac:dyDescent="0.2">
      <c r="C16218" s="829"/>
      <c r="G16218" s="831" t="str">
        <f t="shared" si="254"/>
        <v/>
      </c>
    </row>
    <row r="16219" spans="3:7" ht="15" x14ac:dyDescent="0.2">
      <c r="C16219" s="829"/>
      <c r="G16219" s="831" t="str">
        <f t="shared" si="254"/>
        <v/>
      </c>
    </row>
    <row r="16220" spans="3:7" ht="15" x14ac:dyDescent="0.2">
      <c r="C16220" s="829"/>
      <c r="G16220" s="831" t="str">
        <f t="shared" si="254"/>
        <v/>
      </c>
    </row>
    <row r="16221" spans="3:7" ht="15" x14ac:dyDescent="0.2">
      <c r="C16221" s="829"/>
      <c r="G16221" s="831" t="str">
        <f t="shared" si="254"/>
        <v/>
      </c>
    </row>
    <row r="16222" spans="3:7" ht="15" x14ac:dyDescent="0.2">
      <c r="C16222" s="829"/>
      <c r="G16222" s="831" t="str">
        <f t="shared" si="254"/>
        <v/>
      </c>
    </row>
    <row r="16223" spans="3:7" ht="15" x14ac:dyDescent="0.2">
      <c r="C16223" s="829"/>
      <c r="G16223" s="831" t="str">
        <f t="shared" si="254"/>
        <v/>
      </c>
    </row>
    <row r="16224" spans="3:7" ht="15" x14ac:dyDescent="0.2">
      <c r="C16224" s="829"/>
      <c r="G16224" s="831" t="str">
        <f t="shared" si="254"/>
        <v/>
      </c>
    </row>
    <row r="16225" spans="3:7" ht="15" x14ac:dyDescent="0.2">
      <c r="C16225" s="829"/>
      <c r="G16225" s="831" t="str">
        <f t="shared" si="254"/>
        <v/>
      </c>
    </row>
    <row r="16226" spans="3:7" ht="15" x14ac:dyDescent="0.2">
      <c r="C16226" s="829"/>
      <c r="G16226" s="831" t="str">
        <f t="shared" si="254"/>
        <v/>
      </c>
    </row>
    <row r="16227" spans="3:7" ht="15" x14ac:dyDescent="0.2">
      <c r="C16227" s="829"/>
      <c r="G16227" s="831" t="str">
        <f t="shared" si="254"/>
        <v/>
      </c>
    </row>
    <row r="16228" spans="3:7" ht="15" x14ac:dyDescent="0.2">
      <c r="C16228" s="829"/>
      <c r="G16228" s="831" t="str">
        <f t="shared" si="254"/>
        <v/>
      </c>
    </row>
    <row r="16229" spans="3:7" ht="15" x14ac:dyDescent="0.2">
      <c r="C16229" s="829"/>
      <c r="G16229" s="831" t="str">
        <f t="shared" si="254"/>
        <v/>
      </c>
    </row>
    <row r="16230" spans="3:7" ht="15" x14ac:dyDescent="0.2">
      <c r="C16230" s="829"/>
      <c r="G16230" s="831" t="str">
        <f t="shared" si="254"/>
        <v/>
      </c>
    </row>
    <row r="16231" spans="3:7" ht="15" x14ac:dyDescent="0.2">
      <c r="C16231" s="829"/>
      <c r="G16231" s="831" t="str">
        <f t="shared" si="254"/>
        <v/>
      </c>
    </row>
    <row r="16232" spans="3:7" ht="15" x14ac:dyDescent="0.2">
      <c r="C16232" s="829"/>
      <c r="G16232" s="831" t="str">
        <f t="shared" si="254"/>
        <v/>
      </c>
    </row>
    <row r="16233" spans="3:7" ht="15" x14ac:dyDescent="0.2">
      <c r="C16233" s="829"/>
      <c r="G16233" s="831" t="str">
        <f t="shared" si="254"/>
        <v/>
      </c>
    </row>
    <row r="16234" spans="3:7" ht="15" x14ac:dyDescent="0.2">
      <c r="C16234" s="829"/>
      <c r="G16234" s="831" t="str">
        <f t="shared" si="254"/>
        <v/>
      </c>
    </row>
    <row r="16235" spans="3:7" ht="15" x14ac:dyDescent="0.2">
      <c r="C16235" s="829"/>
      <c r="G16235" s="831" t="str">
        <f t="shared" si="254"/>
        <v/>
      </c>
    </row>
    <row r="16236" spans="3:7" ht="15" x14ac:dyDescent="0.2">
      <c r="C16236" s="829"/>
      <c r="G16236" s="831" t="str">
        <f t="shared" si="254"/>
        <v/>
      </c>
    </row>
    <row r="16237" spans="3:7" ht="15" x14ac:dyDescent="0.2">
      <c r="C16237" s="829"/>
      <c r="G16237" s="831" t="str">
        <f t="shared" si="254"/>
        <v/>
      </c>
    </row>
    <row r="16238" spans="3:7" ht="15" x14ac:dyDescent="0.2">
      <c r="C16238" s="829"/>
      <c r="G16238" s="831" t="str">
        <f t="shared" si="254"/>
        <v/>
      </c>
    </row>
    <row r="16239" spans="3:7" ht="15" x14ac:dyDescent="0.2">
      <c r="C16239" s="829"/>
      <c r="G16239" s="831" t="str">
        <f t="shared" si="254"/>
        <v/>
      </c>
    </row>
    <row r="16240" spans="3:7" ht="15" x14ac:dyDescent="0.2">
      <c r="C16240" s="829"/>
      <c r="G16240" s="831" t="str">
        <f t="shared" si="254"/>
        <v/>
      </c>
    </row>
    <row r="16241" spans="3:7" ht="15" x14ac:dyDescent="0.2">
      <c r="C16241" s="829"/>
      <c r="G16241" s="831" t="str">
        <f t="shared" si="254"/>
        <v/>
      </c>
    </row>
    <row r="16242" spans="3:7" ht="15" x14ac:dyDescent="0.2">
      <c r="C16242" s="829"/>
      <c r="G16242" s="831" t="str">
        <f t="shared" si="254"/>
        <v/>
      </c>
    </row>
    <row r="16243" spans="3:7" ht="15" x14ac:dyDescent="0.2">
      <c r="C16243" s="829"/>
      <c r="G16243" s="831" t="str">
        <f t="shared" si="254"/>
        <v/>
      </c>
    </row>
    <row r="16244" spans="3:7" ht="15" x14ac:dyDescent="0.2">
      <c r="C16244" s="829"/>
      <c r="G16244" s="831" t="str">
        <f t="shared" si="254"/>
        <v/>
      </c>
    </row>
    <row r="16245" spans="3:7" ht="15" x14ac:dyDescent="0.2">
      <c r="C16245" s="829"/>
      <c r="G16245" s="831" t="str">
        <f t="shared" si="254"/>
        <v/>
      </c>
    </row>
    <row r="16246" spans="3:7" ht="15" x14ac:dyDescent="0.2">
      <c r="C16246" s="829"/>
      <c r="G16246" s="831" t="str">
        <f t="shared" si="254"/>
        <v/>
      </c>
    </row>
    <row r="16247" spans="3:7" ht="15" x14ac:dyDescent="0.2">
      <c r="C16247" s="829"/>
      <c r="G16247" s="831" t="str">
        <f t="shared" si="254"/>
        <v/>
      </c>
    </row>
    <row r="16248" spans="3:7" ht="15" x14ac:dyDescent="0.2">
      <c r="C16248" s="829"/>
      <c r="G16248" s="831" t="str">
        <f t="shared" si="254"/>
        <v/>
      </c>
    </row>
    <row r="16249" spans="3:7" ht="15" x14ac:dyDescent="0.2">
      <c r="C16249" s="829"/>
      <c r="G16249" s="831" t="str">
        <f t="shared" si="254"/>
        <v/>
      </c>
    </row>
    <row r="16250" spans="3:7" ht="15" x14ac:dyDescent="0.2">
      <c r="C16250" s="829"/>
      <c r="G16250" s="831" t="str">
        <f t="shared" si="254"/>
        <v/>
      </c>
    </row>
    <row r="16251" spans="3:7" ht="15" x14ac:dyDescent="0.2">
      <c r="C16251" s="829"/>
      <c r="G16251" s="831" t="str">
        <f t="shared" si="254"/>
        <v/>
      </c>
    </row>
    <row r="16252" spans="3:7" ht="15" x14ac:dyDescent="0.2">
      <c r="C16252" s="829"/>
      <c r="G16252" s="831" t="str">
        <f t="shared" si="254"/>
        <v/>
      </c>
    </row>
    <row r="16253" spans="3:7" ht="15" x14ac:dyDescent="0.2">
      <c r="C16253" s="829"/>
      <c r="G16253" s="831" t="str">
        <f t="shared" si="254"/>
        <v/>
      </c>
    </row>
    <row r="16254" spans="3:7" ht="15" x14ac:dyDescent="0.2">
      <c r="C16254" s="829"/>
      <c r="G16254" s="831" t="str">
        <f t="shared" si="254"/>
        <v/>
      </c>
    </row>
    <row r="16255" spans="3:7" ht="15" x14ac:dyDescent="0.2">
      <c r="C16255" s="829"/>
      <c r="G16255" s="831" t="str">
        <f t="shared" si="254"/>
        <v/>
      </c>
    </row>
    <row r="16256" spans="3:7" ht="15" x14ac:dyDescent="0.2">
      <c r="C16256" s="829"/>
      <c r="G16256" s="831" t="str">
        <f t="shared" si="254"/>
        <v/>
      </c>
    </row>
    <row r="16257" spans="3:7" ht="15" x14ac:dyDescent="0.2">
      <c r="C16257" s="829"/>
      <c r="G16257" s="831" t="str">
        <f t="shared" si="254"/>
        <v/>
      </c>
    </row>
    <row r="16258" spans="3:7" ht="15" x14ac:dyDescent="0.2">
      <c r="C16258" s="829"/>
      <c r="G16258" s="831" t="str">
        <f t="shared" si="254"/>
        <v/>
      </c>
    </row>
    <row r="16259" spans="3:7" ht="15" x14ac:dyDescent="0.2">
      <c r="C16259" s="829"/>
      <c r="G16259" s="831" t="str">
        <f t="shared" si="254"/>
        <v/>
      </c>
    </row>
    <row r="16260" spans="3:7" ht="15" x14ac:dyDescent="0.2">
      <c r="C16260" s="829"/>
      <c r="G16260" s="831" t="str">
        <f t="shared" si="254"/>
        <v/>
      </c>
    </row>
    <row r="16261" spans="3:7" ht="15" x14ac:dyDescent="0.2">
      <c r="C16261" s="829"/>
      <c r="G16261" s="831" t="str">
        <f t="shared" si="254"/>
        <v/>
      </c>
    </row>
    <row r="16262" spans="3:7" ht="15" x14ac:dyDescent="0.2">
      <c r="C16262" s="829"/>
      <c r="G16262" s="831" t="str">
        <f t="shared" si="254"/>
        <v/>
      </c>
    </row>
    <row r="16263" spans="3:7" ht="15" x14ac:dyDescent="0.2">
      <c r="C16263" s="829"/>
      <c r="G16263" s="831" t="str">
        <f t="shared" si="254"/>
        <v/>
      </c>
    </row>
    <row r="16264" spans="3:7" ht="15" x14ac:dyDescent="0.2">
      <c r="C16264" s="829"/>
      <c r="G16264" s="831" t="str">
        <f t="shared" si="254"/>
        <v/>
      </c>
    </row>
    <row r="16265" spans="3:7" ht="15" x14ac:dyDescent="0.2">
      <c r="C16265" s="829"/>
      <c r="G16265" s="831" t="str">
        <f t="shared" si="254"/>
        <v/>
      </c>
    </row>
    <row r="16266" spans="3:7" ht="15" x14ac:dyDescent="0.2">
      <c r="C16266" s="829"/>
      <c r="G16266" s="831" t="str">
        <f t="shared" si="254"/>
        <v/>
      </c>
    </row>
    <row r="16267" spans="3:7" ht="15" x14ac:dyDescent="0.2">
      <c r="C16267" s="829"/>
      <c r="G16267" s="831" t="str">
        <f t="shared" si="254"/>
        <v/>
      </c>
    </row>
    <row r="16268" spans="3:7" ht="15" x14ac:dyDescent="0.2">
      <c r="C16268" s="829"/>
      <c r="G16268" s="831" t="str">
        <f t="shared" ref="G16268:G16331" si="255">IF(D16268="","",YEAR(D16268))</f>
        <v/>
      </c>
    </row>
    <row r="16269" spans="3:7" ht="15" x14ac:dyDescent="0.2">
      <c r="C16269" s="829"/>
      <c r="G16269" s="831" t="str">
        <f t="shared" si="255"/>
        <v/>
      </c>
    </row>
    <row r="16270" spans="3:7" ht="15" x14ac:dyDescent="0.2">
      <c r="C16270" s="829"/>
      <c r="G16270" s="831" t="str">
        <f t="shared" si="255"/>
        <v/>
      </c>
    </row>
    <row r="16271" spans="3:7" ht="15" x14ac:dyDescent="0.2">
      <c r="C16271" s="829"/>
      <c r="G16271" s="831" t="str">
        <f t="shared" si="255"/>
        <v/>
      </c>
    </row>
    <row r="16272" spans="3:7" ht="15" x14ac:dyDescent="0.2">
      <c r="C16272" s="829"/>
      <c r="G16272" s="831" t="str">
        <f t="shared" si="255"/>
        <v/>
      </c>
    </row>
    <row r="16273" spans="3:7" ht="15" x14ac:dyDescent="0.2">
      <c r="C16273" s="829"/>
      <c r="G16273" s="831" t="str">
        <f t="shared" si="255"/>
        <v/>
      </c>
    </row>
    <row r="16274" spans="3:7" ht="15" x14ac:dyDescent="0.2">
      <c r="C16274" s="829"/>
      <c r="G16274" s="831" t="str">
        <f t="shared" si="255"/>
        <v/>
      </c>
    </row>
    <row r="16275" spans="3:7" ht="15" x14ac:dyDescent="0.2">
      <c r="C16275" s="829"/>
      <c r="G16275" s="831" t="str">
        <f t="shared" si="255"/>
        <v/>
      </c>
    </row>
    <row r="16276" spans="3:7" ht="15" x14ac:dyDescent="0.2">
      <c r="C16276" s="829"/>
      <c r="G16276" s="831" t="str">
        <f t="shared" si="255"/>
        <v/>
      </c>
    </row>
    <row r="16277" spans="3:7" ht="15" x14ac:dyDescent="0.2">
      <c r="C16277" s="829"/>
      <c r="G16277" s="831" t="str">
        <f t="shared" si="255"/>
        <v/>
      </c>
    </row>
    <row r="16278" spans="3:7" ht="15" x14ac:dyDescent="0.2">
      <c r="C16278" s="829"/>
      <c r="G16278" s="831" t="str">
        <f t="shared" si="255"/>
        <v/>
      </c>
    </row>
    <row r="16279" spans="3:7" ht="15" x14ac:dyDescent="0.2">
      <c r="C16279" s="829"/>
      <c r="G16279" s="831" t="str">
        <f t="shared" si="255"/>
        <v/>
      </c>
    </row>
    <row r="16280" spans="3:7" ht="15" x14ac:dyDescent="0.2">
      <c r="C16280" s="829"/>
      <c r="G16280" s="831" t="str">
        <f t="shared" si="255"/>
        <v/>
      </c>
    </row>
    <row r="16281" spans="3:7" ht="15" x14ac:dyDescent="0.2">
      <c r="C16281" s="829"/>
      <c r="G16281" s="831" t="str">
        <f t="shared" si="255"/>
        <v/>
      </c>
    </row>
    <row r="16282" spans="3:7" ht="15" x14ac:dyDescent="0.2">
      <c r="C16282" s="829"/>
      <c r="G16282" s="831" t="str">
        <f t="shared" si="255"/>
        <v/>
      </c>
    </row>
    <row r="16283" spans="3:7" ht="15" x14ac:dyDescent="0.2">
      <c r="C16283" s="829"/>
      <c r="G16283" s="831" t="str">
        <f t="shared" si="255"/>
        <v/>
      </c>
    </row>
    <row r="16284" spans="3:7" ht="15" x14ac:dyDescent="0.2">
      <c r="C16284" s="829"/>
      <c r="G16284" s="831" t="str">
        <f t="shared" si="255"/>
        <v/>
      </c>
    </row>
    <row r="16285" spans="3:7" ht="15" x14ac:dyDescent="0.2">
      <c r="C16285" s="829"/>
      <c r="G16285" s="831" t="str">
        <f t="shared" si="255"/>
        <v/>
      </c>
    </row>
    <row r="16286" spans="3:7" ht="15" x14ac:dyDescent="0.2">
      <c r="C16286" s="829"/>
      <c r="G16286" s="831" t="str">
        <f t="shared" si="255"/>
        <v/>
      </c>
    </row>
    <row r="16287" spans="3:7" ht="15" x14ac:dyDescent="0.2">
      <c r="C16287" s="829"/>
      <c r="G16287" s="831" t="str">
        <f t="shared" si="255"/>
        <v/>
      </c>
    </row>
    <row r="16288" spans="3:7" ht="15" x14ac:dyDescent="0.2">
      <c r="C16288" s="829"/>
      <c r="G16288" s="831" t="str">
        <f t="shared" si="255"/>
        <v/>
      </c>
    </row>
    <row r="16289" spans="3:7" ht="15" x14ac:dyDescent="0.2">
      <c r="C16289" s="829"/>
      <c r="G16289" s="831" t="str">
        <f t="shared" si="255"/>
        <v/>
      </c>
    </row>
    <row r="16290" spans="3:7" ht="15" x14ac:dyDescent="0.2">
      <c r="C16290" s="829"/>
      <c r="G16290" s="831" t="str">
        <f t="shared" si="255"/>
        <v/>
      </c>
    </row>
    <row r="16291" spans="3:7" ht="15" x14ac:dyDescent="0.2">
      <c r="C16291" s="829"/>
      <c r="G16291" s="831" t="str">
        <f t="shared" si="255"/>
        <v/>
      </c>
    </row>
    <row r="16292" spans="3:7" ht="15" x14ac:dyDescent="0.2">
      <c r="C16292" s="829"/>
      <c r="G16292" s="831" t="str">
        <f t="shared" si="255"/>
        <v/>
      </c>
    </row>
    <row r="16293" spans="3:7" ht="15" x14ac:dyDescent="0.2">
      <c r="C16293" s="829"/>
      <c r="G16293" s="831" t="str">
        <f t="shared" si="255"/>
        <v/>
      </c>
    </row>
    <row r="16294" spans="3:7" ht="15" x14ac:dyDescent="0.2">
      <c r="C16294" s="829"/>
      <c r="G16294" s="831" t="str">
        <f t="shared" si="255"/>
        <v/>
      </c>
    </row>
    <row r="16295" spans="3:7" ht="15" x14ac:dyDescent="0.2">
      <c r="C16295" s="829"/>
      <c r="G16295" s="831" t="str">
        <f t="shared" si="255"/>
        <v/>
      </c>
    </row>
    <row r="16296" spans="3:7" ht="15" x14ac:dyDescent="0.2">
      <c r="C16296" s="829"/>
      <c r="G16296" s="831" t="str">
        <f t="shared" si="255"/>
        <v/>
      </c>
    </row>
    <row r="16297" spans="3:7" ht="15" x14ac:dyDescent="0.2">
      <c r="C16297" s="829"/>
      <c r="G16297" s="831" t="str">
        <f t="shared" si="255"/>
        <v/>
      </c>
    </row>
    <row r="16298" spans="3:7" ht="15" x14ac:dyDescent="0.2">
      <c r="C16298" s="829"/>
      <c r="G16298" s="831" t="str">
        <f t="shared" si="255"/>
        <v/>
      </c>
    </row>
    <row r="16299" spans="3:7" ht="15" x14ac:dyDescent="0.2">
      <c r="C16299" s="829"/>
      <c r="G16299" s="831" t="str">
        <f t="shared" si="255"/>
        <v/>
      </c>
    </row>
    <row r="16300" spans="3:7" ht="15" x14ac:dyDescent="0.2">
      <c r="C16300" s="829"/>
      <c r="G16300" s="831" t="str">
        <f t="shared" si="255"/>
        <v/>
      </c>
    </row>
    <row r="16301" spans="3:7" ht="15" x14ac:dyDescent="0.2">
      <c r="C16301" s="829"/>
      <c r="G16301" s="831" t="str">
        <f t="shared" si="255"/>
        <v/>
      </c>
    </row>
    <row r="16302" spans="3:7" ht="15" x14ac:dyDescent="0.2">
      <c r="C16302" s="829"/>
      <c r="G16302" s="831" t="str">
        <f t="shared" si="255"/>
        <v/>
      </c>
    </row>
    <row r="16303" spans="3:7" ht="15" x14ac:dyDescent="0.2">
      <c r="C16303" s="829"/>
      <c r="G16303" s="831" t="str">
        <f t="shared" si="255"/>
        <v/>
      </c>
    </row>
    <row r="16304" spans="3:7" ht="15" x14ac:dyDescent="0.2">
      <c r="C16304" s="829"/>
      <c r="G16304" s="831" t="str">
        <f t="shared" si="255"/>
        <v/>
      </c>
    </row>
    <row r="16305" spans="3:7" ht="15" x14ac:dyDescent="0.2">
      <c r="C16305" s="829"/>
      <c r="G16305" s="831" t="str">
        <f t="shared" si="255"/>
        <v/>
      </c>
    </row>
    <row r="16306" spans="3:7" ht="15" x14ac:dyDescent="0.2">
      <c r="C16306" s="829"/>
      <c r="G16306" s="831" t="str">
        <f t="shared" si="255"/>
        <v/>
      </c>
    </row>
    <row r="16307" spans="3:7" ht="15" x14ac:dyDescent="0.2">
      <c r="C16307" s="829"/>
      <c r="G16307" s="831" t="str">
        <f t="shared" si="255"/>
        <v/>
      </c>
    </row>
    <row r="16308" spans="3:7" ht="15" x14ac:dyDescent="0.2">
      <c r="C16308" s="829"/>
      <c r="G16308" s="831" t="str">
        <f t="shared" si="255"/>
        <v/>
      </c>
    </row>
    <row r="16309" spans="3:7" ht="15" x14ac:dyDescent="0.2">
      <c r="C16309" s="829"/>
      <c r="G16309" s="831" t="str">
        <f t="shared" si="255"/>
        <v/>
      </c>
    </row>
    <row r="16310" spans="3:7" ht="15" x14ac:dyDescent="0.2">
      <c r="C16310" s="829"/>
      <c r="G16310" s="831" t="str">
        <f t="shared" si="255"/>
        <v/>
      </c>
    </row>
    <row r="16311" spans="3:7" ht="15" x14ac:dyDescent="0.2">
      <c r="C16311" s="829"/>
      <c r="G16311" s="831" t="str">
        <f t="shared" si="255"/>
        <v/>
      </c>
    </row>
    <row r="16312" spans="3:7" ht="15" x14ac:dyDescent="0.2">
      <c r="C16312" s="829"/>
      <c r="G16312" s="831" t="str">
        <f t="shared" si="255"/>
        <v/>
      </c>
    </row>
    <row r="16313" spans="3:7" ht="15" x14ac:dyDescent="0.2">
      <c r="C16313" s="829"/>
      <c r="G16313" s="831" t="str">
        <f t="shared" si="255"/>
        <v/>
      </c>
    </row>
    <row r="16314" spans="3:7" ht="15" x14ac:dyDescent="0.2">
      <c r="C16314" s="829"/>
      <c r="G16314" s="831" t="str">
        <f t="shared" si="255"/>
        <v/>
      </c>
    </row>
    <row r="16315" spans="3:7" ht="15" x14ac:dyDescent="0.2">
      <c r="C16315" s="829"/>
      <c r="G16315" s="831" t="str">
        <f t="shared" si="255"/>
        <v/>
      </c>
    </row>
    <row r="16316" spans="3:7" ht="15" x14ac:dyDescent="0.2">
      <c r="C16316" s="829"/>
      <c r="G16316" s="831" t="str">
        <f t="shared" si="255"/>
        <v/>
      </c>
    </row>
    <row r="16317" spans="3:7" ht="15" x14ac:dyDescent="0.2">
      <c r="C16317" s="829"/>
      <c r="G16317" s="831" t="str">
        <f t="shared" si="255"/>
        <v/>
      </c>
    </row>
    <row r="16318" spans="3:7" ht="15" x14ac:dyDescent="0.2">
      <c r="C16318" s="829"/>
      <c r="G16318" s="831" t="str">
        <f t="shared" si="255"/>
        <v/>
      </c>
    </row>
    <row r="16319" spans="3:7" ht="15" x14ac:dyDescent="0.2">
      <c r="C16319" s="829"/>
      <c r="G16319" s="831" t="str">
        <f t="shared" si="255"/>
        <v/>
      </c>
    </row>
    <row r="16320" spans="3:7" ht="15" x14ac:dyDescent="0.2">
      <c r="C16320" s="829"/>
      <c r="G16320" s="831" t="str">
        <f t="shared" si="255"/>
        <v/>
      </c>
    </row>
    <row r="16321" spans="3:7" ht="15" x14ac:dyDescent="0.2">
      <c r="C16321" s="829"/>
      <c r="G16321" s="831" t="str">
        <f t="shared" si="255"/>
        <v/>
      </c>
    </row>
    <row r="16322" spans="3:7" ht="15" x14ac:dyDescent="0.2">
      <c r="C16322" s="829"/>
      <c r="G16322" s="831" t="str">
        <f t="shared" si="255"/>
        <v/>
      </c>
    </row>
    <row r="16323" spans="3:7" ht="15" x14ac:dyDescent="0.2">
      <c r="C16323" s="829"/>
      <c r="G16323" s="831" t="str">
        <f t="shared" si="255"/>
        <v/>
      </c>
    </row>
    <row r="16324" spans="3:7" ht="15" x14ac:dyDescent="0.2">
      <c r="C16324" s="829"/>
      <c r="G16324" s="831" t="str">
        <f t="shared" si="255"/>
        <v/>
      </c>
    </row>
    <row r="16325" spans="3:7" ht="15" x14ac:dyDescent="0.2">
      <c r="C16325" s="829"/>
      <c r="G16325" s="831" t="str">
        <f t="shared" si="255"/>
        <v/>
      </c>
    </row>
    <row r="16326" spans="3:7" ht="15" x14ac:dyDescent="0.2">
      <c r="C16326" s="829"/>
      <c r="G16326" s="831" t="str">
        <f t="shared" si="255"/>
        <v/>
      </c>
    </row>
    <row r="16327" spans="3:7" ht="15" x14ac:dyDescent="0.2">
      <c r="C16327" s="829"/>
      <c r="G16327" s="831" t="str">
        <f t="shared" si="255"/>
        <v/>
      </c>
    </row>
    <row r="16328" spans="3:7" ht="15" x14ac:dyDescent="0.2">
      <c r="C16328" s="829"/>
      <c r="G16328" s="831" t="str">
        <f t="shared" si="255"/>
        <v/>
      </c>
    </row>
    <row r="16329" spans="3:7" ht="15" x14ac:dyDescent="0.2">
      <c r="C16329" s="829"/>
      <c r="G16329" s="831" t="str">
        <f t="shared" si="255"/>
        <v/>
      </c>
    </row>
    <row r="16330" spans="3:7" ht="15" x14ac:dyDescent="0.2">
      <c r="C16330" s="829"/>
      <c r="G16330" s="831" t="str">
        <f t="shared" si="255"/>
        <v/>
      </c>
    </row>
    <row r="16331" spans="3:7" ht="15" x14ac:dyDescent="0.2">
      <c r="C16331" s="829"/>
      <c r="G16331" s="831" t="str">
        <f t="shared" si="255"/>
        <v/>
      </c>
    </row>
    <row r="16332" spans="3:7" ht="15" x14ac:dyDescent="0.2">
      <c r="C16332" s="829"/>
      <c r="G16332" s="831" t="str">
        <f t="shared" ref="G16332:G16395" si="256">IF(D16332="","",YEAR(D16332))</f>
        <v/>
      </c>
    </row>
    <row r="16333" spans="3:7" ht="15" x14ac:dyDescent="0.2">
      <c r="C16333" s="829"/>
      <c r="G16333" s="831" t="str">
        <f t="shared" si="256"/>
        <v/>
      </c>
    </row>
    <row r="16334" spans="3:7" ht="15" x14ac:dyDescent="0.2">
      <c r="C16334" s="829"/>
      <c r="G16334" s="831" t="str">
        <f t="shared" si="256"/>
        <v/>
      </c>
    </row>
    <row r="16335" spans="3:7" ht="15" x14ac:dyDescent="0.2">
      <c r="C16335" s="829"/>
      <c r="G16335" s="831" t="str">
        <f t="shared" si="256"/>
        <v/>
      </c>
    </row>
    <row r="16336" spans="3:7" ht="15" x14ac:dyDescent="0.2">
      <c r="C16336" s="829"/>
      <c r="G16336" s="831" t="str">
        <f t="shared" si="256"/>
        <v/>
      </c>
    </row>
    <row r="16337" spans="3:7" ht="15" x14ac:dyDescent="0.2">
      <c r="C16337" s="829"/>
      <c r="G16337" s="831" t="str">
        <f t="shared" si="256"/>
        <v/>
      </c>
    </row>
    <row r="16338" spans="3:7" ht="15" x14ac:dyDescent="0.2">
      <c r="C16338" s="829"/>
      <c r="G16338" s="831" t="str">
        <f t="shared" si="256"/>
        <v/>
      </c>
    </row>
    <row r="16339" spans="3:7" ht="15" x14ac:dyDescent="0.2">
      <c r="C16339" s="829"/>
      <c r="G16339" s="831" t="str">
        <f t="shared" si="256"/>
        <v/>
      </c>
    </row>
    <row r="16340" spans="3:7" ht="15" x14ac:dyDescent="0.2">
      <c r="C16340" s="829"/>
      <c r="G16340" s="831" t="str">
        <f t="shared" si="256"/>
        <v/>
      </c>
    </row>
    <row r="16341" spans="3:7" ht="15" x14ac:dyDescent="0.2">
      <c r="C16341" s="829"/>
      <c r="G16341" s="831" t="str">
        <f t="shared" si="256"/>
        <v/>
      </c>
    </row>
    <row r="16342" spans="3:7" ht="15" x14ac:dyDescent="0.2">
      <c r="C16342" s="829"/>
      <c r="G16342" s="831" t="str">
        <f t="shared" si="256"/>
        <v/>
      </c>
    </row>
    <row r="16343" spans="3:7" ht="15" x14ac:dyDescent="0.2">
      <c r="C16343" s="829"/>
      <c r="G16343" s="831" t="str">
        <f t="shared" si="256"/>
        <v/>
      </c>
    </row>
    <row r="16344" spans="3:7" ht="15" x14ac:dyDescent="0.2">
      <c r="C16344" s="829"/>
      <c r="G16344" s="831" t="str">
        <f t="shared" si="256"/>
        <v/>
      </c>
    </row>
    <row r="16345" spans="3:7" ht="15" x14ac:dyDescent="0.2">
      <c r="C16345" s="829"/>
      <c r="G16345" s="831" t="str">
        <f t="shared" si="256"/>
        <v/>
      </c>
    </row>
    <row r="16346" spans="3:7" ht="15" x14ac:dyDescent="0.2">
      <c r="C16346" s="829"/>
      <c r="G16346" s="831" t="str">
        <f t="shared" si="256"/>
        <v/>
      </c>
    </row>
    <row r="16347" spans="3:7" ht="15" x14ac:dyDescent="0.2">
      <c r="C16347" s="829"/>
      <c r="G16347" s="831" t="str">
        <f t="shared" si="256"/>
        <v/>
      </c>
    </row>
    <row r="16348" spans="3:7" ht="15" x14ac:dyDescent="0.2">
      <c r="C16348" s="829"/>
      <c r="G16348" s="831" t="str">
        <f t="shared" si="256"/>
        <v/>
      </c>
    </row>
    <row r="16349" spans="3:7" ht="15" x14ac:dyDescent="0.2">
      <c r="C16349" s="829"/>
      <c r="G16349" s="831" t="str">
        <f t="shared" si="256"/>
        <v/>
      </c>
    </row>
    <row r="16350" spans="3:7" ht="15" x14ac:dyDescent="0.2">
      <c r="C16350" s="829"/>
      <c r="G16350" s="831" t="str">
        <f t="shared" si="256"/>
        <v/>
      </c>
    </row>
    <row r="16351" spans="3:7" ht="15" x14ac:dyDescent="0.2">
      <c r="C16351" s="829"/>
      <c r="G16351" s="831" t="str">
        <f t="shared" si="256"/>
        <v/>
      </c>
    </row>
    <row r="16352" spans="3:7" ht="15" x14ac:dyDescent="0.2">
      <c r="C16352" s="829"/>
      <c r="G16352" s="831" t="str">
        <f t="shared" si="256"/>
        <v/>
      </c>
    </row>
    <row r="16353" spans="3:7" ht="15" x14ac:dyDescent="0.2">
      <c r="C16353" s="829"/>
      <c r="G16353" s="831" t="str">
        <f t="shared" si="256"/>
        <v/>
      </c>
    </row>
    <row r="16354" spans="3:7" ht="15" x14ac:dyDescent="0.2">
      <c r="C16354" s="829"/>
      <c r="G16354" s="831" t="str">
        <f t="shared" si="256"/>
        <v/>
      </c>
    </row>
    <row r="16355" spans="3:7" ht="15" x14ac:dyDescent="0.2">
      <c r="C16355" s="829"/>
      <c r="G16355" s="831" t="str">
        <f t="shared" si="256"/>
        <v/>
      </c>
    </row>
    <row r="16356" spans="3:7" ht="15" x14ac:dyDescent="0.2">
      <c r="C16356" s="829"/>
      <c r="G16356" s="831" t="str">
        <f t="shared" si="256"/>
        <v/>
      </c>
    </row>
    <row r="16357" spans="3:7" ht="15" x14ac:dyDescent="0.2">
      <c r="C16357" s="829"/>
      <c r="G16357" s="831" t="str">
        <f t="shared" si="256"/>
        <v/>
      </c>
    </row>
    <row r="16358" spans="3:7" ht="15" x14ac:dyDescent="0.2">
      <c r="C16358" s="829"/>
      <c r="G16358" s="831" t="str">
        <f t="shared" si="256"/>
        <v/>
      </c>
    </row>
    <row r="16359" spans="3:7" ht="15" x14ac:dyDescent="0.2">
      <c r="C16359" s="829"/>
      <c r="G16359" s="831" t="str">
        <f t="shared" si="256"/>
        <v/>
      </c>
    </row>
    <row r="16360" spans="3:7" ht="15" x14ac:dyDescent="0.2">
      <c r="C16360" s="829"/>
      <c r="G16360" s="831" t="str">
        <f t="shared" si="256"/>
        <v/>
      </c>
    </row>
    <row r="16361" spans="3:7" ht="15" x14ac:dyDescent="0.2">
      <c r="C16361" s="829"/>
      <c r="G16361" s="831" t="str">
        <f t="shared" si="256"/>
        <v/>
      </c>
    </row>
    <row r="16362" spans="3:7" ht="15" x14ac:dyDescent="0.2">
      <c r="C16362" s="829"/>
      <c r="G16362" s="831" t="str">
        <f t="shared" si="256"/>
        <v/>
      </c>
    </row>
    <row r="16363" spans="3:7" ht="15" x14ac:dyDescent="0.2">
      <c r="C16363" s="829"/>
      <c r="G16363" s="831" t="str">
        <f t="shared" si="256"/>
        <v/>
      </c>
    </row>
    <row r="16364" spans="3:7" ht="15" x14ac:dyDescent="0.2">
      <c r="C16364" s="829"/>
      <c r="G16364" s="831" t="str">
        <f t="shared" si="256"/>
        <v/>
      </c>
    </row>
    <row r="16365" spans="3:7" ht="15" x14ac:dyDescent="0.2">
      <c r="C16365" s="829"/>
      <c r="G16365" s="831" t="str">
        <f t="shared" si="256"/>
        <v/>
      </c>
    </row>
    <row r="16366" spans="3:7" ht="15" x14ac:dyDescent="0.2">
      <c r="C16366" s="829"/>
      <c r="G16366" s="831" t="str">
        <f t="shared" si="256"/>
        <v/>
      </c>
    </row>
    <row r="16367" spans="3:7" ht="15" x14ac:dyDescent="0.2">
      <c r="C16367" s="829"/>
      <c r="G16367" s="831" t="str">
        <f t="shared" si="256"/>
        <v/>
      </c>
    </row>
    <row r="16368" spans="3:7" ht="15" x14ac:dyDescent="0.2">
      <c r="C16368" s="829"/>
      <c r="G16368" s="831" t="str">
        <f t="shared" si="256"/>
        <v/>
      </c>
    </row>
    <row r="16369" spans="3:7" ht="15" x14ac:dyDescent="0.2">
      <c r="C16369" s="829"/>
      <c r="G16369" s="831" t="str">
        <f t="shared" si="256"/>
        <v/>
      </c>
    </row>
    <row r="16370" spans="3:7" ht="15" x14ac:dyDescent="0.2">
      <c r="C16370" s="829"/>
      <c r="G16370" s="831" t="str">
        <f t="shared" si="256"/>
        <v/>
      </c>
    </row>
    <row r="16371" spans="3:7" ht="15" x14ac:dyDescent="0.2">
      <c r="C16371" s="829"/>
      <c r="G16371" s="831" t="str">
        <f t="shared" si="256"/>
        <v/>
      </c>
    </row>
    <row r="16372" spans="3:7" ht="15" x14ac:dyDescent="0.2">
      <c r="C16372" s="829"/>
      <c r="G16372" s="831" t="str">
        <f t="shared" si="256"/>
        <v/>
      </c>
    </row>
    <row r="16373" spans="3:7" ht="15" x14ac:dyDescent="0.2">
      <c r="C16373" s="829"/>
      <c r="G16373" s="831" t="str">
        <f t="shared" si="256"/>
        <v/>
      </c>
    </row>
    <row r="16374" spans="3:7" ht="15" x14ac:dyDescent="0.2">
      <c r="C16374" s="829"/>
      <c r="G16374" s="831" t="str">
        <f t="shared" si="256"/>
        <v/>
      </c>
    </row>
    <row r="16375" spans="3:7" ht="15" x14ac:dyDescent="0.2">
      <c r="C16375" s="829"/>
      <c r="G16375" s="831" t="str">
        <f t="shared" si="256"/>
        <v/>
      </c>
    </row>
    <row r="16376" spans="3:7" ht="15" x14ac:dyDescent="0.2">
      <c r="C16376" s="829"/>
      <c r="G16376" s="831" t="str">
        <f t="shared" si="256"/>
        <v/>
      </c>
    </row>
    <row r="16377" spans="3:7" ht="15" x14ac:dyDescent="0.2">
      <c r="C16377" s="829"/>
      <c r="G16377" s="831" t="str">
        <f t="shared" si="256"/>
        <v/>
      </c>
    </row>
    <row r="16378" spans="3:7" ht="15" x14ac:dyDescent="0.2">
      <c r="C16378" s="829"/>
      <c r="G16378" s="831" t="str">
        <f t="shared" si="256"/>
        <v/>
      </c>
    </row>
    <row r="16379" spans="3:7" ht="15" x14ac:dyDescent="0.2">
      <c r="C16379" s="829"/>
      <c r="G16379" s="831" t="str">
        <f t="shared" si="256"/>
        <v/>
      </c>
    </row>
    <row r="16380" spans="3:7" ht="15" x14ac:dyDescent="0.2">
      <c r="C16380" s="829"/>
      <c r="G16380" s="831" t="str">
        <f t="shared" si="256"/>
        <v/>
      </c>
    </row>
    <row r="16381" spans="3:7" ht="15" x14ac:dyDescent="0.2">
      <c r="C16381" s="829"/>
      <c r="G16381" s="831" t="str">
        <f t="shared" si="256"/>
        <v/>
      </c>
    </row>
    <row r="16382" spans="3:7" ht="15" x14ac:dyDescent="0.2">
      <c r="C16382" s="829"/>
      <c r="G16382" s="831" t="str">
        <f t="shared" si="256"/>
        <v/>
      </c>
    </row>
    <row r="16383" spans="3:7" ht="15" x14ac:dyDescent="0.2">
      <c r="C16383" s="829"/>
      <c r="G16383" s="831" t="str">
        <f t="shared" si="256"/>
        <v/>
      </c>
    </row>
    <row r="16384" spans="3:7" ht="15" x14ac:dyDescent="0.2">
      <c r="C16384" s="829"/>
      <c r="G16384" s="831" t="str">
        <f t="shared" si="256"/>
        <v/>
      </c>
    </row>
    <row r="16385" spans="3:7" ht="15" x14ac:dyDescent="0.2">
      <c r="C16385" s="829"/>
      <c r="G16385" s="831" t="str">
        <f t="shared" si="256"/>
        <v/>
      </c>
    </row>
    <row r="16386" spans="3:7" ht="15" x14ac:dyDescent="0.2">
      <c r="C16386" s="829"/>
      <c r="G16386" s="831" t="str">
        <f t="shared" si="256"/>
        <v/>
      </c>
    </row>
    <row r="16387" spans="3:7" ht="15" x14ac:dyDescent="0.2">
      <c r="C16387" s="829"/>
      <c r="G16387" s="831" t="str">
        <f t="shared" si="256"/>
        <v/>
      </c>
    </row>
    <row r="16388" spans="3:7" ht="15" x14ac:dyDescent="0.2">
      <c r="C16388" s="829"/>
      <c r="G16388" s="831" t="str">
        <f t="shared" si="256"/>
        <v/>
      </c>
    </row>
    <row r="16389" spans="3:7" ht="15" x14ac:dyDescent="0.2">
      <c r="C16389" s="829"/>
      <c r="G16389" s="831" t="str">
        <f t="shared" si="256"/>
        <v/>
      </c>
    </row>
    <row r="16390" spans="3:7" ht="15" x14ac:dyDescent="0.2">
      <c r="C16390" s="829"/>
      <c r="G16390" s="831" t="str">
        <f t="shared" si="256"/>
        <v/>
      </c>
    </row>
    <row r="16391" spans="3:7" ht="15" x14ac:dyDescent="0.2">
      <c r="C16391" s="829"/>
      <c r="G16391" s="831" t="str">
        <f t="shared" si="256"/>
        <v/>
      </c>
    </row>
    <row r="16392" spans="3:7" ht="15" x14ac:dyDescent="0.2">
      <c r="C16392" s="829"/>
      <c r="G16392" s="831" t="str">
        <f t="shared" si="256"/>
        <v/>
      </c>
    </row>
    <row r="16393" spans="3:7" ht="15" x14ac:dyDescent="0.2">
      <c r="C16393" s="829"/>
      <c r="G16393" s="831" t="str">
        <f t="shared" si="256"/>
        <v/>
      </c>
    </row>
    <row r="16394" spans="3:7" ht="15" x14ac:dyDescent="0.2">
      <c r="C16394" s="829"/>
      <c r="G16394" s="831" t="str">
        <f t="shared" si="256"/>
        <v/>
      </c>
    </row>
    <row r="16395" spans="3:7" ht="15" x14ac:dyDescent="0.2">
      <c r="C16395" s="829"/>
      <c r="G16395" s="831" t="str">
        <f t="shared" si="256"/>
        <v/>
      </c>
    </row>
    <row r="16396" spans="3:7" ht="15" x14ac:dyDescent="0.2">
      <c r="C16396" s="829"/>
      <c r="G16396" s="831" t="str">
        <f t="shared" ref="G16396:G16459" si="257">IF(D16396="","",YEAR(D16396))</f>
        <v/>
      </c>
    </row>
    <row r="16397" spans="3:7" ht="15" x14ac:dyDescent="0.2">
      <c r="C16397" s="829"/>
      <c r="G16397" s="831" t="str">
        <f t="shared" si="257"/>
        <v/>
      </c>
    </row>
    <row r="16398" spans="3:7" ht="15" x14ac:dyDescent="0.2">
      <c r="C16398" s="829"/>
      <c r="G16398" s="831" t="str">
        <f t="shared" si="257"/>
        <v/>
      </c>
    </row>
    <row r="16399" spans="3:7" ht="15" x14ac:dyDescent="0.2">
      <c r="C16399" s="829"/>
      <c r="G16399" s="831" t="str">
        <f t="shared" si="257"/>
        <v/>
      </c>
    </row>
    <row r="16400" spans="3:7" ht="15" x14ac:dyDescent="0.2">
      <c r="C16400" s="829"/>
      <c r="G16400" s="831" t="str">
        <f t="shared" si="257"/>
        <v/>
      </c>
    </row>
    <row r="16401" spans="3:7" ht="15" x14ac:dyDescent="0.2">
      <c r="C16401" s="829"/>
      <c r="G16401" s="831" t="str">
        <f t="shared" si="257"/>
        <v/>
      </c>
    </row>
    <row r="16402" spans="3:7" ht="15" x14ac:dyDescent="0.2">
      <c r="C16402" s="829"/>
      <c r="G16402" s="831" t="str">
        <f t="shared" si="257"/>
        <v/>
      </c>
    </row>
    <row r="16403" spans="3:7" ht="15" x14ac:dyDescent="0.2">
      <c r="C16403" s="829"/>
      <c r="G16403" s="831" t="str">
        <f t="shared" si="257"/>
        <v/>
      </c>
    </row>
    <row r="16404" spans="3:7" ht="15" x14ac:dyDescent="0.2">
      <c r="C16404" s="829"/>
      <c r="G16404" s="831" t="str">
        <f t="shared" si="257"/>
        <v/>
      </c>
    </row>
    <row r="16405" spans="3:7" ht="15" x14ac:dyDescent="0.2">
      <c r="C16405" s="829"/>
      <c r="G16405" s="831" t="str">
        <f t="shared" si="257"/>
        <v/>
      </c>
    </row>
    <row r="16406" spans="3:7" ht="15" x14ac:dyDescent="0.2">
      <c r="C16406" s="829"/>
      <c r="G16406" s="831" t="str">
        <f t="shared" si="257"/>
        <v/>
      </c>
    </row>
    <row r="16407" spans="3:7" ht="15" x14ac:dyDescent="0.2">
      <c r="C16407" s="829"/>
      <c r="G16407" s="831" t="str">
        <f t="shared" si="257"/>
        <v/>
      </c>
    </row>
    <row r="16408" spans="3:7" ht="15" x14ac:dyDescent="0.2">
      <c r="C16408" s="829"/>
      <c r="G16408" s="831" t="str">
        <f t="shared" si="257"/>
        <v/>
      </c>
    </row>
    <row r="16409" spans="3:7" ht="15" x14ac:dyDescent="0.2">
      <c r="C16409" s="829"/>
      <c r="G16409" s="831" t="str">
        <f t="shared" si="257"/>
        <v/>
      </c>
    </row>
    <row r="16410" spans="3:7" ht="15" x14ac:dyDescent="0.2">
      <c r="C16410" s="829"/>
      <c r="G16410" s="831" t="str">
        <f t="shared" si="257"/>
        <v/>
      </c>
    </row>
    <row r="16411" spans="3:7" ht="15" x14ac:dyDescent="0.2">
      <c r="C16411" s="829"/>
      <c r="G16411" s="831" t="str">
        <f t="shared" si="257"/>
        <v/>
      </c>
    </row>
    <row r="16412" spans="3:7" ht="15" x14ac:dyDescent="0.2">
      <c r="C16412" s="829"/>
      <c r="G16412" s="831" t="str">
        <f t="shared" si="257"/>
        <v/>
      </c>
    </row>
    <row r="16413" spans="3:7" ht="15" x14ac:dyDescent="0.2">
      <c r="C16413" s="829"/>
      <c r="G16413" s="831" t="str">
        <f t="shared" si="257"/>
        <v/>
      </c>
    </row>
    <row r="16414" spans="3:7" ht="15" x14ac:dyDescent="0.2">
      <c r="C16414" s="829"/>
      <c r="G16414" s="831" t="str">
        <f t="shared" si="257"/>
        <v/>
      </c>
    </row>
    <row r="16415" spans="3:7" ht="15" x14ac:dyDescent="0.2">
      <c r="C16415" s="829"/>
      <c r="G16415" s="831" t="str">
        <f t="shared" si="257"/>
        <v/>
      </c>
    </row>
    <row r="16416" spans="3:7" ht="15" x14ac:dyDescent="0.2">
      <c r="C16416" s="829"/>
      <c r="G16416" s="831" t="str">
        <f t="shared" si="257"/>
        <v/>
      </c>
    </row>
    <row r="16417" spans="3:7" ht="15" x14ac:dyDescent="0.2">
      <c r="C16417" s="829"/>
      <c r="G16417" s="831" t="str">
        <f t="shared" si="257"/>
        <v/>
      </c>
    </row>
    <row r="16418" spans="3:7" ht="15" x14ac:dyDescent="0.2">
      <c r="C16418" s="829"/>
      <c r="G16418" s="831" t="str">
        <f t="shared" si="257"/>
        <v/>
      </c>
    </row>
    <row r="16419" spans="3:7" ht="15" x14ac:dyDescent="0.2">
      <c r="C16419" s="829"/>
      <c r="G16419" s="831" t="str">
        <f t="shared" si="257"/>
        <v/>
      </c>
    </row>
    <row r="16420" spans="3:7" ht="15" x14ac:dyDescent="0.2">
      <c r="C16420" s="829"/>
      <c r="G16420" s="831" t="str">
        <f t="shared" si="257"/>
        <v/>
      </c>
    </row>
    <row r="16421" spans="3:7" ht="15" x14ac:dyDescent="0.2">
      <c r="C16421" s="829"/>
      <c r="G16421" s="831" t="str">
        <f t="shared" si="257"/>
        <v/>
      </c>
    </row>
    <row r="16422" spans="3:7" ht="15" x14ac:dyDescent="0.2">
      <c r="C16422" s="829"/>
      <c r="G16422" s="831" t="str">
        <f t="shared" si="257"/>
        <v/>
      </c>
    </row>
    <row r="16423" spans="3:7" ht="15" x14ac:dyDescent="0.2">
      <c r="C16423" s="829"/>
      <c r="G16423" s="831" t="str">
        <f t="shared" si="257"/>
        <v/>
      </c>
    </row>
    <row r="16424" spans="3:7" ht="15" x14ac:dyDescent="0.2">
      <c r="C16424" s="829"/>
      <c r="G16424" s="831" t="str">
        <f t="shared" si="257"/>
        <v/>
      </c>
    </row>
    <row r="16425" spans="3:7" ht="15" x14ac:dyDescent="0.2">
      <c r="C16425" s="829"/>
      <c r="G16425" s="831" t="str">
        <f t="shared" si="257"/>
        <v/>
      </c>
    </row>
    <row r="16426" spans="3:7" ht="15" x14ac:dyDescent="0.2">
      <c r="C16426" s="829"/>
      <c r="G16426" s="831" t="str">
        <f t="shared" si="257"/>
        <v/>
      </c>
    </row>
    <row r="16427" spans="3:7" ht="15" x14ac:dyDescent="0.2">
      <c r="C16427" s="829"/>
      <c r="G16427" s="831" t="str">
        <f t="shared" si="257"/>
        <v/>
      </c>
    </row>
    <row r="16428" spans="3:7" ht="15" x14ac:dyDescent="0.2">
      <c r="C16428" s="829"/>
      <c r="G16428" s="831" t="str">
        <f t="shared" si="257"/>
        <v/>
      </c>
    </row>
    <row r="16429" spans="3:7" ht="15" x14ac:dyDescent="0.2">
      <c r="C16429" s="829"/>
      <c r="G16429" s="831" t="str">
        <f t="shared" si="257"/>
        <v/>
      </c>
    </row>
    <row r="16430" spans="3:7" ht="15" x14ac:dyDescent="0.2">
      <c r="C16430" s="829"/>
      <c r="G16430" s="831" t="str">
        <f t="shared" si="257"/>
        <v/>
      </c>
    </row>
    <row r="16431" spans="3:7" ht="15" x14ac:dyDescent="0.2">
      <c r="C16431" s="829"/>
      <c r="G16431" s="831" t="str">
        <f t="shared" si="257"/>
        <v/>
      </c>
    </row>
    <row r="16432" spans="3:7" ht="15" x14ac:dyDescent="0.2">
      <c r="C16432" s="829"/>
      <c r="G16432" s="831" t="str">
        <f t="shared" si="257"/>
        <v/>
      </c>
    </row>
    <row r="16433" spans="3:7" ht="15" x14ac:dyDescent="0.2">
      <c r="C16433" s="829"/>
      <c r="G16433" s="831" t="str">
        <f t="shared" si="257"/>
        <v/>
      </c>
    </row>
    <row r="16434" spans="3:7" ht="15" x14ac:dyDescent="0.2">
      <c r="C16434" s="829"/>
      <c r="G16434" s="831" t="str">
        <f t="shared" si="257"/>
        <v/>
      </c>
    </row>
    <row r="16435" spans="3:7" ht="15" x14ac:dyDescent="0.2">
      <c r="C16435" s="829"/>
      <c r="G16435" s="831" t="str">
        <f t="shared" si="257"/>
        <v/>
      </c>
    </row>
    <row r="16436" spans="3:7" ht="15" x14ac:dyDescent="0.2">
      <c r="C16436" s="829"/>
      <c r="G16436" s="831" t="str">
        <f t="shared" si="257"/>
        <v/>
      </c>
    </row>
    <row r="16437" spans="3:7" ht="15" x14ac:dyDescent="0.2">
      <c r="C16437" s="829"/>
      <c r="G16437" s="831" t="str">
        <f t="shared" si="257"/>
        <v/>
      </c>
    </row>
    <row r="16438" spans="3:7" ht="15" x14ac:dyDescent="0.2">
      <c r="C16438" s="829"/>
      <c r="G16438" s="831" t="str">
        <f t="shared" si="257"/>
        <v/>
      </c>
    </row>
    <row r="16439" spans="3:7" ht="15" x14ac:dyDescent="0.2">
      <c r="C16439" s="829"/>
      <c r="G16439" s="831" t="str">
        <f t="shared" si="257"/>
        <v/>
      </c>
    </row>
    <row r="16440" spans="3:7" ht="15" x14ac:dyDescent="0.2">
      <c r="C16440" s="829"/>
      <c r="G16440" s="831" t="str">
        <f t="shared" si="257"/>
        <v/>
      </c>
    </row>
    <row r="16441" spans="3:7" ht="15" x14ac:dyDescent="0.2">
      <c r="C16441" s="829"/>
      <c r="G16441" s="831" t="str">
        <f t="shared" si="257"/>
        <v/>
      </c>
    </row>
    <row r="16442" spans="3:7" ht="15" x14ac:dyDescent="0.2">
      <c r="C16442" s="829"/>
      <c r="G16442" s="831" t="str">
        <f t="shared" si="257"/>
        <v/>
      </c>
    </row>
    <row r="16443" spans="3:7" ht="15" x14ac:dyDescent="0.2">
      <c r="C16443" s="829"/>
      <c r="G16443" s="831" t="str">
        <f t="shared" si="257"/>
        <v/>
      </c>
    </row>
    <row r="16444" spans="3:7" ht="15" x14ac:dyDescent="0.2">
      <c r="C16444" s="829"/>
      <c r="G16444" s="831" t="str">
        <f t="shared" si="257"/>
        <v/>
      </c>
    </row>
    <row r="16445" spans="3:7" ht="15" x14ac:dyDescent="0.2">
      <c r="C16445" s="829"/>
      <c r="G16445" s="831" t="str">
        <f t="shared" si="257"/>
        <v/>
      </c>
    </row>
    <row r="16446" spans="3:7" ht="15" x14ac:dyDescent="0.2">
      <c r="C16446" s="829"/>
      <c r="G16446" s="831" t="str">
        <f t="shared" si="257"/>
        <v/>
      </c>
    </row>
    <row r="16447" spans="3:7" ht="15" x14ac:dyDescent="0.2">
      <c r="C16447" s="829"/>
      <c r="G16447" s="831" t="str">
        <f t="shared" si="257"/>
        <v/>
      </c>
    </row>
    <row r="16448" spans="3:7" ht="15" x14ac:dyDescent="0.2">
      <c r="C16448" s="829"/>
      <c r="G16448" s="831" t="str">
        <f t="shared" si="257"/>
        <v/>
      </c>
    </row>
    <row r="16449" spans="3:7" ht="15" x14ac:dyDescent="0.2">
      <c r="C16449" s="829"/>
      <c r="G16449" s="831" t="str">
        <f t="shared" si="257"/>
        <v/>
      </c>
    </row>
    <row r="16450" spans="3:7" ht="15" x14ac:dyDescent="0.2">
      <c r="C16450" s="829"/>
      <c r="G16450" s="831" t="str">
        <f t="shared" si="257"/>
        <v/>
      </c>
    </row>
    <row r="16451" spans="3:7" ht="15" x14ac:dyDescent="0.2">
      <c r="C16451" s="829"/>
      <c r="G16451" s="831" t="str">
        <f t="shared" si="257"/>
        <v/>
      </c>
    </row>
    <row r="16452" spans="3:7" ht="15" x14ac:dyDescent="0.2">
      <c r="C16452" s="829"/>
      <c r="G16452" s="831" t="str">
        <f t="shared" si="257"/>
        <v/>
      </c>
    </row>
    <row r="16453" spans="3:7" ht="15" x14ac:dyDescent="0.2">
      <c r="C16453" s="829"/>
      <c r="G16453" s="831" t="str">
        <f t="shared" si="257"/>
        <v/>
      </c>
    </row>
    <row r="16454" spans="3:7" ht="15" x14ac:dyDescent="0.2">
      <c r="C16454" s="829"/>
      <c r="G16454" s="831" t="str">
        <f t="shared" si="257"/>
        <v/>
      </c>
    </row>
    <row r="16455" spans="3:7" ht="15" x14ac:dyDescent="0.2">
      <c r="C16455" s="829"/>
      <c r="G16455" s="831" t="str">
        <f t="shared" si="257"/>
        <v/>
      </c>
    </row>
    <row r="16456" spans="3:7" ht="15" x14ac:dyDescent="0.2">
      <c r="C16456" s="829"/>
      <c r="G16456" s="831" t="str">
        <f t="shared" si="257"/>
        <v/>
      </c>
    </row>
    <row r="16457" spans="3:7" ht="15" x14ac:dyDescent="0.2">
      <c r="C16457" s="829"/>
      <c r="G16457" s="831" t="str">
        <f t="shared" si="257"/>
        <v/>
      </c>
    </row>
    <row r="16458" spans="3:7" ht="15" x14ac:dyDescent="0.2">
      <c r="C16458" s="829"/>
      <c r="G16458" s="831" t="str">
        <f t="shared" si="257"/>
        <v/>
      </c>
    </row>
    <row r="16459" spans="3:7" ht="15" x14ac:dyDescent="0.2">
      <c r="C16459" s="829"/>
      <c r="G16459" s="831" t="str">
        <f t="shared" si="257"/>
        <v/>
      </c>
    </row>
    <row r="16460" spans="3:7" ht="15" x14ac:dyDescent="0.2">
      <c r="C16460" s="829"/>
      <c r="G16460" s="831" t="str">
        <f t="shared" ref="G16460:G16523" si="258">IF(D16460="","",YEAR(D16460))</f>
        <v/>
      </c>
    </row>
    <row r="16461" spans="3:7" ht="15" x14ac:dyDescent="0.2">
      <c r="C16461" s="829"/>
      <c r="G16461" s="831" t="str">
        <f t="shared" si="258"/>
        <v/>
      </c>
    </row>
    <row r="16462" spans="3:7" ht="15" x14ac:dyDescent="0.2">
      <c r="C16462" s="829"/>
      <c r="G16462" s="831" t="str">
        <f t="shared" si="258"/>
        <v/>
      </c>
    </row>
    <row r="16463" spans="3:7" ht="15" x14ac:dyDescent="0.2">
      <c r="C16463" s="829"/>
      <c r="G16463" s="831" t="str">
        <f t="shared" si="258"/>
        <v/>
      </c>
    </row>
    <row r="16464" spans="3:7" ht="15" x14ac:dyDescent="0.2">
      <c r="C16464" s="829"/>
      <c r="G16464" s="831" t="str">
        <f t="shared" si="258"/>
        <v/>
      </c>
    </row>
    <row r="16465" spans="3:7" ht="15" x14ac:dyDescent="0.2">
      <c r="C16465" s="829"/>
      <c r="G16465" s="831" t="str">
        <f t="shared" si="258"/>
        <v/>
      </c>
    </row>
    <row r="16466" spans="3:7" ht="15" x14ac:dyDescent="0.2">
      <c r="C16466" s="829"/>
      <c r="G16466" s="831" t="str">
        <f t="shared" si="258"/>
        <v/>
      </c>
    </row>
    <row r="16467" spans="3:7" ht="15" x14ac:dyDescent="0.2">
      <c r="C16467" s="829"/>
      <c r="G16467" s="831" t="str">
        <f t="shared" si="258"/>
        <v/>
      </c>
    </row>
    <row r="16468" spans="3:7" ht="15" x14ac:dyDescent="0.2">
      <c r="C16468" s="829"/>
      <c r="G16468" s="831" t="str">
        <f t="shared" si="258"/>
        <v/>
      </c>
    </row>
    <row r="16469" spans="3:7" ht="15" x14ac:dyDescent="0.2">
      <c r="C16469" s="829"/>
      <c r="G16469" s="831" t="str">
        <f t="shared" si="258"/>
        <v/>
      </c>
    </row>
    <row r="16470" spans="3:7" ht="15" x14ac:dyDescent="0.2">
      <c r="C16470" s="829"/>
      <c r="G16470" s="831" t="str">
        <f t="shared" si="258"/>
        <v/>
      </c>
    </row>
    <row r="16471" spans="3:7" ht="15" x14ac:dyDescent="0.2">
      <c r="C16471" s="829"/>
      <c r="G16471" s="831" t="str">
        <f t="shared" si="258"/>
        <v/>
      </c>
    </row>
    <row r="16472" spans="3:7" ht="15" x14ac:dyDescent="0.2">
      <c r="C16472" s="829"/>
      <c r="G16472" s="831" t="str">
        <f t="shared" si="258"/>
        <v/>
      </c>
    </row>
    <row r="16473" spans="3:7" ht="15" x14ac:dyDescent="0.2">
      <c r="C16473" s="829"/>
      <c r="G16473" s="831" t="str">
        <f t="shared" si="258"/>
        <v/>
      </c>
    </row>
    <row r="16474" spans="3:7" ht="15" x14ac:dyDescent="0.2">
      <c r="C16474" s="829"/>
      <c r="G16474" s="831" t="str">
        <f t="shared" si="258"/>
        <v/>
      </c>
    </row>
    <row r="16475" spans="3:7" ht="15" x14ac:dyDescent="0.2">
      <c r="C16475" s="829"/>
      <c r="G16475" s="831" t="str">
        <f t="shared" si="258"/>
        <v/>
      </c>
    </row>
    <row r="16476" spans="3:7" ht="15" x14ac:dyDescent="0.2">
      <c r="C16476" s="829"/>
      <c r="G16476" s="831" t="str">
        <f t="shared" si="258"/>
        <v/>
      </c>
    </row>
    <row r="16477" spans="3:7" ht="15" x14ac:dyDescent="0.2">
      <c r="C16477" s="829"/>
      <c r="G16477" s="831" t="str">
        <f t="shared" si="258"/>
        <v/>
      </c>
    </row>
    <row r="16478" spans="3:7" ht="15" x14ac:dyDescent="0.2">
      <c r="C16478" s="829"/>
      <c r="G16478" s="831" t="str">
        <f t="shared" si="258"/>
        <v/>
      </c>
    </row>
    <row r="16479" spans="3:7" ht="15" x14ac:dyDescent="0.2">
      <c r="C16479" s="829"/>
      <c r="G16479" s="831" t="str">
        <f t="shared" si="258"/>
        <v/>
      </c>
    </row>
    <row r="16480" spans="3:7" ht="15" x14ac:dyDescent="0.2">
      <c r="C16480" s="829"/>
      <c r="G16480" s="831" t="str">
        <f t="shared" si="258"/>
        <v/>
      </c>
    </row>
    <row r="16481" spans="3:7" ht="15" x14ac:dyDescent="0.2">
      <c r="C16481" s="829"/>
      <c r="G16481" s="831" t="str">
        <f t="shared" si="258"/>
        <v/>
      </c>
    </row>
    <row r="16482" spans="3:7" ht="15" x14ac:dyDescent="0.2">
      <c r="C16482" s="829"/>
      <c r="G16482" s="831" t="str">
        <f t="shared" si="258"/>
        <v/>
      </c>
    </row>
    <row r="16483" spans="3:7" ht="15" x14ac:dyDescent="0.2">
      <c r="C16483" s="829"/>
      <c r="G16483" s="831" t="str">
        <f t="shared" si="258"/>
        <v/>
      </c>
    </row>
    <row r="16484" spans="3:7" ht="15" x14ac:dyDescent="0.2">
      <c r="C16484" s="829"/>
      <c r="G16484" s="831" t="str">
        <f t="shared" si="258"/>
        <v/>
      </c>
    </row>
    <row r="16485" spans="3:7" ht="15" x14ac:dyDescent="0.2">
      <c r="C16485" s="829"/>
      <c r="G16485" s="831" t="str">
        <f t="shared" si="258"/>
        <v/>
      </c>
    </row>
    <row r="16486" spans="3:7" ht="15" x14ac:dyDescent="0.2">
      <c r="C16486" s="829"/>
      <c r="G16486" s="831" t="str">
        <f t="shared" si="258"/>
        <v/>
      </c>
    </row>
    <row r="16487" spans="3:7" ht="15" x14ac:dyDescent="0.2">
      <c r="C16487" s="829"/>
      <c r="G16487" s="831" t="str">
        <f t="shared" si="258"/>
        <v/>
      </c>
    </row>
    <row r="16488" spans="3:7" ht="15" x14ac:dyDescent="0.2">
      <c r="C16488" s="829"/>
      <c r="G16488" s="831" t="str">
        <f t="shared" si="258"/>
        <v/>
      </c>
    </row>
    <row r="16489" spans="3:7" ht="15" x14ac:dyDescent="0.2">
      <c r="C16489" s="829"/>
      <c r="G16489" s="831" t="str">
        <f t="shared" si="258"/>
        <v/>
      </c>
    </row>
    <row r="16490" spans="3:7" ht="15" x14ac:dyDescent="0.2">
      <c r="C16490" s="829"/>
      <c r="G16490" s="831" t="str">
        <f t="shared" si="258"/>
        <v/>
      </c>
    </row>
    <row r="16491" spans="3:7" ht="15" x14ac:dyDescent="0.2">
      <c r="C16491" s="829"/>
      <c r="G16491" s="831" t="str">
        <f t="shared" si="258"/>
        <v/>
      </c>
    </row>
    <row r="16492" spans="3:7" ht="15" x14ac:dyDescent="0.2">
      <c r="C16492" s="829"/>
      <c r="G16492" s="831" t="str">
        <f t="shared" si="258"/>
        <v/>
      </c>
    </row>
    <row r="16493" spans="3:7" ht="15" x14ac:dyDescent="0.2">
      <c r="C16493" s="829"/>
      <c r="G16493" s="831" t="str">
        <f t="shared" si="258"/>
        <v/>
      </c>
    </row>
    <row r="16494" spans="3:7" ht="15" x14ac:dyDescent="0.2">
      <c r="C16494" s="829"/>
      <c r="G16494" s="831" t="str">
        <f t="shared" si="258"/>
        <v/>
      </c>
    </row>
    <row r="16495" spans="3:7" ht="15" x14ac:dyDescent="0.2">
      <c r="C16495" s="829"/>
      <c r="G16495" s="831" t="str">
        <f t="shared" si="258"/>
        <v/>
      </c>
    </row>
    <row r="16496" spans="3:7" ht="15" x14ac:dyDescent="0.2">
      <c r="C16496" s="829"/>
      <c r="G16496" s="831" t="str">
        <f t="shared" si="258"/>
        <v/>
      </c>
    </row>
    <row r="16497" spans="3:7" ht="15" x14ac:dyDescent="0.2">
      <c r="C16497" s="829"/>
      <c r="G16497" s="831" t="str">
        <f t="shared" si="258"/>
        <v/>
      </c>
    </row>
    <row r="16498" spans="3:7" ht="15" x14ac:dyDescent="0.2">
      <c r="C16498" s="829"/>
      <c r="G16498" s="831" t="str">
        <f t="shared" si="258"/>
        <v/>
      </c>
    </row>
    <row r="16499" spans="3:7" ht="15" x14ac:dyDescent="0.2">
      <c r="C16499" s="829"/>
      <c r="G16499" s="831" t="str">
        <f t="shared" si="258"/>
        <v/>
      </c>
    </row>
    <row r="16500" spans="3:7" ht="15" x14ac:dyDescent="0.2">
      <c r="C16500" s="829"/>
      <c r="G16500" s="831" t="str">
        <f t="shared" si="258"/>
        <v/>
      </c>
    </row>
    <row r="16501" spans="3:7" ht="15" x14ac:dyDescent="0.2">
      <c r="C16501" s="829"/>
      <c r="G16501" s="831" t="str">
        <f t="shared" si="258"/>
        <v/>
      </c>
    </row>
    <row r="16502" spans="3:7" ht="15" x14ac:dyDescent="0.2">
      <c r="C16502" s="829"/>
      <c r="G16502" s="831" t="str">
        <f t="shared" si="258"/>
        <v/>
      </c>
    </row>
    <row r="16503" spans="3:7" ht="15" x14ac:dyDescent="0.2">
      <c r="C16503" s="829"/>
      <c r="G16503" s="831" t="str">
        <f t="shared" si="258"/>
        <v/>
      </c>
    </row>
    <row r="16504" spans="3:7" ht="15" x14ac:dyDescent="0.2">
      <c r="C16504" s="829"/>
      <c r="G16504" s="831" t="str">
        <f t="shared" si="258"/>
        <v/>
      </c>
    </row>
    <row r="16505" spans="3:7" ht="15" x14ac:dyDescent="0.2">
      <c r="C16505" s="829"/>
      <c r="G16505" s="831" t="str">
        <f t="shared" si="258"/>
        <v/>
      </c>
    </row>
    <row r="16506" spans="3:7" ht="15" x14ac:dyDescent="0.2">
      <c r="C16506" s="829"/>
      <c r="G16506" s="831" t="str">
        <f t="shared" si="258"/>
        <v/>
      </c>
    </row>
    <row r="16507" spans="3:7" ht="15" x14ac:dyDescent="0.2">
      <c r="C16507" s="829"/>
      <c r="G16507" s="831" t="str">
        <f t="shared" si="258"/>
        <v/>
      </c>
    </row>
    <row r="16508" spans="3:7" ht="15" x14ac:dyDescent="0.2">
      <c r="C16508" s="829"/>
      <c r="G16508" s="831" t="str">
        <f t="shared" si="258"/>
        <v/>
      </c>
    </row>
    <row r="16509" spans="3:7" ht="15" x14ac:dyDescent="0.2">
      <c r="C16509" s="829"/>
      <c r="G16509" s="831" t="str">
        <f t="shared" si="258"/>
        <v/>
      </c>
    </row>
    <row r="16510" spans="3:7" ht="15" x14ac:dyDescent="0.2">
      <c r="C16510" s="829"/>
      <c r="G16510" s="831" t="str">
        <f t="shared" si="258"/>
        <v/>
      </c>
    </row>
    <row r="16511" spans="3:7" ht="15" x14ac:dyDescent="0.2">
      <c r="C16511" s="829"/>
      <c r="G16511" s="831" t="str">
        <f t="shared" si="258"/>
        <v/>
      </c>
    </row>
    <row r="16512" spans="3:7" ht="15" x14ac:dyDescent="0.2">
      <c r="C16512" s="829"/>
      <c r="G16512" s="831" t="str">
        <f t="shared" si="258"/>
        <v/>
      </c>
    </row>
    <row r="16513" spans="3:7" ht="15" x14ac:dyDescent="0.2">
      <c r="C16513" s="829"/>
      <c r="G16513" s="831" t="str">
        <f t="shared" si="258"/>
        <v/>
      </c>
    </row>
    <row r="16514" spans="3:7" ht="15" x14ac:dyDescent="0.2">
      <c r="C16514" s="829"/>
      <c r="G16514" s="831" t="str">
        <f t="shared" si="258"/>
        <v/>
      </c>
    </row>
    <row r="16515" spans="3:7" ht="15" x14ac:dyDescent="0.2">
      <c r="C16515" s="829"/>
      <c r="G16515" s="831" t="str">
        <f t="shared" si="258"/>
        <v/>
      </c>
    </row>
    <row r="16516" spans="3:7" ht="15" x14ac:dyDescent="0.2">
      <c r="C16516" s="829"/>
      <c r="G16516" s="831" t="str">
        <f t="shared" si="258"/>
        <v/>
      </c>
    </row>
    <row r="16517" spans="3:7" ht="15" x14ac:dyDescent="0.2">
      <c r="C16517" s="829"/>
      <c r="G16517" s="831" t="str">
        <f t="shared" si="258"/>
        <v/>
      </c>
    </row>
    <row r="16518" spans="3:7" ht="15" x14ac:dyDescent="0.2">
      <c r="C16518" s="829"/>
      <c r="G16518" s="831" t="str">
        <f t="shared" si="258"/>
        <v/>
      </c>
    </row>
    <row r="16519" spans="3:7" ht="15" x14ac:dyDescent="0.2">
      <c r="C16519" s="829"/>
      <c r="G16519" s="831" t="str">
        <f t="shared" si="258"/>
        <v/>
      </c>
    </row>
    <row r="16520" spans="3:7" ht="15" x14ac:dyDescent="0.2">
      <c r="C16520" s="829"/>
      <c r="G16520" s="831" t="str">
        <f t="shared" si="258"/>
        <v/>
      </c>
    </row>
    <row r="16521" spans="3:7" ht="15" x14ac:dyDescent="0.2">
      <c r="C16521" s="829"/>
      <c r="G16521" s="831" t="str">
        <f t="shared" si="258"/>
        <v/>
      </c>
    </row>
    <row r="16522" spans="3:7" ht="15" x14ac:dyDescent="0.2">
      <c r="C16522" s="829"/>
      <c r="G16522" s="831" t="str">
        <f t="shared" si="258"/>
        <v/>
      </c>
    </row>
    <row r="16523" spans="3:7" ht="15" x14ac:dyDescent="0.2">
      <c r="C16523" s="829"/>
      <c r="G16523" s="831" t="str">
        <f t="shared" si="258"/>
        <v/>
      </c>
    </row>
    <row r="16524" spans="3:7" ht="15" x14ac:dyDescent="0.2">
      <c r="C16524" s="829"/>
      <c r="G16524" s="831" t="str">
        <f t="shared" ref="G16524:G16587" si="259">IF(D16524="","",YEAR(D16524))</f>
        <v/>
      </c>
    </row>
    <row r="16525" spans="3:7" ht="15" x14ac:dyDescent="0.2">
      <c r="C16525" s="829"/>
      <c r="G16525" s="831" t="str">
        <f t="shared" si="259"/>
        <v/>
      </c>
    </row>
    <row r="16526" spans="3:7" ht="15" x14ac:dyDescent="0.2">
      <c r="C16526" s="829"/>
      <c r="G16526" s="831" t="str">
        <f t="shared" si="259"/>
        <v/>
      </c>
    </row>
    <row r="16527" spans="3:7" ht="15" x14ac:dyDescent="0.2">
      <c r="C16527" s="829"/>
      <c r="G16527" s="831" t="str">
        <f t="shared" si="259"/>
        <v/>
      </c>
    </row>
    <row r="16528" spans="3:7" ht="15" x14ac:dyDescent="0.2">
      <c r="C16528" s="829"/>
      <c r="G16528" s="831" t="str">
        <f t="shared" si="259"/>
        <v/>
      </c>
    </row>
    <row r="16529" spans="3:7" ht="15" x14ac:dyDescent="0.2">
      <c r="C16529" s="829"/>
      <c r="G16529" s="831" t="str">
        <f t="shared" si="259"/>
        <v/>
      </c>
    </row>
    <row r="16530" spans="3:7" ht="15" x14ac:dyDescent="0.2">
      <c r="C16530" s="829"/>
      <c r="G16530" s="831" t="str">
        <f t="shared" si="259"/>
        <v/>
      </c>
    </row>
    <row r="16531" spans="3:7" ht="15" x14ac:dyDescent="0.2">
      <c r="C16531" s="829"/>
      <c r="G16531" s="831" t="str">
        <f t="shared" si="259"/>
        <v/>
      </c>
    </row>
    <row r="16532" spans="3:7" ht="15" x14ac:dyDescent="0.2">
      <c r="C16532" s="829"/>
      <c r="G16532" s="831" t="str">
        <f t="shared" si="259"/>
        <v/>
      </c>
    </row>
    <row r="16533" spans="3:7" ht="15" x14ac:dyDescent="0.2">
      <c r="C16533" s="829"/>
      <c r="G16533" s="831" t="str">
        <f t="shared" si="259"/>
        <v/>
      </c>
    </row>
    <row r="16534" spans="3:7" ht="15" x14ac:dyDescent="0.2">
      <c r="C16534" s="829"/>
      <c r="G16534" s="831" t="str">
        <f t="shared" si="259"/>
        <v/>
      </c>
    </row>
    <row r="16535" spans="3:7" ht="15" x14ac:dyDescent="0.2">
      <c r="C16535" s="829"/>
      <c r="G16535" s="831" t="str">
        <f t="shared" si="259"/>
        <v/>
      </c>
    </row>
    <row r="16536" spans="3:7" ht="15" x14ac:dyDescent="0.2">
      <c r="C16536" s="829"/>
      <c r="G16536" s="831" t="str">
        <f t="shared" si="259"/>
        <v/>
      </c>
    </row>
    <row r="16537" spans="3:7" ht="15" x14ac:dyDescent="0.2">
      <c r="C16537" s="829"/>
      <c r="G16537" s="831" t="str">
        <f t="shared" si="259"/>
        <v/>
      </c>
    </row>
    <row r="16538" spans="3:7" ht="15" x14ac:dyDescent="0.2">
      <c r="C16538" s="829"/>
      <c r="G16538" s="831" t="str">
        <f t="shared" si="259"/>
        <v/>
      </c>
    </row>
    <row r="16539" spans="3:7" ht="15" x14ac:dyDescent="0.2">
      <c r="C16539" s="829"/>
      <c r="G16539" s="831" t="str">
        <f t="shared" si="259"/>
        <v/>
      </c>
    </row>
    <row r="16540" spans="3:7" ht="15" x14ac:dyDescent="0.2">
      <c r="C16540" s="829"/>
      <c r="G16540" s="831" t="str">
        <f t="shared" si="259"/>
        <v/>
      </c>
    </row>
    <row r="16541" spans="3:7" ht="15" x14ac:dyDescent="0.2">
      <c r="C16541" s="829"/>
      <c r="G16541" s="831" t="str">
        <f t="shared" si="259"/>
        <v/>
      </c>
    </row>
    <row r="16542" spans="3:7" ht="15" x14ac:dyDescent="0.2">
      <c r="C16542" s="829"/>
      <c r="G16542" s="831" t="str">
        <f t="shared" si="259"/>
        <v/>
      </c>
    </row>
    <row r="16543" spans="3:7" ht="15" x14ac:dyDescent="0.2">
      <c r="C16543" s="829"/>
      <c r="G16543" s="831" t="str">
        <f t="shared" si="259"/>
        <v/>
      </c>
    </row>
    <row r="16544" spans="3:7" ht="15" x14ac:dyDescent="0.2">
      <c r="C16544" s="829"/>
      <c r="G16544" s="831" t="str">
        <f t="shared" si="259"/>
        <v/>
      </c>
    </row>
    <row r="16545" spans="3:7" ht="15" x14ac:dyDescent="0.2">
      <c r="C16545" s="829"/>
      <c r="G16545" s="831" t="str">
        <f t="shared" si="259"/>
        <v/>
      </c>
    </row>
    <row r="16546" spans="3:7" ht="15" x14ac:dyDescent="0.2">
      <c r="C16546" s="829"/>
      <c r="G16546" s="831" t="str">
        <f t="shared" si="259"/>
        <v/>
      </c>
    </row>
    <row r="16547" spans="3:7" ht="15" x14ac:dyDescent="0.2">
      <c r="C16547" s="829"/>
      <c r="G16547" s="831" t="str">
        <f t="shared" si="259"/>
        <v/>
      </c>
    </row>
    <row r="16548" spans="3:7" ht="15" x14ac:dyDescent="0.2">
      <c r="C16548" s="829"/>
      <c r="G16548" s="831" t="str">
        <f t="shared" si="259"/>
        <v/>
      </c>
    </row>
    <row r="16549" spans="3:7" ht="15" x14ac:dyDescent="0.2">
      <c r="C16549" s="829"/>
      <c r="G16549" s="831" t="str">
        <f t="shared" si="259"/>
        <v/>
      </c>
    </row>
    <row r="16550" spans="3:7" ht="15" x14ac:dyDescent="0.2">
      <c r="C16550" s="829"/>
      <c r="G16550" s="831" t="str">
        <f t="shared" si="259"/>
        <v/>
      </c>
    </row>
    <row r="16551" spans="3:7" ht="15" x14ac:dyDescent="0.2">
      <c r="C16551" s="829"/>
      <c r="G16551" s="831" t="str">
        <f t="shared" si="259"/>
        <v/>
      </c>
    </row>
    <row r="16552" spans="3:7" ht="15" x14ac:dyDescent="0.2">
      <c r="C16552" s="829"/>
      <c r="G16552" s="831" t="str">
        <f t="shared" si="259"/>
        <v/>
      </c>
    </row>
    <row r="16553" spans="3:7" ht="15" x14ac:dyDescent="0.2">
      <c r="C16553" s="829"/>
      <c r="G16553" s="831" t="str">
        <f t="shared" si="259"/>
        <v/>
      </c>
    </row>
    <row r="16554" spans="3:7" ht="15" x14ac:dyDescent="0.2">
      <c r="C16554" s="829"/>
      <c r="G16554" s="831" t="str">
        <f t="shared" si="259"/>
        <v/>
      </c>
    </row>
    <row r="16555" spans="3:7" ht="15" x14ac:dyDescent="0.2">
      <c r="C16555" s="829"/>
      <c r="G16555" s="831" t="str">
        <f t="shared" si="259"/>
        <v/>
      </c>
    </row>
    <row r="16556" spans="3:7" ht="15" x14ac:dyDescent="0.2">
      <c r="C16556" s="829"/>
      <c r="G16556" s="831" t="str">
        <f t="shared" si="259"/>
        <v/>
      </c>
    </row>
    <row r="16557" spans="3:7" ht="15" x14ac:dyDescent="0.2">
      <c r="C16557" s="829"/>
      <c r="G16557" s="831" t="str">
        <f t="shared" si="259"/>
        <v/>
      </c>
    </row>
    <row r="16558" spans="3:7" ht="15" x14ac:dyDescent="0.2">
      <c r="C16558" s="829"/>
      <c r="G16558" s="831" t="str">
        <f t="shared" si="259"/>
        <v/>
      </c>
    </row>
    <row r="16559" spans="3:7" ht="15" x14ac:dyDescent="0.2">
      <c r="C16559" s="829"/>
      <c r="G16559" s="831" t="str">
        <f t="shared" si="259"/>
        <v/>
      </c>
    </row>
    <row r="16560" spans="3:7" ht="15" x14ac:dyDescent="0.2">
      <c r="C16560" s="829"/>
      <c r="G16560" s="831" t="str">
        <f t="shared" si="259"/>
        <v/>
      </c>
    </row>
    <row r="16561" spans="3:7" ht="15" x14ac:dyDescent="0.2">
      <c r="C16561" s="829"/>
      <c r="G16561" s="831" t="str">
        <f t="shared" si="259"/>
        <v/>
      </c>
    </row>
    <row r="16562" spans="3:7" ht="15" x14ac:dyDescent="0.2">
      <c r="C16562" s="829"/>
      <c r="G16562" s="831" t="str">
        <f t="shared" si="259"/>
        <v/>
      </c>
    </row>
    <row r="16563" spans="3:7" ht="15" x14ac:dyDescent="0.2">
      <c r="C16563" s="829"/>
      <c r="G16563" s="831" t="str">
        <f t="shared" si="259"/>
        <v/>
      </c>
    </row>
    <row r="16564" spans="3:7" ht="15" x14ac:dyDescent="0.2">
      <c r="C16564" s="829"/>
      <c r="G16564" s="831" t="str">
        <f t="shared" si="259"/>
        <v/>
      </c>
    </row>
    <row r="16565" spans="3:7" ht="15" x14ac:dyDescent="0.2">
      <c r="C16565" s="829"/>
      <c r="G16565" s="831" t="str">
        <f t="shared" si="259"/>
        <v/>
      </c>
    </row>
    <row r="16566" spans="3:7" ht="15" x14ac:dyDescent="0.2">
      <c r="C16566" s="829"/>
      <c r="G16566" s="831" t="str">
        <f t="shared" si="259"/>
        <v/>
      </c>
    </row>
    <row r="16567" spans="3:7" ht="15" x14ac:dyDescent="0.2">
      <c r="C16567" s="829"/>
      <c r="G16567" s="831" t="str">
        <f t="shared" si="259"/>
        <v/>
      </c>
    </row>
    <row r="16568" spans="3:7" ht="15" x14ac:dyDescent="0.2">
      <c r="C16568" s="829"/>
      <c r="G16568" s="831" t="str">
        <f t="shared" si="259"/>
        <v/>
      </c>
    </row>
    <row r="16569" spans="3:7" ht="15" x14ac:dyDescent="0.2">
      <c r="C16569" s="829"/>
      <c r="G16569" s="831" t="str">
        <f t="shared" si="259"/>
        <v/>
      </c>
    </row>
    <row r="16570" spans="3:7" ht="15" x14ac:dyDescent="0.2">
      <c r="C16570" s="829"/>
      <c r="G16570" s="831" t="str">
        <f t="shared" si="259"/>
        <v/>
      </c>
    </row>
    <row r="16571" spans="3:7" ht="15" x14ac:dyDescent="0.2">
      <c r="C16571" s="829"/>
      <c r="G16571" s="831" t="str">
        <f t="shared" si="259"/>
        <v/>
      </c>
    </row>
    <row r="16572" spans="3:7" ht="15" x14ac:dyDescent="0.2">
      <c r="C16572" s="829"/>
      <c r="G16572" s="831" t="str">
        <f t="shared" si="259"/>
        <v/>
      </c>
    </row>
    <row r="16573" spans="3:7" ht="15" x14ac:dyDescent="0.2">
      <c r="C16573" s="829"/>
      <c r="G16573" s="831" t="str">
        <f t="shared" si="259"/>
        <v/>
      </c>
    </row>
    <row r="16574" spans="3:7" ht="15" x14ac:dyDescent="0.2">
      <c r="C16574" s="829"/>
      <c r="G16574" s="831" t="str">
        <f t="shared" si="259"/>
        <v/>
      </c>
    </row>
    <row r="16575" spans="3:7" ht="15" x14ac:dyDescent="0.2">
      <c r="C16575" s="829"/>
      <c r="G16575" s="831" t="str">
        <f t="shared" si="259"/>
        <v/>
      </c>
    </row>
    <row r="16576" spans="3:7" ht="15" x14ac:dyDescent="0.2">
      <c r="C16576" s="829"/>
      <c r="G16576" s="831" t="str">
        <f t="shared" si="259"/>
        <v/>
      </c>
    </row>
    <row r="16577" spans="3:7" ht="15" x14ac:dyDescent="0.2">
      <c r="C16577" s="829"/>
      <c r="G16577" s="831" t="str">
        <f t="shared" si="259"/>
        <v/>
      </c>
    </row>
    <row r="16578" spans="3:7" ht="15" x14ac:dyDescent="0.2">
      <c r="C16578" s="829"/>
      <c r="G16578" s="831" t="str">
        <f t="shared" si="259"/>
        <v/>
      </c>
    </row>
    <row r="16579" spans="3:7" ht="15" x14ac:dyDescent="0.2">
      <c r="C16579" s="829"/>
      <c r="G16579" s="831" t="str">
        <f t="shared" si="259"/>
        <v/>
      </c>
    </row>
    <row r="16580" spans="3:7" ht="15" x14ac:dyDescent="0.2">
      <c r="C16580" s="829"/>
      <c r="G16580" s="831" t="str">
        <f t="shared" si="259"/>
        <v/>
      </c>
    </row>
    <row r="16581" spans="3:7" ht="15" x14ac:dyDescent="0.2">
      <c r="C16581" s="829"/>
      <c r="G16581" s="831" t="str">
        <f t="shared" si="259"/>
        <v/>
      </c>
    </row>
    <row r="16582" spans="3:7" ht="15" x14ac:dyDescent="0.2">
      <c r="C16582" s="829"/>
      <c r="G16582" s="831" t="str">
        <f t="shared" si="259"/>
        <v/>
      </c>
    </row>
    <row r="16583" spans="3:7" ht="15" x14ac:dyDescent="0.2">
      <c r="C16583" s="829"/>
      <c r="G16583" s="831" t="str">
        <f t="shared" si="259"/>
        <v/>
      </c>
    </row>
    <row r="16584" spans="3:7" ht="15" x14ac:dyDescent="0.2">
      <c r="C16584" s="829"/>
      <c r="G16584" s="831" t="str">
        <f t="shared" si="259"/>
        <v/>
      </c>
    </row>
    <row r="16585" spans="3:7" ht="15" x14ac:dyDescent="0.2">
      <c r="C16585" s="829"/>
      <c r="G16585" s="831" t="str">
        <f t="shared" si="259"/>
        <v/>
      </c>
    </row>
    <row r="16586" spans="3:7" ht="15" x14ac:dyDescent="0.2">
      <c r="C16586" s="829"/>
      <c r="G16586" s="831" t="str">
        <f t="shared" si="259"/>
        <v/>
      </c>
    </row>
    <row r="16587" spans="3:7" ht="15" x14ac:dyDescent="0.2">
      <c r="C16587" s="829"/>
      <c r="G16587" s="831" t="str">
        <f t="shared" si="259"/>
        <v/>
      </c>
    </row>
    <row r="16588" spans="3:7" ht="15" x14ac:dyDescent="0.2">
      <c r="C16588" s="829"/>
      <c r="G16588" s="831" t="str">
        <f t="shared" ref="G16588:G16651" si="260">IF(D16588="","",YEAR(D16588))</f>
        <v/>
      </c>
    </row>
    <row r="16589" spans="3:7" ht="15" x14ac:dyDescent="0.2">
      <c r="C16589" s="829"/>
      <c r="G16589" s="831" t="str">
        <f t="shared" si="260"/>
        <v/>
      </c>
    </row>
    <row r="16590" spans="3:7" ht="15" x14ac:dyDescent="0.2">
      <c r="C16590" s="829"/>
      <c r="G16590" s="831" t="str">
        <f t="shared" si="260"/>
        <v/>
      </c>
    </row>
    <row r="16591" spans="3:7" ht="15" x14ac:dyDescent="0.2">
      <c r="C16591" s="829"/>
      <c r="G16591" s="831" t="str">
        <f t="shared" si="260"/>
        <v/>
      </c>
    </row>
    <row r="16592" spans="3:7" ht="15" x14ac:dyDescent="0.2">
      <c r="C16592" s="829"/>
      <c r="G16592" s="831" t="str">
        <f t="shared" si="260"/>
        <v/>
      </c>
    </row>
    <row r="16593" spans="3:7" ht="15" x14ac:dyDescent="0.2">
      <c r="C16593" s="829"/>
      <c r="G16593" s="831" t="str">
        <f t="shared" si="260"/>
        <v/>
      </c>
    </row>
    <row r="16594" spans="3:7" ht="15" x14ac:dyDescent="0.2">
      <c r="C16594" s="829"/>
      <c r="G16594" s="831" t="str">
        <f t="shared" si="260"/>
        <v/>
      </c>
    </row>
    <row r="16595" spans="3:7" ht="15" x14ac:dyDescent="0.2">
      <c r="C16595" s="829"/>
      <c r="G16595" s="831" t="str">
        <f t="shared" si="260"/>
        <v/>
      </c>
    </row>
    <row r="16596" spans="3:7" ht="15" x14ac:dyDescent="0.2">
      <c r="C16596" s="829"/>
      <c r="G16596" s="831" t="str">
        <f t="shared" si="260"/>
        <v/>
      </c>
    </row>
    <row r="16597" spans="3:7" ht="15" x14ac:dyDescent="0.2">
      <c r="C16597" s="829"/>
      <c r="G16597" s="831" t="str">
        <f t="shared" si="260"/>
        <v/>
      </c>
    </row>
    <row r="16598" spans="3:7" ht="15" x14ac:dyDescent="0.2">
      <c r="C16598" s="829"/>
      <c r="G16598" s="831" t="str">
        <f t="shared" si="260"/>
        <v/>
      </c>
    </row>
    <row r="16599" spans="3:7" ht="15" x14ac:dyDescent="0.2">
      <c r="C16599" s="829"/>
      <c r="G16599" s="831" t="str">
        <f t="shared" si="260"/>
        <v/>
      </c>
    </row>
    <row r="16600" spans="3:7" ht="15" x14ac:dyDescent="0.2">
      <c r="C16600" s="829"/>
      <c r="G16600" s="831" t="str">
        <f t="shared" si="260"/>
        <v/>
      </c>
    </row>
    <row r="16601" spans="3:7" ht="15" x14ac:dyDescent="0.2">
      <c r="C16601" s="829"/>
      <c r="G16601" s="831" t="str">
        <f t="shared" si="260"/>
        <v/>
      </c>
    </row>
    <row r="16602" spans="3:7" ht="15" x14ac:dyDescent="0.2">
      <c r="C16602" s="829"/>
      <c r="G16602" s="831" t="str">
        <f t="shared" si="260"/>
        <v/>
      </c>
    </row>
    <row r="16603" spans="3:7" ht="15" x14ac:dyDescent="0.2">
      <c r="C16603" s="829"/>
      <c r="G16603" s="831" t="str">
        <f t="shared" si="260"/>
        <v/>
      </c>
    </row>
    <row r="16604" spans="3:7" ht="15" x14ac:dyDescent="0.2">
      <c r="C16604" s="829"/>
      <c r="G16604" s="831" t="str">
        <f t="shared" si="260"/>
        <v/>
      </c>
    </row>
    <row r="16605" spans="3:7" ht="15" x14ac:dyDescent="0.2">
      <c r="C16605" s="829"/>
      <c r="G16605" s="831" t="str">
        <f t="shared" si="260"/>
        <v/>
      </c>
    </row>
    <row r="16606" spans="3:7" ht="15" x14ac:dyDescent="0.2">
      <c r="C16606" s="829"/>
      <c r="G16606" s="831" t="str">
        <f t="shared" si="260"/>
        <v/>
      </c>
    </row>
    <row r="16607" spans="3:7" ht="15" x14ac:dyDescent="0.2">
      <c r="C16607" s="829"/>
      <c r="G16607" s="831" t="str">
        <f t="shared" si="260"/>
        <v/>
      </c>
    </row>
    <row r="16608" spans="3:7" ht="15" x14ac:dyDescent="0.2">
      <c r="C16608" s="829"/>
      <c r="G16608" s="831" t="str">
        <f t="shared" si="260"/>
        <v/>
      </c>
    </row>
    <row r="16609" spans="3:7" ht="15" x14ac:dyDescent="0.2">
      <c r="C16609" s="829"/>
      <c r="G16609" s="831" t="str">
        <f t="shared" si="260"/>
        <v/>
      </c>
    </row>
    <row r="16610" spans="3:7" ht="15" x14ac:dyDescent="0.2">
      <c r="C16610" s="829"/>
      <c r="G16610" s="831" t="str">
        <f t="shared" si="260"/>
        <v/>
      </c>
    </row>
    <row r="16611" spans="3:7" ht="15" x14ac:dyDescent="0.2">
      <c r="C16611" s="829"/>
      <c r="G16611" s="831" t="str">
        <f t="shared" si="260"/>
        <v/>
      </c>
    </row>
    <row r="16612" spans="3:7" ht="15" x14ac:dyDescent="0.2">
      <c r="C16612" s="829"/>
      <c r="G16612" s="831" t="str">
        <f t="shared" si="260"/>
        <v/>
      </c>
    </row>
    <row r="16613" spans="3:7" ht="15" x14ac:dyDescent="0.2">
      <c r="C16613" s="829"/>
      <c r="G16613" s="831" t="str">
        <f t="shared" si="260"/>
        <v/>
      </c>
    </row>
    <row r="16614" spans="3:7" ht="15" x14ac:dyDescent="0.2">
      <c r="C16614" s="829"/>
      <c r="G16614" s="831" t="str">
        <f t="shared" si="260"/>
        <v/>
      </c>
    </row>
    <row r="16615" spans="3:7" ht="15" x14ac:dyDescent="0.2">
      <c r="C16615" s="829"/>
      <c r="G16615" s="831" t="str">
        <f t="shared" si="260"/>
        <v/>
      </c>
    </row>
    <row r="16616" spans="3:7" ht="15" x14ac:dyDescent="0.2">
      <c r="C16616" s="829"/>
      <c r="G16616" s="831" t="str">
        <f t="shared" si="260"/>
        <v/>
      </c>
    </row>
    <row r="16617" spans="3:7" ht="15" x14ac:dyDescent="0.2">
      <c r="C16617" s="829"/>
      <c r="G16617" s="831" t="str">
        <f t="shared" si="260"/>
        <v/>
      </c>
    </row>
    <row r="16618" spans="3:7" ht="15" x14ac:dyDescent="0.2">
      <c r="C16618" s="829"/>
      <c r="G16618" s="831" t="str">
        <f t="shared" si="260"/>
        <v/>
      </c>
    </row>
    <row r="16619" spans="3:7" ht="15" x14ac:dyDescent="0.2">
      <c r="C16619" s="829"/>
      <c r="G16619" s="831" t="str">
        <f t="shared" si="260"/>
        <v/>
      </c>
    </row>
    <row r="16620" spans="3:7" ht="15" x14ac:dyDescent="0.2">
      <c r="C16620" s="829"/>
      <c r="G16620" s="831" t="str">
        <f t="shared" si="260"/>
        <v/>
      </c>
    </row>
    <row r="16621" spans="3:7" ht="15" x14ac:dyDescent="0.2">
      <c r="C16621" s="829"/>
      <c r="G16621" s="831" t="str">
        <f t="shared" si="260"/>
        <v/>
      </c>
    </row>
    <row r="16622" spans="3:7" ht="15" x14ac:dyDescent="0.2">
      <c r="C16622" s="829"/>
      <c r="G16622" s="831" t="str">
        <f t="shared" si="260"/>
        <v/>
      </c>
    </row>
    <row r="16623" spans="3:7" ht="15" x14ac:dyDescent="0.2">
      <c r="C16623" s="829"/>
      <c r="G16623" s="831" t="str">
        <f t="shared" si="260"/>
        <v/>
      </c>
    </row>
    <row r="16624" spans="3:7" ht="15" x14ac:dyDescent="0.2">
      <c r="C16624" s="829"/>
      <c r="G16624" s="831" t="str">
        <f t="shared" si="260"/>
        <v/>
      </c>
    </row>
    <row r="16625" spans="3:7" ht="15" x14ac:dyDescent="0.2">
      <c r="C16625" s="829"/>
      <c r="G16625" s="831" t="str">
        <f t="shared" si="260"/>
        <v/>
      </c>
    </row>
    <row r="16626" spans="3:7" ht="15" x14ac:dyDescent="0.2">
      <c r="C16626" s="829"/>
      <c r="G16626" s="831" t="str">
        <f t="shared" si="260"/>
        <v/>
      </c>
    </row>
    <row r="16627" spans="3:7" ht="15" x14ac:dyDescent="0.2">
      <c r="C16627" s="829"/>
      <c r="G16627" s="831" t="str">
        <f t="shared" si="260"/>
        <v/>
      </c>
    </row>
    <row r="16628" spans="3:7" ht="15" x14ac:dyDescent="0.2">
      <c r="C16628" s="829"/>
      <c r="G16628" s="831" t="str">
        <f t="shared" si="260"/>
        <v/>
      </c>
    </row>
    <row r="16629" spans="3:7" ht="15" x14ac:dyDescent="0.2">
      <c r="C16629" s="829"/>
      <c r="G16629" s="831" t="str">
        <f t="shared" si="260"/>
        <v/>
      </c>
    </row>
    <row r="16630" spans="3:7" ht="15" x14ac:dyDescent="0.2">
      <c r="C16630" s="829"/>
      <c r="G16630" s="831" t="str">
        <f t="shared" si="260"/>
        <v/>
      </c>
    </row>
    <row r="16631" spans="3:7" ht="15" x14ac:dyDescent="0.2">
      <c r="C16631" s="829"/>
      <c r="G16631" s="831" t="str">
        <f t="shared" si="260"/>
        <v/>
      </c>
    </row>
    <row r="16632" spans="3:7" ht="15" x14ac:dyDescent="0.2">
      <c r="C16632" s="829"/>
      <c r="G16632" s="831" t="str">
        <f t="shared" si="260"/>
        <v/>
      </c>
    </row>
    <row r="16633" spans="3:7" ht="15" x14ac:dyDescent="0.2">
      <c r="C16633" s="829"/>
      <c r="G16633" s="831" t="str">
        <f t="shared" si="260"/>
        <v/>
      </c>
    </row>
    <row r="16634" spans="3:7" ht="15" x14ac:dyDescent="0.2">
      <c r="C16634" s="829"/>
      <c r="G16634" s="831" t="str">
        <f t="shared" si="260"/>
        <v/>
      </c>
    </row>
    <row r="16635" spans="3:7" ht="15" x14ac:dyDescent="0.2">
      <c r="C16635" s="829"/>
      <c r="G16635" s="831" t="str">
        <f t="shared" si="260"/>
        <v/>
      </c>
    </row>
    <row r="16636" spans="3:7" ht="15" x14ac:dyDescent="0.2">
      <c r="C16636" s="829"/>
      <c r="G16636" s="831" t="str">
        <f t="shared" si="260"/>
        <v/>
      </c>
    </row>
    <row r="16637" spans="3:7" ht="15" x14ac:dyDescent="0.2">
      <c r="C16637" s="829"/>
      <c r="G16637" s="831" t="str">
        <f t="shared" si="260"/>
        <v/>
      </c>
    </row>
    <row r="16638" spans="3:7" ht="15" x14ac:dyDescent="0.2">
      <c r="C16638" s="829"/>
      <c r="G16638" s="831" t="str">
        <f t="shared" si="260"/>
        <v/>
      </c>
    </row>
    <row r="16639" spans="3:7" ht="15" x14ac:dyDescent="0.2">
      <c r="C16639" s="829"/>
      <c r="G16639" s="831" t="str">
        <f t="shared" si="260"/>
        <v/>
      </c>
    </row>
    <row r="16640" spans="3:7" ht="15" x14ac:dyDescent="0.2">
      <c r="C16640" s="829"/>
      <c r="G16640" s="831" t="str">
        <f t="shared" si="260"/>
        <v/>
      </c>
    </row>
    <row r="16641" spans="3:7" ht="15" x14ac:dyDescent="0.2">
      <c r="C16641" s="829"/>
      <c r="G16641" s="831" t="str">
        <f t="shared" si="260"/>
        <v/>
      </c>
    </row>
    <row r="16642" spans="3:7" ht="15" x14ac:dyDescent="0.2">
      <c r="C16642" s="829"/>
      <c r="G16642" s="831" t="str">
        <f t="shared" si="260"/>
        <v/>
      </c>
    </row>
    <row r="16643" spans="3:7" ht="15" x14ac:dyDescent="0.2">
      <c r="C16643" s="829"/>
      <c r="G16643" s="831" t="str">
        <f t="shared" si="260"/>
        <v/>
      </c>
    </row>
    <row r="16644" spans="3:7" ht="15" x14ac:dyDescent="0.2">
      <c r="C16644" s="829"/>
      <c r="G16644" s="831" t="str">
        <f t="shared" si="260"/>
        <v/>
      </c>
    </row>
    <row r="16645" spans="3:7" ht="15" x14ac:dyDescent="0.2">
      <c r="C16645" s="829"/>
      <c r="G16645" s="831" t="str">
        <f t="shared" si="260"/>
        <v/>
      </c>
    </row>
    <row r="16646" spans="3:7" ht="15" x14ac:dyDescent="0.2">
      <c r="C16646" s="829"/>
      <c r="G16646" s="831" t="str">
        <f t="shared" si="260"/>
        <v/>
      </c>
    </row>
    <row r="16647" spans="3:7" ht="15" x14ac:dyDescent="0.2">
      <c r="C16647" s="829"/>
      <c r="G16647" s="831" t="str">
        <f t="shared" si="260"/>
        <v/>
      </c>
    </row>
    <row r="16648" spans="3:7" ht="15" x14ac:dyDescent="0.2">
      <c r="C16648" s="829"/>
      <c r="G16648" s="831" t="str">
        <f t="shared" si="260"/>
        <v/>
      </c>
    </row>
    <row r="16649" spans="3:7" ht="15" x14ac:dyDescent="0.2">
      <c r="C16649" s="829"/>
      <c r="G16649" s="831" t="str">
        <f t="shared" si="260"/>
        <v/>
      </c>
    </row>
    <row r="16650" spans="3:7" ht="15" x14ac:dyDescent="0.2">
      <c r="C16650" s="829"/>
      <c r="G16650" s="831" t="str">
        <f t="shared" si="260"/>
        <v/>
      </c>
    </row>
    <row r="16651" spans="3:7" ht="15" x14ac:dyDescent="0.2">
      <c r="C16651" s="829"/>
      <c r="G16651" s="831" t="str">
        <f t="shared" si="260"/>
        <v/>
      </c>
    </row>
    <row r="16652" spans="3:7" ht="15" x14ac:dyDescent="0.2">
      <c r="C16652" s="829"/>
      <c r="G16652" s="831" t="str">
        <f t="shared" ref="G16652:G16715" si="261">IF(D16652="","",YEAR(D16652))</f>
        <v/>
      </c>
    </row>
    <row r="16653" spans="3:7" ht="15" x14ac:dyDescent="0.2">
      <c r="C16653" s="829"/>
      <c r="G16653" s="831" t="str">
        <f t="shared" si="261"/>
        <v/>
      </c>
    </row>
    <row r="16654" spans="3:7" ht="15" x14ac:dyDescent="0.2">
      <c r="C16654" s="829"/>
      <c r="G16654" s="831" t="str">
        <f t="shared" si="261"/>
        <v/>
      </c>
    </row>
    <row r="16655" spans="3:7" ht="15" x14ac:dyDescent="0.2">
      <c r="C16655" s="829"/>
      <c r="G16655" s="831" t="str">
        <f t="shared" si="261"/>
        <v/>
      </c>
    </row>
    <row r="16656" spans="3:7" ht="15" x14ac:dyDescent="0.2">
      <c r="C16656" s="829"/>
      <c r="G16656" s="831" t="str">
        <f t="shared" si="261"/>
        <v/>
      </c>
    </row>
    <row r="16657" spans="3:7" ht="15" x14ac:dyDescent="0.2">
      <c r="C16657" s="829"/>
      <c r="G16657" s="831" t="str">
        <f t="shared" si="261"/>
        <v/>
      </c>
    </row>
    <row r="16658" spans="3:7" ht="15" x14ac:dyDescent="0.2">
      <c r="C16658" s="829"/>
      <c r="G16658" s="831" t="str">
        <f t="shared" si="261"/>
        <v/>
      </c>
    </row>
    <row r="16659" spans="3:7" ht="15" x14ac:dyDescent="0.2">
      <c r="C16659" s="829"/>
      <c r="G16659" s="831" t="str">
        <f t="shared" si="261"/>
        <v/>
      </c>
    </row>
    <row r="16660" spans="3:7" ht="15" x14ac:dyDescent="0.2">
      <c r="C16660" s="829"/>
      <c r="G16660" s="831" t="str">
        <f t="shared" si="261"/>
        <v/>
      </c>
    </row>
    <row r="16661" spans="3:7" ht="15" x14ac:dyDescent="0.2">
      <c r="C16661" s="829"/>
      <c r="G16661" s="831" t="str">
        <f t="shared" si="261"/>
        <v/>
      </c>
    </row>
    <row r="16662" spans="3:7" ht="15" x14ac:dyDescent="0.2">
      <c r="C16662" s="829"/>
      <c r="G16662" s="831" t="str">
        <f t="shared" si="261"/>
        <v/>
      </c>
    </row>
    <row r="16663" spans="3:7" ht="15" x14ac:dyDescent="0.2">
      <c r="C16663" s="829"/>
      <c r="G16663" s="831" t="str">
        <f t="shared" si="261"/>
        <v/>
      </c>
    </row>
    <row r="16664" spans="3:7" ht="15" x14ac:dyDescent="0.2">
      <c r="C16664" s="829"/>
      <c r="G16664" s="831" t="str">
        <f t="shared" si="261"/>
        <v/>
      </c>
    </row>
    <row r="16665" spans="3:7" ht="15" x14ac:dyDescent="0.2">
      <c r="C16665" s="829"/>
      <c r="G16665" s="831" t="str">
        <f t="shared" si="261"/>
        <v/>
      </c>
    </row>
    <row r="16666" spans="3:7" ht="15" x14ac:dyDescent="0.2">
      <c r="C16666" s="829"/>
      <c r="G16666" s="831" t="str">
        <f t="shared" si="261"/>
        <v/>
      </c>
    </row>
    <row r="16667" spans="3:7" ht="15" x14ac:dyDescent="0.2">
      <c r="C16667" s="829"/>
      <c r="G16667" s="831" t="str">
        <f t="shared" si="261"/>
        <v/>
      </c>
    </row>
    <row r="16668" spans="3:7" ht="15" x14ac:dyDescent="0.2">
      <c r="C16668" s="829"/>
      <c r="G16668" s="831" t="str">
        <f t="shared" si="261"/>
        <v/>
      </c>
    </row>
    <row r="16669" spans="3:7" ht="15" x14ac:dyDescent="0.2">
      <c r="C16669" s="829"/>
      <c r="G16669" s="831" t="str">
        <f t="shared" si="261"/>
        <v/>
      </c>
    </row>
    <row r="16670" spans="3:7" ht="15" x14ac:dyDescent="0.2">
      <c r="C16670" s="829"/>
      <c r="G16670" s="831" t="str">
        <f t="shared" si="261"/>
        <v/>
      </c>
    </row>
    <row r="16671" spans="3:7" ht="15" x14ac:dyDescent="0.2">
      <c r="C16671" s="829"/>
      <c r="G16671" s="831" t="str">
        <f t="shared" si="261"/>
        <v/>
      </c>
    </row>
    <row r="16672" spans="3:7" ht="15" x14ac:dyDescent="0.2">
      <c r="C16672" s="829"/>
      <c r="G16672" s="831" t="str">
        <f t="shared" si="261"/>
        <v/>
      </c>
    </row>
    <row r="16673" spans="3:7" ht="15" x14ac:dyDescent="0.2">
      <c r="C16673" s="829"/>
      <c r="G16673" s="831" t="str">
        <f t="shared" si="261"/>
        <v/>
      </c>
    </row>
    <row r="16674" spans="3:7" ht="15" x14ac:dyDescent="0.2">
      <c r="C16674" s="829"/>
      <c r="G16674" s="831" t="str">
        <f t="shared" si="261"/>
        <v/>
      </c>
    </row>
    <row r="16675" spans="3:7" ht="15" x14ac:dyDescent="0.2">
      <c r="C16675" s="829"/>
      <c r="G16675" s="831" t="str">
        <f t="shared" si="261"/>
        <v/>
      </c>
    </row>
    <row r="16676" spans="3:7" ht="15" x14ac:dyDescent="0.2">
      <c r="C16676" s="829"/>
      <c r="G16676" s="831" t="str">
        <f t="shared" si="261"/>
        <v/>
      </c>
    </row>
    <row r="16677" spans="3:7" ht="15" x14ac:dyDescent="0.2">
      <c r="C16677" s="829"/>
      <c r="G16677" s="831" t="str">
        <f t="shared" si="261"/>
        <v/>
      </c>
    </row>
    <row r="16678" spans="3:7" ht="15" x14ac:dyDescent="0.2">
      <c r="C16678" s="829"/>
      <c r="G16678" s="831" t="str">
        <f t="shared" si="261"/>
        <v/>
      </c>
    </row>
    <row r="16679" spans="3:7" ht="15" x14ac:dyDescent="0.2">
      <c r="C16679" s="829"/>
      <c r="G16679" s="831" t="str">
        <f t="shared" si="261"/>
        <v/>
      </c>
    </row>
    <row r="16680" spans="3:7" ht="15" x14ac:dyDescent="0.2">
      <c r="C16680" s="829"/>
      <c r="G16680" s="831" t="str">
        <f t="shared" si="261"/>
        <v/>
      </c>
    </row>
    <row r="16681" spans="3:7" ht="15" x14ac:dyDescent="0.2">
      <c r="C16681" s="829"/>
      <c r="G16681" s="831" t="str">
        <f t="shared" si="261"/>
        <v/>
      </c>
    </row>
    <row r="16682" spans="3:7" ht="15" x14ac:dyDescent="0.2">
      <c r="C16682" s="829"/>
      <c r="G16682" s="831" t="str">
        <f t="shared" si="261"/>
        <v/>
      </c>
    </row>
    <row r="16683" spans="3:7" ht="15" x14ac:dyDescent="0.2">
      <c r="C16683" s="829"/>
      <c r="G16683" s="831" t="str">
        <f t="shared" si="261"/>
        <v/>
      </c>
    </row>
    <row r="16684" spans="3:7" ht="15" x14ac:dyDescent="0.2">
      <c r="C16684" s="829"/>
      <c r="G16684" s="831" t="str">
        <f t="shared" si="261"/>
        <v/>
      </c>
    </row>
    <row r="16685" spans="3:7" ht="15" x14ac:dyDescent="0.2">
      <c r="C16685" s="829"/>
      <c r="G16685" s="831" t="str">
        <f t="shared" si="261"/>
        <v/>
      </c>
    </row>
    <row r="16686" spans="3:7" ht="15" x14ac:dyDescent="0.2">
      <c r="C16686" s="829"/>
      <c r="G16686" s="831" t="str">
        <f t="shared" si="261"/>
        <v/>
      </c>
    </row>
    <row r="16687" spans="3:7" ht="15" x14ac:dyDescent="0.2">
      <c r="C16687" s="829"/>
      <c r="G16687" s="831" t="str">
        <f t="shared" si="261"/>
        <v/>
      </c>
    </row>
    <row r="16688" spans="3:7" ht="15" x14ac:dyDescent="0.2">
      <c r="C16688" s="829"/>
      <c r="G16688" s="831" t="str">
        <f t="shared" si="261"/>
        <v/>
      </c>
    </row>
    <row r="16689" spans="3:7" ht="15" x14ac:dyDescent="0.2">
      <c r="C16689" s="829"/>
      <c r="G16689" s="831" t="str">
        <f t="shared" si="261"/>
        <v/>
      </c>
    </row>
    <row r="16690" spans="3:7" ht="15" x14ac:dyDescent="0.2">
      <c r="C16690" s="829"/>
      <c r="G16690" s="831" t="str">
        <f t="shared" si="261"/>
        <v/>
      </c>
    </row>
    <row r="16691" spans="3:7" ht="15" x14ac:dyDescent="0.2">
      <c r="C16691" s="829"/>
      <c r="G16691" s="831" t="str">
        <f t="shared" si="261"/>
        <v/>
      </c>
    </row>
    <row r="16692" spans="3:7" ht="15" x14ac:dyDescent="0.2">
      <c r="C16692" s="829"/>
      <c r="G16692" s="831" t="str">
        <f t="shared" si="261"/>
        <v/>
      </c>
    </row>
    <row r="16693" spans="3:7" ht="15" x14ac:dyDescent="0.2">
      <c r="C16693" s="829"/>
      <c r="G16693" s="831" t="str">
        <f t="shared" si="261"/>
        <v/>
      </c>
    </row>
    <row r="16694" spans="3:7" ht="15" x14ac:dyDescent="0.2">
      <c r="C16694" s="829"/>
      <c r="G16694" s="831" t="str">
        <f t="shared" si="261"/>
        <v/>
      </c>
    </row>
    <row r="16695" spans="3:7" ht="15" x14ac:dyDescent="0.2">
      <c r="C16695" s="829"/>
      <c r="G16695" s="831" t="str">
        <f t="shared" si="261"/>
        <v/>
      </c>
    </row>
    <row r="16696" spans="3:7" ht="15" x14ac:dyDescent="0.2">
      <c r="C16696" s="829"/>
      <c r="G16696" s="831" t="str">
        <f t="shared" si="261"/>
        <v/>
      </c>
    </row>
    <row r="16697" spans="3:7" ht="15" x14ac:dyDescent="0.2">
      <c r="C16697" s="829"/>
      <c r="G16697" s="831" t="str">
        <f t="shared" si="261"/>
        <v/>
      </c>
    </row>
    <row r="16698" spans="3:7" ht="15" x14ac:dyDescent="0.2">
      <c r="C16698" s="829"/>
      <c r="G16698" s="831" t="str">
        <f t="shared" si="261"/>
        <v/>
      </c>
    </row>
    <row r="16699" spans="3:7" ht="15" x14ac:dyDescent="0.2">
      <c r="C16699" s="829"/>
      <c r="G16699" s="831" t="str">
        <f t="shared" si="261"/>
        <v/>
      </c>
    </row>
    <row r="16700" spans="3:7" ht="15" x14ac:dyDescent="0.2">
      <c r="C16700" s="829"/>
      <c r="G16700" s="831" t="str">
        <f t="shared" si="261"/>
        <v/>
      </c>
    </row>
    <row r="16701" spans="3:7" ht="15" x14ac:dyDescent="0.2">
      <c r="C16701" s="829"/>
      <c r="G16701" s="831" t="str">
        <f t="shared" si="261"/>
        <v/>
      </c>
    </row>
    <row r="16702" spans="3:7" ht="15" x14ac:dyDescent="0.2">
      <c r="C16702" s="829"/>
      <c r="G16702" s="831" t="str">
        <f t="shared" si="261"/>
        <v/>
      </c>
    </row>
    <row r="16703" spans="3:7" ht="15" x14ac:dyDescent="0.2">
      <c r="C16703" s="829"/>
      <c r="G16703" s="831" t="str">
        <f t="shared" si="261"/>
        <v/>
      </c>
    </row>
    <row r="16704" spans="3:7" ht="15" x14ac:dyDescent="0.2">
      <c r="C16704" s="829"/>
      <c r="G16704" s="831" t="str">
        <f t="shared" si="261"/>
        <v/>
      </c>
    </row>
    <row r="16705" spans="3:7" ht="15" x14ac:dyDescent="0.2">
      <c r="C16705" s="829"/>
      <c r="G16705" s="831" t="str">
        <f t="shared" si="261"/>
        <v/>
      </c>
    </row>
    <row r="16706" spans="3:7" ht="15" x14ac:dyDescent="0.2">
      <c r="C16706" s="829"/>
      <c r="G16706" s="831" t="str">
        <f t="shared" si="261"/>
        <v/>
      </c>
    </row>
    <row r="16707" spans="3:7" ht="15" x14ac:dyDescent="0.2">
      <c r="C16707" s="829"/>
      <c r="G16707" s="831" t="str">
        <f t="shared" si="261"/>
        <v/>
      </c>
    </row>
    <row r="16708" spans="3:7" ht="15" x14ac:dyDescent="0.2">
      <c r="C16708" s="829"/>
      <c r="G16708" s="831" t="str">
        <f t="shared" si="261"/>
        <v/>
      </c>
    </row>
    <row r="16709" spans="3:7" ht="15" x14ac:dyDescent="0.2">
      <c r="C16709" s="829"/>
      <c r="G16709" s="831" t="str">
        <f t="shared" si="261"/>
        <v/>
      </c>
    </row>
    <row r="16710" spans="3:7" ht="15" x14ac:dyDescent="0.2">
      <c r="C16710" s="829"/>
      <c r="G16710" s="831" t="str">
        <f t="shared" si="261"/>
        <v/>
      </c>
    </row>
    <row r="16711" spans="3:7" ht="15" x14ac:dyDescent="0.2">
      <c r="C16711" s="829"/>
      <c r="G16711" s="831" t="str">
        <f t="shared" si="261"/>
        <v/>
      </c>
    </row>
    <row r="16712" spans="3:7" ht="15" x14ac:dyDescent="0.2">
      <c r="C16712" s="829"/>
      <c r="G16712" s="831" t="str">
        <f t="shared" si="261"/>
        <v/>
      </c>
    </row>
    <row r="16713" spans="3:7" ht="15" x14ac:dyDescent="0.2">
      <c r="C16713" s="829"/>
      <c r="G16713" s="831" t="str">
        <f t="shared" si="261"/>
        <v/>
      </c>
    </row>
    <row r="16714" spans="3:7" ht="15" x14ac:dyDescent="0.2">
      <c r="C16714" s="829"/>
      <c r="G16714" s="831" t="str">
        <f t="shared" si="261"/>
        <v/>
      </c>
    </row>
    <row r="16715" spans="3:7" ht="15" x14ac:dyDescent="0.2">
      <c r="C16715" s="829"/>
      <c r="G16715" s="831" t="str">
        <f t="shared" si="261"/>
        <v/>
      </c>
    </row>
    <row r="16716" spans="3:7" ht="15" x14ac:dyDescent="0.2">
      <c r="C16716" s="829"/>
      <c r="G16716" s="831" t="str">
        <f t="shared" ref="G16716:G16779" si="262">IF(D16716="","",YEAR(D16716))</f>
        <v/>
      </c>
    </row>
    <row r="16717" spans="3:7" ht="15" x14ac:dyDescent="0.2">
      <c r="C16717" s="829"/>
      <c r="G16717" s="831" t="str">
        <f t="shared" si="262"/>
        <v/>
      </c>
    </row>
    <row r="16718" spans="3:7" ht="15" x14ac:dyDescent="0.2">
      <c r="C16718" s="829"/>
      <c r="G16718" s="831" t="str">
        <f t="shared" si="262"/>
        <v/>
      </c>
    </row>
    <row r="16719" spans="3:7" ht="15" x14ac:dyDescent="0.2">
      <c r="C16719" s="829"/>
      <c r="G16719" s="831" t="str">
        <f t="shared" si="262"/>
        <v/>
      </c>
    </row>
    <row r="16720" spans="3:7" ht="15" x14ac:dyDescent="0.2">
      <c r="C16720" s="829"/>
      <c r="G16720" s="831" t="str">
        <f t="shared" si="262"/>
        <v/>
      </c>
    </row>
    <row r="16721" spans="3:7" ht="15" x14ac:dyDescent="0.2">
      <c r="C16721" s="829"/>
      <c r="G16721" s="831" t="str">
        <f t="shared" si="262"/>
        <v/>
      </c>
    </row>
    <row r="16722" spans="3:7" ht="15" x14ac:dyDescent="0.2">
      <c r="C16722" s="829"/>
      <c r="G16722" s="831" t="str">
        <f t="shared" si="262"/>
        <v/>
      </c>
    </row>
    <row r="16723" spans="3:7" ht="15" x14ac:dyDescent="0.2">
      <c r="C16723" s="829"/>
      <c r="G16723" s="831" t="str">
        <f t="shared" si="262"/>
        <v/>
      </c>
    </row>
    <row r="16724" spans="3:7" ht="15" x14ac:dyDescent="0.2">
      <c r="C16724" s="829"/>
      <c r="G16724" s="831" t="str">
        <f t="shared" si="262"/>
        <v/>
      </c>
    </row>
    <row r="16725" spans="3:7" ht="15" x14ac:dyDescent="0.2">
      <c r="C16725" s="829"/>
      <c r="G16725" s="831" t="str">
        <f t="shared" si="262"/>
        <v/>
      </c>
    </row>
    <row r="16726" spans="3:7" ht="15" x14ac:dyDescent="0.2">
      <c r="C16726" s="829"/>
      <c r="G16726" s="831" t="str">
        <f t="shared" si="262"/>
        <v/>
      </c>
    </row>
    <row r="16727" spans="3:7" ht="15" x14ac:dyDescent="0.2">
      <c r="C16727" s="829"/>
      <c r="G16727" s="831" t="str">
        <f t="shared" si="262"/>
        <v/>
      </c>
    </row>
    <row r="16728" spans="3:7" ht="15" x14ac:dyDescent="0.2">
      <c r="C16728" s="829"/>
      <c r="G16728" s="831" t="str">
        <f t="shared" si="262"/>
        <v/>
      </c>
    </row>
    <row r="16729" spans="3:7" ht="15" x14ac:dyDescent="0.2">
      <c r="C16729" s="829"/>
      <c r="G16729" s="831" t="str">
        <f t="shared" si="262"/>
        <v/>
      </c>
    </row>
    <row r="16730" spans="3:7" ht="15" x14ac:dyDescent="0.2">
      <c r="C16730" s="829"/>
      <c r="G16730" s="831" t="str">
        <f t="shared" si="262"/>
        <v/>
      </c>
    </row>
    <row r="16731" spans="3:7" ht="15" x14ac:dyDescent="0.2">
      <c r="C16731" s="829"/>
      <c r="G16731" s="831" t="str">
        <f t="shared" si="262"/>
        <v/>
      </c>
    </row>
    <row r="16732" spans="3:7" ht="15" x14ac:dyDescent="0.2">
      <c r="C16732" s="829"/>
      <c r="G16732" s="831" t="str">
        <f t="shared" si="262"/>
        <v/>
      </c>
    </row>
    <row r="16733" spans="3:7" ht="15" x14ac:dyDescent="0.2">
      <c r="C16733" s="829"/>
      <c r="G16733" s="831" t="str">
        <f t="shared" si="262"/>
        <v/>
      </c>
    </row>
    <row r="16734" spans="3:7" ht="15" x14ac:dyDescent="0.2">
      <c r="C16734" s="829"/>
      <c r="G16734" s="831" t="str">
        <f t="shared" si="262"/>
        <v/>
      </c>
    </row>
    <row r="16735" spans="3:7" ht="15" x14ac:dyDescent="0.2">
      <c r="C16735" s="829"/>
      <c r="G16735" s="831" t="str">
        <f t="shared" si="262"/>
        <v/>
      </c>
    </row>
    <row r="16736" spans="3:7" ht="15" x14ac:dyDescent="0.2">
      <c r="C16736" s="829"/>
      <c r="G16736" s="831" t="str">
        <f t="shared" si="262"/>
        <v/>
      </c>
    </row>
    <row r="16737" spans="3:7" ht="15" x14ac:dyDescent="0.2">
      <c r="C16737" s="829"/>
      <c r="G16737" s="831" t="str">
        <f t="shared" si="262"/>
        <v/>
      </c>
    </row>
    <row r="16738" spans="3:7" ht="15" x14ac:dyDescent="0.2">
      <c r="C16738" s="829"/>
      <c r="G16738" s="831" t="str">
        <f t="shared" si="262"/>
        <v/>
      </c>
    </row>
    <row r="16739" spans="3:7" ht="15" x14ac:dyDescent="0.2">
      <c r="C16739" s="829"/>
      <c r="G16739" s="831" t="str">
        <f t="shared" si="262"/>
        <v/>
      </c>
    </row>
    <row r="16740" spans="3:7" ht="15" x14ac:dyDescent="0.2">
      <c r="C16740" s="829"/>
      <c r="G16740" s="831" t="str">
        <f t="shared" si="262"/>
        <v/>
      </c>
    </row>
    <row r="16741" spans="3:7" ht="15" x14ac:dyDescent="0.2">
      <c r="C16741" s="829"/>
      <c r="G16741" s="831" t="str">
        <f t="shared" si="262"/>
        <v/>
      </c>
    </row>
    <row r="16742" spans="3:7" ht="15" x14ac:dyDescent="0.2">
      <c r="C16742" s="829"/>
      <c r="G16742" s="831" t="str">
        <f t="shared" si="262"/>
        <v/>
      </c>
    </row>
    <row r="16743" spans="3:7" ht="15" x14ac:dyDescent="0.2">
      <c r="C16743" s="829"/>
      <c r="G16743" s="831" t="str">
        <f t="shared" si="262"/>
        <v/>
      </c>
    </row>
    <row r="16744" spans="3:7" ht="15" x14ac:dyDescent="0.2">
      <c r="C16744" s="829"/>
      <c r="G16744" s="831" t="str">
        <f t="shared" si="262"/>
        <v/>
      </c>
    </row>
    <row r="16745" spans="3:7" ht="15" x14ac:dyDescent="0.2">
      <c r="C16745" s="829"/>
      <c r="G16745" s="831" t="str">
        <f t="shared" si="262"/>
        <v/>
      </c>
    </row>
    <row r="16746" spans="3:7" ht="15" x14ac:dyDescent="0.2">
      <c r="C16746" s="829"/>
      <c r="G16746" s="831" t="str">
        <f t="shared" si="262"/>
        <v/>
      </c>
    </row>
    <row r="16747" spans="3:7" ht="15" x14ac:dyDescent="0.2">
      <c r="C16747" s="829"/>
      <c r="G16747" s="831" t="str">
        <f t="shared" si="262"/>
        <v/>
      </c>
    </row>
    <row r="16748" spans="3:7" ht="15" x14ac:dyDescent="0.2">
      <c r="C16748" s="829"/>
      <c r="G16748" s="831" t="str">
        <f t="shared" si="262"/>
        <v/>
      </c>
    </row>
    <row r="16749" spans="3:7" ht="15" x14ac:dyDescent="0.2">
      <c r="C16749" s="829"/>
      <c r="G16749" s="831" t="str">
        <f t="shared" si="262"/>
        <v/>
      </c>
    </row>
    <row r="16750" spans="3:7" ht="15" x14ac:dyDescent="0.2">
      <c r="C16750" s="829"/>
      <c r="G16750" s="831" t="str">
        <f t="shared" si="262"/>
        <v/>
      </c>
    </row>
    <row r="16751" spans="3:7" ht="15" x14ac:dyDescent="0.2">
      <c r="C16751" s="829"/>
      <c r="G16751" s="831" t="str">
        <f t="shared" si="262"/>
        <v/>
      </c>
    </row>
    <row r="16752" spans="3:7" ht="15" x14ac:dyDescent="0.2">
      <c r="C16752" s="829"/>
      <c r="G16752" s="831" t="str">
        <f t="shared" si="262"/>
        <v/>
      </c>
    </row>
    <row r="16753" spans="3:7" ht="15" x14ac:dyDescent="0.2">
      <c r="C16753" s="829"/>
      <c r="G16753" s="831" t="str">
        <f t="shared" si="262"/>
        <v/>
      </c>
    </row>
    <row r="16754" spans="3:7" ht="15" x14ac:dyDescent="0.2">
      <c r="C16754" s="829"/>
      <c r="G16754" s="831" t="str">
        <f t="shared" si="262"/>
        <v/>
      </c>
    </row>
    <row r="16755" spans="3:7" ht="15" x14ac:dyDescent="0.2">
      <c r="C16755" s="829"/>
      <c r="G16755" s="831" t="str">
        <f t="shared" si="262"/>
        <v/>
      </c>
    </row>
    <row r="16756" spans="3:7" ht="15" x14ac:dyDescent="0.2">
      <c r="C16756" s="829"/>
      <c r="G16756" s="831" t="str">
        <f t="shared" si="262"/>
        <v/>
      </c>
    </row>
    <row r="16757" spans="3:7" ht="15" x14ac:dyDescent="0.2">
      <c r="C16757" s="829"/>
      <c r="G16757" s="831" t="str">
        <f t="shared" si="262"/>
        <v/>
      </c>
    </row>
    <row r="16758" spans="3:7" ht="15" x14ac:dyDescent="0.2">
      <c r="C16758" s="829"/>
      <c r="G16758" s="831" t="str">
        <f t="shared" si="262"/>
        <v/>
      </c>
    </row>
    <row r="16759" spans="3:7" ht="15" x14ac:dyDescent="0.2">
      <c r="C16759" s="829"/>
      <c r="G16759" s="831" t="str">
        <f t="shared" si="262"/>
        <v/>
      </c>
    </row>
    <row r="16760" spans="3:7" ht="15" x14ac:dyDescent="0.2">
      <c r="C16760" s="829"/>
      <c r="G16760" s="831" t="str">
        <f t="shared" si="262"/>
        <v/>
      </c>
    </row>
    <row r="16761" spans="3:7" ht="15" x14ac:dyDescent="0.2">
      <c r="C16761" s="829"/>
      <c r="G16761" s="831" t="str">
        <f t="shared" si="262"/>
        <v/>
      </c>
    </row>
    <row r="16762" spans="3:7" ht="15" x14ac:dyDescent="0.2">
      <c r="C16762" s="829"/>
      <c r="G16762" s="831" t="str">
        <f t="shared" si="262"/>
        <v/>
      </c>
    </row>
    <row r="16763" spans="3:7" ht="15" x14ac:dyDescent="0.2">
      <c r="C16763" s="829"/>
      <c r="G16763" s="831" t="str">
        <f t="shared" si="262"/>
        <v/>
      </c>
    </row>
    <row r="16764" spans="3:7" ht="15" x14ac:dyDescent="0.2">
      <c r="C16764" s="829"/>
      <c r="G16764" s="831" t="str">
        <f t="shared" si="262"/>
        <v/>
      </c>
    </row>
    <row r="16765" spans="3:7" ht="15" x14ac:dyDescent="0.2">
      <c r="C16765" s="829"/>
      <c r="G16765" s="831" t="str">
        <f t="shared" si="262"/>
        <v/>
      </c>
    </row>
    <row r="16766" spans="3:7" ht="15" x14ac:dyDescent="0.2">
      <c r="C16766" s="829"/>
      <c r="G16766" s="831" t="str">
        <f t="shared" si="262"/>
        <v/>
      </c>
    </row>
    <row r="16767" spans="3:7" ht="15" x14ac:dyDescent="0.2">
      <c r="C16767" s="829"/>
      <c r="G16767" s="831" t="str">
        <f t="shared" si="262"/>
        <v/>
      </c>
    </row>
    <row r="16768" spans="3:7" ht="15" x14ac:dyDescent="0.2">
      <c r="C16768" s="829"/>
      <c r="G16768" s="831" t="str">
        <f t="shared" si="262"/>
        <v/>
      </c>
    </row>
    <row r="16769" spans="3:7" ht="15" x14ac:dyDescent="0.2">
      <c r="C16769" s="829"/>
      <c r="G16769" s="831" t="str">
        <f t="shared" si="262"/>
        <v/>
      </c>
    </row>
    <row r="16770" spans="3:7" ht="15" x14ac:dyDescent="0.2">
      <c r="C16770" s="829"/>
      <c r="G16770" s="831" t="str">
        <f t="shared" si="262"/>
        <v/>
      </c>
    </row>
    <row r="16771" spans="3:7" ht="15" x14ac:dyDescent="0.2">
      <c r="C16771" s="829"/>
      <c r="G16771" s="831" t="str">
        <f t="shared" si="262"/>
        <v/>
      </c>
    </row>
    <row r="16772" spans="3:7" ht="15" x14ac:dyDescent="0.2">
      <c r="C16772" s="829"/>
      <c r="G16772" s="831" t="str">
        <f t="shared" si="262"/>
        <v/>
      </c>
    </row>
    <row r="16773" spans="3:7" ht="15" x14ac:dyDescent="0.2">
      <c r="C16773" s="829"/>
      <c r="G16773" s="831" t="str">
        <f t="shared" si="262"/>
        <v/>
      </c>
    </row>
    <row r="16774" spans="3:7" ht="15" x14ac:dyDescent="0.2">
      <c r="C16774" s="829"/>
      <c r="G16774" s="831" t="str">
        <f t="shared" si="262"/>
        <v/>
      </c>
    </row>
    <row r="16775" spans="3:7" ht="15" x14ac:dyDescent="0.2">
      <c r="C16775" s="829"/>
      <c r="G16775" s="831" t="str">
        <f t="shared" si="262"/>
        <v/>
      </c>
    </row>
    <row r="16776" spans="3:7" ht="15" x14ac:dyDescent="0.2">
      <c r="C16776" s="829"/>
      <c r="G16776" s="831" t="str">
        <f t="shared" si="262"/>
        <v/>
      </c>
    </row>
    <row r="16777" spans="3:7" ht="15" x14ac:dyDescent="0.2">
      <c r="C16777" s="829"/>
      <c r="G16777" s="831" t="str">
        <f t="shared" si="262"/>
        <v/>
      </c>
    </row>
    <row r="16778" spans="3:7" ht="15" x14ac:dyDescent="0.2">
      <c r="C16778" s="829"/>
      <c r="G16778" s="831" t="str">
        <f t="shared" si="262"/>
        <v/>
      </c>
    </row>
    <row r="16779" spans="3:7" ht="15" x14ac:dyDescent="0.2">
      <c r="C16779" s="829"/>
      <c r="G16779" s="831" t="str">
        <f t="shared" si="262"/>
        <v/>
      </c>
    </row>
    <row r="16780" spans="3:7" ht="15" x14ac:dyDescent="0.2">
      <c r="C16780" s="829"/>
      <c r="G16780" s="831" t="str">
        <f t="shared" ref="G16780:G16843" si="263">IF(D16780="","",YEAR(D16780))</f>
        <v/>
      </c>
    </row>
    <row r="16781" spans="3:7" ht="15" x14ac:dyDescent="0.2">
      <c r="C16781" s="829"/>
      <c r="G16781" s="831" t="str">
        <f t="shared" si="263"/>
        <v/>
      </c>
    </row>
    <row r="16782" spans="3:7" ht="15" x14ac:dyDescent="0.2">
      <c r="C16782" s="829"/>
      <c r="G16782" s="831" t="str">
        <f t="shared" si="263"/>
        <v/>
      </c>
    </row>
    <row r="16783" spans="3:7" ht="15" x14ac:dyDescent="0.2">
      <c r="C16783" s="829"/>
      <c r="G16783" s="831" t="str">
        <f t="shared" si="263"/>
        <v/>
      </c>
    </row>
    <row r="16784" spans="3:7" ht="15" x14ac:dyDescent="0.2">
      <c r="C16784" s="829"/>
      <c r="G16784" s="831" t="str">
        <f t="shared" si="263"/>
        <v/>
      </c>
    </row>
    <row r="16785" spans="3:7" ht="15" x14ac:dyDescent="0.2">
      <c r="C16785" s="829"/>
      <c r="G16785" s="831" t="str">
        <f t="shared" si="263"/>
        <v/>
      </c>
    </row>
    <row r="16786" spans="3:7" ht="15" x14ac:dyDescent="0.2">
      <c r="C16786" s="829"/>
      <c r="G16786" s="831" t="str">
        <f t="shared" si="263"/>
        <v/>
      </c>
    </row>
    <row r="16787" spans="3:7" ht="15" x14ac:dyDescent="0.2">
      <c r="C16787" s="829"/>
      <c r="G16787" s="831" t="str">
        <f t="shared" si="263"/>
        <v/>
      </c>
    </row>
    <row r="16788" spans="3:7" ht="15" x14ac:dyDescent="0.2">
      <c r="C16788" s="829"/>
      <c r="G16788" s="831" t="str">
        <f t="shared" si="263"/>
        <v/>
      </c>
    </row>
    <row r="16789" spans="3:7" ht="15" x14ac:dyDescent="0.2">
      <c r="C16789" s="829"/>
      <c r="G16789" s="831" t="str">
        <f t="shared" si="263"/>
        <v/>
      </c>
    </row>
    <row r="16790" spans="3:7" ht="15" x14ac:dyDescent="0.2">
      <c r="C16790" s="829"/>
      <c r="G16790" s="831" t="str">
        <f t="shared" si="263"/>
        <v/>
      </c>
    </row>
    <row r="16791" spans="3:7" ht="15" x14ac:dyDescent="0.2">
      <c r="C16791" s="829"/>
      <c r="G16791" s="831" t="str">
        <f t="shared" si="263"/>
        <v/>
      </c>
    </row>
    <row r="16792" spans="3:7" ht="15" x14ac:dyDescent="0.2">
      <c r="C16792" s="829"/>
      <c r="G16792" s="831" t="str">
        <f t="shared" si="263"/>
        <v/>
      </c>
    </row>
    <row r="16793" spans="3:7" ht="15" x14ac:dyDescent="0.2">
      <c r="C16793" s="829"/>
      <c r="G16793" s="831" t="str">
        <f t="shared" si="263"/>
        <v/>
      </c>
    </row>
    <row r="16794" spans="3:7" ht="15" x14ac:dyDescent="0.2">
      <c r="C16794" s="829"/>
      <c r="G16794" s="831" t="str">
        <f t="shared" si="263"/>
        <v/>
      </c>
    </row>
    <row r="16795" spans="3:7" ht="15" x14ac:dyDescent="0.2">
      <c r="C16795" s="829"/>
      <c r="G16795" s="831" t="str">
        <f t="shared" si="263"/>
        <v/>
      </c>
    </row>
    <row r="16796" spans="3:7" ht="15" x14ac:dyDescent="0.2">
      <c r="C16796" s="829"/>
      <c r="G16796" s="831" t="str">
        <f t="shared" si="263"/>
        <v/>
      </c>
    </row>
    <row r="16797" spans="3:7" ht="15" x14ac:dyDescent="0.2">
      <c r="C16797" s="829"/>
      <c r="G16797" s="831" t="str">
        <f t="shared" si="263"/>
        <v/>
      </c>
    </row>
    <row r="16798" spans="3:7" ht="15" x14ac:dyDescent="0.2">
      <c r="C16798" s="829"/>
      <c r="G16798" s="831" t="str">
        <f t="shared" si="263"/>
        <v/>
      </c>
    </row>
    <row r="16799" spans="3:7" ht="15" x14ac:dyDescent="0.2">
      <c r="C16799" s="829"/>
      <c r="G16799" s="831" t="str">
        <f t="shared" si="263"/>
        <v/>
      </c>
    </row>
    <row r="16800" spans="3:7" ht="15" x14ac:dyDescent="0.2">
      <c r="C16800" s="829"/>
      <c r="G16800" s="831" t="str">
        <f t="shared" si="263"/>
        <v/>
      </c>
    </row>
    <row r="16801" spans="3:7" ht="15" x14ac:dyDescent="0.2">
      <c r="C16801" s="829"/>
      <c r="G16801" s="831" t="str">
        <f t="shared" si="263"/>
        <v/>
      </c>
    </row>
    <row r="16802" spans="3:7" ht="15" x14ac:dyDescent="0.2">
      <c r="C16802" s="829"/>
      <c r="G16802" s="831" t="str">
        <f t="shared" si="263"/>
        <v/>
      </c>
    </row>
    <row r="16803" spans="3:7" ht="15" x14ac:dyDescent="0.2">
      <c r="C16803" s="829"/>
      <c r="G16803" s="831" t="str">
        <f t="shared" si="263"/>
        <v/>
      </c>
    </row>
    <row r="16804" spans="3:7" ht="15" x14ac:dyDescent="0.2">
      <c r="C16804" s="829"/>
      <c r="G16804" s="831" t="str">
        <f t="shared" si="263"/>
        <v/>
      </c>
    </row>
    <row r="16805" spans="3:7" ht="15" x14ac:dyDescent="0.2">
      <c r="C16805" s="829"/>
      <c r="G16805" s="831" t="str">
        <f t="shared" si="263"/>
        <v/>
      </c>
    </row>
    <row r="16806" spans="3:7" ht="15" x14ac:dyDescent="0.2">
      <c r="C16806" s="829"/>
      <c r="G16806" s="831" t="str">
        <f t="shared" si="263"/>
        <v/>
      </c>
    </row>
    <row r="16807" spans="3:7" ht="15" x14ac:dyDescent="0.2">
      <c r="C16807" s="829"/>
      <c r="G16807" s="831" t="str">
        <f t="shared" si="263"/>
        <v/>
      </c>
    </row>
    <row r="16808" spans="3:7" ht="15" x14ac:dyDescent="0.2">
      <c r="C16808" s="829"/>
      <c r="G16808" s="831" t="str">
        <f t="shared" si="263"/>
        <v/>
      </c>
    </row>
    <row r="16809" spans="3:7" ht="15" x14ac:dyDescent="0.2">
      <c r="C16809" s="829"/>
      <c r="G16809" s="831" t="str">
        <f t="shared" si="263"/>
        <v/>
      </c>
    </row>
    <row r="16810" spans="3:7" ht="15" x14ac:dyDescent="0.2">
      <c r="C16810" s="829"/>
      <c r="G16810" s="831" t="str">
        <f t="shared" si="263"/>
        <v/>
      </c>
    </row>
    <row r="16811" spans="3:7" ht="15" x14ac:dyDescent="0.2">
      <c r="C16811" s="829"/>
      <c r="G16811" s="831" t="str">
        <f t="shared" si="263"/>
        <v/>
      </c>
    </row>
    <row r="16812" spans="3:7" ht="15" x14ac:dyDescent="0.2">
      <c r="C16812" s="829"/>
      <c r="G16812" s="831" t="str">
        <f t="shared" si="263"/>
        <v/>
      </c>
    </row>
    <row r="16813" spans="3:7" ht="15" x14ac:dyDescent="0.2">
      <c r="C16813" s="829"/>
      <c r="G16813" s="831" t="str">
        <f t="shared" si="263"/>
        <v/>
      </c>
    </row>
    <row r="16814" spans="3:7" ht="15" x14ac:dyDescent="0.2">
      <c r="C16814" s="829"/>
      <c r="G16814" s="831" t="str">
        <f t="shared" si="263"/>
        <v/>
      </c>
    </row>
    <row r="16815" spans="3:7" ht="15" x14ac:dyDescent="0.2">
      <c r="C16815" s="829"/>
      <c r="G16815" s="831" t="str">
        <f t="shared" si="263"/>
        <v/>
      </c>
    </row>
    <row r="16816" spans="3:7" ht="15" x14ac:dyDescent="0.2">
      <c r="C16816" s="829"/>
      <c r="G16816" s="831" t="str">
        <f t="shared" si="263"/>
        <v/>
      </c>
    </row>
    <row r="16817" spans="3:7" ht="15" x14ac:dyDescent="0.2">
      <c r="C16817" s="829"/>
      <c r="G16817" s="831" t="str">
        <f t="shared" si="263"/>
        <v/>
      </c>
    </row>
    <row r="16818" spans="3:7" ht="15" x14ac:dyDescent="0.2">
      <c r="C16818" s="829"/>
      <c r="G16818" s="831" t="str">
        <f t="shared" si="263"/>
        <v/>
      </c>
    </row>
    <row r="16819" spans="3:7" ht="15" x14ac:dyDescent="0.2">
      <c r="C16819" s="829"/>
      <c r="G16819" s="831" t="str">
        <f t="shared" si="263"/>
        <v/>
      </c>
    </row>
    <row r="16820" spans="3:7" ht="15" x14ac:dyDescent="0.2">
      <c r="C16820" s="829"/>
      <c r="G16820" s="831" t="str">
        <f t="shared" si="263"/>
        <v/>
      </c>
    </row>
    <row r="16821" spans="3:7" ht="15" x14ac:dyDescent="0.2">
      <c r="C16821" s="829"/>
      <c r="G16821" s="831" t="str">
        <f t="shared" si="263"/>
        <v/>
      </c>
    </row>
    <row r="16822" spans="3:7" ht="15" x14ac:dyDescent="0.2">
      <c r="C16822" s="829"/>
      <c r="G16822" s="831" t="str">
        <f t="shared" si="263"/>
        <v/>
      </c>
    </row>
    <row r="16823" spans="3:7" ht="15" x14ac:dyDescent="0.2">
      <c r="C16823" s="829"/>
      <c r="G16823" s="831" t="str">
        <f t="shared" si="263"/>
        <v/>
      </c>
    </row>
    <row r="16824" spans="3:7" ht="15" x14ac:dyDescent="0.2">
      <c r="C16824" s="829"/>
      <c r="G16824" s="831" t="str">
        <f t="shared" si="263"/>
        <v/>
      </c>
    </row>
    <row r="16825" spans="3:7" ht="15" x14ac:dyDescent="0.2">
      <c r="C16825" s="829"/>
      <c r="G16825" s="831" t="str">
        <f t="shared" si="263"/>
        <v/>
      </c>
    </row>
    <row r="16826" spans="3:7" ht="15" x14ac:dyDescent="0.2">
      <c r="C16826" s="829"/>
      <c r="G16826" s="831" t="str">
        <f t="shared" si="263"/>
        <v/>
      </c>
    </row>
    <row r="16827" spans="3:7" ht="15" x14ac:dyDescent="0.2">
      <c r="C16827" s="829"/>
      <c r="G16827" s="831" t="str">
        <f t="shared" si="263"/>
        <v/>
      </c>
    </row>
    <row r="16828" spans="3:7" ht="15" x14ac:dyDescent="0.2">
      <c r="C16828" s="829"/>
      <c r="G16828" s="831" t="str">
        <f t="shared" si="263"/>
        <v/>
      </c>
    </row>
    <row r="16829" spans="3:7" ht="15" x14ac:dyDescent="0.2">
      <c r="C16829" s="829"/>
      <c r="G16829" s="831" t="str">
        <f t="shared" si="263"/>
        <v/>
      </c>
    </row>
    <row r="16830" spans="3:7" ht="15" x14ac:dyDescent="0.2">
      <c r="C16830" s="829"/>
      <c r="G16830" s="831" t="str">
        <f t="shared" si="263"/>
        <v/>
      </c>
    </row>
    <row r="16831" spans="3:7" ht="15" x14ac:dyDescent="0.2">
      <c r="C16831" s="829"/>
      <c r="G16831" s="831" t="str">
        <f t="shared" si="263"/>
        <v/>
      </c>
    </row>
    <row r="16832" spans="3:7" ht="15" x14ac:dyDescent="0.2">
      <c r="C16832" s="829"/>
      <c r="G16832" s="831" t="str">
        <f t="shared" si="263"/>
        <v/>
      </c>
    </row>
    <row r="16833" spans="3:7" ht="15" x14ac:dyDescent="0.2">
      <c r="C16833" s="829"/>
      <c r="G16833" s="831" t="str">
        <f t="shared" si="263"/>
        <v/>
      </c>
    </row>
    <row r="16834" spans="3:7" ht="15" x14ac:dyDescent="0.2">
      <c r="C16834" s="829"/>
      <c r="G16834" s="831" t="str">
        <f t="shared" si="263"/>
        <v/>
      </c>
    </row>
    <row r="16835" spans="3:7" ht="15" x14ac:dyDescent="0.2">
      <c r="C16835" s="829"/>
      <c r="G16835" s="831" t="str">
        <f t="shared" si="263"/>
        <v/>
      </c>
    </row>
    <row r="16836" spans="3:7" ht="15" x14ac:dyDescent="0.2">
      <c r="C16836" s="829"/>
      <c r="G16836" s="831" t="str">
        <f t="shared" si="263"/>
        <v/>
      </c>
    </row>
    <row r="16837" spans="3:7" ht="15" x14ac:dyDescent="0.2">
      <c r="C16837" s="829"/>
      <c r="G16837" s="831" t="str">
        <f t="shared" si="263"/>
        <v/>
      </c>
    </row>
    <row r="16838" spans="3:7" ht="15" x14ac:dyDescent="0.2">
      <c r="C16838" s="829"/>
      <c r="G16838" s="831" t="str">
        <f t="shared" si="263"/>
        <v/>
      </c>
    </row>
    <row r="16839" spans="3:7" ht="15" x14ac:dyDescent="0.2">
      <c r="C16839" s="829"/>
      <c r="G16839" s="831" t="str">
        <f t="shared" si="263"/>
        <v/>
      </c>
    </row>
    <row r="16840" spans="3:7" ht="15" x14ac:dyDescent="0.2">
      <c r="C16840" s="829"/>
      <c r="G16840" s="831" t="str">
        <f t="shared" si="263"/>
        <v/>
      </c>
    </row>
    <row r="16841" spans="3:7" ht="15" x14ac:dyDescent="0.2">
      <c r="C16841" s="829"/>
      <c r="G16841" s="831" t="str">
        <f t="shared" si="263"/>
        <v/>
      </c>
    </row>
    <row r="16842" spans="3:7" ht="15" x14ac:dyDescent="0.2">
      <c r="C16842" s="829"/>
      <c r="G16842" s="831" t="str">
        <f t="shared" si="263"/>
        <v/>
      </c>
    </row>
    <row r="16843" spans="3:7" ht="15" x14ac:dyDescent="0.2">
      <c r="C16843" s="829"/>
      <c r="G16843" s="831" t="str">
        <f t="shared" si="263"/>
        <v/>
      </c>
    </row>
    <row r="16844" spans="3:7" ht="15" x14ac:dyDescent="0.2">
      <c r="C16844" s="829"/>
      <c r="G16844" s="831" t="str">
        <f t="shared" ref="G16844:G16907" si="264">IF(D16844="","",YEAR(D16844))</f>
        <v/>
      </c>
    </row>
    <row r="16845" spans="3:7" ht="15" x14ac:dyDescent="0.2">
      <c r="C16845" s="829"/>
      <c r="G16845" s="831" t="str">
        <f t="shared" si="264"/>
        <v/>
      </c>
    </row>
    <row r="16846" spans="3:7" ht="15" x14ac:dyDescent="0.2">
      <c r="C16846" s="829"/>
      <c r="G16846" s="831" t="str">
        <f t="shared" si="264"/>
        <v/>
      </c>
    </row>
    <row r="16847" spans="3:7" ht="15" x14ac:dyDescent="0.2">
      <c r="C16847" s="829"/>
      <c r="G16847" s="831" t="str">
        <f t="shared" si="264"/>
        <v/>
      </c>
    </row>
    <row r="16848" spans="3:7" ht="15" x14ac:dyDescent="0.2">
      <c r="C16848" s="829"/>
      <c r="G16848" s="831" t="str">
        <f t="shared" si="264"/>
        <v/>
      </c>
    </row>
    <row r="16849" spans="3:7" ht="15" x14ac:dyDescent="0.2">
      <c r="C16849" s="829"/>
      <c r="G16849" s="831" t="str">
        <f t="shared" si="264"/>
        <v/>
      </c>
    </row>
    <row r="16850" spans="3:7" ht="15" x14ac:dyDescent="0.2">
      <c r="C16850" s="829"/>
      <c r="G16850" s="831" t="str">
        <f t="shared" si="264"/>
        <v/>
      </c>
    </row>
    <row r="16851" spans="3:7" ht="15" x14ac:dyDescent="0.2">
      <c r="C16851" s="829"/>
      <c r="G16851" s="831" t="str">
        <f t="shared" si="264"/>
        <v/>
      </c>
    </row>
    <row r="16852" spans="3:7" ht="15" x14ac:dyDescent="0.2">
      <c r="C16852" s="829"/>
      <c r="G16852" s="831" t="str">
        <f t="shared" si="264"/>
        <v/>
      </c>
    </row>
    <row r="16853" spans="3:7" ht="15" x14ac:dyDescent="0.2">
      <c r="C16853" s="829"/>
      <c r="G16853" s="831" t="str">
        <f t="shared" si="264"/>
        <v/>
      </c>
    </row>
    <row r="16854" spans="3:7" ht="15" x14ac:dyDescent="0.2">
      <c r="C16854" s="829"/>
      <c r="G16854" s="831" t="str">
        <f t="shared" si="264"/>
        <v/>
      </c>
    </row>
    <row r="16855" spans="3:7" ht="15" x14ac:dyDescent="0.2">
      <c r="C16855" s="829"/>
      <c r="G16855" s="831" t="str">
        <f t="shared" si="264"/>
        <v/>
      </c>
    </row>
    <row r="16856" spans="3:7" ht="15" x14ac:dyDescent="0.2">
      <c r="C16856" s="829"/>
      <c r="G16856" s="831" t="str">
        <f t="shared" si="264"/>
        <v/>
      </c>
    </row>
    <row r="16857" spans="3:7" ht="15" x14ac:dyDescent="0.2">
      <c r="C16857" s="829"/>
      <c r="G16857" s="831" t="str">
        <f t="shared" si="264"/>
        <v/>
      </c>
    </row>
    <row r="16858" spans="3:7" ht="15" x14ac:dyDescent="0.2">
      <c r="C16858" s="829"/>
      <c r="G16858" s="831" t="str">
        <f t="shared" si="264"/>
        <v/>
      </c>
    </row>
    <row r="16859" spans="3:7" ht="15" x14ac:dyDescent="0.2">
      <c r="C16859" s="829"/>
      <c r="G16859" s="831" t="str">
        <f t="shared" si="264"/>
        <v/>
      </c>
    </row>
    <row r="16860" spans="3:7" ht="15" x14ac:dyDescent="0.2">
      <c r="C16860" s="829"/>
      <c r="G16860" s="831" t="str">
        <f t="shared" si="264"/>
        <v/>
      </c>
    </row>
    <row r="16861" spans="3:7" ht="15" x14ac:dyDescent="0.2">
      <c r="C16861" s="829"/>
      <c r="G16861" s="831" t="str">
        <f t="shared" si="264"/>
        <v/>
      </c>
    </row>
    <row r="16862" spans="3:7" ht="15" x14ac:dyDescent="0.2">
      <c r="C16862" s="829"/>
      <c r="G16862" s="831" t="str">
        <f t="shared" si="264"/>
        <v/>
      </c>
    </row>
    <row r="16863" spans="3:7" ht="15" x14ac:dyDescent="0.2">
      <c r="C16863" s="829"/>
      <c r="G16863" s="831" t="str">
        <f t="shared" si="264"/>
        <v/>
      </c>
    </row>
    <row r="16864" spans="3:7" ht="15" x14ac:dyDescent="0.2">
      <c r="C16864" s="829"/>
      <c r="G16864" s="831" t="str">
        <f t="shared" si="264"/>
        <v/>
      </c>
    </row>
    <row r="16865" spans="3:7" ht="15" x14ac:dyDescent="0.2">
      <c r="C16865" s="829"/>
      <c r="G16865" s="831" t="str">
        <f t="shared" si="264"/>
        <v/>
      </c>
    </row>
    <row r="16866" spans="3:7" ht="15" x14ac:dyDescent="0.2">
      <c r="C16866" s="829"/>
      <c r="G16866" s="831" t="str">
        <f t="shared" si="264"/>
        <v/>
      </c>
    </row>
    <row r="16867" spans="3:7" ht="15" x14ac:dyDescent="0.2">
      <c r="C16867" s="829"/>
      <c r="G16867" s="831" t="str">
        <f t="shared" si="264"/>
        <v/>
      </c>
    </row>
    <row r="16868" spans="3:7" ht="15" x14ac:dyDescent="0.2">
      <c r="C16868" s="829"/>
      <c r="G16868" s="831" t="str">
        <f t="shared" si="264"/>
        <v/>
      </c>
    </row>
    <row r="16869" spans="3:7" ht="15" x14ac:dyDescent="0.2">
      <c r="C16869" s="829"/>
      <c r="G16869" s="831" t="str">
        <f t="shared" si="264"/>
        <v/>
      </c>
    </row>
    <row r="16870" spans="3:7" ht="15" x14ac:dyDescent="0.2">
      <c r="C16870" s="829"/>
      <c r="G16870" s="831" t="str">
        <f t="shared" si="264"/>
        <v/>
      </c>
    </row>
    <row r="16871" spans="3:7" ht="15" x14ac:dyDescent="0.2">
      <c r="C16871" s="829"/>
      <c r="G16871" s="831" t="str">
        <f t="shared" si="264"/>
        <v/>
      </c>
    </row>
    <row r="16872" spans="3:7" ht="15" x14ac:dyDescent="0.2">
      <c r="C16872" s="829"/>
      <c r="G16872" s="831" t="str">
        <f t="shared" si="264"/>
        <v/>
      </c>
    </row>
    <row r="16873" spans="3:7" ht="15" x14ac:dyDescent="0.2">
      <c r="C16873" s="829"/>
      <c r="G16873" s="831" t="str">
        <f t="shared" si="264"/>
        <v/>
      </c>
    </row>
    <row r="16874" spans="3:7" ht="15" x14ac:dyDescent="0.2">
      <c r="C16874" s="829"/>
      <c r="G16874" s="831" t="str">
        <f t="shared" si="264"/>
        <v/>
      </c>
    </row>
    <row r="16875" spans="3:7" ht="15" x14ac:dyDescent="0.2">
      <c r="C16875" s="829"/>
      <c r="G16875" s="831" t="str">
        <f t="shared" si="264"/>
        <v/>
      </c>
    </row>
    <row r="16876" spans="3:7" ht="15" x14ac:dyDescent="0.2">
      <c r="C16876" s="829"/>
      <c r="G16876" s="831" t="str">
        <f t="shared" si="264"/>
        <v/>
      </c>
    </row>
    <row r="16877" spans="3:7" ht="15" x14ac:dyDescent="0.2">
      <c r="C16877" s="829"/>
      <c r="G16877" s="831" t="str">
        <f t="shared" si="264"/>
        <v/>
      </c>
    </row>
    <row r="16878" spans="3:7" ht="15" x14ac:dyDescent="0.2">
      <c r="C16878" s="829"/>
      <c r="G16878" s="831" t="str">
        <f t="shared" si="264"/>
        <v/>
      </c>
    </row>
    <row r="16879" spans="3:7" ht="15" x14ac:dyDescent="0.2">
      <c r="C16879" s="829"/>
      <c r="G16879" s="831" t="str">
        <f t="shared" si="264"/>
        <v/>
      </c>
    </row>
    <row r="16880" spans="3:7" ht="15" x14ac:dyDescent="0.2">
      <c r="C16880" s="829"/>
      <c r="G16880" s="831" t="str">
        <f t="shared" si="264"/>
        <v/>
      </c>
    </row>
    <row r="16881" spans="3:7" ht="15" x14ac:dyDescent="0.2">
      <c r="C16881" s="829"/>
      <c r="G16881" s="831" t="str">
        <f t="shared" si="264"/>
        <v/>
      </c>
    </row>
    <row r="16882" spans="3:7" ht="15" x14ac:dyDescent="0.2">
      <c r="C16882" s="829"/>
      <c r="G16882" s="831" t="str">
        <f t="shared" si="264"/>
        <v/>
      </c>
    </row>
    <row r="16883" spans="3:7" ht="15" x14ac:dyDescent="0.2">
      <c r="C16883" s="829"/>
      <c r="G16883" s="831" t="str">
        <f t="shared" si="264"/>
        <v/>
      </c>
    </row>
    <row r="16884" spans="3:7" ht="15" x14ac:dyDescent="0.2">
      <c r="C16884" s="829"/>
      <c r="G16884" s="831" t="str">
        <f t="shared" si="264"/>
        <v/>
      </c>
    </row>
    <row r="16885" spans="3:7" ht="15" x14ac:dyDescent="0.2">
      <c r="C16885" s="829"/>
      <c r="G16885" s="831" t="str">
        <f t="shared" si="264"/>
        <v/>
      </c>
    </row>
    <row r="16886" spans="3:7" ht="15" x14ac:dyDescent="0.2">
      <c r="C16886" s="829"/>
      <c r="G16886" s="831" t="str">
        <f t="shared" si="264"/>
        <v/>
      </c>
    </row>
    <row r="16887" spans="3:7" ht="15" x14ac:dyDescent="0.2">
      <c r="C16887" s="829"/>
      <c r="G16887" s="831" t="str">
        <f t="shared" si="264"/>
        <v/>
      </c>
    </row>
    <row r="16888" spans="3:7" ht="15" x14ac:dyDescent="0.2">
      <c r="C16888" s="829"/>
      <c r="G16888" s="831" t="str">
        <f t="shared" si="264"/>
        <v/>
      </c>
    </row>
    <row r="16889" spans="3:7" ht="15" x14ac:dyDescent="0.2">
      <c r="C16889" s="829"/>
      <c r="G16889" s="831" t="str">
        <f t="shared" si="264"/>
        <v/>
      </c>
    </row>
    <row r="16890" spans="3:7" ht="15" x14ac:dyDescent="0.2">
      <c r="C16890" s="829"/>
      <c r="G16890" s="831" t="str">
        <f t="shared" si="264"/>
        <v/>
      </c>
    </row>
    <row r="16891" spans="3:7" ht="15" x14ac:dyDescent="0.2">
      <c r="C16891" s="829"/>
      <c r="G16891" s="831" t="str">
        <f t="shared" si="264"/>
        <v/>
      </c>
    </row>
    <row r="16892" spans="3:7" ht="15" x14ac:dyDescent="0.2">
      <c r="C16892" s="829"/>
      <c r="G16892" s="831" t="str">
        <f t="shared" si="264"/>
        <v/>
      </c>
    </row>
    <row r="16893" spans="3:7" ht="15" x14ac:dyDescent="0.2">
      <c r="C16893" s="829"/>
      <c r="G16893" s="831" t="str">
        <f t="shared" si="264"/>
        <v/>
      </c>
    </row>
    <row r="16894" spans="3:7" ht="15" x14ac:dyDescent="0.2">
      <c r="C16894" s="829"/>
      <c r="G16894" s="831" t="str">
        <f t="shared" si="264"/>
        <v/>
      </c>
    </row>
    <row r="16895" spans="3:7" ht="15" x14ac:dyDescent="0.2">
      <c r="C16895" s="829"/>
      <c r="G16895" s="831" t="str">
        <f t="shared" si="264"/>
        <v/>
      </c>
    </row>
    <row r="16896" spans="3:7" ht="15" x14ac:dyDescent="0.2">
      <c r="C16896" s="829"/>
      <c r="G16896" s="831" t="str">
        <f t="shared" si="264"/>
        <v/>
      </c>
    </row>
    <row r="16897" spans="3:7" ht="15" x14ac:dyDescent="0.2">
      <c r="C16897" s="829"/>
      <c r="G16897" s="831" t="str">
        <f t="shared" si="264"/>
        <v/>
      </c>
    </row>
    <row r="16898" spans="3:7" ht="15" x14ac:dyDescent="0.2">
      <c r="C16898" s="829"/>
      <c r="G16898" s="831" t="str">
        <f t="shared" si="264"/>
        <v/>
      </c>
    </row>
    <row r="16899" spans="3:7" ht="15" x14ac:dyDescent="0.2">
      <c r="C16899" s="829"/>
      <c r="G16899" s="831" t="str">
        <f t="shared" si="264"/>
        <v/>
      </c>
    </row>
    <row r="16900" spans="3:7" ht="15" x14ac:dyDescent="0.2">
      <c r="C16900" s="829"/>
      <c r="G16900" s="831" t="str">
        <f t="shared" si="264"/>
        <v/>
      </c>
    </row>
    <row r="16901" spans="3:7" ht="15" x14ac:dyDescent="0.2">
      <c r="C16901" s="829"/>
      <c r="G16901" s="831" t="str">
        <f t="shared" si="264"/>
        <v/>
      </c>
    </row>
    <row r="16902" spans="3:7" ht="15" x14ac:dyDescent="0.2">
      <c r="C16902" s="829"/>
      <c r="G16902" s="831" t="str">
        <f t="shared" si="264"/>
        <v/>
      </c>
    </row>
    <row r="16903" spans="3:7" ht="15" x14ac:dyDescent="0.2">
      <c r="C16903" s="829"/>
      <c r="G16903" s="831" t="str">
        <f t="shared" si="264"/>
        <v/>
      </c>
    </row>
    <row r="16904" spans="3:7" ht="15" x14ac:dyDescent="0.2">
      <c r="C16904" s="829"/>
      <c r="G16904" s="831" t="str">
        <f t="shared" si="264"/>
        <v/>
      </c>
    </row>
    <row r="16905" spans="3:7" ht="15" x14ac:dyDescent="0.2">
      <c r="C16905" s="829"/>
      <c r="G16905" s="831" t="str">
        <f t="shared" si="264"/>
        <v/>
      </c>
    </row>
    <row r="16906" spans="3:7" ht="15" x14ac:dyDescent="0.2">
      <c r="C16906" s="829"/>
      <c r="G16906" s="831" t="str">
        <f t="shared" si="264"/>
        <v/>
      </c>
    </row>
    <row r="16907" spans="3:7" ht="15" x14ac:dyDescent="0.2">
      <c r="C16907" s="829"/>
      <c r="G16907" s="831" t="str">
        <f t="shared" si="264"/>
        <v/>
      </c>
    </row>
    <row r="16908" spans="3:7" ht="15" x14ac:dyDescent="0.2">
      <c r="C16908" s="829"/>
      <c r="G16908" s="831" t="str">
        <f t="shared" ref="G16908:G16971" si="265">IF(D16908="","",YEAR(D16908))</f>
        <v/>
      </c>
    </row>
    <row r="16909" spans="3:7" ht="15" x14ac:dyDescent="0.2">
      <c r="C16909" s="829"/>
      <c r="G16909" s="831" t="str">
        <f t="shared" si="265"/>
        <v/>
      </c>
    </row>
    <row r="16910" spans="3:7" ht="15" x14ac:dyDescent="0.2">
      <c r="C16910" s="829"/>
      <c r="G16910" s="831" t="str">
        <f t="shared" si="265"/>
        <v/>
      </c>
    </row>
    <row r="16911" spans="3:7" ht="15" x14ac:dyDescent="0.2">
      <c r="C16911" s="829"/>
      <c r="G16911" s="831" t="str">
        <f t="shared" si="265"/>
        <v/>
      </c>
    </row>
    <row r="16912" spans="3:7" ht="15" x14ac:dyDescent="0.2">
      <c r="C16912" s="829"/>
      <c r="G16912" s="831" t="str">
        <f t="shared" si="265"/>
        <v/>
      </c>
    </row>
    <row r="16913" spans="3:7" ht="15" x14ac:dyDescent="0.2">
      <c r="C16913" s="829"/>
      <c r="G16913" s="831" t="str">
        <f t="shared" si="265"/>
        <v/>
      </c>
    </row>
    <row r="16914" spans="3:7" ht="15" x14ac:dyDescent="0.2">
      <c r="C16914" s="829"/>
      <c r="G16914" s="831" t="str">
        <f t="shared" si="265"/>
        <v/>
      </c>
    </row>
    <row r="16915" spans="3:7" ht="15" x14ac:dyDescent="0.2">
      <c r="C16915" s="829"/>
      <c r="G16915" s="831" t="str">
        <f t="shared" si="265"/>
        <v/>
      </c>
    </row>
    <row r="16916" spans="3:7" ht="15" x14ac:dyDescent="0.2">
      <c r="C16916" s="829"/>
      <c r="G16916" s="831" t="str">
        <f t="shared" si="265"/>
        <v/>
      </c>
    </row>
    <row r="16917" spans="3:7" ht="15" x14ac:dyDescent="0.2">
      <c r="C16917" s="829"/>
      <c r="G16917" s="831" t="str">
        <f t="shared" si="265"/>
        <v/>
      </c>
    </row>
    <row r="16918" spans="3:7" ht="15" x14ac:dyDescent="0.2">
      <c r="C16918" s="829"/>
      <c r="G16918" s="831" t="str">
        <f t="shared" si="265"/>
        <v/>
      </c>
    </row>
    <row r="16919" spans="3:7" ht="15" x14ac:dyDescent="0.2">
      <c r="C16919" s="829"/>
      <c r="G16919" s="831" t="str">
        <f t="shared" si="265"/>
        <v/>
      </c>
    </row>
    <row r="16920" spans="3:7" ht="15" x14ac:dyDescent="0.2">
      <c r="C16920" s="829"/>
      <c r="G16920" s="831" t="str">
        <f t="shared" si="265"/>
        <v/>
      </c>
    </row>
    <row r="16921" spans="3:7" ht="15" x14ac:dyDescent="0.2">
      <c r="C16921" s="829"/>
      <c r="G16921" s="831" t="str">
        <f t="shared" si="265"/>
        <v/>
      </c>
    </row>
    <row r="16922" spans="3:7" ht="15" x14ac:dyDescent="0.2">
      <c r="C16922" s="829"/>
      <c r="G16922" s="831" t="str">
        <f t="shared" si="265"/>
        <v/>
      </c>
    </row>
    <row r="16923" spans="3:7" ht="15" x14ac:dyDescent="0.2">
      <c r="C16923" s="829"/>
      <c r="G16923" s="831" t="str">
        <f t="shared" si="265"/>
        <v/>
      </c>
    </row>
    <row r="16924" spans="3:7" ht="15" x14ac:dyDescent="0.2">
      <c r="C16924" s="829"/>
      <c r="G16924" s="831" t="str">
        <f t="shared" si="265"/>
        <v/>
      </c>
    </row>
    <row r="16925" spans="3:7" ht="15" x14ac:dyDescent="0.2">
      <c r="C16925" s="829"/>
      <c r="G16925" s="831" t="str">
        <f t="shared" si="265"/>
        <v/>
      </c>
    </row>
    <row r="16926" spans="3:7" ht="15" x14ac:dyDescent="0.2">
      <c r="C16926" s="829"/>
      <c r="G16926" s="831" t="str">
        <f t="shared" si="265"/>
        <v/>
      </c>
    </row>
    <row r="16927" spans="3:7" ht="15" x14ac:dyDescent="0.2">
      <c r="C16927" s="829"/>
      <c r="G16927" s="831" t="str">
        <f t="shared" si="265"/>
        <v/>
      </c>
    </row>
    <row r="16928" spans="3:7" ht="15" x14ac:dyDescent="0.2">
      <c r="C16928" s="829"/>
      <c r="G16928" s="831" t="str">
        <f t="shared" si="265"/>
        <v/>
      </c>
    </row>
    <row r="16929" spans="3:7" ht="15" x14ac:dyDescent="0.2">
      <c r="C16929" s="829"/>
      <c r="G16929" s="831" t="str">
        <f t="shared" si="265"/>
        <v/>
      </c>
    </row>
    <row r="16930" spans="3:7" ht="15" x14ac:dyDescent="0.2">
      <c r="C16930" s="829"/>
      <c r="G16930" s="831" t="str">
        <f t="shared" si="265"/>
        <v/>
      </c>
    </row>
    <row r="16931" spans="3:7" ht="15" x14ac:dyDescent="0.2">
      <c r="C16931" s="829"/>
      <c r="G16931" s="831" t="str">
        <f t="shared" si="265"/>
        <v/>
      </c>
    </row>
    <row r="16932" spans="3:7" ht="15" x14ac:dyDescent="0.2">
      <c r="C16932" s="829"/>
      <c r="G16932" s="831" t="str">
        <f t="shared" si="265"/>
        <v/>
      </c>
    </row>
    <row r="16933" spans="3:7" ht="15" x14ac:dyDescent="0.2">
      <c r="C16933" s="829"/>
      <c r="G16933" s="831" t="str">
        <f t="shared" si="265"/>
        <v/>
      </c>
    </row>
    <row r="16934" spans="3:7" ht="15" x14ac:dyDescent="0.2">
      <c r="C16934" s="829"/>
      <c r="G16934" s="831" t="str">
        <f t="shared" si="265"/>
        <v/>
      </c>
    </row>
    <row r="16935" spans="3:7" ht="15" x14ac:dyDescent="0.2">
      <c r="C16935" s="829"/>
      <c r="G16935" s="831" t="str">
        <f t="shared" si="265"/>
        <v/>
      </c>
    </row>
    <row r="16936" spans="3:7" ht="15" x14ac:dyDescent="0.2">
      <c r="C16936" s="829"/>
      <c r="G16936" s="831" t="str">
        <f t="shared" si="265"/>
        <v/>
      </c>
    </row>
    <row r="16937" spans="3:7" ht="15" x14ac:dyDescent="0.2">
      <c r="C16937" s="829"/>
      <c r="G16937" s="831" t="str">
        <f t="shared" si="265"/>
        <v/>
      </c>
    </row>
    <row r="16938" spans="3:7" ht="15" x14ac:dyDescent="0.2">
      <c r="C16938" s="829"/>
      <c r="G16938" s="831" t="str">
        <f t="shared" si="265"/>
        <v/>
      </c>
    </row>
    <row r="16939" spans="3:7" ht="15" x14ac:dyDescent="0.2">
      <c r="C16939" s="829"/>
      <c r="G16939" s="831" t="str">
        <f t="shared" si="265"/>
        <v/>
      </c>
    </row>
    <row r="16940" spans="3:7" ht="15" x14ac:dyDescent="0.2">
      <c r="C16940" s="829"/>
      <c r="G16940" s="831" t="str">
        <f t="shared" si="265"/>
        <v/>
      </c>
    </row>
    <row r="16941" spans="3:7" ht="15" x14ac:dyDescent="0.2">
      <c r="C16941" s="829"/>
      <c r="G16941" s="831" t="str">
        <f t="shared" si="265"/>
        <v/>
      </c>
    </row>
    <row r="16942" spans="3:7" ht="15" x14ac:dyDescent="0.2">
      <c r="C16942" s="829"/>
      <c r="G16942" s="831" t="str">
        <f t="shared" si="265"/>
        <v/>
      </c>
    </row>
    <row r="16943" spans="3:7" ht="15" x14ac:dyDescent="0.2">
      <c r="C16943" s="829"/>
      <c r="G16943" s="831" t="str">
        <f t="shared" si="265"/>
        <v/>
      </c>
    </row>
    <row r="16944" spans="3:7" ht="15" x14ac:dyDescent="0.2">
      <c r="C16944" s="829"/>
      <c r="G16944" s="831" t="str">
        <f t="shared" si="265"/>
        <v/>
      </c>
    </row>
    <row r="16945" spans="3:7" ht="15" x14ac:dyDescent="0.2">
      <c r="C16945" s="829"/>
      <c r="G16945" s="831" t="str">
        <f t="shared" si="265"/>
        <v/>
      </c>
    </row>
    <row r="16946" spans="3:7" ht="15" x14ac:dyDescent="0.2">
      <c r="C16946" s="829"/>
      <c r="G16946" s="831" t="str">
        <f t="shared" si="265"/>
        <v/>
      </c>
    </row>
    <row r="16947" spans="3:7" ht="15" x14ac:dyDescent="0.2">
      <c r="C16947" s="829"/>
      <c r="G16947" s="831" t="str">
        <f t="shared" si="265"/>
        <v/>
      </c>
    </row>
    <row r="16948" spans="3:7" ht="15" x14ac:dyDescent="0.2">
      <c r="C16948" s="829"/>
      <c r="G16948" s="831" t="str">
        <f t="shared" si="265"/>
        <v/>
      </c>
    </row>
    <row r="16949" spans="3:7" ht="15" x14ac:dyDescent="0.2">
      <c r="C16949" s="829"/>
      <c r="G16949" s="831" t="str">
        <f t="shared" si="265"/>
        <v/>
      </c>
    </row>
    <row r="16950" spans="3:7" ht="15" x14ac:dyDescent="0.2">
      <c r="C16950" s="829"/>
      <c r="G16950" s="831" t="str">
        <f t="shared" si="265"/>
        <v/>
      </c>
    </row>
    <row r="16951" spans="3:7" ht="15" x14ac:dyDescent="0.2">
      <c r="C16951" s="829"/>
      <c r="G16951" s="831" t="str">
        <f t="shared" si="265"/>
        <v/>
      </c>
    </row>
    <row r="16952" spans="3:7" ht="15" x14ac:dyDescent="0.2">
      <c r="C16952" s="829"/>
      <c r="G16952" s="831" t="str">
        <f t="shared" si="265"/>
        <v/>
      </c>
    </row>
    <row r="16953" spans="3:7" ht="15" x14ac:dyDescent="0.2">
      <c r="C16953" s="829"/>
      <c r="G16953" s="831" t="str">
        <f t="shared" si="265"/>
        <v/>
      </c>
    </row>
    <row r="16954" spans="3:7" ht="15" x14ac:dyDescent="0.2">
      <c r="C16954" s="829"/>
      <c r="G16954" s="831" t="str">
        <f t="shared" si="265"/>
        <v/>
      </c>
    </row>
    <row r="16955" spans="3:7" ht="15" x14ac:dyDescent="0.2">
      <c r="C16955" s="829"/>
      <c r="G16955" s="831" t="str">
        <f t="shared" si="265"/>
        <v/>
      </c>
    </row>
    <row r="16956" spans="3:7" ht="15" x14ac:dyDescent="0.2">
      <c r="C16956" s="829"/>
      <c r="G16956" s="831" t="str">
        <f t="shared" si="265"/>
        <v/>
      </c>
    </row>
    <row r="16957" spans="3:7" ht="15" x14ac:dyDescent="0.2">
      <c r="C16957" s="829"/>
      <c r="G16957" s="831" t="str">
        <f t="shared" si="265"/>
        <v/>
      </c>
    </row>
    <row r="16958" spans="3:7" ht="15" x14ac:dyDescent="0.2">
      <c r="C16958" s="829"/>
      <c r="G16958" s="831" t="str">
        <f t="shared" si="265"/>
        <v/>
      </c>
    </row>
    <row r="16959" spans="3:7" ht="15" x14ac:dyDescent="0.2">
      <c r="C16959" s="829"/>
      <c r="G16959" s="831" t="str">
        <f t="shared" si="265"/>
        <v/>
      </c>
    </row>
    <row r="16960" spans="3:7" ht="15" x14ac:dyDescent="0.2">
      <c r="C16960" s="829"/>
      <c r="G16960" s="831" t="str">
        <f t="shared" si="265"/>
        <v/>
      </c>
    </row>
    <row r="16961" spans="3:7" ht="15" x14ac:dyDescent="0.2">
      <c r="C16961" s="829"/>
      <c r="G16961" s="831" t="str">
        <f t="shared" si="265"/>
        <v/>
      </c>
    </row>
    <row r="16962" spans="3:7" ht="15" x14ac:dyDescent="0.2">
      <c r="C16962" s="829"/>
      <c r="G16962" s="831" t="str">
        <f t="shared" si="265"/>
        <v/>
      </c>
    </row>
    <row r="16963" spans="3:7" ht="15" x14ac:dyDescent="0.2">
      <c r="C16963" s="829"/>
      <c r="G16963" s="831" t="str">
        <f t="shared" si="265"/>
        <v/>
      </c>
    </row>
    <row r="16964" spans="3:7" ht="15" x14ac:dyDescent="0.2">
      <c r="C16964" s="829"/>
      <c r="G16964" s="831" t="str">
        <f t="shared" si="265"/>
        <v/>
      </c>
    </row>
    <row r="16965" spans="3:7" ht="15" x14ac:dyDescent="0.2">
      <c r="C16965" s="829"/>
      <c r="G16965" s="831" t="str">
        <f t="shared" si="265"/>
        <v/>
      </c>
    </row>
    <row r="16966" spans="3:7" ht="15" x14ac:dyDescent="0.2">
      <c r="C16966" s="829"/>
      <c r="G16966" s="831" t="str">
        <f t="shared" si="265"/>
        <v/>
      </c>
    </row>
    <row r="16967" spans="3:7" ht="15" x14ac:dyDescent="0.2">
      <c r="C16967" s="829"/>
      <c r="G16967" s="831" t="str">
        <f t="shared" si="265"/>
        <v/>
      </c>
    </row>
    <row r="16968" spans="3:7" ht="15" x14ac:dyDescent="0.2">
      <c r="C16968" s="829"/>
      <c r="G16968" s="831" t="str">
        <f t="shared" si="265"/>
        <v/>
      </c>
    </row>
    <row r="16969" spans="3:7" ht="15" x14ac:dyDescent="0.2">
      <c r="C16969" s="829"/>
      <c r="G16969" s="831" t="str">
        <f t="shared" si="265"/>
        <v/>
      </c>
    </row>
    <row r="16970" spans="3:7" ht="15" x14ac:dyDescent="0.2">
      <c r="C16970" s="829"/>
      <c r="G16970" s="831" t="str">
        <f t="shared" si="265"/>
        <v/>
      </c>
    </row>
    <row r="16971" spans="3:7" ht="15" x14ac:dyDescent="0.2">
      <c r="C16971" s="829"/>
      <c r="G16971" s="831" t="str">
        <f t="shared" si="265"/>
        <v/>
      </c>
    </row>
    <row r="16972" spans="3:7" ht="15" x14ac:dyDescent="0.2">
      <c r="C16972" s="829"/>
      <c r="G16972" s="831" t="str">
        <f t="shared" ref="G16972:G17035" si="266">IF(D16972="","",YEAR(D16972))</f>
        <v/>
      </c>
    </row>
    <row r="16973" spans="3:7" ht="15" x14ac:dyDescent="0.2">
      <c r="C16973" s="829"/>
      <c r="G16973" s="831" t="str">
        <f t="shared" si="266"/>
        <v/>
      </c>
    </row>
    <row r="16974" spans="3:7" ht="15" x14ac:dyDescent="0.2">
      <c r="C16974" s="829"/>
      <c r="G16974" s="831" t="str">
        <f t="shared" si="266"/>
        <v/>
      </c>
    </row>
    <row r="16975" spans="3:7" ht="15" x14ac:dyDescent="0.2">
      <c r="C16975" s="829"/>
      <c r="G16975" s="831" t="str">
        <f t="shared" si="266"/>
        <v/>
      </c>
    </row>
    <row r="16976" spans="3:7" ht="15" x14ac:dyDescent="0.2">
      <c r="C16976" s="829"/>
      <c r="G16976" s="831" t="str">
        <f t="shared" si="266"/>
        <v/>
      </c>
    </row>
    <row r="16977" spans="3:7" ht="15" x14ac:dyDescent="0.2">
      <c r="C16977" s="829"/>
      <c r="G16977" s="831" t="str">
        <f t="shared" si="266"/>
        <v/>
      </c>
    </row>
    <row r="16978" spans="3:7" ht="15" x14ac:dyDescent="0.2">
      <c r="C16978" s="829"/>
      <c r="G16978" s="831" t="str">
        <f t="shared" si="266"/>
        <v/>
      </c>
    </row>
    <row r="16979" spans="3:7" ht="15" x14ac:dyDescent="0.2">
      <c r="C16979" s="829"/>
      <c r="G16979" s="831" t="str">
        <f t="shared" si="266"/>
        <v/>
      </c>
    </row>
    <row r="16980" spans="3:7" ht="15" x14ac:dyDescent="0.2">
      <c r="C16980" s="829"/>
      <c r="G16980" s="831" t="str">
        <f t="shared" si="266"/>
        <v/>
      </c>
    </row>
    <row r="16981" spans="3:7" ht="15" x14ac:dyDescent="0.2">
      <c r="C16981" s="829"/>
      <c r="G16981" s="831" t="str">
        <f t="shared" si="266"/>
        <v/>
      </c>
    </row>
    <row r="16982" spans="3:7" ht="15" x14ac:dyDescent="0.2">
      <c r="C16982" s="829"/>
      <c r="G16982" s="831" t="str">
        <f t="shared" si="266"/>
        <v/>
      </c>
    </row>
    <row r="16983" spans="3:7" ht="15" x14ac:dyDescent="0.2">
      <c r="C16983" s="829"/>
      <c r="G16983" s="831" t="str">
        <f t="shared" si="266"/>
        <v/>
      </c>
    </row>
    <row r="16984" spans="3:7" ht="15" x14ac:dyDescent="0.2">
      <c r="C16984" s="829"/>
      <c r="G16984" s="831" t="str">
        <f t="shared" si="266"/>
        <v/>
      </c>
    </row>
    <row r="16985" spans="3:7" ht="15" x14ac:dyDescent="0.2">
      <c r="C16985" s="829"/>
      <c r="G16985" s="831" t="str">
        <f t="shared" si="266"/>
        <v/>
      </c>
    </row>
    <row r="16986" spans="3:7" ht="15" x14ac:dyDescent="0.2">
      <c r="C16986" s="829"/>
      <c r="G16986" s="831" t="str">
        <f t="shared" si="266"/>
        <v/>
      </c>
    </row>
    <row r="16987" spans="3:7" ht="15" x14ac:dyDescent="0.2">
      <c r="C16987" s="829"/>
      <c r="G16987" s="831" t="str">
        <f t="shared" si="266"/>
        <v/>
      </c>
    </row>
    <row r="16988" spans="3:7" ht="15" x14ac:dyDescent="0.2">
      <c r="C16988" s="829"/>
      <c r="G16988" s="831" t="str">
        <f t="shared" si="266"/>
        <v/>
      </c>
    </row>
    <row r="16989" spans="3:7" ht="15" x14ac:dyDescent="0.2">
      <c r="C16989" s="829"/>
      <c r="G16989" s="831" t="str">
        <f t="shared" si="266"/>
        <v/>
      </c>
    </row>
    <row r="16990" spans="3:7" ht="15" x14ac:dyDescent="0.2">
      <c r="C16990" s="829"/>
      <c r="G16990" s="831" t="str">
        <f t="shared" si="266"/>
        <v/>
      </c>
    </row>
    <row r="16991" spans="3:7" ht="15" x14ac:dyDescent="0.2">
      <c r="C16991" s="829"/>
      <c r="G16991" s="831" t="str">
        <f t="shared" si="266"/>
        <v/>
      </c>
    </row>
    <row r="16992" spans="3:7" ht="15" x14ac:dyDescent="0.2">
      <c r="C16992" s="829"/>
      <c r="G16992" s="831" t="str">
        <f t="shared" si="266"/>
        <v/>
      </c>
    </row>
    <row r="16993" spans="3:7" ht="15" x14ac:dyDescent="0.2">
      <c r="C16993" s="829"/>
      <c r="G16993" s="831" t="str">
        <f t="shared" si="266"/>
        <v/>
      </c>
    </row>
    <row r="16994" spans="3:7" ht="15" x14ac:dyDescent="0.2">
      <c r="C16994" s="829"/>
      <c r="G16994" s="831" t="str">
        <f t="shared" si="266"/>
        <v/>
      </c>
    </row>
    <row r="16995" spans="3:7" ht="15" x14ac:dyDescent="0.2">
      <c r="C16995" s="829"/>
      <c r="G16995" s="831" t="str">
        <f t="shared" si="266"/>
        <v/>
      </c>
    </row>
    <row r="16996" spans="3:7" ht="15" x14ac:dyDescent="0.2">
      <c r="C16996" s="829"/>
      <c r="G16996" s="831" t="str">
        <f t="shared" si="266"/>
        <v/>
      </c>
    </row>
    <row r="16997" spans="3:7" ht="15" x14ac:dyDescent="0.2">
      <c r="C16997" s="829"/>
      <c r="G16997" s="831" t="str">
        <f t="shared" si="266"/>
        <v/>
      </c>
    </row>
    <row r="16998" spans="3:7" ht="15" x14ac:dyDescent="0.2">
      <c r="C16998" s="829"/>
      <c r="G16998" s="831" t="str">
        <f t="shared" si="266"/>
        <v/>
      </c>
    </row>
    <row r="16999" spans="3:7" ht="15" x14ac:dyDescent="0.2">
      <c r="C16999" s="829"/>
      <c r="G16999" s="831" t="str">
        <f t="shared" si="266"/>
        <v/>
      </c>
    </row>
    <row r="17000" spans="3:7" ht="15" x14ac:dyDescent="0.2">
      <c r="C17000" s="829"/>
      <c r="G17000" s="831" t="str">
        <f t="shared" si="266"/>
        <v/>
      </c>
    </row>
    <row r="17001" spans="3:7" ht="15" x14ac:dyDescent="0.2">
      <c r="C17001" s="829"/>
      <c r="G17001" s="831" t="str">
        <f t="shared" si="266"/>
        <v/>
      </c>
    </row>
    <row r="17002" spans="3:7" ht="15" x14ac:dyDescent="0.2">
      <c r="C17002" s="829"/>
      <c r="G17002" s="831" t="str">
        <f t="shared" si="266"/>
        <v/>
      </c>
    </row>
    <row r="17003" spans="3:7" ht="15" x14ac:dyDescent="0.2">
      <c r="C17003" s="829"/>
      <c r="G17003" s="831" t="str">
        <f t="shared" si="266"/>
        <v/>
      </c>
    </row>
    <row r="17004" spans="3:7" ht="15" x14ac:dyDescent="0.2">
      <c r="C17004" s="829"/>
      <c r="G17004" s="831" t="str">
        <f t="shared" si="266"/>
        <v/>
      </c>
    </row>
    <row r="17005" spans="3:7" ht="15" x14ac:dyDescent="0.2">
      <c r="C17005" s="829"/>
      <c r="G17005" s="831" t="str">
        <f t="shared" si="266"/>
        <v/>
      </c>
    </row>
    <row r="17006" spans="3:7" ht="15" x14ac:dyDescent="0.2">
      <c r="C17006" s="829"/>
      <c r="G17006" s="831" t="str">
        <f t="shared" si="266"/>
        <v/>
      </c>
    </row>
    <row r="17007" spans="3:7" ht="15" x14ac:dyDescent="0.2">
      <c r="C17007" s="829"/>
      <c r="G17007" s="831" t="str">
        <f t="shared" si="266"/>
        <v/>
      </c>
    </row>
    <row r="17008" spans="3:7" ht="15" x14ac:dyDescent="0.2">
      <c r="C17008" s="829"/>
      <c r="G17008" s="831" t="str">
        <f t="shared" si="266"/>
        <v/>
      </c>
    </row>
    <row r="17009" spans="3:7" ht="15" x14ac:dyDescent="0.2">
      <c r="C17009" s="829"/>
      <c r="G17009" s="831" t="str">
        <f t="shared" si="266"/>
        <v/>
      </c>
    </row>
    <row r="17010" spans="3:7" ht="15" x14ac:dyDescent="0.2">
      <c r="C17010" s="829"/>
      <c r="G17010" s="831" t="str">
        <f t="shared" si="266"/>
        <v/>
      </c>
    </row>
    <row r="17011" spans="3:7" ht="15" x14ac:dyDescent="0.2">
      <c r="C17011" s="829"/>
      <c r="G17011" s="831" t="str">
        <f t="shared" si="266"/>
        <v/>
      </c>
    </row>
    <row r="17012" spans="3:7" ht="15" x14ac:dyDescent="0.2">
      <c r="C17012" s="829"/>
      <c r="G17012" s="831" t="str">
        <f t="shared" si="266"/>
        <v/>
      </c>
    </row>
    <row r="17013" spans="3:7" ht="15" x14ac:dyDescent="0.2">
      <c r="C17013" s="829"/>
      <c r="G17013" s="831" t="str">
        <f t="shared" si="266"/>
        <v/>
      </c>
    </row>
    <row r="17014" spans="3:7" ht="15" x14ac:dyDescent="0.2">
      <c r="C17014" s="829"/>
      <c r="G17014" s="831" t="str">
        <f t="shared" si="266"/>
        <v/>
      </c>
    </row>
    <row r="17015" spans="3:7" ht="15" x14ac:dyDescent="0.2">
      <c r="C17015" s="829"/>
      <c r="G17015" s="831" t="str">
        <f t="shared" si="266"/>
        <v/>
      </c>
    </row>
    <row r="17016" spans="3:7" ht="15" x14ac:dyDescent="0.2">
      <c r="C17016" s="829"/>
      <c r="G17016" s="831" t="str">
        <f t="shared" si="266"/>
        <v/>
      </c>
    </row>
    <row r="17017" spans="3:7" ht="15" x14ac:dyDescent="0.2">
      <c r="C17017" s="829"/>
      <c r="G17017" s="831" t="str">
        <f t="shared" si="266"/>
        <v/>
      </c>
    </row>
    <row r="17018" spans="3:7" ht="15" x14ac:dyDescent="0.2">
      <c r="C17018" s="829"/>
      <c r="G17018" s="831" t="str">
        <f t="shared" si="266"/>
        <v/>
      </c>
    </row>
    <row r="17019" spans="3:7" ht="15" x14ac:dyDescent="0.2">
      <c r="C17019" s="829"/>
      <c r="G17019" s="831" t="str">
        <f t="shared" si="266"/>
        <v/>
      </c>
    </row>
    <row r="17020" spans="3:7" ht="15" x14ac:dyDescent="0.2">
      <c r="C17020" s="829"/>
      <c r="G17020" s="831" t="str">
        <f t="shared" si="266"/>
        <v/>
      </c>
    </row>
    <row r="17021" spans="3:7" ht="15" x14ac:dyDescent="0.2">
      <c r="C17021" s="829"/>
      <c r="G17021" s="831" t="str">
        <f t="shared" si="266"/>
        <v/>
      </c>
    </row>
    <row r="17022" spans="3:7" ht="15" x14ac:dyDescent="0.2">
      <c r="C17022" s="829"/>
      <c r="G17022" s="831" t="str">
        <f t="shared" si="266"/>
        <v/>
      </c>
    </row>
    <row r="17023" spans="3:7" ht="15" x14ac:dyDescent="0.2">
      <c r="C17023" s="829"/>
      <c r="G17023" s="831" t="str">
        <f t="shared" si="266"/>
        <v/>
      </c>
    </row>
    <row r="17024" spans="3:7" ht="15" x14ac:dyDescent="0.2">
      <c r="C17024" s="829"/>
      <c r="G17024" s="831" t="str">
        <f t="shared" si="266"/>
        <v/>
      </c>
    </row>
    <row r="17025" spans="3:7" ht="15" x14ac:dyDescent="0.2">
      <c r="C17025" s="829"/>
      <c r="G17025" s="831" t="str">
        <f t="shared" si="266"/>
        <v/>
      </c>
    </row>
    <row r="17026" spans="3:7" ht="15" x14ac:dyDescent="0.2">
      <c r="C17026" s="829"/>
      <c r="G17026" s="831" t="str">
        <f t="shared" si="266"/>
        <v/>
      </c>
    </row>
    <row r="17027" spans="3:7" ht="15" x14ac:dyDescent="0.2">
      <c r="C17027" s="829"/>
      <c r="G17027" s="831" t="str">
        <f t="shared" si="266"/>
        <v/>
      </c>
    </row>
    <row r="17028" spans="3:7" ht="15" x14ac:dyDescent="0.2">
      <c r="C17028" s="829"/>
      <c r="G17028" s="831" t="str">
        <f t="shared" si="266"/>
        <v/>
      </c>
    </row>
    <row r="17029" spans="3:7" ht="15" x14ac:dyDescent="0.2">
      <c r="C17029" s="829"/>
      <c r="G17029" s="831" t="str">
        <f t="shared" si="266"/>
        <v/>
      </c>
    </row>
    <row r="17030" spans="3:7" ht="15" x14ac:dyDescent="0.2">
      <c r="C17030" s="829"/>
      <c r="G17030" s="831" t="str">
        <f t="shared" si="266"/>
        <v/>
      </c>
    </row>
    <row r="17031" spans="3:7" ht="15" x14ac:dyDescent="0.2">
      <c r="C17031" s="829"/>
      <c r="G17031" s="831" t="str">
        <f t="shared" si="266"/>
        <v/>
      </c>
    </row>
    <row r="17032" spans="3:7" ht="15" x14ac:dyDescent="0.2">
      <c r="C17032" s="829"/>
      <c r="G17032" s="831" t="str">
        <f t="shared" si="266"/>
        <v/>
      </c>
    </row>
    <row r="17033" spans="3:7" ht="15" x14ac:dyDescent="0.2">
      <c r="C17033" s="829"/>
      <c r="G17033" s="831" t="str">
        <f t="shared" si="266"/>
        <v/>
      </c>
    </row>
    <row r="17034" spans="3:7" ht="15" x14ac:dyDescent="0.2">
      <c r="C17034" s="829"/>
      <c r="G17034" s="831" t="str">
        <f t="shared" si="266"/>
        <v/>
      </c>
    </row>
    <row r="17035" spans="3:7" ht="15" x14ac:dyDescent="0.2">
      <c r="C17035" s="829"/>
      <c r="G17035" s="831" t="str">
        <f t="shared" si="266"/>
        <v/>
      </c>
    </row>
    <row r="17036" spans="3:7" ht="15" x14ac:dyDescent="0.2">
      <c r="C17036" s="829"/>
      <c r="G17036" s="831" t="str">
        <f t="shared" ref="G17036:G17099" si="267">IF(D17036="","",YEAR(D17036))</f>
        <v/>
      </c>
    </row>
    <row r="17037" spans="3:7" ht="15" x14ac:dyDescent="0.2">
      <c r="C17037" s="829"/>
      <c r="G17037" s="831" t="str">
        <f t="shared" si="267"/>
        <v/>
      </c>
    </row>
    <row r="17038" spans="3:7" ht="15" x14ac:dyDescent="0.2">
      <c r="C17038" s="829"/>
      <c r="G17038" s="831" t="str">
        <f t="shared" si="267"/>
        <v/>
      </c>
    </row>
    <row r="17039" spans="3:7" ht="15" x14ac:dyDescent="0.2">
      <c r="C17039" s="829"/>
      <c r="G17039" s="831" t="str">
        <f t="shared" si="267"/>
        <v/>
      </c>
    </row>
    <row r="17040" spans="3:7" ht="15" x14ac:dyDescent="0.2">
      <c r="C17040" s="829"/>
      <c r="G17040" s="831" t="str">
        <f t="shared" si="267"/>
        <v/>
      </c>
    </row>
    <row r="17041" spans="3:7" ht="15" x14ac:dyDescent="0.2">
      <c r="C17041" s="829"/>
      <c r="G17041" s="831" t="str">
        <f t="shared" si="267"/>
        <v/>
      </c>
    </row>
    <row r="17042" spans="3:7" ht="15" x14ac:dyDescent="0.2">
      <c r="C17042" s="829"/>
      <c r="G17042" s="831" t="str">
        <f t="shared" si="267"/>
        <v/>
      </c>
    </row>
    <row r="17043" spans="3:7" ht="15" x14ac:dyDescent="0.2">
      <c r="C17043" s="829"/>
      <c r="G17043" s="831" t="str">
        <f t="shared" si="267"/>
        <v/>
      </c>
    </row>
    <row r="17044" spans="3:7" ht="15" x14ac:dyDescent="0.2">
      <c r="C17044" s="829"/>
      <c r="G17044" s="831" t="str">
        <f t="shared" si="267"/>
        <v/>
      </c>
    </row>
    <row r="17045" spans="3:7" ht="15" x14ac:dyDescent="0.2">
      <c r="C17045" s="829"/>
      <c r="G17045" s="831" t="str">
        <f t="shared" si="267"/>
        <v/>
      </c>
    </row>
    <row r="17046" spans="3:7" ht="15" x14ac:dyDescent="0.2">
      <c r="C17046" s="829"/>
      <c r="G17046" s="831" t="str">
        <f t="shared" si="267"/>
        <v/>
      </c>
    </row>
    <row r="17047" spans="3:7" ht="15" x14ac:dyDescent="0.2">
      <c r="C17047" s="829"/>
      <c r="G17047" s="831" t="str">
        <f t="shared" si="267"/>
        <v/>
      </c>
    </row>
    <row r="17048" spans="3:7" ht="15" x14ac:dyDescent="0.2">
      <c r="C17048" s="829"/>
      <c r="G17048" s="831" t="str">
        <f t="shared" si="267"/>
        <v/>
      </c>
    </row>
    <row r="17049" spans="3:7" ht="15" x14ac:dyDescent="0.2">
      <c r="C17049" s="829"/>
      <c r="G17049" s="831" t="str">
        <f t="shared" si="267"/>
        <v/>
      </c>
    </row>
    <row r="17050" spans="3:7" ht="15" x14ac:dyDescent="0.2">
      <c r="C17050" s="829"/>
      <c r="G17050" s="831" t="str">
        <f t="shared" si="267"/>
        <v/>
      </c>
    </row>
    <row r="17051" spans="3:7" ht="15" x14ac:dyDescent="0.2">
      <c r="C17051" s="829"/>
      <c r="G17051" s="831" t="str">
        <f t="shared" si="267"/>
        <v/>
      </c>
    </row>
    <row r="17052" spans="3:7" ht="15" x14ac:dyDescent="0.2">
      <c r="C17052" s="829"/>
      <c r="G17052" s="831" t="str">
        <f t="shared" si="267"/>
        <v/>
      </c>
    </row>
    <row r="17053" spans="3:7" ht="15" x14ac:dyDescent="0.2">
      <c r="C17053" s="829"/>
      <c r="G17053" s="831" t="str">
        <f t="shared" si="267"/>
        <v/>
      </c>
    </row>
    <row r="17054" spans="3:7" ht="15" x14ac:dyDescent="0.2">
      <c r="C17054" s="829"/>
      <c r="G17054" s="831" t="str">
        <f t="shared" si="267"/>
        <v/>
      </c>
    </row>
    <row r="17055" spans="3:7" ht="15" x14ac:dyDescent="0.2">
      <c r="C17055" s="829"/>
      <c r="G17055" s="831" t="str">
        <f t="shared" si="267"/>
        <v/>
      </c>
    </row>
    <row r="17056" spans="3:7" ht="15" x14ac:dyDescent="0.2">
      <c r="C17056" s="829"/>
      <c r="G17056" s="831" t="str">
        <f t="shared" si="267"/>
        <v/>
      </c>
    </row>
    <row r="17057" spans="3:7" ht="15" x14ac:dyDescent="0.2">
      <c r="C17057" s="829"/>
      <c r="G17057" s="831" t="str">
        <f t="shared" si="267"/>
        <v/>
      </c>
    </row>
    <row r="17058" spans="3:7" ht="15" x14ac:dyDescent="0.2">
      <c r="C17058" s="829"/>
      <c r="G17058" s="831" t="str">
        <f t="shared" si="267"/>
        <v/>
      </c>
    </row>
    <row r="17059" spans="3:7" ht="15" x14ac:dyDescent="0.2">
      <c r="C17059" s="829"/>
      <c r="G17059" s="831" t="str">
        <f t="shared" si="267"/>
        <v/>
      </c>
    </row>
    <row r="17060" spans="3:7" ht="15" x14ac:dyDescent="0.2">
      <c r="C17060" s="829"/>
      <c r="G17060" s="831" t="str">
        <f t="shared" si="267"/>
        <v/>
      </c>
    </row>
    <row r="17061" spans="3:7" ht="15" x14ac:dyDescent="0.2">
      <c r="C17061" s="829"/>
      <c r="G17061" s="831" t="str">
        <f t="shared" si="267"/>
        <v/>
      </c>
    </row>
    <row r="17062" spans="3:7" ht="15" x14ac:dyDescent="0.2">
      <c r="C17062" s="829"/>
      <c r="G17062" s="831" t="str">
        <f t="shared" si="267"/>
        <v/>
      </c>
    </row>
    <row r="17063" spans="3:7" ht="15" x14ac:dyDescent="0.2">
      <c r="C17063" s="829"/>
      <c r="G17063" s="831" t="str">
        <f t="shared" si="267"/>
        <v/>
      </c>
    </row>
    <row r="17064" spans="3:7" ht="15" x14ac:dyDescent="0.2">
      <c r="C17064" s="829"/>
      <c r="G17064" s="831" t="str">
        <f t="shared" si="267"/>
        <v/>
      </c>
    </row>
    <row r="17065" spans="3:7" ht="15" x14ac:dyDescent="0.2">
      <c r="C17065" s="829"/>
      <c r="G17065" s="831" t="str">
        <f t="shared" si="267"/>
        <v/>
      </c>
    </row>
    <row r="17066" spans="3:7" ht="15" x14ac:dyDescent="0.2">
      <c r="C17066" s="829"/>
      <c r="G17066" s="831" t="str">
        <f t="shared" si="267"/>
        <v/>
      </c>
    </row>
    <row r="17067" spans="3:7" ht="15" x14ac:dyDescent="0.2">
      <c r="C17067" s="829"/>
      <c r="G17067" s="831" t="str">
        <f t="shared" si="267"/>
        <v/>
      </c>
    </row>
    <row r="17068" spans="3:7" ht="15" x14ac:dyDescent="0.2">
      <c r="C17068" s="829"/>
      <c r="G17068" s="831" t="str">
        <f t="shared" si="267"/>
        <v/>
      </c>
    </row>
    <row r="17069" spans="3:7" ht="15" x14ac:dyDescent="0.2">
      <c r="C17069" s="829"/>
      <c r="G17069" s="831" t="str">
        <f t="shared" si="267"/>
        <v/>
      </c>
    </row>
    <row r="17070" spans="3:7" ht="15" x14ac:dyDescent="0.2">
      <c r="C17070" s="829"/>
      <c r="G17070" s="831" t="str">
        <f t="shared" si="267"/>
        <v/>
      </c>
    </row>
    <row r="17071" spans="3:7" ht="15" x14ac:dyDescent="0.2">
      <c r="C17071" s="829"/>
      <c r="G17071" s="831" t="str">
        <f t="shared" si="267"/>
        <v/>
      </c>
    </row>
    <row r="17072" spans="3:7" ht="15" x14ac:dyDescent="0.2">
      <c r="C17072" s="829"/>
      <c r="G17072" s="831" t="str">
        <f t="shared" si="267"/>
        <v/>
      </c>
    </row>
    <row r="17073" spans="3:7" ht="15" x14ac:dyDescent="0.2">
      <c r="C17073" s="829"/>
      <c r="G17073" s="831" t="str">
        <f t="shared" si="267"/>
        <v/>
      </c>
    </row>
    <row r="17074" spans="3:7" ht="15" x14ac:dyDescent="0.2">
      <c r="C17074" s="829"/>
      <c r="G17074" s="831" t="str">
        <f t="shared" si="267"/>
        <v/>
      </c>
    </row>
    <row r="17075" spans="3:7" ht="15" x14ac:dyDescent="0.2">
      <c r="C17075" s="829"/>
      <c r="G17075" s="831" t="str">
        <f t="shared" si="267"/>
        <v/>
      </c>
    </row>
    <row r="17076" spans="3:7" ht="15" x14ac:dyDescent="0.2">
      <c r="C17076" s="829"/>
      <c r="G17076" s="831" t="str">
        <f t="shared" si="267"/>
        <v/>
      </c>
    </row>
    <row r="17077" spans="3:7" ht="15" x14ac:dyDescent="0.2">
      <c r="C17077" s="829"/>
      <c r="G17077" s="831" t="str">
        <f t="shared" si="267"/>
        <v/>
      </c>
    </row>
    <row r="17078" spans="3:7" ht="15" x14ac:dyDescent="0.2">
      <c r="C17078" s="829"/>
      <c r="G17078" s="831" t="str">
        <f t="shared" si="267"/>
        <v/>
      </c>
    </row>
    <row r="17079" spans="3:7" ht="15" x14ac:dyDescent="0.2">
      <c r="C17079" s="829"/>
      <c r="G17079" s="831" t="str">
        <f t="shared" si="267"/>
        <v/>
      </c>
    </row>
    <row r="17080" spans="3:7" ht="15" x14ac:dyDescent="0.2">
      <c r="C17080" s="829"/>
      <c r="G17080" s="831" t="str">
        <f t="shared" si="267"/>
        <v/>
      </c>
    </row>
    <row r="17081" spans="3:7" ht="15" x14ac:dyDescent="0.2">
      <c r="C17081" s="829"/>
      <c r="G17081" s="831" t="str">
        <f t="shared" si="267"/>
        <v/>
      </c>
    </row>
    <row r="17082" spans="3:7" ht="15" x14ac:dyDescent="0.2">
      <c r="C17082" s="829"/>
      <c r="G17082" s="831" t="str">
        <f t="shared" si="267"/>
        <v/>
      </c>
    </row>
    <row r="17083" spans="3:7" ht="15" x14ac:dyDescent="0.2">
      <c r="C17083" s="829"/>
      <c r="G17083" s="831" t="str">
        <f t="shared" si="267"/>
        <v/>
      </c>
    </row>
    <row r="17084" spans="3:7" ht="15" x14ac:dyDescent="0.2">
      <c r="C17084" s="829"/>
      <c r="G17084" s="831" t="str">
        <f t="shared" si="267"/>
        <v/>
      </c>
    </row>
    <row r="17085" spans="3:7" ht="15" x14ac:dyDescent="0.2">
      <c r="C17085" s="829"/>
      <c r="G17085" s="831" t="str">
        <f t="shared" si="267"/>
        <v/>
      </c>
    </row>
    <row r="17086" spans="3:7" ht="15" x14ac:dyDescent="0.2">
      <c r="C17086" s="829"/>
      <c r="G17086" s="831" t="str">
        <f t="shared" si="267"/>
        <v/>
      </c>
    </row>
    <row r="17087" spans="3:7" ht="15" x14ac:dyDescent="0.2">
      <c r="C17087" s="829"/>
      <c r="G17087" s="831" t="str">
        <f t="shared" si="267"/>
        <v/>
      </c>
    </row>
    <row r="17088" spans="3:7" ht="15" x14ac:dyDescent="0.2">
      <c r="C17088" s="829"/>
      <c r="G17088" s="831" t="str">
        <f t="shared" si="267"/>
        <v/>
      </c>
    </row>
    <row r="17089" spans="3:7" ht="15" x14ac:dyDescent="0.2">
      <c r="C17089" s="829"/>
      <c r="G17089" s="831" t="str">
        <f t="shared" si="267"/>
        <v/>
      </c>
    </row>
    <row r="17090" spans="3:7" ht="15" x14ac:dyDescent="0.2">
      <c r="C17090" s="829"/>
      <c r="G17090" s="831" t="str">
        <f t="shared" si="267"/>
        <v/>
      </c>
    </row>
    <row r="17091" spans="3:7" ht="15" x14ac:dyDescent="0.2">
      <c r="C17091" s="829"/>
      <c r="G17091" s="831" t="str">
        <f t="shared" si="267"/>
        <v/>
      </c>
    </row>
    <row r="17092" spans="3:7" ht="15" x14ac:dyDescent="0.2">
      <c r="C17092" s="829"/>
      <c r="G17092" s="831" t="str">
        <f t="shared" si="267"/>
        <v/>
      </c>
    </row>
    <row r="17093" spans="3:7" ht="15" x14ac:dyDescent="0.2">
      <c r="C17093" s="829"/>
      <c r="G17093" s="831" t="str">
        <f t="shared" si="267"/>
        <v/>
      </c>
    </row>
    <row r="17094" spans="3:7" ht="15" x14ac:dyDescent="0.2">
      <c r="C17094" s="829"/>
      <c r="G17094" s="831" t="str">
        <f t="shared" si="267"/>
        <v/>
      </c>
    </row>
    <row r="17095" spans="3:7" ht="15" x14ac:dyDescent="0.2">
      <c r="C17095" s="829"/>
      <c r="G17095" s="831" t="str">
        <f t="shared" si="267"/>
        <v/>
      </c>
    </row>
    <row r="17096" spans="3:7" ht="15" x14ac:dyDescent="0.2">
      <c r="C17096" s="829"/>
      <c r="G17096" s="831" t="str">
        <f t="shared" si="267"/>
        <v/>
      </c>
    </row>
    <row r="17097" spans="3:7" ht="15" x14ac:dyDescent="0.2">
      <c r="C17097" s="829"/>
      <c r="G17097" s="831" t="str">
        <f t="shared" si="267"/>
        <v/>
      </c>
    </row>
    <row r="17098" spans="3:7" ht="15" x14ac:dyDescent="0.2">
      <c r="C17098" s="829"/>
      <c r="G17098" s="831" t="str">
        <f t="shared" si="267"/>
        <v/>
      </c>
    </row>
    <row r="17099" spans="3:7" ht="15" x14ac:dyDescent="0.2">
      <c r="C17099" s="829"/>
      <c r="G17099" s="831" t="str">
        <f t="shared" si="267"/>
        <v/>
      </c>
    </row>
    <row r="17100" spans="3:7" ht="15" x14ac:dyDescent="0.2">
      <c r="C17100" s="829"/>
      <c r="G17100" s="831" t="str">
        <f t="shared" ref="G17100:G17163" si="268">IF(D17100="","",YEAR(D17100))</f>
        <v/>
      </c>
    </row>
    <row r="17101" spans="3:7" ht="15" x14ac:dyDescent="0.2">
      <c r="C17101" s="829"/>
      <c r="G17101" s="831" t="str">
        <f t="shared" si="268"/>
        <v/>
      </c>
    </row>
    <row r="17102" spans="3:7" ht="15" x14ac:dyDescent="0.2">
      <c r="C17102" s="829"/>
      <c r="G17102" s="831" t="str">
        <f t="shared" si="268"/>
        <v/>
      </c>
    </row>
    <row r="17103" spans="3:7" ht="15" x14ac:dyDescent="0.2">
      <c r="C17103" s="829"/>
      <c r="G17103" s="831" t="str">
        <f t="shared" si="268"/>
        <v/>
      </c>
    </row>
    <row r="17104" spans="3:7" ht="15" x14ac:dyDescent="0.2">
      <c r="C17104" s="829"/>
      <c r="G17104" s="831" t="str">
        <f t="shared" si="268"/>
        <v/>
      </c>
    </row>
    <row r="17105" spans="3:7" ht="15" x14ac:dyDescent="0.2">
      <c r="C17105" s="829"/>
      <c r="G17105" s="831" t="str">
        <f t="shared" si="268"/>
        <v/>
      </c>
    </row>
    <row r="17106" spans="3:7" ht="15" x14ac:dyDescent="0.2">
      <c r="C17106" s="829"/>
      <c r="G17106" s="831" t="str">
        <f t="shared" si="268"/>
        <v/>
      </c>
    </row>
    <row r="17107" spans="3:7" ht="15" x14ac:dyDescent="0.2">
      <c r="C17107" s="829"/>
      <c r="G17107" s="831" t="str">
        <f t="shared" si="268"/>
        <v/>
      </c>
    </row>
    <row r="17108" spans="3:7" ht="15" x14ac:dyDescent="0.2">
      <c r="C17108" s="829"/>
      <c r="G17108" s="831" t="str">
        <f t="shared" si="268"/>
        <v/>
      </c>
    </row>
    <row r="17109" spans="3:7" ht="15" x14ac:dyDescent="0.2">
      <c r="C17109" s="829"/>
      <c r="G17109" s="831" t="str">
        <f t="shared" si="268"/>
        <v/>
      </c>
    </row>
    <row r="17110" spans="3:7" ht="15" x14ac:dyDescent="0.2">
      <c r="C17110" s="829"/>
      <c r="G17110" s="831" t="str">
        <f t="shared" si="268"/>
        <v/>
      </c>
    </row>
    <row r="17111" spans="3:7" ht="15" x14ac:dyDescent="0.2">
      <c r="C17111" s="829"/>
      <c r="G17111" s="831" t="str">
        <f t="shared" si="268"/>
        <v/>
      </c>
    </row>
    <row r="17112" spans="3:7" ht="15" x14ac:dyDescent="0.2">
      <c r="C17112" s="829"/>
      <c r="G17112" s="831" t="str">
        <f t="shared" si="268"/>
        <v/>
      </c>
    </row>
    <row r="17113" spans="3:7" ht="15" x14ac:dyDescent="0.2">
      <c r="C17113" s="829"/>
      <c r="G17113" s="831" t="str">
        <f t="shared" si="268"/>
        <v/>
      </c>
    </row>
    <row r="17114" spans="3:7" ht="15" x14ac:dyDescent="0.2">
      <c r="C17114" s="829"/>
      <c r="G17114" s="831" t="str">
        <f t="shared" si="268"/>
        <v/>
      </c>
    </row>
    <row r="17115" spans="3:7" ht="15" x14ac:dyDescent="0.2">
      <c r="C17115" s="829"/>
      <c r="G17115" s="831" t="str">
        <f t="shared" si="268"/>
        <v/>
      </c>
    </row>
    <row r="17116" spans="3:7" ht="15" x14ac:dyDescent="0.2">
      <c r="C17116" s="829"/>
      <c r="G17116" s="831" t="str">
        <f t="shared" si="268"/>
        <v/>
      </c>
    </row>
    <row r="17117" spans="3:7" ht="15" x14ac:dyDescent="0.2">
      <c r="C17117" s="829"/>
      <c r="G17117" s="831" t="str">
        <f t="shared" si="268"/>
        <v/>
      </c>
    </row>
    <row r="17118" spans="3:7" ht="15" x14ac:dyDescent="0.2">
      <c r="C17118" s="829"/>
      <c r="G17118" s="831" t="str">
        <f t="shared" si="268"/>
        <v/>
      </c>
    </row>
    <row r="17119" spans="3:7" ht="15" x14ac:dyDescent="0.2">
      <c r="C17119" s="829"/>
      <c r="G17119" s="831" t="str">
        <f t="shared" si="268"/>
        <v/>
      </c>
    </row>
    <row r="17120" spans="3:7" ht="15" x14ac:dyDescent="0.2">
      <c r="C17120" s="829"/>
      <c r="G17120" s="831" t="str">
        <f t="shared" si="268"/>
        <v/>
      </c>
    </row>
    <row r="17121" spans="3:7" ht="15" x14ac:dyDescent="0.2">
      <c r="C17121" s="829"/>
      <c r="G17121" s="831" t="str">
        <f t="shared" si="268"/>
        <v/>
      </c>
    </row>
    <row r="17122" spans="3:7" ht="15" x14ac:dyDescent="0.2">
      <c r="C17122" s="829"/>
      <c r="G17122" s="831" t="str">
        <f t="shared" si="268"/>
        <v/>
      </c>
    </row>
    <row r="17123" spans="3:7" ht="15" x14ac:dyDescent="0.2">
      <c r="C17123" s="829"/>
      <c r="G17123" s="831" t="str">
        <f t="shared" si="268"/>
        <v/>
      </c>
    </row>
    <row r="17124" spans="3:7" ht="15" x14ac:dyDescent="0.2">
      <c r="C17124" s="829"/>
      <c r="G17124" s="831" t="str">
        <f t="shared" si="268"/>
        <v/>
      </c>
    </row>
    <row r="17125" spans="3:7" ht="15" x14ac:dyDescent="0.2">
      <c r="C17125" s="829"/>
      <c r="G17125" s="831" t="str">
        <f t="shared" si="268"/>
        <v/>
      </c>
    </row>
    <row r="17126" spans="3:7" ht="15" x14ac:dyDescent="0.2">
      <c r="C17126" s="829"/>
      <c r="G17126" s="831" t="str">
        <f t="shared" si="268"/>
        <v/>
      </c>
    </row>
    <row r="17127" spans="3:7" ht="15" x14ac:dyDescent="0.2">
      <c r="C17127" s="829"/>
      <c r="G17127" s="831" t="str">
        <f t="shared" si="268"/>
        <v/>
      </c>
    </row>
    <row r="17128" spans="3:7" ht="15" x14ac:dyDescent="0.2">
      <c r="C17128" s="829"/>
      <c r="G17128" s="831" t="str">
        <f t="shared" si="268"/>
        <v/>
      </c>
    </row>
    <row r="17129" spans="3:7" ht="15" x14ac:dyDescent="0.2">
      <c r="C17129" s="829"/>
      <c r="G17129" s="831" t="str">
        <f t="shared" si="268"/>
        <v/>
      </c>
    </row>
    <row r="17130" spans="3:7" ht="15" x14ac:dyDescent="0.2">
      <c r="C17130" s="829"/>
      <c r="G17130" s="831" t="str">
        <f t="shared" si="268"/>
        <v/>
      </c>
    </row>
    <row r="17131" spans="3:7" ht="15" x14ac:dyDescent="0.2">
      <c r="C17131" s="829"/>
      <c r="G17131" s="831" t="str">
        <f t="shared" si="268"/>
        <v/>
      </c>
    </row>
    <row r="17132" spans="3:7" ht="15" x14ac:dyDescent="0.2">
      <c r="C17132" s="829"/>
      <c r="G17132" s="831" t="str">
        <f t="shared" si="268"/>
        <v/>
      </c>
    </row>
    <row r="17133" spans="3:7" ht="15" x14ac:dyDescent="0.2">
      <c r="C17133" s="829"/>
      <c r="G17133" s="831" t="str">
        <f t="shared" si="268"/>
        <v/>
      </c>
    </row>
    <row r="17134" spans="3:7" ht="15" x14ac:dyDescent="0.2">
      <c r="C17134" s="829"/>
      <c r="G17134" s="831" t="str">
        <f t="shared" si="268"/>
        <v/>
      </c>
    </row>
    <row r="17135" spans="3:7" ht="15" x14ac:dyDescent="0.2">
      <c r="C17135" s="829"/>
      <c r="G17135" s="831" t="str">
        <f t="shared" si="268"/>
        <v/>
      </c>
    </row>
    <row r="17136" spans="3:7" ht="15" x14ac:dyDescent="0.2">
      <c r="C17136" s="829"/>
      <c r="G17136" s="831" t="str">
        <f t="shared" si="268"/>
        <v/>
      </c>
    </row>
    <row r="17137" spans="3:7" ht="15" x14ac:dyDescent="0.2">
      <c r="C17137" s="829"/>
      <c r="G17137" s="831" t="str">
        <f t="shared" si="268"/>
        <v/>
      </c>
    </row>
    <row r="17138" spans="3:7" ht="15" x14ac:dyDescent="0.2">
      <c r="C17138" s="829"/>
      <c r="G17138" s="831" t="str">
        <f t="shared" si="268"/>
        <v/>
      </c>
    </row>
    <row r="17139" spans="3:7" ht="15" x14ac:dyDescent="0.2">
      <c r="C17139" s="829"/>
      <c r="G17139" s="831" t="str">
        <f t="shared" si="268"/>
        <v/>
      </c>
    </row>
    <row r="17140" spans="3:7" ht="15" x14ac:dyDescent="0.2">
      <c r="C17140" s="829"/>
      <c r="G17140" s="831" t="str">
        <f t="shared" si="268"/>
        <v/>
      </c>
    </row>
    <row r="17141" spans="3:7" ht="15" x14ac:dyDescent="0.2">
      <c r="C17141" s="829"/>
      <c r="G17141" s="831" t="str">
        <f t="shared" si="268"/>
        <v/>
      </c>
    </row>
    <row r="17142" spans="3:7" ht="15" x14ac:dyDescent="0.2">
      <c r="C17142" s="829"/>
      <c r="G17142" s="831" t="str">
        <f t="shared" si="268"/>
        <v/>
      </c>
    </row>
    <row r="17143" spans="3:7" ht="15" x14ac:dyDescent="0.2">
      <c r="C17143" s="829"/>
      <c r="G17143" s="831" t="str">
        <f t="shared" si="268"/>
        <v/>
      </c>
    </row>
    <row r="17144" spans="3:7" ht="15" x14ac:dyDescent="0.2">
      <c r="C17144" s="829"/>
      <c r="G17144" s="831" t="str">
        <f t="shared" si="268"/>
        <v/>
      </c>
    </row>
    <row r="17145" spans="3:7" ht="15" x14ac:dyDescent="0.2">
      <c r="C17145" s="829"/>
      <c r="G17145" s="831" t="str">
        <f t="shared" si="268"/>
        <v/>
      </c>
    </row>
    <row r="17146" spans="3:7" ht="15" x14ac:dyDescent="0.2">
      <c r="C17146" s="829"/>
      <c r="G17146" s="831" t="str">
        <f t="shared" si="268"/>
        <v/>
      </c>
    </row>
    <row r="17147" spans="3:7" ht="15" x14ac:dyDescent="0.2">
      <c r="C17147" s="829"/>
      <c r="G17147" s="831" t="str">
        <f t="shared" si="268"/>
        <v/>
      </c>
    </row>
    <row r="17148" spans="3:7" ht="15" x14ac:dyDescent="0.2">
      <c r="C17148" s="829"/>
      <c r="G17148" s="831" t="str">
        <f t="shared" si="268"/>
        <v/>
      </c>
    </row>
    <row r="17149" spans="3:7" ht="15" x14ac:dyDescent="0.2">
      <c r="C17149" s="829"/>
      <c r="G17149" s="831" t="str">
        <f t="shared" si="268"/>
        <v/>
      </c>
    </row>
    <row r="17150" spans="3:7" ht="15" x14ac:dyDescent="0.2">
      <c r="C17150" s="829"/>
      <c r="G17150" s="831" t="str">
        <f t="shared" si="268"/>
        <v/>
      </c>
    </row>
    <row r="17151" spans="3:7" ht="15" x14ac:dyDescent="0.2">
      <c r="C17151" s="829"/>
      <c r="G17151" s="831" t="str">
        <f t="shared" si="268"/>
        <v/>
      </c>
    </row>
    <row r="17152" spans="3:7" ht="15" x14ac:dyDescent="0.2">
      <c r="C17152" s="829"/>
      <c r="G17152" s="831" t="str">
        <f t="shared" si="268"/>
        <v/>
      </c>
    </row>
    <row r="17153" spans="3:7" ht="15" x14ac:dyDescent="0.2">
      <c r="C17153" s="829"/>
      <c r="G17153" s="831" t="str">
        <f t="shared" si="268"/>
        <v/>
      </c>
    </row>
    <row r="17154" spans="3:7" ht="15" x14ac:dyDescent="0.2">
      <c r="C17154" s="829"/>
      <c r="G17154" s="831" t="str">
        <f t="shared" si="268"/>
        <v/>
      </c>
    </row>
    <row r="17155" spans="3:7" ht="15" x14ac:dyDescent="0.2">
      <c r="C17155" s="829"/>
      <c r="G17155" s="831" t="str">
        <f t="shared" si="268"/>
        <v/>
      </c>
    </row>
    <row r="17156" spans="3:7" ht="15" x14ac:dyDescent="0.2">
      <c r="C17156" s="829"/>
      <c r="G17156" s="831" t="str">
        <f t="shared" si="268"/>
        <v/>
      </c>
    </row>
    <row r="17157" spans="3:7" ht="15" x14ac:dyDescent="0.2">
      <c r="C17157" s="829"/>
      <c r="G17157" s="831" t="str">
        <f t="shared" si="268"/>
        <v/>
      </c>
    </row>
    <row r="17158" spans="3:7" ht="15" x14ac:dyDescent="0.2">
      <c r="C17158" s="829"/>
      <c r="G17158" s="831" t="str">
        <f t="shared" si="268"/>
        <v/>
      </c>
    </row>
    <row r="17159" spans="3:7" ht="15" x14ac:dyDescent="0.2">
      <c r="C17159" s="829"/>
      <c r="G17159" s="831" t="str">
        <f t="shared" si="268"/>
        <v/>
      </c>
    </row>
    <row r="17160" spans="3:7" ht="15" x14ac:dyDescent="0.2">
      <c r="C17160" s="829"/>
      <c r="G17160" s="831" t="str">
        <f t="shared" si="268"/>
        <v/>
      </c>
    </row>
    <row r="17161" spans="3:7" ht="15" x14ac:dyDescent="0.2">
      <c r="C17161" s="829"/>
      <c r="G17161" s="831" t="str">
        <f t="shared" si="268"/>
        <v/>
      </c>
    </row>
    <row r="17162" spans="3:7" ht="15" x14ac:dyDescent="0.2">
      <c r="C17162" s="829"/>
      <c r="G17162" s="831" t="str">
        <f t="shared" si="268"/>
        <v/>
      </c>
    </row>
    <row r="17163" spans="3:7" ht="15" x14ac:dyDescent="0.2">
      <c r="C17163" s="829"/>
      <c r="G17163" s="831" t="str">
        <f t="shared" si="268"/>
        <v/>
      </c>
    </row>
    <row r="17164" spans="3:7" ht="15" x14ac:dyDescent="0.2">
      <c r="C17164" s="829"/>
      <c r="G17164" s="831" t="str">
        <f t="shared" ref="G17164:G17227" si="269">IF(D17164="","",YEAR(D17164))</f>
        <v/>
      </c>
    </row>
    <row r="17165" spans="3:7" ht="15" x14ac:dyDescent="0.2">
      <c r="C17165" s="829"/>
      <c r="G17165" s="831" t="str">
        <f t="shared" si="269"/>
        <v/>
      </c>
    </row>
    <row r="17166" spans="3:7" ht="15" x14ac:dyDescent="0.2">
      <c r="C17166" s="829"/>
      <c r="G17166" s="831" t="str">
        <f t="shared" si="269"/>
        <v/>
      </c>
    </row>
    <row r="17167" spans="3:7" ht="15" x14ac:dyDescent="0.2">
      <c r="C17167" s="829"/>
      <c r="G17167" s="831" t="str">
        <f t="shared" si="269"/>
        <v/>
      </c>
    </row>
    <row r="17168" spans="3:7" ht="15" x14ac:dyDescent="0.2">
      <c r="C17168" s="829"/>
      <c r="G17168" s="831" t="str">
        <f t="shared" si="269"/>
        <v/>
      </c>
    </row>
    <row r="17169" spans="3:7" ht="15" x14ac:dyDescent="0.2">
      <c r="C17169" s="829"/>
      <c r="G17169" s="831" t="str">
        <f t="shared" si="269"/>
        <v/>
      </c>
    </row>
    <row r="17170" spans="3:7" ht="15" x14ac:dyDescent="0.2">
      <c r="C17170" s="829"/>
      <c r="G17170" s="831" t="str">
        <f t="shared" si="269"/>
        <v/>
      </c>
    </row>
    <row r="17171" spans="3:7" ht="15" x14ac:dyDescent="0.2">
      <c r="C17171" s="829"/>
      <c r="G17171" s="831" t="str">
        <f t="shared" si="269"/>
        <v/>
      </c>
    </row>
    <row r="17172" spans="3:7" ht="15" x14ac:dyDescent="0.2">
      <c r="C17172" s="829"/>
      <c r="G17172" s="831" t="str">
        <f t="shared" si="269"/>
        <v/>
      </c>
    </row>
    <row r="17173" spans="3:7" ht="15" x14ac:dyDescent="0.2">
      <c r="C17173" s="829"/>
      <c r="G17173" s="831" t="str">
        <f t="shared" si="269"/>
        <v/>
      </c>
    </row>
    <row r="17174" spans="3:7" ht="15" x14ac:dyDescent="0.2">
      <c r="C17174" s="829"/>
      <c r="G17174" s="831" t="str">
        <f t="shared" si="269"/>
        <v/>
      </c>
    </row>
    <row r="17175" spans="3:7" ht="15" x14ac:dyDescent="0.2">
      <c r="C17175" s="829"/>
      <c r="G17175" s="831" t="str">
        <f t="shared" si="269"/>
        <v/>
      </c>
    </row>
    <row r="17176" spans="3:7" ht="15" x14ac:dyDescent="0.2">
      <c r="C17176" s="829"/>
      <c r="G17176" s="831" t="str">
        <f t="shared" si="269"/>
        <v/>
      </c>
    </row>
    <row r="17177" spans="3:7" ht="15" x14ac:dyDescent="0.2">
      <c r="C17177" s="829"/>
      <c r="G17177" s="831" t="str">
        <f t="shared" si="269"/>
        <v/>
      </c>
    </row>
    <row r="17178" spans="3:7" ht="15" x14ac:dyDescent="0.2">
      <c r="C17178" s="829"/>
      <c r="G17178" s="831" t="str">
        <f t="shared" si="269"/>
        <v/>
      </c>
    </row>
    <row r="17179" spans="3:7" ht="15" x14ac:dyDescent="0.2">
      <c r="C17179" s="829"/>
      <c r="G17179" s="831" t="str">
        <f t="shared" si="269"/>
        <v/>
      </c>
    </row>
    <row r="17180" spans="3:7" ht="15" x14ac:dyDescent="0.2">
      <c r="C17180" s="829"/>
      <c r="G17180" s="831" t="str">
        <f t="shared" si="269"/>
        <v/>
      </c>
    </row>
    <row r="17181" spans="3:7" ht="15" x14ac:dyDescent="0.2">
      <c r="C17181" s="829"/>
      <c r="G17181" s="831" t="str">
        <f t="shared" si="269"/>
        <v/>
      </c>
    </row>
    <row r="17182" spans="3:7" ht="15" x14ac:dyDescent="0.2">
      <c r="C17182" s="829"/>
      <c r="G17182" s="831" t="str">
        <f t="shared" si="269"/>
        <v/>
      </c>
    </row>
    <row r="17183" spans="3:7" ht="15" x14ac:dyDescent="0.2">
      <c r="C17183" s="829"/>
      <c r="G17183" s="831" t="str">
        <f t="shared" si="269"/>
        <v/>
      </c>
    </row>
    <row r="17184" spans="3:7" ht="15" x14ac:dyDescent="0.2">
      <c r="C17184" s="829"/>
      <c r="G17184" s="831" t="str">
        <f t="shared" si="269"/>
        <v/>
      </c>
    </row>
    <row r="17185" spans="3:7" ht="15" x14ac:dyDescent="0.2">
      <c r="C17185" s="829"/>
      <c r="G17185" s="831" t="str">
        <f t="shared" si="269"/>
        <v/>
      </c>
    </row>
    <row r="17186" spans="3:7" ht="15" x14ac:dyDescent="0.2">
      <c r="C17186" s="829"/>
      <c r="G17186" s="831" t="str">
        <f t="shared" si="269"/>
        <v/>
      </c>
    </row>
    <row r="17187" spans="3:7" ht="15" x14ac:dyDescent="0.2">
      <c r="C17187" s="829"/>
      <c r="G17187" s="831" t="str">
        <f t="shared" si="269"/>
        <v/>
      </c>
    </row>
    <row r="17188" spans="3:7" ht="15" x14ac:dyDescent="0.2">
      <c r="C17188" s="829"/>
      <c r="G17188" s="831" t="str">
        <f t="shared" si="269"/>
        <v/>
      </c>
    </row>
    <row r="17189" spans="3:7" ht="15" x14ac:dyDescent="0.2">
      <c r="C17189" s="829"/>
      <c r="G17189" s="831" t="str">
        <f t="shared" si="269"/>
        <v/>
      </c>
    </row>
    <row r="17190" spans="3:7" ht="15" x14ac:dyDescent="0.2">
      <c r="C17190" s="829"/>
      <c r="G17190" s="831" t="str">
        <f t="shared" si="269"/>
        <v/>
      </c>
    </row>
    <row r="17191" spans="3:7" ht="15" x14ac:dyDescent="0.2">
      <c r="C17191" s="829"/>
      <c r="G17191" s="831" t="str">
        <f t="shared" si="269"/>
        <v/>
      </c>
    </row>
    <row r="17192" spans="3:7" ht="15" x14ac:dyDescent="0.2">
      <c r="C17192" s="829"/>
      <c r="G17192" s="831" t="str">
        <f t="shared" si="269"/>
        <v/>
      </c>
    </row>
    <row r="17193" spans="3:7" ht="15" x14ac:dyDescent="0.2">
      <c r="C17193" s="829"/>
      <c r="G17193" s="831" t="str">
        <f t="shared" si="269"/>
        <v/>
      </c>
    </row>
    <row r="17194" spans="3:7" ht="15" x14ac:dyDescent="0.2">
      <c r="C17194" s="829"/>
      <c r="G17194" s="831" t="str">
        <f t="shared" si="269"/>
        <v/>
      </c>
    </row>
    <row r="17195" spans="3:7" ht="15" x14ac:dyDescent="0.2">
      <c r="C17195" s="829"/>
      <c r="G17195" s="831" t="str">
        <f t="shared" si="269"/>
        <v/>
      </c>
    </row>
    <row r="17196" spans="3:7" ht="15" x14ac:dyDescent="0.2">
      <c r="C17196" s="829"/>
      <c r="G17196" s="831" t="str">
        <f t="shared" si="269"/>
        <v/>
      </c>
    </row>
    <row r="17197" spans="3:7" ht="15" x14ac:dyDescent="0.2">
      <c r="C17197" s="829"/>
      <c r="G17197" s="831" t="str">
        <f t="shared" si="269"/>
        <v/>
      </c>
    </row>
    <row r="17198" spans="3:7" ht="15" x14ac:dyDescent="0.2">
      <c r="C17198" s="829"/>
      <c r="G17198" s="831" t="str">
        <f t="shared" si="269"/>
        <v/>
      </c>
    </row>
    <row r="17199" spans="3:7" ht="15" x14ac:dyDescent="0.2">
      <c r="C17199" s="829"/>
      <c r="G17199" s="831" t="str">
        <f t="shared" si="269"/>
        <v/>
      </c>
    </row>
    <row r="17200" spans="3:7" ht="15" x14ac:dyDescent="0.2">
      <c r="C17200" s="829"/>
      <c r="G17200" s="831" t="str">
        <f t="shared" si="269"/>
        <v/>
      </c>
    </row>
    <row r="17201" spans="3:7" ht="15" x14ac:dyDescent="0.2">
      <c r="C17201" s="829"/>
      <c r="G17201" s="831" t="str">
        <f t="shared" si="269"/>
        <v/>
      </c>
    </row>
    <row r="17202" spans="3:7" ht="15" x14ac:dyDescent="0.2">
      <c r="C17202" s="829"/>
      <c r="G17202" s="831" t="str">
        <f t="shared" si="269"/>
        <v/>
      </c>
    </row>
    <row r="17203" spans="3:7" ht="15" x14ac:dyDescent="0.2">
      <c r="C17203" s="829"/>
      <c r="G17203" s="831" t="str">
        <f t="shared" si="269"/>
        <v/>
      </c>
    </row>
    <row r="17204" spans="3:7" ht="15" x14ac:dyDescent="0.2">
      <c r="C17204" s="829"/>
      <c r="G17204" s="831" t="str">
        <f t="shared" si="269"/>
        <v/>
      </c>
    </row>
    <row r="17205" spans="3:7" ht="15" x14ac:dyDescent="0.2">
      <c r="C17205" s="829"/>
      <c r="G17205" s="831" t="str">
        <f t="shared" si="269"/>
        <v/>
      </c>
    </row>
    <row r="17206" spans="3:7" ht="15" x14ac:dyDescent="0.2">
      <c r="C17206" s="829"/>
      <c r="G17206" s="831" t="str">
        <f t="shared" si="269"/>
        <v/>
      </c>
    </row>
    <row r="17207" spans="3:7" ht="15" x14ac:dyDescent="0.2">
      <c r="C17207" s="829"/>
      <c r="G17207" s="831" t="str">
        <f t="shared" si="269"/>
        <v/>
      </c>
    </row>
    <row r="17208" spans="3:7" ht="15" x14ac:dyDescent="0.2">
      <c r="C17208" s="829"/>
      <c r="G17208" s="831" t="str">
        <f t="shared" si="269"/>
        <v/>
      </c>
    </row>
    <row r="17209" spans="3:7" ht="15" x14ac:dyDescent="0.2">
      <c r="C17209" s="829"/>
      <c r="G17209" s="831" t="str">
        <f t="shared" si="269"/>
        <v/>
      </c>
    </row>
    <row r="17210" spans="3:7" ht="15" x14ac:dyDescent="0.2">
      <c r="C17210" s="829"/>
      <c r="G17210" s="831" t="str">
        <f t="shared" si="269"/>
        <v/>
      </c>
    </row>
    <row r="17211" spans="3:7" ht="15" x14ac:dyDescent="0.2">
      <c r="C17211" s="829"/>
      <c r="G17211" s="831" t="str">
        <f t="shared" si="269"/>
        <v/>
      </c>
    </row>
    <row r="17212" spans="3:7" ht="15" x14ac:dyDescent="0.2">
      <c r="C17212" s="829"/>
      <c r="G17212" s="831" t="str">
        <f t="shared" si="269"/>
        <v/>
      </c>
    </row>
    <row r="17213" spans="3:7" ht="15" x14ac:dyDescent="0.2">
      <c r="C17213" s="829"/>
      <c r="G17213" s="831" t="str">
        <f t="shared" si="269"/>
        <v/>
      </c>
    </row>
    <row r="17214" spans="3:7" ht="15" x14ac:dyDescent="0.2">
      <c r="C17214" s="829"/>
      <c r="G17214" s="831" t="str">
        <f t="shared" si="269"/>
        <v/>
      </c>
    </row>
    <row r="17215" spans="3:7" ht="15" x14ac:dyDescent="0.2">
      <c r="C17215" s="829"/>
      <c r="G17215" s="831" t="str">
        <f t="shared" si="269"/>
        <v/>
      </c>
    </row>
    <row r="17216" spans="3:7" ht="15" x14ac:dyDescent="0.2">
      <c r="C17216" s="829"/>
      <c r="G17216" s="831" t="str">
        <f t="shared" si="269"/>
        <v/>
      </c>
    </row>
    <row r="17217" spans="3:7" ht="15" x14ac:dyDescent="0.2">
      <c r="C17217" s="829"/>
      <c r="G17217" s="831" t="str">
        <f t="shared" si="269"/>
        <v/>
      </c>
    </row>
    <row r="17218" spans="3:7" ht="15" x14ac:dyDescent="0.2">
      <c r="C17218" s="829"/>
      <c r="G17218" s="831" t="str">
        <f t="shared" si="269"/>
        <v/>
      </c>
    </row>
    <row r="17219" spans="3:7" ht="15" x14ac:dyDescent="0.2">
      <c r="C17219" s="829"/>
      <c r="G17219" s="831" t="str">
        <f t="shared" si="269"/>
        <v/>
      </c>
    </row>
    <row r="17220" spans="3:7" ht="15" x14ac:dyDescent="0.2">
      <c r="C17220" s="829"/>
      <c r="G17220" s="831" t="str">
        <f t="shared" si="269"/>
        <v/>
      </c>
    </row>
    <row r="17221" spans="3:7" ht="15" x14ac:dyDescent="0.2">
      <c r="C17221" s="829"/>
      <c r="G17221" s="831" t="str">
        <f t="shared" si="269"/>
        <v/>
      </c>
    </row>
    <row r="17222" spans="3:7" ht="15" x14ac:dyDescent="0.2">
      <c r="C17222" s="829"/>
      <c r="G17222" s="831" t="str">
        <f t="shared" si="269"/>
        <v/>
      </c>
    </row>
    <row r="17223" spans="3:7" ht="15" x14ac:dyDescent="0.2">
      <c r="C17223" s="829"/>
      <c r="G17223" s="831" t="str">
        <f t="shared" si="269"/>
        <v/>
      </c>
    </row>
    <row r="17224" spans="3:7" ht="15" x14ac:dyDescent="0.2">
      <c r="C17224" s="829"/>
      <c r="G17224" s="831" t="str">
        <f t="shared" si="269"/>
        <v/>
      </c>
    </row>
    <row r="17225" spans="3:7" ht="15" x14ac:dyDescent="0.2">
      <c r="C17225" s="829"/>
      <c r="G17225" s="831" t="str">
        <f t="shared" si="269"/>
        <v/>
      </c>
    </row>
    <row r="17226" spans="3:7" ht="15" x14ac:dyDescent="0.2">
      <c r="C17226" s="829"/>
      <c r="G17226" s="831" t="str">
        <f t="shared" si="269"/>
        <v/>
      </c>
    </row>
    <row r="17227" spans="3:7" ht="15" x14ac:dyDescent="0.2">
      <c r="C17227" s="829"/>
      <c r="G17227" s="831" t="str">
        <f t="shared" si="269"/>
        <v/>
      </c>
    </row>
    <row r="17228" spans="3:7" ht="15" x14ac:dyDescent="0.2">
      <c r="C17228" s="829"/>
      <c r="G17228" s="831" t="str">
        <f t="shared" ref="G17228:G17291" si="270">IF(D17228="","",YEAR(D17228))</f>
        <v/>
      </c>
    </row>
    <row r="17229" spans="3:7" ht="15" x14ac:dyDescent="0.2">
      <c r="C17229" s="829"/>
      <c r="G17229" s="831" t="str">
        <f t="shared" si="270"/>
        <v/>
      </c>
    </row>
    <row r="17230" spans="3:7" ht="15" x14ac:dyDescent="0.2">
      <c r="C17230" s="829"/>
      <c r="G17230" s="831" t="str">
        <f t="shared" si="270"/>
        <v/>
      </c>
    </row>
    <row r="17231" spans="3:7" ht="15" x14ac:dyDescent="0.2">
      <c r="C17231" s="829"/>
      <c r="G17231" s="831" t="str">
        <f t="shared" si="270"/>
        <v/>
      </c>
    </row>
    <row r="17232" spans="3:7" ht="15" x14ac:dyDescent="0.2">
      <c r="C17232" s="829"/>
      <c r="G17232" s="831" t="str">
        <f t="shared" si="270"/>
        <v/>
      </c>
    </row>
    <row r="17233" spans="3:7" ht="15" x14ac:dyDescent="0.2">
      <c r="C17233" s="829"/>
      <c r="G17233" s="831" t="str">
        <f t="shared" si="270"/>
        <v/>
      </c>
    </row>
    <row r="17234" spans="3:7" ht="15" x14ac:dyDescent="0.2">
      <c r="C17234" s="829"/>
      <c r="G17234" s="831" t="str">
        <f t="shared" si="270"/>
        <v/>
      </c>
    </row>
    <row r="17235" spans="3:7" ht="15" x14ac:dyDescent="0.2">
      <c r="C17235" s="829"/>
      <c r="G17235" s="831" t="str">
        <f t="shared" si="270"/>
        <v/>
      </c>
    </row>
    <row r="17236" spans="3:7" ht="15" x14ac:dyDescent="0.2">
      <c r="C17236" s="829"/>
      <c r="G17236" s="831" t="str">
        <f t="shared" si="270"/>
        <v/>
      </c>
    </row>
    <row r="17237" spans="3:7" ht="15" x14ac:dyDescent="0.2">
      <c r="C17237" s="829"/>
      <c r="G17237" s="831" t="str">
        <f t="shared" si="270"/>
        <v/>
      </c>
    </row>
    <row r="17238" spans="3:7" ht="15" x14ac:dyDescent="0.2">
      <c r="C17238" s="829"/>
      <c r="G17238" s="831" t="str">
        <f t="shared" si="270"/>
        <v/>
      </c>
    </row>
    <row r="17239" spans="3:7" ht="15" x14ac:dyDescent="0.2">
      <c r="C17239" s="829"/>
      <c r="G17239" s="831" t="str">
        <f t="shared" si="270"/>
        <v/>
      </c>
    </row>
    <row r="17240" spans="3:7" ht="15" x14ac:dyDescent="0.2">
      <c r="C17240" s="829"/>
      <c r="G17240" s="831" t="str">
        <f t="shared" si="270"/>
        <v/>
      </c>
    </row>
    <row r="17241" spans="3:7" ht="15" x14ac:dyDescent="0.2">
      <c r="C17241" s="829"/>
      <c r="G17241" s="831" t="str">
        <f t="shared" si="270"/>
        <v/>
      </c>
    </row>
    <row r="17242" spans="3:7" ht="15" x14ac:dyDescent="0.2">
      <c r="C17242" s="829"/>
      <c r="G17242" s="831" t="str">
        <f t="shared" si="270"/>
        <v/>
      </c>
    </row>
    <row r="17243" spans="3:7" ht="15" x14ac:dyDescent="0.2">
      <c r="C17243" s="829"/>
      <c r="G17243" s="831" t="str">
        <f t="shared" si="270"/>
        <v/>
      </c>
    </row>
    <row r="17244" spans="3:7" ht="15" x14ac:dyDescent="0.2">
      <c r="C17244" s="829"/>
      <c r="G17244" s="831" t="str">
        <f t="shared" si="270"/>
        <v/>
      </c>
    </row>
    <row r="17245" spans="3:7" ht="15" x14ac:dyDescent="0.2">
      <c r="C17245" s="829"/>
      <c r="G17245" s="831" t="str">
        <f t="shared" si="270"/>
        <v/>
      </c>
    </row>
    <row r="17246" spans="3:7" ht="15" x14ac:dyDescent="0.2">
      <c r="C17246" s="829"/>
      <c r="G17246" s="831" t="str">
        <f t="shared" si="270"/>
        <v/>
      </c>
    </row>
    <row r="17247" spans="3:7" ht="15" x14ac:dyDescent="0.2">
      <c r="C17247" s="829"/>
      <c r="G17247" s="831" t="str">
        <f t="shared" si="270"/>
        <v/>
      </c>
    </row>
    <row r="17248" spans="3:7" ht="15" x14ac:dyDescent="0.2">
      <c r="C17248" s="829"/>
      <c r="G17248" s="831" t="str">
        <f t="shared" si="270"/>
        <v/>
      </c>
    </row>
    <row r="17249" spans="3:7" ht="15" x14ac:dyDescent="0.2">
      <c r="C17249" s="829"/>
      <c r="G17249" s="831" t="str">
        <f t="shared" si="270"/>
        <v/>
      </c>
    </row>
    <row r="17250" spans="3:7" ht="15" x14ac:dyDescent="0.2">
      <c r="C17250" s="829"/>
      <c r="G17250" s="831" t="str">
        <f t="shared" si="270"/>
        <v/>
      </c>
    </row>
    <row r="17251" spans="3:7" ht="15" x14ac:dyDescent="0.2">
      <c r="C17251" s="829"/>
      <c r="G17251" s="831" t="str">
        <f t="shared" si="270"/>
        <v/>
      </c>
    </row>
    <row r="17252" spans="3:7" ht="15" x14ac:dyDescent="0.2">
      <c r="C17252" s="829"/>
      <c r="G17252" s="831" t="str">
        <f t="shared" si="270"/>
        <v/>
      </c>
    </row>
    <row r="17253" spans="3:7" ht="15" x14ac:dyDescent="0.2">
      <c r="C17253" s="829"/>
      <c r="G17253" s="831" t="str">
        <f t="shared" si="270"/>
        <v/>
      </c>
    </row>
    <row r="17254" spans="3:7" ht="15" x14ac:dyDescent="0.2">
      <c r="C17254" s="829"/>
      <c r="G17254" s="831" t="str">
        <f t="shared" si="270"/>
        <v/>
      </c>
    </row>
    <row r="17255" spans="3:7" ht="15" x14ac:dyDescent="0.2">
      <c r="C17255" s="829"/>
      <c r="G17255" s="831" t="str">
        <f t="shared" si="270"/>
        <v/>
      </c>
    </row>
    <row r="17256" spans="3:7" ht="15" x14ac:dyDescent="0.2">
      <c r="C17256" s="829"/>
      <c r="G17256" s="831" t="str">
        <f t="shared" si="270"/>
        <v/>
      </c>
    </row>
    <row r="17257" spans="3:7" ht="15" x14ac:dyDescent="0.2">
      <c r="C17257" s="829"/>
      <c r="G17257" s="831" t="str">
        <f t="shared" si="270"/>
        <v/>
      </c>
    </row>
    <row r="17258" spans="3:7" ht="15" x14ac:dyDescent="0.2">
      <c r="C17258" s="829"/>
      <c r="G17258" s="831" t="str">
        <f t="shared" si="270"/>
        <v/>
      </c>
    </row>
    <row r="17259" spans="3:7" ht="15" x14ac:dyDescent="0.2">
      <c r="C17259" s="829"/>
      <c r="G17259" s="831" t="str">
        <f t="shared" si="270"/>
        <v/>
      </c>
    </row>
    <row r="17260" spans="3:7" ht="15" x14ac:dyDescent="0.2">
      <c r="C17260" s="829"/>
      <c r="G17260" s="831" t="str">
        <f t="shared" si="270"/>
        <v/>
      </c>
    </row>
    <row r="17261" spans="3:7" ht="15" x14ac:dyDescent="0.2">
      <c r="C17261" s="829"/>
      <c r="G17261" s="831" t="str">
        <f t="shared" si="270"/>
        <v/>
      </c>
    </row>
    <row r="17262" spans="3:7" ht="15" x14ac:dyDescent="0.2">
      <c r="C17262" s="829"/>
      <c r="G17262" s="831" t="str">
        <f t="shared" si="270"/>
        <v/>
      </c>
    </row>
    <row r="17263" spans="3:7" ht="15" x14ac:dyDescent="0.2">
      <c r="C17263" s="829"/>
      <c r="G17263" s="831" t="str">
        <f t="shared" si="270"/>
        <v/>
      </c>
    </row>
    <row r="17264" spans="3:7" ht="15" x14ac:dyDescent="0.2">
      <c r="C17264" s="829"/>
      <c r="G17264" s="831" t="str">
        <f t="shared" si="270"/>
        <v/>
      </c>
    </row>
    <row r="17265" spans="3:7" ht="15" x14ac:dyDescent="0.2">
      <c r="C17265" s="829"/>
      <c r="G17265" s="831" t="str">
        <f t="shared" si="270"/>
        <v/>
      </c>
    </row>
    <row r="17266" spans="3:7" ht="15" x14ac:dyDescent="0.2">
      <c r="C17266" s="829"/>
      <c r="G17266" s="831" t="str">
        <f t="shared" si="270"/>
        <v/>
      </c>
    </row>
    <row r="17267" spans="3:7" ht="15" x14ac:dyDescent="0.2">
      <c r="C17267" s="829"/>
      <c r="G17267" s="831" t="str">
        <f t="shared" si="270"/>
        <v/>
      </c>
    </row>
    <row r="17268" spans="3:7" ht="15" x14ac:dyDescent="0.2">
      <c r="C17268" s="829"/>
      <c r="G17268" s="831" t="str">
        <f t="shared" si="270"/>
        <v/>
      </c>
    </row>
    <row r="17269" spans="3:7" ht="15" x14ac:dyDescent="0.2">
      <c r="C17269" s="829"/>
      <c r="G17269" s="831" t="str">
        <f t="shared" si="270"/>
        <v/>
      </c>
    </row>
    <row r="17270" spans="3:7" ht="15" x14ac:dyDescent="0.2">
      <c r="C17270" s="829"/>
      <c r="G17270" s="831" t="str">
        <f t="shared" si="270"/>
        <v/>
      </c>
    </row>
    <row r="17271" spans="3:7" ht="15" x14ac:dyDescent="0.2">
      <c r="C17271" s="829"/>
      <c r="G17271" s="831" t="str">
        <f t="shared" si="270"/>
        <v/>
      </c>
    </row>
    <row r="17272" spans="3:7" ht="15" x14ac:dyDescent="0.2">
      <c r="C17272" s="829"/>
      <c r="G17272" s="831" t="str">
        <f t="shared" si="270"/>
        <v/>
      </c>
    </row>
    <row r="17273" spans="3:7" ht="15" x14ac:dyDescent="0.2">
      <c r="C17273" s="829"/>
      <c r="G17273" s="831" t="str">
        <f t="shared" si="270"/>
        <v/>
      </c>
    </row>
    <row r="17274" spans="3:7" ht="15" x14ac:dyDescent="0.2">
      <c r="C17274" s="829"/>
      <c r="G17274" s="831" t="str">
        <f t="shared" si="270"/>
        <v/>
      </c>
    </row>
    <row r="17275" spans="3:7" ht="15" x14ac:dyDescent="0.2">
      <c r="C17275" s="829"/>
      <c r="G17275" s="831" t="str">
        <f t="shared" si="270"/>
        <v/>
      </c>
    </row>
    <row r="17276" spans="3:7" ht="15" x14ac:dyDescent="0.2">
      <c r="C17276" s="829"/>
      <c r="G17276" s="831" t="str">
        <f t="shared" si="270"/>
        <v/>
      </c>
    </row>
    <row r="17277" spans="3:7" ht="15" x14ac:dyDescent="0.2">
      <c r="C17277" s="829"/>
      <c r="G17277" s="831" t="str">
        <f t="shared" si="270"/>
        <v/>
      </c>
    </row>
    <row r="17278" spans="3:7" ht="15" x14ac:dyDescent="0.2">
      <c r="C17278" s="829"/>
      <c r="G17278" s="831" t="str">
        <f t="shared" si="270"/>
        <v/>
      </c>
    </row>
    <row r="17279" spans="3:7" ht="15" x14ac:dyDescent="0.2">
      <c r="C17279" s="829"/>
      <c r="G17279" s="831" t="str">
        <f t="shared" si="270"/>
        <v/>
      </c>
    </row>
    <row r="17280" spans="3:7" ht="15" x14ac:dyDescent="0.2">
      <c r="C17280" s="829"/>
      <c r="G17280" s="831" t="str">
        <f t="shared" si="270"/>
        <v/>
      </c>
    </row>
    <row r="17281" spans="3:7" ht="15" x14ac:dyDescent="0.2">
      <c r="C17281" s="829"/>
      <c r="G17281" s="831" t="str">
        <f t="shared" si="270"/>
        <v/>
      </c>
    </row>
    <row r="17282" spans="3:7" ht="15" x14ac:dyDescent="0.2">
      <c r="C17282" s="829"/>
      <c r="G17282" s="831" t="str">
        <f t="shared" si="270"/>
        <v/>
      </c>
    </row>
    <row r="17283" spans="3:7" ht="15" x14ac:dyDescent="0.2">
      <c r="C17283" s="829"/>
      <c r="G17283" s="831" t="str">
        <f t="shared" si="270"/>
        <v/>
      </c>
    </row>
    <row r="17284" spans="3:7" ht="15" x14ac:dyDescent="0.2">
      <c r="C17284" s="829"/>
      <c r="G17284" s="831" t="str">
        <f t="shared" si="270"/>
        <v/>
      </c>
    </row>
    <row r="17285" spans="3:7" ht="15" x14ac:dyDescent="0.2">
      <c r="C17285" s="829"/>
      <c r="G17285" s="831" t="str">
        <f t="shared" si="270"/>
        <v/>
      </c>
    </row>
    <row r="17286" spans="3:7" ht="15" x14ac:dyDescent="0.2">
      <c r="C17286" s="829"/>
      <c r="G17286" s="831" t="str">
        <f t="shared" si="270"/>
        <v/>
      </c>
    </row>
    <row r="17287" spans="3:7" ht="15" x14ac:dyDescent="0.2">
      <c r="C17287" s="829"/>
      <c r="G17287" s="831" t="str">
        <f t="shared" si="270"/>
        <v/>
      </c>
    </row>
    <row r="17288" spans="3:7" ht="15" x14ac:dyDescent="0.2">
      <c r="C17288" s="829"/>
      <c r="G17288" s="831" t="str">
        <f t="shared" si="270"/>
        <v/>
      </c>
    </row>
    <row r="17289" spans="3:7" ht="15" x14ac:dyDescent="0.2">
      <c r="C17289" s="829"/>
      <c r="G17289" s="831" t="str">
        <f t="shared" si="270"/>
        <v/>
      </c>
    </row>
    <row r="17290" spans="3:7" ht="15" x14ac:dyDescent="0.2">
      <c r="C17290" s="829"/>
      <c r="G17290" s="831" t="str">
        <f t="shared" si="270"/>
        <v/>
      </c>
    </row>
    <row r="17291" spans="3:7" ht="15" x14ac:dyDescent="0.2">
      <c r="C17291" s="829"/>
      <c r="G17291" s="831" t="str">
        <f t="shared" si="270"/>
        <v/>
      </c>
    </row>
    <row r="17292" spans="3:7" ht="15" x14ac:dyDescent="0.2">
      <c r="C17292" s="829"/>
      <c r="G17292" s="831" t="str">
        <f t="shared" ref="G17292:G17355" si="271">IF(D17292="","",YEAR(D17292))</f>
        <v/>
      </c>
    </row>
    <row r="17293" spans="3:7" ht="15" x14ac:dyDescent="0.2">
      <c r="C17293" s="829"/>
      <c r="G17293" s="831" t="str">
        <f t="shared" si="271"/>
        <v/>
      </c>
    </row>
    <row r="17294" spans="3:7" ht="15" x14ac:dyDescent="0.2">
      <c r="C17294" s="829"/>
      <c r="G17294" s="831" t="str">
        <f t="shared" si="271"/>
        <v/>
      </c>
    </row>
    <row r="17295" spans="3:7" ht="15" x14ac:dyDescent="0.2">
      <c r="C17295" s="829"/>
      <c r="G17295" s="831" t="str">
        <f t="shared" si="271"/>
        <v/>
      </c>
    </row>
    <row r="17296" spans="3:7" ht="15" x14ac:dyDescent="0.2">
      <c r="C17296" s="829"/>
      <c r="G17296" s="831" t="str">
        <f t="shared" si="271"/>
        <v/>
      </c>
    </row>
    <row r="17297" spans="3:7" ht="15" x14ac:dyDescent="0.2">
      <c r="C17297" s="829"/>
      <c r="G17297" s="831" t="str">
        <f t="shared" si="271"/>
        <v/>
      </c>
    </row>
    <row r="17298" spans="3:7" ht="15" x14ac:dyDescent="0.2">
      <c r="C17298" s="829"/>
      <c r="G17298" s="831" t="str">
        <f t="shared" si="271"/>
        <v/>
      </c>
    </row>
    <row r="17299" spans="3:7" ht="15" x14ac:dyDescent="0.2">
      <c r="C17299" s="829"/>
      <c r="G17299" s="831" t="str">
        <f t="shared" si="271"/>
        <v/>
      </c>
    </row>
    <row r="17300" spans="3:7" ht="15" x14ac:dyDescent="0.2">
      <c r="C17300" s="829"/>
      <c r="G17300" s="831" t="str">
        <f t="shared" si="271"/>
        <v/>
      </c>
    </row>
    <row r="17301" spans="3:7" ht="15" x14ac:dyDescent="0.2">
      <c r="C17301" s="829"/>
      <c r="G17301" s="831" t="str">
        <f t="shared" si="271"/>
        <v/>
      </c>
    </row>
    <row r="17302" spans="3:7" ht="15" x14ac:dyDescent="0.2">
      <c r="C17302" s="829"/>
      <c r="G17302" s="831" t="str">
        <f t="shared" si="271"/>
        <v/>
      </c>
    </row>
    <row r="17303" spans="3:7" ht="15" x14ac:dyDescent="0.2">
      <c r="C17303" s="829"/>
      <c r="G17303" s="831" t="str">
        <f t="shared" si="271"/>
        <v/>
      </c>
    </row>
    <row r="17304" spans="3:7" ht="15" x14ac:dyDescent="0.2">
      <c r="C17304" s="829"/>
      <c r="G17304" s="831" t="str">
        <f t="shared" si="271"/>
        <v/>
      </c>
    </row>
    <row r="17305" spans="3:7" ht="15" x14ac:dyDescent="0.2">
      <c r="C17305" s="829"/>
      <c r="G17305" s="831" t="str">
        <f t="shared" si="271"/>
        <v/>
      </c>
    </row>
    <row r="17306" spans="3:7" ht="15" x14ac:dyDescent="0.2">
      <c r="C17306" s="829"/>
      <c r="G17306" s="831" t="str">
        <f t="shared" si="271"/>
        <v/>
      </c>
    </row>
    <row r="17307" spans="3:7" ht="15" x14ac:dyDescent="0.2">
      <c r="C17307" s="829"/>
      <c r="G17307" s="831" t="str">
        <f t="shared" si="271"/>
        <v/>
      </c>
    </row>
    <row r="17308" spans="3:7" ht="15" x14ac:dyDescent="0.2">
      <c r="C17308" s="829"/>
      <c r="G17308" s="831" t="str">
        <f t="shared" si="271"/>
        <v/>
      </c>
    </row>
    <row r="17309" spans="3:7" ht="15" x14ac:dyDescent="0.2">
      <c r="C17309" s="829"/>
      <c r="G17309" s="831" t="str">
        <f t="shared" si="271"/>
        <v/>
      </c>
    </row>
    <row r="17310" spans="3:7" ht="15" x14ac:dyDescent="0.2">
      <c r="C17310" s="829"/>
      <c r="G17310" s="831" t="str">
        <f t="shared" si="271"/>
        <v/>
      </c>
    </row>
    <row r="17311" spans="3:7" ht="15" x14ac:dyDescent="0.2">
      <c r="C17311" s="829"/>
      <c r="G17311" s="831" t="str">
        <f t="shared" si="271"/>
        <v/>
      </c>
    </row>
    <row r="17312" spans="3:7" ht="15" x14ac:dyDescent="0.2">
      <c r="C17312" s="829"/>
      <c r="G17312" s="831" t="str">
        <f t="shared" si="271"/>
        <v/>
      </c>
    </row>
    <row r="17313" spans="3:7" ht="15" x14ac:dyDescent="0.2">
      <c r="C17313" s="829"/>
      <c r="G17313" s="831" t="str">
        <f t="shared" si="271"/>
        <v/>
      </c>
    </row>
    <row r="17314" spans="3:7" ht="15" x14ac:dyDescent="0.2">
      <c r="C17314" s="829"/>
      <c r="G17314" s="831" t="str">
        <f t="shared" si="271"/>
        <v/>
      </c>
    </row>
    <row r="17315" spans="3:7" ht="15" x14ac:dyDescent="0.2">
      <c r="C17315" s="829"/>
      <c r="G17315" s="831" t="str">
        <f t="shared" si="271"/>
        <v/>
      </c>
    </row>
    <row r="17316" spans="3:7" ht="15" x14ac:dyDescent="0.2">
      <c r="C17316" s="829"/>
      <c r="G17316" s="831" t="str">
        <f t="shared" si="271"/>
        <v/>
      </c>
    </row>
    <row r="17317" spans="3:7" ht="15" x14ac:dyDescent="0.2">
      <c r="C17317" s="829"/>
      <c r="G17317" s="831" t="str">
        <f t="shared" si="271"/>
        <v/>
      </c>
    </row>
    <row r="17318" spans="3:7" ht="15" x14ac:dyDescent="0.2">
      <c r="C17318" s="829"/>
      <c r="G17318" s="831" t="str">
        <f t="shared" si="271"/>
        <v/>
      </c>
    </row>
    <row r="17319" spans="3:7" ht="15" x14ac:dyDescent="0.2">
      <c r="C17319" s="829"/>
      <c r="G17319" s="831" t="str">
        <f t="shared" si="271"/>
        <v/>
      </c>
    </row>
    <row r="17320" spans="3:7" ht="15" x14ac:dyDescent="0.2">
      <c r="C17320" s="829"/>
      <c r="G17320" s="831" t="str">
        <f t="shared" si="271"/>
        <v/>
      </c>
    </row>
    <row r="17321" spans="3:7" ht="15" x14ac:dyDescent="0.2">
      <c r="C17321" s="829"/>
      <c r="G17321" s="831" t="str">
        <f t="shared" si="271"/>
        <v/>
      </c>
    </row>
    <row r="17322" spans="3:7" ht="15" x14ac:dyDescent="0.2">
      <c r="C17322" s="829"/>
      <c r="G17322" s="831" t="str">
        <f t="shared" si="271"/>
        <v/>
      </c>
    </row>
    <row r="17323" spans="3:7" ht="15" x14ac:dyDescent="0.2">
      <c r="C17323" s="829"/>
      <c r="G17323" s="831" t="str">
        <f t="shared" si="271"/>
        <v/>
      </c>
    </row>
    <row r="17324" spans="3:7" ht="15" x14ac:dyDescent="0.2">
      <c r="C17324" s="829"/>
      <c r="G17324" s="831" t="str">
        <f t="shared" si="271"/>
        <v/>
      </c>
    </row>
    <row r="17325" spans="3:7" ht="15" x14ac:dyDescent="0.2">
      <c r="C17325" s="829"/>
      <c r="G17325" s="831" t="str">
        <f t="shared" si="271"/>
        <v/>
      </c>
    </row>
    <row r="17326" spans="3:7" ht="15" x14ac:dyDescent="0.2">
      <c r="C17326" s="829"/>
      <c r="G17326" s="831" t="str">
        <f t="shared" si="271"/>
        <v/>
      </c>
    </row>
    <row r="17327" spans="3:7" ht="15" x14ac:dyDescent="0.2">
      <c r="C17327" s="829"/>
      <c r="G17327" s="831" t="str">
        <f t="shared" si="271"/>
        <v/>
      </c>
    </row>
    <row r="17328" spans="3:7" ht="15" x14ac:dyDescent="0.2">
      <c r="C17328" s="829"/>
      <c r="G17328" s="831" t="str">
        <f t="shared" si="271"/>
        <v/>
      </c>
    </row>
    <row r="17329" spans="3:7" ht="15" x14ac:dyDescent="0.2">
      <c r="C17329" s="829"/>
      <c r="G17329" s="831" t="str">
        <f t="shared" si="271"/>
        <v/>
      </c>
    </row>
    <row r="17330" spans="3:7" ht="15" x14ac:dyDescent="0.2">
      <c r="C17330" s="829"/>
      <c r="G17330" s="831" t="str">
        <f t="shared" si="271"/>
        <v/>
      </c>
    </row>
    <row r="17331" spans="3:7" ht="15" x14ac:dyDescent="0.2">
      <c r="C17331" s="829"/>
      <c r="G17331" s="831" t="str">
        <f t="shared" si="271"/>
        <v/>
      </c>
    </row>
    <row r="17332" spans="3:7" ht="15" x14ac:dyDescent="0.2">
      <c r="C17332" s="829"/>
      <c r="G17332" s="831" t="str">
        <f t="shared" si="271"/>
        <v/>
      </c>
    </row>
    <row r="17333" spans="3:7" ht="15" x14ac:dyDescent="0.2">
      <c r="C17333" s="829"/>
      <c r="G17333" s="831" t="str">
        <f t="shared" si="271"/>
        <v/>
      </c>
    </row>
    <row r="17334" spans="3:7" ht="15" x14ac:dyDescent="0.2">
      <c r="C17334" s="829"/>
      <c r="G17334" s="831" t="str">
        <f t="shared" si="271"/>
        <v/>
      </c>
    </row>
    <row r="17335" spans="3:7" ht="15" x14ac:dyDescent="0.2">
      <c r="C17335" s="829"/>
      <c r="G17335" s="831" t="str">
        <f t="shared" si="271"/>
        <v/>
      </c>
    </row>
    <row r="17336" spans="3:7" ht="15" x14ac:dyDescent="0.2">
      <c r="C17336" s="829"/>
      <c r="G17336" s="831" t="str">
        <f t="shared" si="271"/>
        <v/>
      </c>
    </row>
    <row r="17337" spans="3:7" ht="15" x14ac:dyDescent="0.2">
      <c r="C17337" s="829"/>
      <c r="G17337" s="831" t="str">
        <f t="shared" si="271"/>
        <v/>
      </c>
    </row>
    <row r="17338" spans="3:7" ht="15" x14ac:dyDescent="0.2">
      <c r="C17338" s="829"/>
      <c r="G17338" s="831" t="str">
        <f t="shared" si="271"/>
        <v/>
      </c>
    </row>
    <row r="17339" spans="3:7" ht="15" x14ac:dyDescent="0.2">
      <c r="C17339" s="829"/>
      <c r="G17339" s="831" t="str">
        <f t="shared" si="271"/>
        <v/>
      </c>
    </row>
    <row r="17340" spans="3:7" ht="15" x14ac:dyDescent="0.2">
      <c r="C17340" s="829"/>
      <c r="G17340" s="831" t="str">
        <f t="shared" si="271"/>
        <v/>
      </c>
    </row>
    <row r="17341" spans="3:7" ht="15" x14ac:dyDescent="0.2">
      <c r="C17341" s="829"/>
      <c r="G17341" s="831" t="str">
        <f t="shared" si="271"/>
        <v/>
      </c>
    </row>
    <row r="17342" spans="3:7" ht="15" x14ac:dyDescent="0.2">
      <c r="C17342" s="829"/>
      <c r="G17342" s="831" t="str">
        <f t="shared" si="271"/>
        <v/>
      </c>
    </row>
    <row r="17343" spans="3:7" ht="15" x14ac:dyDescent="0.2">
      <c r="C17343" s="829"/>
      <c r="G17343" s="831" t="str">
        <f t="shared" si="271"/>
        <v/>
      </c>
    </row>
    <row r="17344" spans="3:7" ht="15" x14ac:dyDescent="0.2">
      <c r="C17344" s="829"/>
      <c r="G17344" s="831" t="str">
        <f t="shared" si="271"/>
        <v/>
      </c>
    </row>
    <row r="17345" spans="3:7" ht="15" x14ac:dyDescent="0.2">
      <c r="C17345" s="829"/>
      <c r="G17345" s="831" t="str">
        <f t="shared" si="271"/>
        <v/>
      </c>
    </row>
    <row r="17346" spans="3:7" ht="15" x14ac:dyDescent="0.2">
      <c r="C17346" s="829"/>
      <c r="G17346" s="831" t="str">
        <f t="shared" si="271"/>
        <v/>
      </c>
    </row>
    <row r="17347" spans="3:7" ht="15" x14ac:dyDescent="0.2">
      <c r="C17347" s="829"/>
      <c r="G17347" s="831" t="str">
        <f t="shared" si="271"/>
        <v/>
      </c>
    </row>
    <row r="17348" spans="3:7" ht="15" x14ac:dyDescent="0.2">
      <c r="C17348" s="829"/>
      <c r="G17348" s="831" t="str">
        <f t="shared" si="271"/>
        <v/>
      </c>
    </row>
    <row r="17349" spans="3:7" ht="15" x14ac:dyDescent="0.2">
      <c r="C17349" s="829"/>
      <c r="G17349" s="831" t="str">
        <f t="shared" si="271"/>
        <v/>
      </c>
    </row>
    <row r="17350" spans="3:7" ht="15" x14ac:dyDescent="0.2">
      <c r="C17350" s="829"/>
      <c r="G17350" s="831" t="str">
        <f t="shared" si="271"/>
        <v/>
      </c>
    </row>
    <row r="17351" spans="3:7" ht="15" x14ac:dyDescent="0.2">
      <c r="C17351" s="829"/>
      <c r="G17351" s="831" t="str">
        <f t="shared" si="271"/>
        <v/>
      </c>
    </row>
    <row r="17352" spans="3:7" ht="15" x14ac:dyDescent="0.2">
      <c r="C17352" s="829"/>
      <c r="G17352" s="831" t="str">
        <f t="shared" si="271"/>
        <v/>
      </c>
    </row>
    <row r="17353" spans="3:7" ht="15" x14ac:dyDescent="0.2">
      <c r="C17353" s="829"/>
      <c r="G17353" s="831" t="str">
        <f t="shared" si="271"/>
        <v/>
      </c>
    </row>
    <row r="17354" spans="3:7" ht="15" x14ac:dyDescent="0.2">
      <c r="C17354" s="829"/>
      <c r="G17354" s="831" t="str">
        <f t="shared" si="271"/>
        <v/>
      </c>
    </row>
    <row r="17355" spans="3:7" ht="15" x14ac:dyDescent="0.2">
      <c r="C17355" s="829"/>
      <c r="G17355" s="831" t="str">
        <f t="shared" si="271"/>
        <v/>
      </c>
    </row>
    <row r="17356" spans="3:7" ht="15" x14ac:dyDescent="0.2">
      <c r="C17356" s="829"/>
      <c r="G17356" s="831" t="str">
        <f t="shared" ref="G17356:G17419" si="272">IF(D17356="","",YEAR(D17356))</f>
        <v/>
      </c>
    </row>
    <row r="17357" spans="3:7" ht="15" x14ac:dyDescent="0.2">
      <c r="C17357" s="829"/>
      <c r="G17357" s="831" t="str">
        <f t="shared" si="272"/>
        <v/>
      </c>
    </row>
    <row r="17358" spans="3:7" ht="15" x14ac:dyDescent="0.2">
      <c r="C17358" s="829"/>
      <c r="G17358" s="831" t="str">
        <f t="shared" si="272"/>
        <v/>
      </c>
    </row>
    <row r="17359" spans="3:7" ht="15" x14ac:dyDescent="0.2">
      <c r="C17359" s="829"/>
      <c r="G17359" s="831" t="str">
        <f t="shared" si="272"/>
        <v/>
      </c>
    </row>
    <row r="17360" spans="3:7" ht="15" x14ac:dyDescent="0.2">
      <c r="C17360" s="829"/>
      <c r="G17360" s="831" t="str">
        <f t="shared" si="272"/>
        <v/>
      </c>
    </row>
    <row r="17361" spans="3:7" ht="15" x14ac:dyDescent="0.2">
      <c r="C17361" s="829"/>
      <c r="G17361" s="831" t="str">
        <f t="shared" si="272"/>
        <v/>
      </c>
    </row>
    <row r="17362" spans="3:7" ht="15" x14ac:dyDescent="0.2">
      <c r="C17362" s="829"/>
      <c r="G17362" s="831" t="str">
        <f t="shared" si="272"/>
        <v/>
      </c>
    </row>
    <row r="17363" spans="3:7" ht="15" x14ac:dyDescent="0.2">
      <c r="C17363" s="829"/>
      <c r="G17363" s="831" t="str">
        <f t="shared" si="272"/>
        <v/>
      </c>
    </row>
    <row r="17364" spans="3:7" ht="15" x14ac:dyDescent="0.2">
      <c r="C17364" s="829"/>
      <c r="G17364" s="831" t="str">
        <f t="shared" si="272"/>
        <v/>
      </c>
    </row>
    <row r="17365" spans="3:7" ht="15" x14ac:dyDescent="0.2">
      <c r="C17365" s="829"/>
      <c r="G17365" s="831" t="str">
        <f t="shared" si="272"/>
        <v/>
      </c>
    </row>
    <row r="17366" spans="3:7" ht="15" x14ac:dyDescent="0.2">
      <c r="C17366" s="829"/>
      <c r="G17366" s="831" t="str">
        <f t="shared" si="272"/>
        <v/>
      </c>
    </row>
    <row r="17367" spans="3:7" ht="15" x14ac:dyDescent="0.2">
      <c r="C17367" s="829"/>
      <c r="G17367" s="831" t="str">
        <f t="shared" si="272"/>
        <v/>
      </c>
    </row>
    <row r="17368" spans="3:7" ht="15" x14ac:dyDescent="0.2">
      <c r="C17368" s="829"/>
      <c r="G17368" s="831" t="str">
        <f t="shared" si="272"/>
        <v/>
      </c>
    </row>
    <row r="17369" spans="3:7" ht="15" x14ac:dyDescent="0.2">
      <c r="C17369" s="829"/>
      <c r="G17369" s="831" t="str">
        <f t="shared" si="272"/>
        <v/>
      </c>
    </row>
    <row r="17370" spans="3:7" ht="15" x14ac:dyDescent="0.2">
      <c r="C17370" s="829"/>
      <c r="G17370" s="831" t="str">
        <f t="shared" si="272"/>
        <v/>
      </c>
    </row>
    <row r="17371" spans="3:7" ht="15" x14ac:dyDescent="0.2">
      <c r="C17371" s="829"/>
      <c r="G17371" s="831" t="str">
        <f t="shared" si="272"/>
        <v/>
      </c>
    </row>
    <row r="17372" spans="3:7" ht="15" x14ac:dyDescent="0.2">
      <c r="C17372" s="829"/>
      <c r="G17372" s="831" t="str">
        <f t="shared" si="272"/>
        <v/>
      </c>
    </row>
    <row r="17373" spans="3:7" ht="15" x14ac:dyDescent="0.2">
      <c r="C17373" s="829"/>
      <c r="G17373" s="831" t="str">
        <f t="shared" si="272"/>
        <v/>
      </c>
    </row>
    <row r="17374" spans="3:7" ht="15" x14ac:dyDescent="0.2">
      <c r="C17374" s="829"/>
      <c r="G17374" s="831" t="str">
        <f t="shared" si="272"/>
        <v/>
      </c>
    </row>
    <row r="17375" spans="3:7" ht="15" x14ac:dyDescent="0.2">
      <c r="C17375" s="829"/>
      <c r="G17375" s="831" t="str">
        <f t="shared" si="272"/>
        <v/>
      </c>
    </row>
    <row r="17376" spans="3:7" ht="15" x14ac:dyDescent="0.2">
      <c r="C17376" s="829"/>
      <c r="G17376" s="831" t="str">
        <f t="shared" si="272"/>
        <v/>
      </c>
    </row>
    <row r="17377" spans="3:7" ht="15" x14ac:dyDescent="0.2">
      <c r="C17377" s="829"/>
      <c r="G17377" s="831" t="str">
        <f t="shared" si="272"/>
        <v/>
      </c>
    </row>
    <row r="17378" spans="3:7" ht="15" x14ac:dyDescent="0.2">
      <c r="C17378" s="829"/>
      <c r="G17378" s="831" t="str">
        <f t="shared" si="272"/>
        <v/>
      </c>
    </row>
    <row r="17379" spans="3:7" ht="15" x14ac:dyDescent="0.2">
      <c r="C17379" s="829"/>
      <c r="G17379" s="831" t="str">
        <f t="shared" si="272"/>
        <v/>
      </c>
    </row>
    <row r="17380" spans="3:7" ht="15" x14ac:dyDescent="0.2">
      <c r="C17380" s="829"/>
      <c r="G17380" s="831" t="str">
        <f t="shared" si="272"/>
        <v/>
      </c>
    </row>
    <row r="17381" spans="3:7" ht="15" x14ac:dyDescent="0.2">
      <c r="C17381" s="829"/>
      <c r="G17381" s="831" t="str">
        <f t="shared" si="272"/>
        <v/>
      </c>
    </row>
    <row r="17382" spans="3:7" ht="15" x14ac:dyDescent="0.2">
      <c r="C17382" s="829"/>
      <c r="G17382" s="831" t="str">
        <f t="shared" si="272"/>
        <v/>
      </c>
    </row>
    <row r="17383" spans="3:7" ht="15" x14ac:dyDescent="0.2">
      <c r="C17383" s="829"/>
      <c r="G17383" s="831" t="str">
        <f t="shared" si="272"/>
        <v/>
      </c>
    </row>
    <row r="17384" spans="3:7" ht="15" x14ac:dyDescent="0.2">
      <c r="C17384" s="829"/>
      <c r="G17384" s="831" t="str">
        <f t="shared" si="272"/>
        <v/>
      </c>
    </row>
    <row r="17385" spans="3:7" ht="15" x14ac:dyDescent="0.2">
      <c r="C17385" s="829"/>
      <c r="G17385" s="831" t="str">
        <f t="shared" si="272"/>
        <v/>
      </c>
    </row>
    <row r="17386" spans="3:7" ht="15" x14ac:dyDescent="0.2">
      <c r="C17386" s="829"/>
      <c r="G17386" s="831" t="str">
        <f t="shared" si="272"/>
        <v/>
      </c>
    </row>
    <row r="17387" spans="3:7" ht="15" x14ac:dyDescent="0.2">
      <c r="C17387" s="829"/>
      <c r="G17387" s="831" t="str">
        <f t="shared" si="272"/>
        <v/>
      </c>
    </row>
    <row r="17388" spans="3:7" ht="15" x14ac:dyDescent="0.2">
      <c r="C17388" s="829"/>
      <c r="G17388" s="831" t="str">
        <f t="shared" si="272"/>
        <v/>
      </c>
    </row>
    <row r="17389" spans="3:7" ht="15" x14ac:dyDescent="0.2">
      <c r="C17389" s="829"/>
      <c r="G17389" s="831" t="str">
        <f t="shared" si="272"/>
        <v/>
      </c>
    </row>
    <row r="17390" spans="3:7" ht="15" x14ac:dyDescent="0.2">
      <c r="C17390" s="829"/>
      <c r="G17390" s="831" t="str">
        <f t="shared" si="272"/>
        <v/>
      </c>
    </row>
    <row r="17391" spans="3:7" ht="15" x14ac:dyDescent="0.2">
      <c r="C17391" s="829"/>
      <c r="G17391" s="831" t="str">
        <f t="shared" si="272"/>
        <v/>
      </c>
    </row>
    <row r="17392" spans="3:7" ht="15" x14ac:dyDescent="0.2">
      <c r="C17392" s="829"/>
      <c r="G17392" s="831" t="str">
        <f t="shared" si="272"/>
        <v/>
      </c>
    </row>
    <row r="17393" spans="3:7" ht="15" x14ac:dyDescent="0.2">
      <c r="C17393" s="829"/>
      <c r="G17393" s="831" t="str">
        <f t="shared" si="272"/>
        <v/>
      </c>
    </row>
    <row r="17394" spans="3:7" ht="15" x14ac:dyDescent="0.2">
      <c r="C17394" s="829"/>
      <c r="G17394" s="831" t="str">
        <f t="shared" si="272"/>
        <v/>
      </c>
    </row>
    <row r="17395" spans="3:7" ht="15" x14ac:dyDescent="0.2">
      <c r="C17395" s="829"/>
      <c r="G17395" s="831" t="str">
        <f t="shared" si="272"/>
        <v/>
      </c>
    </row>
    <row r="17396" spans="3:7" ht="15" x14ac:dyDescent="0.2">
      <c r="C17396" s="829"/>
      <c r="G17396" s="831" t="str">
        <f t="shared" si="272"/>
        <v/>
      </c>
    </row>
    <row r="17397" spans="3:7" ht="15" x14ac:dyDescent="0.2">
      <c r="C17397" s="829"/>
      <c r="G17397" s="831" t="str">
        <f t="shared" si="272"/>
        <v/>
      </c>
    </row>
    <row r="17398" spans="3:7" ht="15" x14ac:dyDescent="0.2">
      <c r="C17398" s="829"/>
      <c r="G17398" s="831" t="str">
        <f t="shared" si="272"/>
        <v/>
      </c>
    </row>
    <row r="17399" spans="3:7" ht="15" x14ac:dyDescent="0.2">
      <c r="C17399" s="829"/>
      <c r="G17399" s="831" t="str">
        <f t="shared" si="272"/>
        <v/>
      </c>
    </row>
    <row r="17400" spans="3:7" ht="15" x14ac:dyDescent="0.2">
      <c r="C17400" s="829"/>
      <c r="G17400" s="831" t="str">
        <f t="shared" si="272"/>
        <v/>
      </c>
    </row>
    <row r="17401" spans="3:7" ht="15" x14ac:dyDescent="0.2">
      <c r="C17401" s="829"/>
      <c r="G17401" s="831" t="str">
        <f t="shared" si="272"/>
        <v/>
      </c>
    </row>
    <row r="17402" spans="3:7" ht="15" x14ac:dyDescent="0.2">
      <c r="C17402" s="829"/>
      <c r="G17402" s="831" t="str">
        <f t="shared" si="272"/>
        <v/>
      </c>
    </row>
    <row r="17403" spans="3:7" ht="15" x14ac:dyDescent="0.2">
      <c r="C17403" s="829"/>
      <c r="G17403" s="831" t="str">
        <f t="shared" si="272"/>
        <v/>
      </c>
    </row>
    <row r="17404" spans="3:7" ht="15" x14ac:dyDescent="0.2">
      <c r="C17404" s="829"/>
      <c r="G17404" s="831" t="str">
        <f t="shared" si="272"/>
        <v/>
      </c>
    </row>
    <row r="17405" spans="3:7" ht="15" x14ac:dyDescent="0.2">
      <c r="C17405" s="829"/>
      <c r="G17405" s="831" t="str">
        <f t="shared" si="272"/>
        <v/>
      </c>
    </row>
    <row r="17406" spans="3:7" ht="15" x14ac:dyDescent="0.2">
      <c r="C17406" s="829"/>
      <c r="G17406" s="831" t="str">
        <f t="shared" si="272"/>
        <v/>
      </c>
    </row>
    <row r="17407" spans="3:7" ht="15" x14ac:dyDescent="0.2">
      <c r="C17407" s="829"/>
      <c r="G17407" s="831" t="str">
        <f t="shared" si="272"/>
        <v/>
      </c>
    </row>
    <row r="17408" spans="3:7" ht="15" x14ac:dyDescent="0.2">
      <c r="C17408" s="829"/>
      <c r="G17408" s="831" t="str">
        <f t="shared" si="272"/>
        <v/>
      </c>
    </row>
    <row r="17409" spans="3:7" ht="15" x14ac:dyDescent="0.2">
      <c r="C17409" s="829"/>
      <c r="G17409" s="831" t="str">
        <f t="shared" si="272"/>
        <v/>
      </c>
    </row>
    <row r="17410" spans="3:7" ht="15" x14ac:dyDescent="0.2">
      <c r="C17410" s="829"/>
      <c r="G17410" s="831" t="str">
        <f t="shared" si="272"/>
        <v/>
      </c>
    </row>
    <row r="17411" spans="3:7" ht="15" x14ac:dyDescent="0.2">
      <c r="C17411" s="829"/>
      <c r="G17411" s="831" t="str">
        <f t="shared" si="272"/>
        <v/>
      </c>
    </row>
    <row r="17412" spans="3:7" ht="15" x14ac:dyDescent="0.2">
      <c r="C17412" s="829"/>
      <c r="G17412" s="831" t="str">
        <f t="shared" si="272"/>
        <v/>
      </c>
    </row>
    <row r="17413" spans="3:7" ht="15" x14ac:dyDescent="0.2">
      <c r="C17413" s="829"/>
      <c r="G17413" s="831" t="str">
        <f t="shared" si="272"/>
        <v/>
      </c>
    </row>
    <row r="17414" spans="3:7" ht="15" x14ac:dyDescent="0.2">
      <c r="C17414" s="829"/>
      <c r="G17414" s="831" t="str">
        <f t="shared" si="272"/>
        <v/>
      </c>
    </row>
    <row r="17415" spans="3:7" ht="15" x14ac:dyDescent="0.2">
      <c r="C17415" s="829"/>
      <c r="G17415" s="831" t="str">
        <f t="shared" si="272"/>
        <v/>
      </c>
    </row>
    <row r="17416" spans="3:7" ht="15" x14ac:dyDescent="0.2">
      <c r="C17416" s="829"/>
      <c r="G17416" s="831" t="str">
        <f t="shared" si="272"/>
        <v/>
      </c>
    </row>
    <row r="17417" spans="3:7" ht="15" x14ac:dyDescent="0.2">
      <c r="C17417" s="829"/>
      <c r="G17417" s="831" t="str">
        <f t="shared" si="272"/>
        <v/>
      </c>
    </row>
    <row r="17418" spans="3:7" ht="15" x14ac:dyDescent="0.2">
      <c r="C17418" s="829"/>
      <c r="G17418" s="831" t="str">
        <f t="shared" si="272"/>
        <v/>
      </c>
    </row>
    <row r="17419" spans="3:7" ht="15" x14ac:dyDescent="0.2">
      <c r="C17419" s="829"/>
      <c r="G17419" s="831" t="str">
        <f t="shared" si="272"/>
        <v/>
      </c>
    </row>
    <row r="17420" spans="3:7" ht="15" x14ac:dyDescent="0.2">
      <c r="C17420" s="829"/>
      <c r="G17420" s="831" t="str">
        <f t="shared" ref="G17420:G17483" si="273">IF(D17420="","",YEAR(D17420))</f>
        <v/>
      </c>
    </row>
    <row r="17421" spans="3:7" ht="15" x14ac:dyDescent="0.2">
      <c r="C17421" s="829"/>
      <c r="G17421" s="831" t="str">
        <f t="shared" si="273"/>
        <v/>
      </c>
    </row>
    <row r="17422" spans="3:7" ht="15" x14ac:dyDescent="0.2">
      <c r="C17422" s="829"/>
      <c r="G17422" s="831" t="str">
        <f t="shared" si="273"/>
        <v/>
      </c>
    </row>
    <row r="17423" spans="3:7" ht="15" x14ac:dyDescent="0.2">
      <c r="C17423" s="829"/>
      <c r="G17423" s="831" t="str">
        <f t="shared" si="273"/>
        <v/>
      </c>
    </row>
    <row r="17424" spans="3:7" ht="15" x14ac:dyDescent="0.2">
      <c r="C17424" s="829"/>
      <c r="G17424" s="831" t="str">
        <f t="shared" si="273"/>
        <v/>
      </c>
    </row>
    <row r="17425" spans="3:7" ht="15" x14ac:dyDescent="0.2">
      <c r="C17425" s="829"/>
      <c r="G17425" s="831" t="str">
        <f t="shared" si="273"/>
        <v/>
      </c>
    </row>
    <row r="17426" spans="3:7" ht="15" x14ac:dyDescent="0.2">
      <c r="C17426" s="829"/>
      <c r="G17426" s="831" t="str">
        <f t="shared" si="273"/>
        <v/>
      </c>
    </row>
    <row r="17427" spans="3:7" ht="15" x14ac:dyDescent="0.2">
      <c r="C17427" s="829"/>
      <c r="G17427" s="831" t="str">
        <f t="shared" si="273"/>
        <v/>
      </c>
    </row>
    <row r="17428" spans="3:7" ht="15" x14ac:dyDescent="0.2">
      <c r="C17428" s="829"/>
      <c r="G17428" s="831" t="str">
        <f t="shared" si="273"/>
        <v/>
      </c>
    </row>
    <row r="17429" spans="3:7" ht="15" x14ac:dyDescent="0.2">
      <c r="C17429" s="829"/>
      <c r="G17429" s="831" t="str">
        <f t="shared" si="273"/>
        <v/>
      </c>
    </row>
    <row r="17430" spans="3:7" ht="15" x14ac:dyDescent="0.2">
      <c r="C17430" s="829"/>
      <c r="G17430" s="831" t="str">
        <f t="shared" si="273"/>
        <v/>
      </c>
    </row>
    <row r="17431" spans="3:7" ht="15" x14ac:dyDescent="0.2">
      <c r="C17431" s="829"/>
      <c r="G17431" s="831" t="str">
        <f t="shared" si="273"/>
        <v/>
      </c>
    </row>
    <row r="17432" spans="3:7" ht="15" x14ac:dyDescent="0.2">
      <c r="C17432" s="829"/>
      <c r="G17432" s="831" t="str">
        <f t="shared" si="273"/>
        <v/>
      </c>
    </row>
    <row r="17433" spans="3:7" ht="15" x14ac:dyDescent="0.2">
      <c r="C17433" s="829"/>
      <c r="G17433" s="831" t="str">
        <f t="shared" si="273"/>
        <v/>
      </c>
    </row>
    <row r="17434" spans="3:7" ht="15" x14ac:dyDescent="0.2">
      <c r="C17434" s="829"/>
      <c r="G17434" s="831" t="str">
        <f t="shared" si="273"/>
        <v/>
      </c>
    </row>
    <row r="17435" spans="3:7" ht="15" x14ac:dyDescent="0.2">
      <c r="C17435" s="829"/>
      <c r="G17435" s="831" t="str">
        <f t="shared" si="273"/>
        <v/>
      </c>
    </row>
    <row r="17436" spans="3:7" ht="15" x14ac:dyDescent="0.2">
      <c r="C17436" s="829"/>
      <c r="G17436" s="831" t="str">
        <f t="shared" si="273"/>
        <v/>
      </c>
    </row>
    <row r="17437" spans="3:7" ht="15" x14ac:dyDescent="0.2">
      <c r="C17437" s="829"/>
      <c r="G17437" s="831" t="str">
        <f t="shared" si="273"/>
        <v/>
      </c>
    </row>
    <row r="17438" spans="3:7" ht="15" x14ac:dyDescent="0.2">
      <c r="C17438" s="829"/>
      <c r="G17438" s="831" t="str">
        <f t="shared" si="273"/>
        <v/>
      </c>
    </row>
    <row r="17439" spans="3:7" ht="15" x14ac:dyDescent="0.2">
      <c r="C17439" s="829"/>
      <c r="G17439" s="831" t="str">
        <f t="shared" si="273"/>
        <v/>
      </c>
    </row>
    <row r="17440" spans="3:7" ht="15" x14ac:dyDescent="0.2">
      <c r="C17440" s="829"/>
      <c r="G17440" s="831" t="str">
        <f t="shared" si="273"/>
        <v/>
      </c>
    </row>
    <row r="17441" spans="3:7" ht="15" x14ac:dyDescent="0.2">
      <c r="C17441" s="829"/>
      <c r="G17441" s="831" t="str">
        <f t="shared" si="273"/>
        <v/>
      </c>
    </row>
    <row r="17442" spans="3:7" ht="15" x14ac:dyDescent="0.2">
      <c r="C17442" s="829"/>
      <c r="G17442" s="831" t="str">
        <f t="shared" si="273"/>
        <v/>
      </c>
    </row>
    <row r="17443" spans="3:7" ht="15" x14ac:dyDescent="0.2">
      <c r="C17443" s="829"/>
      <c r="G17443" s="831" t="str">
        <f t="shared" si="273"/>
        <v/>
      </c>
    </row>
    <row r="17444" spans="3:7" ht="15" x14ac:dyDescent="0.2">
      <c r="C17444" s="829"/>
      <c r="G17444" s="831" t="str">
        <f t="shared" si="273"/>
        <v/>
      </c>
    </row>
    <row r="17445" spans="3:7" ht="15" x14ac:dyDescent="0.2">
      <c r="C17445" s="829"/>
      <c r="G17445" s="831" t="str">
        <f t="shared" si="273"/>
        <v/>
      </c>
    </row>
    <row r="17446" spans="3:7" ht="15" x14ac:dyDescent="0.2">
      <c r="C17446" s="829"/>
      <c r="G17446" s="831" t="str">
        <f t="shared" si="273"/>
        <v/>
      </c>
    </row>
    <row r="17447" spans="3:7" ht="15" x14ac:dyDescent="0.2">
      <c r="C17447" s="829"/>
      <c r="G17447" s="831" t="str">
        <f t="shared" si="273"/>
        <v/>
      </c>
    </row>
    <row r="17448" spans="3:7" ht="15" x14ac:dyDescent="0.2">
      <c r="C17448" s="829"/>
      <c r="G17448" s="831" t="str">
        <f t="shared" si="273"/>
        <v/>
      </c>
    </row>
    <row r="17449" spans="3:7" ht="15" x14ac:dyDescent="0.2">
      <c r="C17449" s="829"/>
      <c r="G17449" s="831" t="str">
        <f t="shared" si="273"/>
        <v/>
      </c>
    </row>
    <row r="17450" spans="3:7" ht="15" x14ac:dyDescent="0.2">
      <c r="C17450" s="829"/>
      <c r="G17450" s="831" t="str">
        <f t="shared" si="273"/>
        <v/>
      </c>
    </row>
    <row r="17451" spans="3:7" ht="15" x14ac:dyDescent="0.2">
      <c r="C17451" s="829"/>
      <c r="G17451" s="831" t="str">
        <f t="shared" si="273"/>
        <v/>
      </c>
    </row>
    <row r="17452" spans="3:7" ht="15" x14ac:dyDescent="0.2">
      <c r="C17452" s="829"/>
      <c r="G17452" s="831" t="str">
        <f t="shared" si="273"/>
        <v/>
      </c>
    </row>
    <row r="17453" spans="3:7" ht="15" x14ac:dyDescent="0.2">
      <c r="C17453" s="829"/>
      <c r="G17453" s="831" t="str">
        <f t="shared" si="273"/>
        <v/>
      </c>
    </row>
    <row r="17454" spans="3:7" ht="15" x14ac:dyDescent="0.2">
      <c r="C17454" s="829"/>
      <c r="G17454" s="831" t="str">
        <f t="shared" si="273"/>
        <v/>
      </c>
    </row>
    <row r="17455" spans="3:7" ht="15" x14ac:dyDescent="0.2">
      <c r="C17455" s="829"/>
      <c r="G17455" s="831" t="str">
        <f t="shared" si="273"/>
        <v/>
      </c>
    </row>
    <row r="17456" spans="3:7" ht="15" x14ac:dyDescent="0.2">
      <c r="C17456" s="829"/>
      <c r="G17456" s="831" t="str">
        <f t="shared" si="273"/>
        <v/>
      </c>
    </row>
    <row r="17457" spans="3:7" ht="15" x14ac:dyDescent="0.2">
      <c r="C17457" s="829"/>
      <c r="G17457" s="831" t="str">
        <f t="shared" si="273"/>
        <v/>
      </c>
    </row>
    <row r="17458" spans="3:7" ht="15" x14ac:dyDescent="0.2">
      <c r="C17458" s="829"/>
      <c r="G17458" s="831" t="str">
        <f t="shared" si="273"/>
        <v/>
      </c>
    </row>
    <row r="17459" spans="3:7" ht="15" x14ac:dyDescent="0.2">
      <c r="C17459" s="829"/>
      <c r="G17459" s="831" t="str">
        <f t="shared" si="273"/>
        <v/>
      </c>
    </row>
    <row r="17460" spans="3:7" ht="15" x14ac:dyDescent="0.2">
      <c r="C17460" s="829"/>
      <c r="G17460" s="831" t="str">
        <f t="shared" si="273"/>
        <v/>
      </c>
    </row>
    <row r="17461" spans="3:7" ht="15" x14ac:dyDescent="0.2">
      <c r="C17461" s="829"/>
      <c r="G17461" s="831" t="str">
        <f t="shared" si="273"/>
        <v/>
      </c>
    </row>
    <row r="17462" spans="3:7" ht="15" x14ac:dyDescent="0.2">
      <c r="C17462" s="829"/>
      <c r="G17462" s="831" t="str">
        <f t="shared" si="273"/>
        <v/>
      </c>
    </row>
    <row r="17463" spans="3:7" ht="15" x14ac:dyDescent="0.2">
      <c r="C17463" s="829"/>
      <c r="G17463" s="831" t="str">
        <f t="shared" si="273"/>
        <v/>
      </c>
    </row>
    <row r="17464" spans="3:7" ht="15" x14ac:dyDescent="0.2">
      <c r="C17464" s="829"/>
      <c r="G17464" s="831" t="str">
        <f t="shared" si="273"/>
        <v/>
      </c>
    </row>
    <row r="17465" spans="3:7" ht="15" x14ac:dyDescent="0.2">
      <c r="C17465" s="829"/>
      <c r="G17465" s="831" t="str">
        <f t="shared" si="273"/>
        <v/>
      </c>
    </row>
    <row r="17466" spans="3:7" ht="15" x14ac:dyDescent="0.2">
      <c r="C17466" s="829"/>
      <c r="G17466" s="831" t="str">
        <f t="shared" si="273"/>
        <v/>
      </c>
    </row>
    <row r="17467" spans="3:7" ht="15" x14ac:dyDescent="0.2">
      <c r="C17467" s="829"/>
      <c r="G17467" s="831" t="str">
        <f t="shared" si="273"/>
        <v/>
      </c>
    </row>
    <row r="17468" spans="3:7" ht="15" x14ac:dyDescent="0.2">
      <c r="C17468" s="829"/>
      <c r="G17468" s="831" t="str">
        <f t="shared" si="273"/>
        <v/>
      </c>
    </row>
    <row r="17469" spans="3:7" ht="15" x14ac:dyDescent="0.2">
      <c r="C17469" s="829"/>
      <c r="G17469" s="831" t="str">
        <f t="shared" si="273"/>
        <v/>
      </c>
    </row>
    <row r="17470" spans="3:7" ht="15" x14ac:dyDescent="0.2">
      <c r="C17470" s="829"/>
      <c r="G17470" s="831" t="str">
        <f t="shared" si="273"/>
        <v/>
      </c>
    </row>
    <row r="17471" spans="3:7" ht="15" x14ac:dyDescent="0.2">
      <c r="C17471" s="829"/>
      <c r="G17471" s="831" t="str">
        <f t="shared" si="273"/>
        <v/>
      </c>
    </row>
    <row r="17472" spans="3:7" ht="15" x14ac:dyDescent="0.2">
      <c r="C17472" s="829"/>
      <c r="G17472" s="831" t="str">
        <f t="shared" si="273"/>
        <v/>
      </c>
    </row>
    <row r="17473" spans="3:7" ht="15" x14ac:dyDescent="0.2">
      <c r="C17473" s="829"/>
      <c r="G17473" s="831" t="str">
        <f t="shared" si="273"/>
        <v/>
      </c>
    </row>
    <row r="17474" spans="3:7" ht="15" x14ac:dyDescent="0.2">
      <c r="C17474" s="829"/>
      <c r="G17474" s="831" t="str">
        <f t="shared" si="273"/>
        <v/>
      </c>
    </row>
    <row r="17475" spans="3:7" ht="15" x14ac:dyDescent="0.2">
      <c r="C17475" s="829"/>
      <c r="G17475" s="831" t="str">
        <f t="shared" si="273"/>
        <v/>
      </c>
    </row>
    <row r="17476" spans="3:7" ht="15" x14ac:dyDescent="0.2">
      <c r="C17476" s="829"/>
      <c r="G17476" s="831" t="str">
        <f t="shared" si="273"/>
        <v/>
      </c>
    </row>
    <row r="17477" spans="3:7" ht="15" x14ac:dyDescent="0.2">
      <c r="C17477" s="829"/>
      <c r="G17477" s="831" t="str">
        <f t="shared" si="273"/>
        <v/>
      </c>
    </row>
    <row r="17478" spans="3:7" ht="15" x14ac:dyDescent="0.2">
      <c r="C17478" s="829"/>
      <c r="G17478" s="831" t="str">
        <f t="shared" si="273"/>
        <v/>
      </c>
    </row>
    <row r="17479" spans="3:7" ht="15" x14ac:dyDescent="0.2">
      <c r="C17479" s="829"/>
      <c r="G17479" s="831" t="str">
        <f t="shared" si="273"/>
        <v/>
      </c>
    </row>
    <row r="17480" spans="3:7" ht="15" x14ac:dyDescent="0.2">
      <c r="C17480" s="829"/>
      <c r="G17480" s="831" t="str">
        <f t="shared" si="273"/>
        <v/>
      </c>
    </row>
    <row r="17481" spans="3:7" ht="15" x14ac:dyDescent="0.2">
      <c r="C17481" s="829"/>
      <c r="G17481" s="831" t="str">
        <f t="shared" si="273"/>
        <v/>
      </c>
    </row>
    <row r="17482" spans="3:7" ht="15" x14ac:dyDescent="0.2">
      <c r="C17482" s="829"/>
      <c r="G17482" s="831" t="str">
        <f t="shared" si="273"/>
        <v/>
      </c>
    </row>
    <row r="17483" spans="3:7" ht="15" x14ac:dyDescent="0.2">
      <c r="C17483" s="829"/>
      <c r="G17483" s="831" t="str">
        <f t="shared" si="273"/>
        <v/>
      </c>
    </row>
    <row r="17484" spans="3:7" ht="15" x14ac:dyDescent="0.2">
      <c r="C17484" s="829"/>
      <c r="G17484" s="831" t="str">
        <f t="shared" ref="G17484:G17547" si="274">IF(D17484="","",YEAR(D17484))</f>
        <v/>
      </c>
    </row>
    <row r="17485" spans="3:7" ht="15" x14ac:dyDescent="0.2">
      <c r="C17485" s="829"/>
      <c r="G17485" s="831" t="str">
        <f t="shared" si="274"/>
        <v/>
      </c>
    </row>
    <row r="17486" spans="3:7" ht="15" x14ac:dyDescent="0.2">
      <c r="C17486" s="829"/>
      <c r="G17486" s="831" t="str">
        <f t="shared" si="274"/>
        <v/>
      </c>
    </row>
    <row r="17487" spans="3:7" ht="15" x14ac:dyDescent="0.2">
      <c r="C17487" s="829"/>
      <c r="G17487" s="831" t="str">
        <f t="shared" si="274"/>
        <v/>
      </c>
    </row>
    <row r="17488" spans="3:7" ht="15" x14ac:dyDescent="0.2">
      <c r="C17488" s="829"/>
      <c r="G17488" s="831" t="str">
        <f t="shared" si="274"/>
        <v/>
      </c>
    </row>
    <row r="17489" spans="3:7" ht="15" x14ac:dyDescent="0.2">
      <c r="C17489" s="829"/>
      <c r="G17489" s="831" t="str">
        <f t="shared" si="274"/>
        <v/>
      </c>
    </row>
    <row r="17490" spans="3:7" ht="15" x14ac:dyDescent="0.2">
      <c r="C17490" s="829"/>
      <c r="G17490" s="831" t="str">
        <f t="shared" si="274"/>
        <v/>
      </c>
    </row>
    <row r="17491" spans="3:7" ht="15" x14ac:dyDescent="0.2">
      <c r="C17491" s="829"/>
      <c r="G17491" s="831" t="str">
        <f t="shared" si="274"/>
        <v/>
      </c>
    </row>
    <row r="17492" spans="3:7" ht="15" x14ac:dyDescent="0.2">
      <c r="C17492" s="829"/>
      <c r="G17492" s="831" t="str">
        <f t="shared" si="274"/>
        <v/>
      </c>
    </row>
    <row r="17493" spans="3:7" ht="15" x14ac:dyDescent="0.2">
      <c r="C17493" s="829"/>
      <c r="G17493" s="831" t="str">
        <f t="shared" si="274"/>
        <v/>
      </c>
    </row>
    <row r="17494" spans="3:7" ht="15" x14ac:dyDescent="0.2">
      <c r="C17494" s="829"/>
      <c r="G17494" s="831" t="str">
        <f t="shared" si="274"/>
        <v/>
      </c>
    </row>
    <row r="17495" spans="3:7" ht="15" x14ac:dyDescent="0.2">
      <c r="C17495" s="829"/>
      <c r="G17495" s="831" t="str">
        <f t="shared" si="274"/>
        <v/>
      </c>
    </row>
    <row r="17496" spans="3:7" ht="15" x14ac:dyDescent="0.2">
      <c r="C17496" s="829"/>
      <c r="G17496" s="831" t="str">
        <f t="shared" si="274"/>
        <v/>
      </c>
    </row>
    <row r="17497" spans="3:7" ht="15" x14ac:dyDescent="0.2">
      <c r="C17497" s="829"/>
      <c r="G17497" s="831" t="str">
        <f t="shared" si="274"/>
        <v/>
      </c>
    </row>
    <row r="17498" spans="3:7" ht="15" x14ac:dyDescent="0.2">
      <c r="C17498" s="829"/>
      <c r="G17498" s="831" t="str">
        <f t="shared" si="274"/>
        <v/>
      </c>
    </row>
    <row r="17499" spans="3:7" ht="15" x14ac:dyDescent="0.2">
      <c r="C17499" s="829"/>
      <c r="G17499" s="831" t="str">
        <f t="shared" si="274"/>
        <v/>
      </c>
    </row>
    <row r="17500" spans="3:7" ht="15" x14ac:dyDescent="0.2">
      <c r="C17500" s="829"/>
      <c r="G17500" s="831" t="str">
        <f t="shared" si="274"/>
        <v/>
      </c>
    </row>
    <row r="17501" spans="3:7" ht="15" x14ac:dyDescent="0.2">
      <c r="C17501" s="829"/>
      <c r="G17501" s="831" t="str">
        <f t="shared" si="274"/>
        <v/>
      </c>
    </row>
    <row r="17502" spans="3:7" ht="15" x14ac:dyDescent="0.2">
      <c r="C17502" s="829"/>
      <c r="G17502" s="831" t="str">
        <f t="shared" si="274"/>
        <v/>
      </c>
    </row>
    <row r="17503" spans="3:7" ht="15" x14ac:dyDescent="0.2">
      <c r="C17503" s="829"/>
      <c r="G17503" s="831" t="str">
        <f t="shared" si="274"/>
        <v/>
      </c>
    </row>
    <row r="17504" spans="3:7" ht="15" x14ac:dyDescent="0.2">
      <c r="C17504" s="829"/>
      <c r="G17504" s="831" t="str">
        <f t="shared" si="274"/>
        <v/>
      </c>
    </row>
    <row r="17505" spans="3:7" ht="15" x14ac:dyDescent="0.2">
      <c r="C17505" s="829"/>
      <c r="G17505" s="831" t="str">
        <f t="shared" si="274"/>
        <v/>
      </c>
    </row>
    <row r="17506" spans="3:7" ht="15" x14ac:dyDescent="0.2">
      <c r="C17506" s="829"/>
      <c r="G17506" s="831" t="str">
        <f t="shared" si="274"/>
        <v/>
      </c>
    </row>
    <row r="17507" spans="3:7" ht="15" x14ac:dyDescent="0.2">
      <c r="C17507" s="829"/>
      <c r="G17507" s="831" t="str">
        <f t="shared" si="274"/>
        <v/>
      </c>
    </row>
    <row r="17508" spans="3:7" ht="15" x14ac:dyDescent="0.2">
      <c r="C17508" s="829"/>
      <c r="G17508" s="831" t="str">
        <f t="shared" si="274"/>
        <v/>
      </c>
    </row>
    <row r="17509" spans="3:7" ht="15" x14ac:dyDescent="0.2">
      <c r="C17509" s="829"/>
      <c r="G17509" s="831" t="str">
        <f t="shared" si="274"/>
        <v/>
      </c>
    </row>
    <row r="17510" spans="3:7" ht="15" x14ac:dyDescent="0.2">
      <c r="C17510" s="829"/>
      <c r="G17510" s="831" t="str">
        <f t="shared" si="274"/>
        <v/>
      </c>
    </row>
    <row r="17511" spans="3:7" ht="15" x14ac:dyDescent="0.2">
      <c r="C17511" s="829"/>
      <c r="G17511" s="831" t="str">
        <f t="shared" si="274"/>
        <v/>
      </c>
    </row>
    <row r="17512" spans="3:7" ht="15" x14ac:dyDescent="0.2">
      <c r="C17512" s="829"/>
      <c r="G17512" s="831" t="str">
        <f t="shared" si="274"/>
        <v/>
      </c>
    </row>
    <row r="17513" spans="3:7" ht="15" x14ac:dyDescent="0.2">
      <c r="C17513" s="829"/>
      <c r="G17513" s="831" t="str">
        <f t="shared" si="274"/>
        <v/>
      </c>
    </row>
    <row r="17514" spans="3:7" ht="15" x14ac:dyDescent="0.2">
      <c r="C17514" s="829"/>
      <c r="G17514" s="831" t="str">
        <f t="shared" si="274"/>
        <v/>
      </c>
    </row>
    <row r="17515" spans="3:7" ht="15" x14ac:dyDescent="0.2">
      <c r="C17515" s="829"/>
      <c r="G17515" s="831" t="str">
        <f t="shared" si="274"/>
        <v/>
      </c>
    </row>
    <row r="17516" spans="3:7" ht="15" x14ac:dyDescent="0.2">
      <c r="C17516" s="829"/>
      <c r="G17516" s="831" t="str">
        <f t="shared" si="274"/>
        <v/>
      </c>
    </row>
    <row r="17517" spans="3:7" ht="15" x14ac:dyDescent="0.2">
      <c r="C17517" s="829"/>
      <c r="G17517" s="831" t="str">
        <f t="shared" si="274"/>
        <v/>
      </c>
    </row>
    <row r="17518" spans="3:7" ht="15" x14ac:dyDescent="0.2">
      <c r="C17518" s="829"/>
      <c r="G17518" s="831" t="str">
        <f t="shared" si="274"/>
        <v/>
      </c>
    </row>
    <row r="17519" spans="3:7" ht="15" x14ac:dyDescent="0.2">
      <c r="C17519" s="829"/>
      <c r="G17519" s="831" t="str">
        <f t="shared" si="274"/>
        <v/>
      </c>
    </row>
    <row r="17520" spans="3:7" ht="15" x14ac:dyDescent="0.2">
      <c r="C17520" s="829"/>
      <c r="G17520" s="831" t="str">
        <f t="shared" si="274"/>
        <v/>
      </c>
    </row>
    <row r="17521" spans="3:7" ht="15" x14ac:dyDescent="0.2">
      <c r="C17521" s="829"/>
      <c r="G17521" s="831" t="str">
        <f t="shared" si="274"/>
        <v/>
      </c>
    </row>
    <row r="17522" spans="3:7" ht="15" x14ac:dyDescent="0.2">
      <c r="C17522" s="829"/>
      <c r="G17522" s="831" t="str">
        <f t="shared" si="274"/>
        <v/>
      </c>
    </row>
    <row r="17523" spans="3:7" ht="15" x14ac:dyDescent="0.2">
      <c r="C17523" s="829"/>
      <c r="G17523" s="831" t="str">
        <f t="shared" si="274"/>
        <v/>
      </c>
    </row>
    <row r="17524" spans="3:7" ht="15" x14ac:dyDescent="0.2">
      <c r="C17524" s="829"/>
      <c r="G17524" s="831" t="str">
        <f t="shared" si="274"/>
        <v/>
      </c>
    </row>
    <row r="17525" spans="3:7" ht="15" x14ac:dyDescent="0.2">
      <c r="C17525" s="829"/>
      <c r="G17525" s="831" t="str">
        <f t="shared" si="274"/>
        <v/>
      </c>
    </row>
    <row r="17526" spans="3:7" ht="15" x14ac:dyDescent="0.2">
      <c r="C17526" s="829"/>
      <c r="G17526" s="831" t="str">
        <f t="shared" si="274"/>
        <v/>
      </c>
    </row>
    <row r="17527" spans="3:7" ht="15" x14ac:dyDescent="0.2">
      <c r="C17527" s="829"/>
      <c r="G17527" s="831" t="str">
        <f t="shared" si="274"/>
        <v/>
      </c>
    </row>
    <row r="17528" spans="3:7" ht="15" x14ac:dyDescent="0.2">
      <c r="C17528" s="829"/>
      <c r="G17528" s="831" t="str">
        <f t="shared" si="274"/>
        <v/>
      </c>
    </row>
    <row r="17529" spans="3:7" ht="15" x14ac:dyDescent="0.2">
      <c r="C17529" s="829"/>
      <c r="G17529" s="831" t="str">
        <f t="shared" si="274"/>
        <v/>
      </c>
    </row>
    <row r="17530" spans="3:7" ht="15" x14ac:dyDescent="0.2">
      <c r="C17530" s="829"/>
      <c r="G17530" s="831" t="str">
        <f t="shared" si="274"/>
        <v/>
      </c>
    </row>
    <row r="17531" spans="3:7" ht="15" x14ac:dyDescent="0.2">
      <c r="C17531" s="829"/>
      <c r="G17531" s="831" t="str">
        <f t="shared" si="274"/>
        <v/>
      </c>
    </row>
    <row r="17532" spans="3:7" ht="15" x14ac:dyDescent="0.2">
      <c r="C17532" s="829"/>
      <c r="G17532" s="831" t="str">
        <f t="shared" si="274"/>
        <v/>
      </c>
    </row>
    <row r="17533" spans="3:7" ht="15" x14ac:dyDescent="0.2">
      <c r="C17533" s="829"/>
      <c r="G17533" s="831" t="str">
        <f t="shared" si="274"/>
        <v/>
      </c>
    </row>
    <row r="17534" spans="3:7" ht="15" x14ac:dyDescent="0.2">
      <c r="C17534" s="829"/>
      <c r="G17534" s="831" t="str">
        <f t="shared" si="274"/>
        <v/>
      </c>
    </row>
    <row r="17535" spans="3:7" ht="15" x14ac:dyDescent="0.2">
      <c r="C17535" s="829"/>
      <c r="G17535" s="831" t="str">
        <f t="shared" si="274"/>
        <v/>
      </c>
    </row>
    <row r="17536" spans="3:7" ht="15" x14ac:dyDescent="0.2">
      <c r="C17536" s="829"/>
      <c r="G17536" s="831" t="str">
        <f t="shared" si="274"/>
        <v/>
      </c>
    </row>
    <row r="17537" spans="3:7" ht="15" x14ac:dyDescent="0.2">
      <c r="C17537" s="829"/>
      <c r="G17537" s="831" t="str">
        <f t="shared" si="274"/>
        <v/>
      </c>
    </row>
    <row r="17538" spans="3:7" ht="15" x14ac:dyDescent="0.2">
      <c r="C17538" s="829"/>
      <c r="G17538" s="831" t="str">
        <f t="shared" si="274"/>
        <v/>
      </c>
    </row>
    <row r="17539" spans="3:7" ht="15" x14ac:dyDescent="0.2">
      <c r="C17539" s="829"/>
      <c r="G17539" s="831" t="str">
        <f t="shared" si="274"/>
        <v/>
      </c>
    </row>
    <row r="17540" spans="3:7" ht="15" x14ac:dyDescent="0.2">
      <c r="C17540" s="829"/>
      <c r="G17540" s="831" t="str">
        <f t="shared" si="274"/>
        <v/>
      </c>
    </row>
    <row r="17541" spans="3:7" ht="15" x14ac:dyDescent="0.2">
      <c r="C17541" s="829"/>
      <c r="G17541" s="831" t="str">
        <f t="shared" si="274"/>
        <v/>
      </c>
    </row>
    <row r="17542" spans="3:7" ht="15" x14ac:dyDescent="0.2">
      <c r="C17542" s="829"/>
      <c r="G17542" s="831" t="str">
        <f t="shared" si="274"/>
        <v/>
      </c>
    </row>
    <row r="17543" spans="3:7" ht="15" x14ac:dyDescent="0.2">
      <c r="C17543" s="829"/>
      <c r="G17543" s="831" t="str">
        <f t="shared" si="274"/>
        <v/>
      </c>
    </row>
    <row r="17544" spans="3:7" ht="15" x14ac:dyDescent="0.2">
      <c r="C17544" s="829"/>
      <c r="G17544" s="831" t="str">
        <f t="shared" si="274"/>
        <v/>
      </c>
    </row>
    <row r="17545" spans="3:7" ht="15" x14ac:dyDescent="0.2">
      <c r="C17545" s="829"/>
      <c r="G17545" s="831" t="str">
        <f t="shared" si="274"/>
        <v/>
      </c>
    </row>
    <row r="17546" spans="3:7" ht="15" x14ac:dyDescent="0.2">
      <c r="C17546" s="829"/>
      <c r="G17546" s="831" t="str">
        <f t="shared" si="274"/>
        <v/>
      </c>
    </row>
    <row r="17547" spans="3:7" ht="15" x14ac:dyDescent="0.2">
      <c r="C17547" s="829"/>
      <c r="G17547" s="831" t="str">
        <f t="shared" si="274"/>
        <v/>
      </c>
    </row>
    <row r="17548" spans="3:7" ht="15" x14ac:dyDescent="0.2">
      <c r="C17548" s="829"/>
      <c r="G17548" s="831" t="str">
        <f t="shared" ref="G17548:G17611" si="275">IF(D17548="","",YEAR(D17548))</f>
        <v/>
      </c>
    </row>
    <row r="17549" spans="3:7" ht="15" x14ac:dyDescent="0.2">
      <c r="C17549" s="829"/>
      <c r="G17549" s="831" t="str">
        <f t="shared" si="275"/>
        <v/>
      </c>
    </row>
    <row r="17550" spans="3:7" ht="15" x14ac:dyDescent="0.2">
      <c r="C17550" s="829"/>
      <c r="G17550" s="831" t="str">
        <f t="shared" si="275"/>
        <v/>
      </c>
    </row>
    <row r="17551" spans="3:7" ht="15" x14ac:dyDescent="0.2">
      <c r="C17551" s="829"/>
      <c r="G17551" s="831" t="str">
        <f t="shared" si="275"/>
        <v/>
      </c>
    </row>
    <row r="17552" spans="3:7" ht="15" x14ac:dyDescent="0.2">
      <c r="C17552" s="829"/>
      <c r="G17552" s="831" t="str">
        <f t="shared" si="275"/>
        <v/>
      </c>
    </row>
    <row r="17553" spans="3:7" ht="15" x14ac:dyDescent="0.2">
      <c r="C17553" s="829"/>
      <c r="G17553" s="831" t="str">
        <f t="shared" si="275"/>
        <v/>
      </c>
    </row>
    <row r="17554" spans="3:7" ht="15" x14ac:dyDescent="0.2">
      <c r="C17554" s="829"/>
      <c r="G17554" s="831" t="str">
        <f t="shared" si="275"/>
        <v/>
      </c>
    </row>
    <row r="17555" spans="3:7" ht="15" x14ac:dyDescent="0.2">
      <c r="C17555" s="829"/>
      <c r="G17555" s="831" t="str">
        <f t="shared" si="275"/>
        <v/>
      </c>
    </row>
    <row r="17556" spans="3:7" ht="15" x14ac:dyDescent="0.2">
      <c r="C17556" s="829"/>
      <c r="G17556" s="831" t="str">
        <f t="shared" si="275"/>
        <v/>
      </c>
    </row>
    <row r="17557" spans="3:7" ht="15" x14ac:dyDescent="0.2">
      <c r="C17557" s="829"/>
      <c r="G17557" s="831" t="str">
        <f t="shared" si="275"/>
        <v/>
      </c>
    </row>
    <row r="17558" spans="3:7" ht="15" x14ac:dyDescent="0.2">
      <c r="C17558" s="829"/>
      <c r="G17558" s="831" t="str">
        <f t="shared" si="275"/>
        <v/>
      </c>
    </row>
    <row r="17559" spans="3:7" ht="15" x14ac:dyDescent="0.2">
      <c r="C17559" s="829"/>
      <c r="G17559" s="831" t="str">
        <f t="shared" si="275"/>
        <v/>
      </c>
    </row>
    <row r="17560" spans="3:7" ht="15" x14ac:dyDescent="0.2">
      <c r="C17560" s="829"/>
      <c r="G17560" s="831" t="str">
        <f t="shared" si="275"/>
        <v/>
      </c>
    </row>
    <row r="17561" spans="3:7" ht="15" x14ac:dyDescent="0.2">
      <c r="C17561" s="829"/>
      <c r="G17561" s="831" t="str">
        <f t="shared" si="275"/>
        <v/>
      </c>
    </row>
    <row r="17562" spans="3:7" ht="15" x14ac:dyDescent="0.2">
      <c r="C17562" s="829"/>
      <c r="G17562" s="831" t="str">
        <f t="shared" si="275"/>
        <v/>
      </c>
    </row>
    <row r="17563" spans="3:7" ht="15" x14ac:dyDescent="0.2">
      <c r="C17563" s="829"/>
      <c r="G17563" s="831" t="str">
        <f t="shared" si="275"/>
        <v/>
      </c>
    </row>
    <row r="17564" spans="3:7" ht="15" x14ac:dyDescent="0.2">
      <c r="C17564" s="829"/>
      <c r="G17564" s="831" t="str">
        <f t="shared" si="275"/>
        <v/>
      </c>
    </row>
    <row r="17565" spans="3:7" ht="15" x14ac:dyDescent="0.2">
      <c r="C17565" s="829"/>
      <c r="G17565" s="831" t="str">
        <f t="shared" si="275"/>
        <v/>
      </c>
    </row>
    <row r="17566" spans="3:7" ht="15" x14ac:dyDescent="0.2">
      <c r="C17566" s="829"/>
      <c r="G17566" s="831" t="str">
        <f t="shared" si="275"/>
        <v/>
      </c>
    </row>
    <row r="17567" spans="3:7" ht="15" x14ac:dyDescent="0.2">
      <c r="C17567" s="829"/>
      <c r="G17567" s="831" t="str">
        <f t="shared" si="275"/>
        <v/>
      </c>
    </row>
    <row r="17568" spans="3:7" ht="15" x14ac:dyDescent="0.2">
      <c r="C17568" s="829"/>
      <c r="G17568" s="831" t="str">
        <f t="shared" si="275"/>
        <v/>
      </c>
    </row>
    <row r="17569" spans="3:7" ht="15" x14ac:dyDescent="0.2">
      <c r="C17569" s="829"/>
      <c r="G17569" s="831" t="str">
        <f t="shared" si="275"/>
        <v/>
      </c>
    </row>
    <row r="17570" spans="3:7" ht="15" x14ac:dyDescent="0.2">
      <c r="C17570" s="829"/>
      <c r="G17570" s="831" t="str">
        <f t="shared" si="275"/>
        <v/>
      </c>
    </row>
    <row r="17571" spans="3:7" ht="15" x14ac:dyDescent="0.2">
      <c r="C17571" s="829"/>
      <c r="G17571" s="831" t="str">
        <f t="shared" si="275"/>
        <v/>
      </c>
    </row>
    <row r="17572" spans="3:7" ht="15" x14ac:dyDescent="0.2">
      <c r="C17572" s="829"/>
      <c r="G17572" s="831" t="str">
        <f t="shared" si="275"/>
        <v/>
      </c>
    </row>
    <row r="17573" spans="3:7" ht="15" x14ac:dyDescent="0.2">
      <c r="C17573" s="829"/>
      <c r="G17573" s="831" t="str">
        <f t="shared" si="275"/>
        <v/>
      </c>
    </row>
    <row r="17574" spans="3:7" ht="15" x14ac:dyDescent="0.2">
      <c r="C17574" s="829"/>
      <c r="G17574" s="831" t="str">
        <f t="shared" si="275"/>
        <v/>
      </c>
    </row>
    <row r="17575" spans="3:7" ht="15" x14ac:dyDescent="0.2">
      <c r="C17575" s="829"/>
      <c r="G17575" s="831" t="str">
        <f t="shared" si="275"/>
        <v/>
      </c>
    </row>
    <row r="17576" spans="3:7" ht="15" x14ac:dyDescent="0.2">
      <c r="C17576" s="829"/>
      <c r="G17576" s="831" t="str">
        <f t="shared" si="275"/>
        <v/>
      </c>
    </row>
    <row r="17577" spans="3:7" ht="15" x14ac:dyDescent="0.2">
      <c r="C17577" s="829"/>
      <c r="G17577" s="831" t="str">
        <f t="shared" si="275"/>
        <v/>
      </c>
    </row>
    <row r="17578" spans="3:7" ht="15" x14ac:dyDescent="0.2">
      <c r="C17578" s="829"/>
      <c r="G17578" s="831" t="str">
        <f t="shared" si="275"/>
        <v/>
      </c>
    </row>
    <row r="17579" spans="3:7" ht="15" x14ac:dyDescent="0.2">
      <c r="C17579" s="829"/>
      <c r="G17579" s="831" t="str">
        <f t="shared" si="275"/>
        <v/>
      </c>
    </row>
    <row r="17580" spans="3:7" ht="15" x14ac:dyDescent="0.2">
      <c r="C17580" s="829"/>
      <c r="G17580" s="831" t="str">
        <f t="shared" si="275"/>
        <v/>
      </c>
    </row>
    <row r="17581" spans="3:7" ht="15" x14ac:dyDescent="0.2">
      <c r="C17581" s="829"/>
      <c r="G17581" s="831" t="str">
        <f t="shared" si="275"/>
        <v/>
      </c>
    </row>
    <row r="17582" spans="3:7" ht="15" x14ac:dyDescent="0.2">
      <c r="C17582" s="829"/>
      <c r="G17582" s="831" t="str">
        <f t="shared" si="275"/>
        <v/>
      </c>
    </row>
    <row r="17583" spans="3:7" ht="15" x14ac:dyDescent="0.2">
      <c r="C17583" s="829"/>
      <c r="G17583" s="831" t="str">
        <f t="shared" si="275"/>
        <v/>
      </c>
    </row>
    <row r="17584" spans="3:7" ht="15" x14ac:dyDescent="0.2">
      <c r="C17584" s="829"/>
      <c r="G17584" s="831" t="str">
        <f t="shared" si="275"/>
        <v/>
      </c>
    </row>
    <row r="17585" spans="3:7" ht="15" x14ac:dyDescent="0.2">
      <c r="C17585" s="829"/>
      <c r="G17585" s="831" t="str">
        <f t="shared" si="275"/>
        <v/>
      </c>
    </row>
    <row r="17586" spans="3:7" ht="15" x14ac:dyDescent="0.2">
      <c r="C17586" s="829"/>
      <c r="G17586" s="831" t="str">
        <f t="shared" si="275"/>
        <v/>
      </c>
    </row>
    <row r="17587" spans="3:7" ht="15" x14ac:dyDescent="0.2">
      <c r="C17587" s="829"/>
      <c r="G17587" s="831" t="str">
        <f t="shared" si="275"/>
        <v/>
      </c>
    </row>
    <row r="17588" spans="3:7" ht="15" x14ac:dyDescent="0.2">
      <c r="C17588" s="829"/>
      <c r="G17588" s="831" t="str">
        <f t="shared" si="275"/>
        <v/>
      </c>
    </row>
    <row r="17589" spans="3:7" ht="15" x14ac:dyDescent="0.2">
      <c r="C17589" s="829"/>
      <c r="G17589" s="831" t="str">
        <f t="shared" si="275"/>
        <v/>
      </c>
    </row>
    <row r="17590" spans="3:7" ht="15" x14ac:dyDescent="0.2">
      <c r="C17590" s="829"/>
      <c r="G17590" s="831" t="str">
        <f t="shared" si="275"/>
        <v/>
      </c>
    </row>
    <row r="17591" spans="3:7" ht="15" x14ac:dyDescent="0.2">
      <c r="C17591" s="829"/>
      <c r="G17591" s="831" t="str">
        <f t="shared" si="275"/>
        <v/>
      </c>
    </row>
    <row r="17592" spans="3:7" ht="15" x14ac:dyDescent="0.2">
      <c r="C17592" s="829"/>
      <c r="G17592" s="831" t="str">
        <f t="shared" si="275"/>
        <v/>
      </c>
    </row>
    <row r="17593" spans="3:7" ht="15" x14ac:dyDescent="0.2">
      <c r="C17593" s="829"/>
      <c r="G17593" s="831" t="str">
        <f t="shared" si="275"/>
        <v/>
      </c>
    </row>
    <row r="17594" spans="3:7" ht="15" x14ac:dyDescent="0.2">
      <c r="C17594" s="829"/>
      <c r="G17594" s="831" t="str">
        <f t="shared" si="275"/>
        <v/>
      </c>
    </row>
    <row r="17595" spans="3:7" ht="15" x14ac:dyDescent="0.2">
      <c r="C17595" s="829"/>
      <c r="G17595" s="831" t="str">
        <f t="shared" si="275"/>
        <v/>
      </c>
    </row>
    <row r="17596" spans="3:7" ht="15" x14ac:dyDescent="0.2">
      <c r="C17596" s="829"/>
      <c r="G17596" s="831" t="str">
        <f t="shared" si="275"/>
        <v/>
      </c>
    </row>
    <row r="17597" spans="3:7" ht="15" x14ac:dyDescent="0.2">
      <c r="C17597" s="829"/>
      <c r="G17597" s="831" t="str">
        <f t="shared" si="275"/>
        <v/>
      </c>
    </row>
    <row r="17598" spans="3:7" ht="15" x14ac:dyDescent="0.2">
      <c r="C17598" s="829"/>
      <c r="G17598" s="831" t="str">
        <f t="shared" si="275"/>
        <v/>
      </c>
    </row>
    <row r="17599" spans="3:7" ht="15" x14ac:dyDescent="0.2">
      <c r="C17599" s="829"/>
      <c r="G17599" s="831" t="str">
        <f t="shared" si="275"/>
        <v/>
      </c>
    </row>
    <row r="17600" spans="3:7" ht="15" x14ac:dyDescent="0.2">
      <c r="C17600" s="829"/>
      <c r="G17600" s="831" t="str">
        <f t="shared" si="275"/>
        <v/>
      </c>
    </row>
    <row r="17601" spans="3:7" ht="15" x14ac:dyDescent="0.2">
      <c r="C17601" s="829"/>
      <c r="G17601" s="831" t="str">
        <f t="shared" si="275"/>
        <v/>
      </c>
    </row>
    <row r="17602" spans="3:7" ht="15" x14ac:dyDescent="0.2">
      <c r="C17602" s="829"/>
      <c r="G17602" s="831" t="str">
        <f t="shared" si="275"/>
        <v/>
      </c>
    </row>
    <row r="17603" spans="3:7" ht="15" x14ac:dyDescent="0.2">
      <c r="C17603" s="829"/>
      <c r="G17603" s="831" t="str">
        <f t="shared" si="275"/>
        <v/>
      </c>
    </row>
    <row r="17604" spans="3:7" ht="15" x14ac:dyDescent="0.2">
      <c r="C17604" s="829"/>
      <c r="G17604" s="831" t="str">
        <f t="shared" si="275"/>
        <v/>
      </c>
    </row>
    <row r="17605" spans="3:7" ht="15" x14ac:dyDescent="0.2">
      <c r="C17605" s="829"/>
      <c r="G17605" s="831" t="str">
        <f t="shared" si="275"/>
        <v/>
      </c>
    </row>
    <row r="17606" spans="3:7" ht="15" x14ac:dyDescent="0.2">
      <c r="C17606" s="829"/>
      <c r="G17606" s="831" t="str">
        <f t="shared" si="275"/>
        <v/>
      </c>
    </row>
    <row r="17607" spans="3:7" ht="15" x14ac:dyDescent="0.2">
      <c r="C17607" s="829"/>
      <c r="G17607" s="831" t="str">
        <f t="shared" si="275"/>
        <v/>
      </c>
    </row>
    <row r="17608" spans="3:7" ht="15" x14ac:dyDescent="0.2">
      <c r="C17608" s="829"/>
      <c r="G17608" s="831" t="str">
        <f t="shared" si="275"/>
        <v/>
      </c>
    </row>
    <row r="17609" spans="3:7" ht="15" x14ac:dyDescent="0.2">
      <c r="C17609" s="829"/>
      <c r="G17609" s="831" t="str">
        <f t="shared" si="275"/>
        <v/>
      </c>
    </row>
    <row r="17610" spans="3:7" ht="15" x14ac:dyDescent="0.2">
      <c r="C17610" s="829"/>
      <c r="G17610" s="831" t="str">
        <f t="shared" si="275"/>
        <v/>
      </c>
    </row>
    <row r="17611" spans="3:7" ht="15" x14ac:dyDescent="0.2">
      <c r="C17611" s="829"/>
      <c r="G17611" s="831" t="str">
        <f t="shared" si="275"/>
        <v/>
      </c>
    </row>
    <row r="17612" spans="3:7" ht="15" x14ac:dyDescent="0.2">
      <c r="C17612" s="829"/>
      <c r="G17612" s="831" t="str">
        <f t="shared" ref="G17612:G17675" si="276">IF(D17612="","",YEAR(D17612))</f>
        <v/>
      </c>
    </row>
    <row r="17613" spans="3:7" ht="15" x14ac:dyDescent="0.2">
      <c r="C17613" s="829"/>
      <c r="G17613" s="831" t="str">
        <f t="shared" si="276"/>
        <v/>
      </c>
    </row>
    <row r="17614" spans="3:7" ht="15" x14ac:dyDescent="0.2">
      <c r="C17614" s="829"/>
      <c r="G17614" s="831" t="str">
        <f t="shared" si="276"/>
        <v/>
      </c>
    </row>
    <row r="17615" spans="3:7" ht="15" x14ac:dyDescent="0.2">
      <c r="C17615" s="829"/>
      <c r="G17615" s="831" t="str">
        <f t="shared" si="276"/>
        <v/>
      </c>
    </row>
    <row r="17616" spans="3:7" ht="15" x14ac:dyDescent="0.2">
      <c r="C17616" s="829"/>
      <c r="G17616" s="831" t="str">
        <f t="shared" si="276"/>
        <v/>
      </c>
    </row>
    <row r="17617" spans="3:7" ht="15" x14ac:dyDescent="0.2">
      <c r="C17617" s="829"/>
      <c r="G17617" s="831" t="str">
        <f t="shared" si="276"/>
        <v/>
      </c>
    </row>
    <row r="17618" spans="3:7" ht="15" x14ac:dyDescent="0.2">
      <c r="C17618" s="829"/>
      <c r="G17618" s="831" t="str">
        <f t="shared" si="276"/>
        <v/>
      </c>
    </row>
    <row r="17619" spans="3:7" ht="15" x14ac:dyDescent="0.2">
      <c r="C17619" s="829"/>
      <c r="G17619" s="831" t="str">
        <f t="shared" si="276"/>
        <v/>
      </c>
    </row>
    <row r="17620" spans="3:7" ht="15" x14ac:dyDescent="0.2">
      <c r="C17620" s="829"/>
      <c r="G17620" s="831" t="str">
        <f t="shared" si="276"/>
        <v/>
      </c>
    </row>
    <row r="17621" spans="3:7" ht="15" x14ac:dyDescent="0.2">
      <c r="C17621" s="829"/>
      <c r="G17621" s="831" t="str">
        <f t="shared" si="276"/>
        <v/>
      </c>
    </row>
    <row r="17622" spans="3:7" ht="15" x14ac:dyDescent="0.2">
      <c r="C17622" s="829"/>
      <c r="G17622" s="831" t="str">
        <f t="shared" si="276"/>
        <v/>
      </c>
    </row>
    <row r="17623" spans="3:7" ht="15" x14ac:dyDescent="0.2">
      <c r="C17623" s="829"/>
      <c r="G17623" s="831" t="str">
        <f t="shared" si="276"/>
        <v/>
      </c>
    </row>
    <row r="17624" spans="3:7" ht="15" x14ac:dyDescent="0.2">
      <c r="C17624" s="829"/>
      <c r="G17624" s="831" t="str">
        <f t="shared" si="276"/>
        <v/>
      </c>
    </row>
    <row r="17625" spans="3:7" ht="15" x14ac:dyDescent="0.2">
      <c r="C17625" s="829"/>
      <c r="G17625" s="831" t="str">
        <f t="shared" si="276"/>
        <v/>
      </c>
    </row>
    <row r="17626" spans="3:7" ht="15" x14ac:dyDescent="0.2">
      <c r="C17626" s="829"/>
      <c r="G17626" s="831" t="str">
        <f t="shared" si="276"/>
        <v/>
      </c>
    </row>
    <row r="17627" spans="3:7" ht="15" x14ac:dyDescent="0.2">
      <c r="C17627" s="829"/>
      <c r="G17627" s="831" t="str">
        <f t="shared" si="276"/>
        <v/>
      </c>
    </row>
    <row r="17628" spans="3:7" ht="15" x14ac:dyDescent="0.2">
      <c r="C17628" s="829"/>
      <c r="G17628" s="831" t="str">
        <f t="shared" si="276"/>
        <v/>
      </c>
    </row>
    <row r="17629" spans="3:7" ht="15" x14ac:dyDescent="0.2">
      <c r="C17629" s="829"/>
      <c r="G17629" s="831" t="str">
        <f t="shared" si="276"/>
        <v/>
      </c>
    </row>
    <row r="17630" spans="3:7" ht="15" x14ac:dyDescent="0.2">
      <c r="C17630" s="829"/>
      <c r="G17630" s="831" t="str">
        <f t="shared" si="276"/>
        <v/>
      </c>
    </row>
    <row r="17631" spans="3:7" ht="15" x14ac:dyDescent="0.2">
      <c r="C17631" s="829"/>
      <c r="G17631" s="831" t="str">
        <f t="shared" si="276"/>
        <v/>
      </c>
    </row>
    <row r="17632" spans="3:7" ht="15" x14ac:dyDescent="0.2">
      <c r="C17632" s="829"/>
      <c r="G17632" s="831" t="str">
        <f t="shared" si="276"/>
        <v/>
      </c>
    </row>
    <row r="17633" spans="3:7" ht="15" x14ac:dyDescent="0.2">
      <c r="C17633" s="829"/>
      <c r="G17633" s="831" t="str">
        <f t="shared" si="276"/>
        <v/>
      </c>
    </row>
    <row r="17634" spans="3:7" ht="15" x14ac:dyDescent="0.2">
      <c r="C17634" s="829"/>
      <c r="G17634" s="831" t="str">
        <f t="shared" si="276"/>
        <v/>
      </c>
    </row>
    <row r="17635" spans="3:7" ht="15" x14ac:dyDescent="0.2">
      <c r="C17635" s="829"/>
      <c r="G17635" s="831" t="str">
        <f t="shared" si="276"/>
        <v/>
      </c>
    </row>
    <row r="17636" spans="3:7" ht="15" x14ac:dyDescent="0.2">
      <c r="C17636" s="829"/>
      <c r="G17636" s="831" t="str">
        <f t="shared" si="276"/>
        <v/>
      </c>
    </row>
    <row r="17637" spans="3:7" ht="15" x14ac:dyDescent="0.2">
      <c r="C17637" s="829"/>
      <c r="G17637" s="831" t="str">
        <f t="shared" si="276"/>
        <v/>
      </c>
    </row>
    <row r="17638" spans="3:7" ht="15" x14ac:dyDescent="0.2">
      <c r="C17638" s="829"/>
      <c r="G17638" s="831" t="str">
        <f t="shared" si="276"/>
        <v/>
      </c>
    </row>
    <row r="17639" spans="3:7" ht="15" x14ac:dyDescent="0.2">
      <c r="C17639" s="829"/>
      <c r="G17639" s="831" t="str">
        <f t="shared" si="276"/>
        <v/>
      </c>
    </row>
    <row r="17640" spans="3:7" ht="15" x14ac:dyDescent="0.2">
      <c r="C17640" s="829"/>
      <c r="G17640" s="831" t="str">
        <f t="shared" si="276"/>
        <v/>
      </c>
    </row>
    <row r="17641" spans="3:7" ht="15" x14ac:dyDescent="0.2">
      <c r="C17641" s="829"/>
      <c r="G17641" s="831" t="str">
        <f t="shared" si="276"/>
        <v/>
      </c>
    </row>
    <row r="17642" spans="3:7" ht="15" x14ac:dyDescent="0.2">
      <c r="C17642" s="829"/>
      <c r="G17642" s="831" t="str">
        <f t="shared" si="276"/>
        <v/>
      </c>
    </row>
    <row r="17643" spans="3:7" ht="15" x14ac:dyDescent="0.2">
      <c r="C17643" s="829"/>
      <c r="G17643" s="831" t="str">
        <f t="shared" si="276"/>
        <v/>
      </c>
    </row>
    <row r="17644" spans="3:7" ht="15" x14ac:dyDescent="0.2">
      <c r="C17644" s="829"/>
      <c r="G17644" s="831" t="str">
        <f t="shared" si="276"/>
        <v/>
      </c>
    </row>
    <row r="17645" spans="3:7" ht="15" x14ac:dyDescent="0.2">
      <c r="C17645" s="829"/>
      <c r="G17645" s="831" t="str">
        <f t="shared" si="276"/>
        <v/>
      </c>
    </row>
    <row r="17646" spans="3:7" ht="15" x14ac:dyDescent="0.2">
      <c r="C17646" s="829"/>
      <c r="G17646" s="831" t="str">
        <f t="shared" si="276"/>
        <v/>
      </c>
    </row>
    <row r="17647" spans="3:7" ht="15" x14ac:dyDescent="0.2">
      <c r="C17647" s="829"/>
      <c r="G17647" s="831" t="str">
        <f t="shared" si="276"/>
        <v/>
      </c>
    </row>
    <row r="17648" spans="3:7" ht="15" x14ac:dyDescent="0.2">
      <c r="C17648" s="829"/>
      <c r="G17648" s="831" t="str">
        <f t="shared" si="276"/>
        <v/>
      </c>
    </row>
    <row r="17649" spans="3:7" ht="15" x14ac:dyDescent="0.2">
      <c r="C17649" s="829"/>
      <c r="G17649" s="831" t="str">
        <f t="shared" si="276"/>
        <v/>
      </c>
    </row>
    <row r="17650" spans="3:7" ht="15" x14ac:dyDescent="0.2">
      <c r="C17650" s="829"/>
      <c r="G17650" s="831" t="str">
        <f t="shared" si="276"/>
        <v/>
      </c>
    </row>
    <row r="17651" spans="3:7" ht="15" x14ac:dyDescent="0.2">
      <c r="C17651" s="829"/>
      <c r="G17651" s="831" t="str">
        <f t="shared" si="276"/>
        <v/>
      </c>
    </row>
    <row r="17652" spans="3:7" ht="15" x14ac:dyDescent="0.2">
      <c r="C17652" s="829"/>
      <c r="G17652" s="831" t="str">
        <f t="shared" si="276"/>
        <v/>
      </c>
    </row>
    <row r="17653" spans="3:7" ht="15" x14ac:dyDescent="0.2">
      <c r="C17653" s="829"/>
      <c r="G17653" s="831" t="str">
        <f t="shared" si="276"/>
        <v/>
      </c>
    </row>
    <row r="17654" spans="3:7" ht="15" x14ac:dyDescent="0.2">
      <c r="C17654" s="829"/>
      <c r="G17654" s="831" t="str">
        <f t="shared" si="276"/>
        <v/>
      </c>
    </row>
    <row r="17655" spans="3:7" ht="15" x14ac:dyDescent="0.2">
      <c r="C17655" s="829"/>
      <c r="G17655" s="831" t="str">
        <f t="shared" si="276"/>
        <v/>
      </c>
    </row>
    <row r="17656" spans="3:7" ht="15" x14ac:dyDescent="0.2">
      <c r="C17656" s="829"/>
      <c r="G17656" s="831" t="str">
        <f t="shared" si="276"/>
        <v/>
      </c>
    </row>
    <row r="17657" spans="3:7" ht="15" x14ac:dyDescent="0.2">
      <c r="C17657" s="829"/>
      <c r="G17657" s="831" t="str">
        <f t="shared" si="276"/>
        <v/>
      </c>
    </row>
    <row r="17658" spans="3:7" ht="15" x14ac:dyDescent="0.2">
      <c r="C17658" s="829"/>
      <c r="G17658" s="831" t="str">
        <f t="shared" si="276"/>
        <v/>
      </c>
    </row>
    <row r="17659" spans="3:7" ht="15" x14ac:dyDescent="0.2">
      <c r="C17659" s="829"/>
      <c r="G17659" s="831" t="str">
        <f t="shared" si="276"/>
        <v/>
      </c>
    </row>
    <row r="17660" spans="3:7" ht="15" x14ac:dyDescent="0.2">
      <c r="C17660" s="829"/>
      <c r="G17660" s="831" t="str">
        <f t="shared" si="276"/>
        <v/>
      </c>
    </row>
    <row r="17661" spans="3:7" ht="15" x14ac:dyDescent="0.2">
      <c r="C17661" s="829"/>
      <c r="G17661" s="831" t="str">
        <f t="shared" si="276"/>
        <v/>
      </c>
    </row>
    <row r="17662" spans="3:7" ht="15" x14ac:dyDescent="0.2">
      <c r="C17662" s="829"/>
      <c r="G17662" s="831" t="str">
        <f t="shared" si="276"/>
        <v/>
      </c>
    </row>
    <row r="17663" spans="3:7" ht="15" x14ac:dyDescent="0.2">
      <c r="C17663" s="829"/>
      <c r="G17663" s="831" t="str">
        <f t="shared" si="276"/>
        <v/>
      </c>
    </row>
    <row r="17664" spans="3:7" ht="15" x14ac:dyDescent="0.2">
      <c r="C17664" s="829"/>
      <c r="G17664" s="831" t="str">
        <f t="shared" si="276"/>
        <v/>
      </c>
    </row>
    <row r="17665" spans="3:7" ht="15" x14ac:dyDescent="0.2">
      <c r="C17665" s="829"/>
      <c r="G17665" s="831" t="str">
        <f t="shared" si="276"/>
        <v/>
      </c>
    </row>
    <row r="17666" spans="3:7" ht="15" x14ac:dyDescent="0.2">
      <c r="C17666" s="829"/>
      <c r="G17666" s="831" t="str">
        <f t="shared" si="276"/>
        <v/>
      </c>
    </row>
    <row r="17667" spans="3:7" ht="15" x14ac:dyDescent="0.2">
      <c r="C17667" s="829"/>
      <c r="G17667" s="831" t="str">
        <f t="shared" si="276"/>
        <v/>
      </c>
    </row>
    <row r="17668" spans="3:7" ht="15" x14ac:dyDescent="0.2">
      <c r="C17668" s="829"/>
      <c r="G17668" s="831" t="str">
        <f t="shared" si="276"/>
        <v/>
      </c>
    </row>
    <row r="17669" spans="3:7" ht="15" x14ac:dyDescent="0.2">
      <c r="C17669" s="829"/>
      <c r="G17669" s="831" t="str">
        <f t="shared" si="276"/>
        <v/>
      </c>
    </row>
    <row r="17670" spans="3:7" ht="15" x14ac:dyDescent="0.2">
      <c r="C17670" s="829"/>
      <c r="G17670" s="831" t="str">
        <f t="shared" si="276"/>
        <v/>
      </c>
    </row>
    <row r="17671" spans="3:7" ht="15" x14ac:dyDescent="0.2">
      <c r="C17671" s="829"/>
      <c r="G17671" s="831" t="str">
        <f t="shared" si="276"/>
        <v/>
      </c>
    </row>
    <row r="17672" spans="3:7" ht="15" x14ac:dyDescent="0.2">
      <c r="C17672" s="829"/>
      <c r="G17672" s="831" t="str">
        <f t="shared" si="276"/>
        <v/>
      </c>
    </row>
    <row r="17673" spans="3:7" ht="15" x14ac:dyDescent="0.2">
      <c r="C17673" s="829"/>
      <c r="G17673" s="831" t="str">
        <f t="shared" si="276"/>
        <v/>
      </c>
    </row>
    <row r="17674" spans="3:7" ht="15" x14ac:dyDescent="0.2">
      <c r="C17674" s="829"/>
      <c r="G17674" s="831" t="str">
        <f t="shared" si="276"/>
        <v/>
      </c>
    </row>
    <row r="17675" spans="3:7" ht="15" x14ac:dyDescent="0.2">
      <c r="C17675" s="829"/>
      <c r="G17675" s="831" t="str">
        <f t="shared" si="276"/>
        <v/>
      </c>
    </row>
    <row r="17676" spans="3:7" ht="15" x14ac:dyDescent="0.2">
      <c r="C17676" s="829"/>
      <c r="G17676" s="831" t="str">
        <f t="shared" ref="G17676:G17739" si="277">IF(D17676="","",YEAR(D17676))</f>
        <v/>
      </c>
    </row>
    <row r="17677" spans="3:7" ht="15" x14ac:dyDescent="0.2">
      <c r="C17677" s="829"/>
      <c r="G17677" s="831" t="str">
        <f t="shared" si="277"/>
        <v/>
      </c>
    </row>
    <row r="17678" spans="3:7" ht="15" x14ac:dyDescent="0.2">
      <c r="C17678" s="829"/>
      <c r="G17678" s="831" t="str">
        <f t="shared" si="277"/>
        <v/>
      </c>
    </row>
    <row r="17679" spans="3:7" ht="15" x14ac:dyDescent="0.2">
      <c r="C17679" s="829"/>
      <c r="G17679" s="831" t="str">
        <f t="shared" si="277"/>
        <v/>
      </c>
    </row>
    <row r="17680" spans="3:7" ht="15" x14ac:dyDescent="0.2">
      <c r="C17680" s="829"/>
      <c r="G17680" s="831" t="str">
        <f t="shared" si="277"/>
        <v/>
      </c>
    </row>
    <row r="17681" spans="3:7" ht="15" x14ac:dyDescent="0.2">
      <c r="C17681" s="829"/>
      <c r="G17681" s="831" t="str">
        <f t="shared" si="277"/>
        <v/>
      </c>
    </row>
    <row r="17682" spans="3:7" ht="15" x14ac:dyDescent="0.2">
      <c r="C17682" s="829"/>
      <c r="G17682" s="831" t="str">
        <f t="shared" si="277"/>
        <v/>
      </c>
    </row>
    <row r="17683" spans="3:7" ht="15" x14ac:dyDescent="0.2">
      <c r="C17683" s="829"/>
      <c r="G17683" s="831" t="str">
        <f t="shared" si="277"/>
        <v/>
      </c>
    </row>
    <row r="17684" spans="3:7" ht="15" x14ac:dyDescent="0.2">
      <c r="C17684" s="829"/>
      <c r="G17684" s="831" t="str">
        <f t="shared" si="277"/>
        <v/>
      </c>
    </row>
    <row r="17685" spans="3:7" ht="15" x14ac:dyDescent="0.2">
      <c r="C17685" s="829"/>
      <c r="G17685" s="831" t="str">
        <f t="shared" si="277"/>
        <v/>
      </c>
    </row>
    <row r="17686" spans="3:7" ht="15" x14ac:dyDescent="0.2">
      <c r="C17686" s="829"/>
      <c r="G17686" s="831" t="str">
        <f t="shared" si="277"/>
        <v/>
      </c>
    </row>
    <row r="17687" spans="3:7" ht="15" x14ac:dyDescent="0.2">
      <c r="C17687" s="829"/>
      <c r="G17687" s="831" t="str">
        <f t="shared" si="277"/>
        <v/>
      </c>
    </row>
    <row r="17688" spans="3:7" ht="15" x14ac:dyDescent="0.2">
      <c r="C17688" s="829"/>
      <c r="G17688" s="831" t="str">
        <f t="shared" si="277"/>
        <v/>
      </c>
    </row>
    <row r="17689" spans="3:7" ht="15" x14ac:dyDescent="0.2">
      <c r="C17689" s="829"/>
      <c r="G17689" s="831" t="str">
        <f t="shared" si="277"/>
        <v/>
      </c>
    </row>
    <row r="17690" spans="3:7" ht="15" x14ac:dyDescent="0.2">
      <c r="C17690" s="829"/>
      <c r="G17690" s="831" t="str">
        <f t="shared" si="277"/>
        <v/>
      </c>
    </row>
    <row r="17691" spans="3:7" ht="15" x14ac:dyDescent="0.2">
      <c r="C17691" s="829"/>
      <c r="G17691" s="831" t="str">
        <f t="shared" si="277"/>
        <v/>
      </c>
    </row>
    <row r="17692" spans="3:7" ht="15" x14ac:dyDescent="0.2">
      <c r="C17692" s="829"/>
      <c r="G17692" s="831" t="str">
        <f t="shared" si="277"/>
        <v/>
      </c>
    </row>
    <row r="17693" spans="3:7" ht="15" x14ac:dyDescent="0.2">
      <c r="C17693" s="829"/>
      <c r="G17693" s="831" t="str">
        <f t="shared" si="277"/>
        <v/>
      </c>
    </row>
    <row r="17694" spans="3:7" ht="15" x14ac:dyDescent="0.2">
      <c r="C17694" s="829"/>
      <c r="G17694" s="831" t="str">
        <f t="shared" si="277"/>
        <v/>
      </c>
    </row>
    <row r="17695" spans="3:7" ht="15" x14ac:dyDescent="0.2">
      <c r="C17695" s="829"/>
      <c r="G17695" s="831" t="str">
        <f t="shared" si="277"/>
        <v/>
      </c>
    </row>
    <row r="17696" spans="3:7" ht="15" x14ac:dyDescent="0.2">
      <c r="C17696" s="829"/>
      <c r="G17696" s="831" t="str">
        <f t="shared" si="277"/>
        <v/>
      </c>
    </row>
    <row r="17697" spans="3:7" ht="15" x14ac:dyDescent="0.2">
      <c r="C17697" s="829"/>
      <c r="G17697" s="831" t="str">
        <f t="shared" si="277"/>
        <v/>
      </c>
    </row>
    <row r="17698" spans="3:7" ht="15" x14ac:dyDescent="0.2">
      <c r="C17698" s="829"/>
      <c r="G17698" s="831" t="str">
        <f t="shared" si="277"/>
        <v/>
      </c>
    </row>
    <row r="17699" spans="3:7" ht="15" x14ac:dyDescent="0.2">
      <c r="C17699" s="829"/>
      <c r="G17699" s="831" t="str">
        <f t="shared" si="277"/>
        <v/>
      </c>
    </row>
    <row r="17700" spans="3:7" ht="15" x14ac:dyDescent="0.2">
      <c r="C17700" s="829"/>
      <c r="G17700" s="831" t="str">
        <f t="shared" si="277"/>
        <v/>
      </c>
    </row>
    <row r="17701" spans="3:7" ht="15" x14ac:dyDescent="0.2">
      <c r="C17701" s="829"/>
      <c r="G17701" s="831" t="str">
        <f t="shared" si="277"/>
        <v/>
      </c>
    </row>
    <row r="17702" spans="3:7" ht="15" x14ac:dyDescent="0.2">
      <c r="C17702" s="829"/>
      <c r="G17702" s="831" t="str">
        <f t="shared" si="277"/>
        <v/>
      </c>
    </row>
    <row r="17703" spans="3:7" ht="15" x14ac:dyDescent="0.2">
      <c r="C17703" s="829"/>
      <c r="G17703" s="831" t="str">
        <f t="shared" si="277"/>
        <v/>
      </c>
    </row>
    <row r="17704" spans="3:7" ht="15" x14ac:dyDescent="0.2">
      <c r="C17704" s="829"/>
      <c r="G17704" s="831" t="str">
        <f t="shared" si="277"/>
        <v/>
      </c>
    </row>
    <row r="17705" spans="3:7" ht="15" x14ac:dyDescent="0.2">
      <c r="C17705" s="829"/>
      <c r="G17705" s="831" t="str">
        <f t="shared" si="277"/>
        <v/>
      </c>
    </row>
    <row r="17706" spans="3:7" ht="15" x14ac:dyDescent="0.2">
      <c r="C17706" s="829"/>
      <c r="G17706" s="831" t="str">
        <f t="shared" si="277"/>
        <v/>
      </c>
    </row>
    <row r="17707" spans="3:7" ht="15" x14ac:dyDescent="0.2">
      <c r="C17707" s="829"/>
      <c r="G17707" s="831" t="str">
        <f t="shared" si="277"/>
        <v/>
      </c>
    </row>
    <row r="17708" spans="3:7" ht="15" x14ac:dyDescent="0.2">
      <c r="C17708" s="829"/>
      <c r="G17708" s="831" t="str">
        <f t="shared" si="277"/>
        <v/>
      </c>
    </row>
    <row r="17709" spans="3:7" ht="15" x14ac:dyDescent="0.2">
      <c r="C17709" s="829"/>
      <c r="G17709" s="831" t="str">
        <f t="shared" si="277"/>
        <v/>
      </c>
    </row>
    <row r="17710" spans="3:7" ht="15" x14ac:dyDescent="0.2">
      <c r="C17710" s="829"/>
      <c r="G17710" s="831" t="str">
        <f t="shared" si="277"/>
        <v/>
      </c>
    </row>
    <row r="17711" spans="3:7" ht="15" x14ac:dyDescent="0.2">
      <c r="C17711" s="829"/>
      <c r="G17711" s="831" t="str">
        <f t="shared" si="277"/>
        <v/>
      </c>
    </row>
    <row r="17712" spans="3:7" ht="15" x14ac:dyDescent="0.2">
      <c r="C17712" s="829"/>
      <c r="G17712" s="831" t="str">
        <f t="shared" si="277"/>
        <v/>
      </c>
    </row>
    <row r="17713" spans="3:7" ht="15" x14ac:dyDescent="0.2">
      <c r="C17713" s="829"/>
      <c r="G17713" s="831" t="str">
        <f t="shared" si="277"/>
        <v/>
      </c>
    </row>
    <row r="17714" spans="3:7" ht="15" x14ac:dyDescent="0.2">
      <c r="C17714" s="829"/>
      <c r="G17714" s="831" t="str">
        <f t="shared" si="277"/>
        <v/>
      </c>
    </row>
    <row r="17715" spans="3:7" ht="15" x14ac:dyDescent="0.2">
      <c r="C17715" s="829"/>
      <c r="G17715" s="831" t="str">
        <f t="shared" si="277"/>
        <v/>
      </c>
    </row>
    <row r="17716" spans="3:7" ht="15" x14ac:dyDescent="0.2">
      <c r="C17716" s="829"/>
      <c r="G17716" s="831" t="str">
        <f t="shared" si="277"/>
        <v/>
      </c>
    </row>
    <row r="17717" spans="3:7" ht="15" x14ac:dyDescent="0.2">
      <c r="C17717" s="829"/>
      <c r="G17717" s="831" t="str">
        <f t="shared" si="277"/>
        <v/>
      </c>
    </row>
    <row r="17718" spans="3:7" ht="15" x14ac:dyDescent="0.2">
      <c r="C17718" s="829"/>
      <c r="G17718" s="831" t="str">
        <f t="shared" si="277"/>
        <v/>
      </c>
    </row>
    <row r="17719" spans="3:7" ht="15" x14ac:dyDescent="0.2">
      <c r="C17719" s="829"/>
      <c r="G17719" s="831" t="str">
        <f t="shared" si="277"/>
        <v/>
      </c>
    </row>
    <row r="17720" spans="3:7" ht="15" x14ac:dyDescent="0.2">
      <c r="C17720" s="829"/>
      <c r="G17720" s="831" t="str">
        <f t="shared" si="277"/>
        <v/>
      </c>
    </row>
    <row r="17721" spans="3:7" ht="15" x14ac:dyDescent="0.2">
      <c r="C17721" s="829"/>
      <c r="G17721" s="831" t="str">
        <f t="shared" si="277"/>
        <v/>
      </c>
    </row>
    <row r="17722" spans="3:7" ht="15" x14ac:dyDescent="0.2">
      <c r="C17722" s="829"/>
      <c r="G17722" s="831" t="str">
        <f t="shared" si="277"/>
        <v/>
      </c>
    </row>
    <row r="17723" spans="3:7" ht="15" x14ac:dyDescent="0.2">
      <c r="C17723" s="829"/>
      <c r="G17723" s="831" t="str">
        <f t="shared" si="277"/>
        <v/>
      </c>
    </row>
    <row r="17724" spans="3:7" ht="15" x14ac:dyDescent="0.2">
      <c r="C17724" s="829"/>
      <c r="G17724" s="831" t="str">
        <f t="shared" si="277"/>
        <v/>
      </c>
    </row>
    <row r="17725" spans="3:7" ht="15" x14ac:dyDescent="0.2">
      <c r="C17725" s="829"/>
      <c r="G17725" s="831" t="str">
        <f t="shared" si="277"/>
        <v/>
      </c>
    </row>
    <row r="17726" spans="3:7" ht="15" x14ac:dyDescent="0.2">
      <c r="C17726" s="829"/>
      <c r="G17726" s="831" t="str">
        <f t="shared" si="277"/>
        <v/>
      </c>
    </row>
    <row r="17727" spans="3:7" ht="15" x14ac:dyDescent="0.2">
      <c r="C17727" s="829"/>
      <c r="G17727" s="831" t="str">
        <f t="shared" si="277"/>
        <v/>
      </c>
    </row>
    <row r="17728" spans="3:7" ht="15" x14ac:dyDescent="0.2">
      <c r="C17728" s="829"/>
      <c r="G17728" s="831" t="str">
        <f t="shared" si="277"/>
        <v/>
      </c>
    </row>
    <row r="17729" spans="3:7" ht="15" x14ac:dyDescent="0.2">
      <c r="C17729" s="829"/>
      <c r="G17729" s="831" t="str">
        <f t="shared" si="277"/>
        <v/>
      </c>
    </row>
    <row r="17730" spans="3:7" ht="15" x14ac:dyDescent="0.2">
      <c r="C17730" s="829"/>
      <c r="G17730" s="831" t="str">
        <f t="shared" si="277"/>
        <v/>
      </c>
    </row>
    <row r="17731" spans="3:7" ht="15" x14ac:dyDescent="0.2">
      <c r="C17731" s="829"/>
      <c r="G17731" s="831" t="str">
        <f t="shared" si="277"/>
        <v/>
      </c>
    </row>
    <row r="17732" spans="3:7" ht="15" x14ac:dyDescent="0.2">
      <c r="C17732" s="829"/>
      <c r="G17732" s="831" t="str">
        <f t="shared" si="277"/>
        <v/>
      </c>
    </row>
    <row r="17733" spans="3:7" ht="15" x14ac:dyDescent="0.2">
      <c r="C17733" s="829"/>
      <c r="G17733" s="831" t="str">
        <f t="shared" si="277"/>
        <v/>
      </c>
    </row>
    <row r="17734" spans="3:7" ht="15" x14ac:dyDescent="0.2">
      <c r="C17734" s="829"/>
      <c r="G17734" s="831" t="str">
        <f t="shared" si="277"/>
        <v/>
      </c>
    </row>
    <row r="17735" spans="3:7" ht="15" x14ac:dyDescent="0.2">
      <c r="C17735" s="829"/>
      <c r="G17735" s="831" t="str">
        <f t="shared" si="277"/>
        <v/>
      </c>
    </row>
    <row r="17736" spans="3:7" ht="15" x14ac:dyDescent="0.2">
      <c r="C17736" s="829"/>
      <c r="G17736" s="831" t="str">
        <f t="shared" si="277"/>
        <v/>
      </c>
    </row>
    <row r="17737" spans="3:7" ht="15" x14ac:dyDescent="0.2">
      <c r="C17737" s="829"/>
      <c r="G17737" s="831" t="str">
        <f t="shared" si="277"/>
        <v/>
      </c>
    </row>
    <row r="17738" spans="3:7" ht="15" x14ac:dyDescent="0.2">
      <c r="C17738" s="829"/>
      <c r="G17738" s="831" t="str">
        <f t="shared" si="277"/>
        <v/>
      </c>
    </row>
    <row r="17739" spans="3:7" ht="15" x14ac:dyDescent="0.2">
      <c r="C17739" s="829"/>
      <c r="G17739" s="831" t="str">
        <f t="shared" si="277"/>
        <v/>
      </c>
    </row>
    <row r="17740" spans="3:7" ht="15" x14ac:dyDescent="0.2">
      <c r="C17740" s="829"/>
      <c r="G17740" s="831" t="str">
        <f t="shared" ref="G17740:G17800" si="278">IF(D17740="","",YEAR(D17740))</f>
        <v/>
      </c>
    </row>
    <row r="17741" spans="3:7" ht="15" x14ac:dyDescent="0.2">
      <c r="C17741" s="829"/>
      <c r="G17741" s="831" t="str">
        <f t="shared" si="278"/>
        <v/>
      </c>
    </row>
    <row r="17742" spans="3:7" ht="15" x14ac:dyDescent="0.2">
      <c r="C17742" s="829"/>
      <c r="G17742" s="831" t="str">
        <f t="shared" si="278"/>
        <v/>
      </c>
    </row>
    <row r="17743" spans="3:7" ht="15" x14ac:dyDescent="0.2">
      <c r="C17743" s="829"/>
      <c r="G17743" s="831" t="str">
        <f t="shared" si="278"/>
        <v/>
      </c>
    </row>
    <row r="17744" spans="3:7" ht="15" x14ac:dyDescent="0.2">
      <c r="C17744" s="829"/>
      <c r="G17744" s="831" t="str">
        <f t="shared" si="278"/>
        <v/>
      </c>
    </row>
    <row r="17745" spans="3:7" ht="15" x14ac:dyDescent="0.2">
      <c r="C17745" s="829"/>
      <c r="G17745" s="831" t="str">
        <f t="shared" si="278"/>
        <v/>
      </c>
    </row>
    <row r="17746" spans="3:7" ht="15" x14ac:dyDescent="0.2">
      <c r="C17746" s="829"/>
      <c r="G17746" s="831" t="str">
        <f t="shared" si="278"/>
        <v/>
      </c>
    </row>
    <row r="17747" spans="3:7" ht="15" x14ac:dyDescent="0.2">
      <c r="C17747" s="829"/>
      <c r="G17747" s="831" t="str">
        <f t="shared" si="278"/>
        <v/>
      </c>
    </row>
    <row r="17748" spans="3:7" ht="15" x14ac:dyDescent="0.2">
      <c r="C17748" s="829"/>
      <c r="G17748" s="831" t="str">
        <f t="shared" si="278"/>
        <v/>
      </c>
    </row>
    <row r="17749" spans="3:7" ht="15" x14ac:dyDescent="0.2">
      <c r="C17749" s="829"/>
      <c r="G17749" s="831" t="str">
        <f t="shared" si="278"/>
        <v/>
      </c>
    </row>
    <row r="17750" spans="3:7" ht="15" x14ac:dyDescent="0.2">
      <c r="C17750" s="829"/>
      <c r="G17750" s="831" t="str">
        <f t="shared" si="278"/>
        <v/>
      </c>
    </row>
    <row r="17751" spans="3:7" ht="15" x14ac:dyDescent="0.2">
      <c r="C17751" s="829"/>
      <c r="G17751" s="831" t="str">
        <f t="shared" si="278"/>
        <v/>
      </c>
    </row>
    <row r="17752" spans="3:7" ht="15" x14ac:dyDescent="0.2">
      <c r="C17752" s="829"/>
      <c r="G17752" s="831" t="str">
        <f t="shared" si="278"/>
        <v/>
      </c>
    </row>
    <row r="17753" spans="3:7" ht="15" x14ac:dyDescent="0.2">
      <c r="C17753" s="829"/>
      <c r="G17753" s="831" t="str">
        <f t="shared" si="278"/>
        <v/>
      </c>
    </row>
    <row r="17754" spans="3:7" ht="15" x14ac:dyDescent="0.2">
      <c r="C17754" s="829"/>
      <c r="G17754" s="831" t="str">
        <f t="shared" si="278"/>
        <v/>
      </c>
    </row>
    <row r="17755" spans="3:7" ht="15" x14ac:dyDescent="0.2">
      <c r="C17755" s="829"/>
      <c r="G17755" s="831" t="str">
        <f t="shared" si="278"/>
        <v/>
      </c>
    </row>
    <row r="17756" spans="3:7" ht="15" x14ac:dyDescent="0.2">
      <c r="C17756" s="829"/>
      <c r="G17756" s="831" t="str">
        <f t="shared" si="278"/>
        <v/>
      </c>
    </row>
    <row r="17757" spans="3:7" ht="15" x14ac:dyDescent="0.2">
      <c r="C17757" s="829"/>
      <c r="G17757" s="831" t="str">
        <f t="shared" si="278"/>
        <v/>
      </c>
    </row>
    <row r="17758" spans="3:7" ht="15" x14ac:dyDescent="0.2">
      <c r="C17758" s="829"/>
      <c r="G17758" s="831" t="str">
        <f t="shared" si="278"/>
        <v/>
      </c>
    </row>
    <row r="17759" spans="3:7" ht="15" x14ac:dyDescent="0.2">
      <c r="C17759" s="829"/>
      <c r="G17759" s="831" t="str">
        <f t="shared" si="278"/>
        <v/>
      </c>
    </row>
    <row r="17760" spans="3:7" ht="15" x14ac:dyDescent="0.2">
      <c r="C17760" s="829"/>
      <c r="G17760" s="831" t="str">
        <f t="shared" si="278"/>
        <v/>
      </c>
    </row>
    <row r="17761" spans="3:7" ht="15" x14ac:dyDescent="0.2">
      <c r="C17761" s="829"/>
      <c r="G17761" s="831" t="str">
        <f t="shared" si="278"/>
        <v/>
      </c>
    </row>
    <row r="17762" spans="3:7" ht="15" x14ac:dyDescent="0.2">
      <c r="C17762" s="829"/>
      <c r="G17762" s="831" t="str">
        <f t="shared" si="278"/>
        <v/>
      </c>
    </row>
    <row r="17763" spans="3:7" ht="15" x14ac:dyDescent="0.2">
      <c r="C17763" s="829"/>
      <c r="G17763" s="831" t="str">
        <f t="shared" si="278"/>
        <v/>
      </c>
    </row>
    <row r="17764" spans="3:7" ht="15" x14ac:dyDescent="0.2">
      <c r="C17764" s="829"/>
      <c r="G17764" s="831" t="str">
        <f t="shared" si="278"/>
        <v/>
      </c>
    </row>
    <row r="17765" spans="3:7" ht="15" x14ac:dyDescent="0.2">
      <c r="C17765" s="829"/>
      <c r="G17765" s="831" t="str">
        <f t="shared" si="278"/>
        <v/>
      </c>
    </row>
    <row r="17766" spans="3:7" ht="15" x14ac:dyDescent="0.2">
      <c r="C17766" s="829"/>
      <c r="G17766" s="831" t="str">
        <f t="shared" si="278"/>
        <v/>
      </c>
    </row>
    <row r="17767" spans="3:7" ht="15" x14ac:dyDescent="0.2">
      <c r="C17767" s="829"/>
      <c r="G17767" s="831" t="str">
        <f t="shared" si="278"/>
        <v/>
      </c>
    </row>
    <row r="17768" spans="3:7" ht="15" x14ac:dyDescent="0.2">
      <c r="C17768" s="829"/>
      <c r="G17768" s="831" t="str">
        <f t="shared" si="278"/>
        <v/>
      </c>
    </row>
    <row r="17769" spans="3:7" ht="15" x14ac:dyDescent="0.2">
      <c r="C17769" s="829"/>
      <c r="G17769" s="831" t="str">
        <f t="shared" si="278"/>
        <v/>
      </c>
    </row>
    <row r="17770" spans="3:7" ht="15" x14ac:dyDescent="0.2">
      <c r="C17770" s="829"/>
      <c r="G17770" s="831" t="str">
        <f t="shared" si="278"/>
        <v/>
      </c>
    </row>
    <row r="17771" spans="3:7" ht="15" x14ac:dyDescent="0.2">
      <c r="C17771" s="829"/>
      <c r="G17771" s="831" t="str">
        <f t="shared" si="278"/>
        <v/>
      </c>
    </row>
    <row r="17772" spans="3:7" ht="15" x14ac:dyDescent="0.2">
      <c r="C17772" s="829"/>
      <c r="G17772" s="831" t="str">
        <f t="shared" si="278"/>
        <v/>
      </c>
    </row>
    <row r="17773" spans="3:7" ht="15" x14ac:dyDescent="0.2">
      <c r="C17773" s="829"/>
      <c r="G17773" s="831" t="str">
        <f t="shared" si="278"/>
        <v/>
      </c>
    </row>
    <row r="17774" spans="3:7" ht="15" x14ac:dyDescent="0.2">
      <c r="C17774" s="829"/>
      <c r="G17774" s="831" t="str">
        <f t="shared" si="278"/>
        <v/>
      </c>
    </row>
    <row r="17775" spans="3:7" ht="15" x14ac:dyDescent="0.2">
      <c r="C17775" s="829"/>
      <c r="G17775" s="831" t="str">
        <f t="shared" si="278"/>
        <v/>
      </c>
    </row>
    <row r="17776" spans="3:7" ht="15" x14ac:dyDescent="0.2">
      <c r="C17776" s="829"/>
      <c r="G17776" s="831" t="str">
        <f t="shared" si="278"/>
        <v/>
      </c>
    </row>
    <row r="17777" spans="3:7" ht="15" x14ac:dyDescent="0.2">
      <c r="C17777" s="829"/>
      <c r="G17777" s="831" t="str">
        <f t="shared" si="278"/>
        <v/>
      </c>
    </row>
    <row r="17778" spans="3:7" ht="15" x14ac:dyDescent="0.2">
      <c r="C17778" s="829"/>
      <c r="G17778" s="831" t="str">
        <f t="shared" si="278"/>
        <v/>
      </c>
    </row>
    <row r="17779" spans="3:7" ht="15" x14ac:dyDescent="0.2">
      <c r="C17779" s="829"/>
      <c r="G17779" s="831" t="str">
        <f t="shared" si="278"/>
        <v/>
      </c>
    </row>
    <row r="17780" spans="3:7" ht="15" x14ac:dyDescent="0.2">
      <c r="C17780" s="829"/>
      <c r="G17780" s="831" t="str">
        <f t="shared" si="278"/>
        <v/>
      </c>
    </row>
    <row r="17781" spans="3:7" ht="15" x14ac:dyDescent="0.2">
      <c r="C17781" s="829"/>
      <c r="G17781" s="831" t="str">
        <f t="shared" si="278"/>
        <v/>
      </c>
    </row>
    <row r="17782" spans="3:7" ht="15" x14ac:dyDescent="0.2">
      <c r="C17782" s="829"/>
      <c r="G17782" s="831" t="str">
        <f t="shared" si="278"/>
        <v/>
      </c>
    </row>
    <row r="17783" spans="3:7" ht="15" x14ac:dyDescent="0.2">
      <c r="C17783" s="829"/>
      <c r="G17783" s="831" t="str">
        <f t="shared" si="278"/>
        <v/>
      </c>
    </row>
    <row r="17784" spans="3:7" ht="15" x14ac:dyDescent="0.2">
      <c r="C17784" s="829"/>
      <c r="G17784" s="831" t="str">
        <f t="shared" si="278"/>
        <v/>
      </c>
    </row>
    <row r="17785" spans="3:7" ht="15" x14ac:dyDescent="0.2">
      <c r="C17785" s="829"/>
      <c r="G17785" s="831" t="str">
        <f t="shared" si="278"/>
        <v/>
      </c>
    </row>
    <row r="17786" spans="3:7" ht="15" x14ac:dyDescent="0.2">
      <c r="C17786" s="829"/>
      <c r="G17786" s="831" t="str">
        <f t="shared" si="278"/>
        <v/>
      </c>
    </row>
    <row r="17787" spans="3:7" ht="15" x14ac:dyDescent="0.2">
      <c r="C17787" s="829"/>
      <c r="G17787" s="831" t="str">
        <f t="shared" si="278"/>
        <v/>
      </c>
    </row>
    <row r="17788" spans="3:7" ht="15" x14ac:dyDescent="0.2">
      <c r="C17788" s="829"/>
      <c r="G17788" s="831" t="str">
        <f t="shared" si="278"/>
        <v/>
      </c>
    </row>
    <row r="17789" spans="3:7" ht="15" x14ac:dyDescent="0.2">
      <c r="C17789" s="829"/>
      <c r="G17789" s="831" t="str">
        <f t="shared" si="278"/>
        <v/>
      </c>
    </row>
    <row r="17790" spans="3:7" ht="15" x14ac:dyDescent="0.2">
      <c r="C17790" s="829"/>
      <c r="G17790" s="831" t="str">
        <f t="shared" si="278"/>
        <v/>
      </c>
    </row>
    <row r="17791" spans="3:7" ht="15" x14ac:dyDescent="0.2">
      <c r="C17791" s="829"/>
      <c r="G17791" s="831" t="str">
        <f t="shared" si="278"/>
        <v/>
      </c>
    </row>
    <row r="17792" spans="3:7" ht="15" x14ac:dyDescent="0.2">
      <c r="C17792" s="829"/>
      <c r="G17792" s="831" t="str">
        <f t="shared" si="278"/>
        <v/>
      </c>
    </row>
    <row r="17793" spans="3:7" ht="15" x14ac:dyDescent="0.2">
      <c r="C17793" s="829"/>
      <c r="G17793" s="831" t="str">
        <f t="shared" si="278"/>
        <v/>
      </c>
    </row>
    <row r="17794" spans="3:7" ht="15" x14ac:dyDescent="0.2">
      <c r="C17794" s="829"/>
      <c r="G17794" s="831" t="str">
        <f t="shared" si="278"/>
        <v/>
      </c>
    </row>
    <row r="17795" spans="3:7" ht="15" x14ac:dyDescent="0.2">
      <c r="C17795" s="829"/>
      <c r="G17795" s="831" t="str">
        <f t="shared" si="278"/>
        <v/>
      </c>
    </row>
    <row r="17796" spans="3:7" ht="15" x14ac:dyDescent="0.2">
      <c r="C17796" s="829"/>
      <c r="G17796" s="831" t="str">
        <f t="shared" si="278"/>
        <v/>
      </c>
    </row>
    <row r="17797" spans="3:7" ht="15" x14ac:dyDescent="0.2">
      <c r="C17797" s="829"/>
      <c r="G17797" s="831" t="str">
        <f t="shared" si="278"/>
        <v/>
      </c>
    </row>
    <row r="17798" spans="3:7" ht="15" x14ac:dyDescent="0.2">
      <c r="C17798" s="829"/>
      <c r="G17798" s="831" t="str">
        <f t="shared" si="278"/>
        <v/>
      </c>
    </row>
    <row r="17799" spans="3:7" ht="15" x14ac:dyDescent="0.2">
      <c r="C17799" s="829"/>
      <c r="G17799" s="831" t="str">
        <f t="shared" si="278"/>
        <v/>
      </c>
    </row>
    <row r="17800" spans="3:7" ht="15" x14ac:dyDescent="0.2">
      <c r="C17800" s="829"/>
      <c r="G17800" s="831" t="str">
        <f t="shared" si="278"/>
        <v/>
      </c>
    </row>
  </sheetData>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2E80FC1-EF64-460B-915E-65D1E24BE95A}">
          <x14:formula1>
            <xm:f>גיליון3!$M$16:$M$22</xm:f>
          </x14:formula1>
          <xm:sqref>C12:C17800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F9C27-E1A2-4934-9D80-37F7BB2ADD13}">
  <sheetPr codeName="Sheet5">
    <tabColor rgb="FF2ACC32"/>
  </sheetPr>
  <dimension ref="A1:X99"/>
  <sheetViews>
    <sheetView rightToLeft="1" zoomScale="70" zoomScaleNormal="70" workbookViewId="0">
      <selection activeCell="D25" sqref="D25"/>
    </sheetView>
  </sheetViews>
  <sheetFormatPr defaultColWidth="15.625" defaultRowHeight="24" customHeight="1" x14ac:dyDescent="0.2"/>
  <cols>
    <col min="1" max="1" width="30.25" style="12" customWidth="1"/>
    <col min="2" max="2" width="28.875" style="12" customWidth="1"/>
    <col min="3" max="6" width="15.625" style="12"/>
    <col min="7" max="7" width="23.125" style="12" customWidth="1"/>
    <col min="8" max="8" width="15.625" style="12"/>
    <col min="9" max="9" width="23" style="12" bestFit="1" customWidth="1"/>
    <col min="10" max="10" width="23" style="11" bestFit="1" customWidth="1"/>
    <col min="11" max="11" width="21" style="11" bestFit="1" customWidth="1"/>
    <col min="12" max="12" width="15.625" style="18"/>
    <col min="13" max="14" width="15.625" style="18" hidden="1" customWidth="1"/>
    <col min="15" max="15" width="15.625" style="11" hidden="1" customWidth="1"/>
    <col min="16" max="23" width="15.625" style="11"/>
    <col min="24" max="16384" width="15.625" style="12"/>
  </cols>
  <sheetData>
    <row r="1" spans="1:23" ht="24" customHeight="1" x14ac:dyDescent="0.2">
      <c r="A1" s="536"/>
      <c r="B1" s="536"/>
      <c r="C1" s="536"/>
      <c r="D1" s="536"/>
      <c r="E1" s="536"/>
      <c r="F1" s="536"/>
      <c r="G1" s="536"/>
      <c r="H1" s="536"/>
      <c r="I1" s="536"/>
      <c r="J1" s="536"/>
      <c r="K1" s="536"/>
      <c r="L1" s="536"/>
    </row>
    <row r="2" spans="1:23" ht="24" customHeight="1" x14ac:dyDescent="0.2">
      <c r="A2" s="536"/>
      <c r="B2" s="580" t="s">
        <v>500</v>
      </c>
      <c r="C2" s="536"/>
      <c r="D2" s="536"/>
      <c r="E2" s="536"/>
      <c r="F2" s="536"/>
      <c r="G2" s="536"/>
      <c r="H2" s="536"/>
      <c r="I2" s="536"/>
      <c r="J2" s="536"/>
      <c r="K2" s="536"/>
      <c r="L2" s="536"/>
    </row>
    <row r="3" spans="1:23" ht="24" customHeight="1" x14ac:dyDescent="0.2">
      <c r="A3" s="536"/>
      <c r="B3" s="536"/>
      <c r="C3" s="536"/>
      <c r="D3" s="536"/>
      <c r="E3" s="536"/>
      <c r="F3" s="536"/>
      <c r="G3" s="536"/>
      <c r="H3" s="536"/>
      <c r="I3" s="536"/>
      <c r="J3" s="536"/>
      <c r="K3" s="536"/>
      <c r="L3" s="536"/>
    </row>
    <row r="5" spans="1:23" ht="24" customHeight="1" x14ac:dyDescent="0.35">
      <c r="A5" s="538" t="s">
        <v>487</v>
      </c>
      <c r="B5" s="461"/>
      <c r="C5" s="440"/>
      <c r="D5" s="535" t="str">
        <f>'פרטי המדווח'!E6</f>
        <v>כימוטל בע"מ</v>
      </c>
      <c r="E5" s="461"/>
      <c r="F5" s="535" t="s">
        <v>488</v>
      </c>
      <c r="G5" s="589">
        <f>'פרטי המדווח'!E7</f>
        <v>510212681</v>
      </c>
      <c r="R5" s="12"/>
      <c r="S5" s="12"/>
      <c r="T5" s="12"/>
      <c r="U5" s="12"/>
      <c r="V5" s="12"/>
      <c r="W5" s="12"/>
    </row>
    <row r="6" spans="1:23" ht="24" customHeight="1" x14ac:dyDescent="0.2">
      <c r="A6" s="538" t="s">
        <v>489</v>
      </c>
      <c r="B6" s="461"/>
      <c r="C6" s="440"/>
      <c r="D6" s="441"/>
      <c r="E6" s="461"/>
      <c r="F6" s="462"/>
      <c r="G6" s="462"/>
      <c r="R6" s="12"/>
      <c r="S6" s="12"/>
      <c r="T6" s="12"/>
      <c r="U6" s="12"/>
      <c r="V6" s="12"/>
      <c r="W6" s="12"/>
    </row>
    <row r="7" spans="1:23" ht="24" customHeight="1" x14ac:dyDescent="0.2">
      <c r="B7" s="537"/>
      <c r="C7" s="537"/>
      <c r="D7" s="537"/>
      <c r="E7" s="537"/>
      <c r="F7" s="537"/>
      <c r="G7" s="537"/>
      <c r="H7" s="537"/>
      <c r="I7" s="537"/>
      <c r="L7" s="12"/>
      <c r="M7" s="12"/>
      <c r="N7" s="12"/>
      <c r="O7" s="12"/>
      <c r="P7" s="12"/>
      <c r="Q7" s="12"/>
      <c r="R7" s="12"/>
      <c r="S7" s="12"/>
      <c r="T7" s="12"/>
      <c r="U7" s="12"/>
      <c r="V7" s="12"/>
      <c r="W7" s="12"/>
    </row>
    <row r="8" spans="1:23" ht="24" customHeight="1" x14ac:dyDescent="0.2">
      <c r="A8" s="771" t="s">
        <v>88</v>
      </c>
      <c r="B8" s="772"/>
      <c r="C8" s="772"/>
      <c r="D8" s="772"/>
      <c r="E8" s="772"/>
      <c r="F8" s="772"/>
      <c r="G8" s="772"/>
      <c r="H8" s="772"/>
      <c r="I8" s="773"/>
      <c r="J8" s="773"/>
      <c r="K8" s="773"/>
      <c r="L8" s="774"/>
      <c r="M8" s="17"/>
      <c r="N8" s="17"/>
    </row>
    <row r="9" spans="1:23" ht="24" customHeight="1" x14ac:dyDescent="0.2">
      <c r="A9" s="591" t="s">
        <v>150</v>
      </c>
      <c r="B9" s="775"/>
      <c r="C9" s="775"/>
      <c r="D9" s="775"/>
      <c r="E9" s="775"/>
      <c r="F9" s="775"/>
      <c r="G9" s="775"/>
      <c r="H9" s="775"/>
      <c r="I9" s="776"/>
      <c r="J9" s="776"/>
      <c r="K9" s="776"/>
      <c r="L9" s="777"/>
      <c r="M9" s="17"/>
      <c r="N9" s="17"/>
    </row>
    <row r="10" spans="1:23" ht="24" customHeight="1" x14ac:dyDescent="0.2">
      <c r="A10" s="593" t="s">
        <v>467</v>
      </c>
      <c r="B10" s="775"/>
      <c r="C10" s="775"/>
      <c r="D10" s="775"/>
      <c r="E10" s="775"/>
      <c r="F10" s="775"/>
      <c r="G10" s="775"/>
      <c r="H10" s="775"/>
      <c r="I10" s="776"/>
      <c r="J10" s="776"/>
      <c r="K10" s="776"/>
      <c r="L10" s="777"/>
      <c r="M10" s="17"/>
      <c r="N10" s="17"/>
    </row>
    <row r="11" spans="1:23" ht="24" customHeight="1" x14ac:dyDescent="0.2">
      <c r="A11" s="591" t="s">
        <v>151</v>
      </c>
      <c r="B11" s="775"/>
      <c r="C11" s="775"/>
      <c r="D11" s="775"/>
      <c r="E11" s="775"/>
      <c r="F11" s="775"/>
      <c r="G11" s="775"/>
      <c r="H11" s="775"/>
      <c r="I11" s="776"/>
      <c r="J11" s="776"/>
      <c r="K11" s="776"/>
      <c r="L11" s="777"/>
      <c r="M11" s="17"/>
      <c r="N11" s="17"/>
    </row>
    <row r="12" spans="1:23" ht="24" customHeight="1" x14ac:dyDescent="0.2">
      <c r="A12" s="594" t="s">
        <v>152</v>
      </c>
      <c r="B12" s="778"/>
      <c r="C12" s="778"/>
      <c r="D12" s="778"/>
      <c r="E12" s="778"/>
      <c r="F12" s="778"/>
      <c r="G12" s="778"/>
      <c r="H12" s="778"/>
      <c r="I12" s="779"/>
      <c r="J12" s="779"/>
      <c r="K12" s="779"/>
      <c r="L12" s="780"/>
      <c r="M12" s="17"/>
      <c r="N12" s="17"/>
    </row>
    <row r="13" spans="1:23" ht="24" customHeight="1" thickBot="1" x14ac:dyDescent="0.3">
      <c r="A13" s="770"/>
      <c r="B13" s="770"/>
      <c r="C13" s="770"/>
      <c r="D13" s="15"/>
      <c r="E13" s="15"/>
      <c r="F13" s="15"/>
      <c r="G13" s="11"/>
      <c r="H13" s="11"/>
      <c r="I13" s="11"/>
      <c r="L13" s="17"/>
      <c r="M13" s="17"/>
      <c r="N13" s="17"/>
    </row>
    <row r="14" spans="1:23" ht="23.1" customHeight="1" thickBot="1" x14ac:dyDescent="0.3">
      <c r="A14" s="646" t="s">
        <v>91</v>
      </c>
      <c r="B14" s="651"/>
      <c r="C14" s="788">
        <f>SUM(C93:C95)</f>
        <v>6751.0423876272453</v>
      </c>
      <c r="D14" s="652" t="s">
        <v>92</v>
      </c>
      <c r="E14" s="15"/>
      <c r="F14" s="15"/>
      <c r="G14" s="15"/>
      <c r="H14" s="15"/>
      <c r="I14" s="15"/>
      <c r="L14" s="17"/>
      <c r="M14" s="17"/>
      <c r="N14" s="17"/>
    </row>
    <row r="15" spans="1:23" ht="24" customHeight="1" x14ac:dyDescent="0.25">
      <c r="D15" s="15"/>
      <c r="E15" s="15"/>
      <c r="F15" s="15"/>
      <c r="G15" s="11"/>
      <c r="H15" s="11"/>
      <c r="I15" s="11"/>
      <c r="L15" s="17"/>
      <c r="M15" s="17"/>
      <c r="N15" s="17"/>
    </row>
    <row r="16" spans="1:23" s="18" customFormat="1" ht="15.6" customHeight="1" x14ac:dyDescent="0.25">
      <c r="A16" s="29"/>
      <c r="B16" s="30"/>
      <c r="C16" s="28"/>
      <c r="D16" s="15"/>
      <c r="E16" s="15"/>
      <c r="F16" s="15"/>
      <c r="G16" s="11"/>
      <c r="H16" s="11"/>
      <c r="I16" s="11"/>
      <c r="J16" s="11"/>
      <c r="K16" s="11"/>
      <c r="L16" s="17"/>
      <c r="M16" s="17"/>
      <c r="N16" s="17"/>
      <c r="O16" s="11"/>
      <c r="P16" s="11"/>
      <c r="Q16" s="11"/>
      <c r="R16" s="11"/>
      <c r="S16" s="11"/>
      <c r="T16" s="11"/>
      <c r="U16" s="11"/>
      <c r="V16" s="11"/>
      <c r="W16" s="11"/>
    </row>
    <row r="17" spans="1:24" s="14" customFormat="1" ht="24" customHeight="1" x14ac:dyDescent="0.25">
      <c r="B17" s="460"/>
      <c r="C17" s="460"/>
      <c r="D17" s="15"/>
      <c r="E17" s="15"/>
      <c r="F17" s="15"/>
      <c r="G17" s="15"/>
      <c r="H17" s="15"/>
      <c r="I17" s="15"/>
      <c r="J17" s="460"/>
      <c r="K17" s="460"/>
      <c r="O17" s="15"/>
      <c r="P17" s="15"/>
      <c r="Q17" s="15"/>
      <c r="R17" s="15"/>
      <c r="S17" s="15"/>
      <c r="T17" s="15"/>
      <c r="U17" s="15"/>
      <c r="V17" s="15"/>
      <c r="W17" s="15"/>
    </row>
    <row r="18" spans="1:24" s="14" customFormat="1" ht="77.099999999999994" customHeight="1" thickBot="1" x14ac:dyDescent="0.3">
      <c r="A18" s="540"/>
      <c r="B18" s="540"/>
      <c r="C18" s="753" t="s">
        <v>469</v>
      </c>
      <c r="D18" s="753" t="s">
        <v>95</v>
      </c>
      <c r="E18" s="753" t="s">
        <v>51</v>
      </c>
      <c r="F18" s="753" t="s">
        <v>470</v>
      </c>
      <c r="G18" s="760" t="s">
        <v>471</v>
      </c>
      <c r="H18" s="763" t="s">
        <v>99</v>
      </c>
      <c r="I18" s="755" t="s">
        <v>100</v>
      </c>
      <c r="J18" s="542" t="s">
        <v>101</v>
      </c>
      <c r="M18" s="31"/>
      <c r="N18" s="31"/>
      <c r="O18" s="31"/>
      <c r="P18" s="15"/>
      <c r="Q18" s="15"/>
      <c r="R18" s="15"/>
      <c r="S18" s="15"/>
      <c r="T18" s="15"/>
      <c r="U18" s="15"/>
      <c r="V18" s="15"/>
      <c r="W18" s="15"/>
    </row>
    <row r="19" spans="1:24" ht="39.950000000000003" customHeight="1" thickBot="1" x14ac:dyDescent="0.25">
      <c r="A19" s="543" t="s">
        <v>468</v>
      </c>
      <c r="B19" s="544"/>
      <c r="C19" s="781">
        <v>162648.85483892655</v>
      </c>
      <c r="D19" s="764" t="s">
        <v>156</v>
      </c>
      <c r="E19" s="762">
        <v>0.255</v>
      </c>
      <c r="F19" s="769" t="s">
        <v>176</v>
      </c>
      <c r="G19" s="769">
        <f>+C19*E19/1000</f>
        <v>41.475457983926276</v>
      </c>
      <c r="H19" s="968">
        <f>IFERROR(+G19/'סיכום מצבת ופליטות- אוטומטי'!B41,"")</f>
        <v>6.1419668921089392E-3</v>
      </c>
      <c r="I19" s="740" t="s">
        <v>167</v>
      </c>
      <c r="J19" s="545" t="s">
        <v>677</v>
      </c>
      <c r="L19" s="17"/>
      <c r="M19" s="17"/>
      <c r="N19" s="17"/>
    </row>
    <row r="20" spans="1:24" s="18" customFormat="1" ht="24" customHeight="1" x14ac:dyDescent="0.2">
      <c r="A20" s="548"/>
      <c r="B20" s="549"/>
      <c r="C20" s="550"/>
      <c r="D20" s="551"/>
      <c r="E20" s="552"/>
      <c r="F20" s="552"/>
      <c r="G20" s="552"/>
      <c r="H20" s="552"/>
      <c r="I20" s="552"/>
      <c r="J20" s="547"/>
      <c r="K20" s="547"/>
      <c r="L20" s="17"/>
      <c r="M20" s="17"/>
      <c r="N20" s="17"/>
      <c r="O20" s="11"/>
      <c r="P20" s="11"/>
      <c r="Q20" s="11"/>
      <c r="R20" s="11"/>
      <c r="S20" s="11"/>
      <c r="T20" s="11"/>
      <c r="U20" s="11"/>
      <c r="V20" s="11"/>
      <c r="W20" s="11"/>
    </row>
    <row r="21" spans="1:24" s="14" customFormat="1" ht="66.599999999999994" customHeight="1" x14ac:dyDescent="0.25">
      <c r="A21" s="541" t="s">
        <v>177</v>
      </c>
      <c r="B21" s="541" t="s">
        <v>178</v>
      </c>
      <c r="C21" s="753" t="s">
        <v>485</v>
      </c>
      <c r="D21" s="753" t="s">
        <v>179</v>
      </c>
      <c r="E21" s="753" t="s">
        <v>180</v>
      </c>
      <c r="F21" s="753" t="s">
        <v>181</v>
      </c>
      <c r="G21" s="753" t="s">
        <v>182</v>
      </c>
      <c r="H21" s="753" t="s">
        <v>183</v>
      </c>
      <c r="I21" s="761" t="s">
        <v>98</v>
      </c>
      <c r="J21" s="755" t="s">
        <v>100</v>
      </c>
      <c r="K21" s="542" t="s">
        <v>101</v>
      </c>
      <c r="L21" s="15"/>
      <c r="M21" s="768" t="s">
        <v>184</v>
      </c>
      <c r="N21" s="768" t="s">
        <v>185</v>
      </c>
      <c r="O21" s="768" t="s">
        <v>186</v>
      </c>
      <c r="P21" s="15"/>
      <c r="Q21" s="15"/>
      <c r="R21" s="15"/>
      <c r="S21" s="15"/>
      <c r="T21" s="15"/>
      <c r="U21" s="15"/>
      <c r="V21" s="15"/>
      <c r="W21" s="15"/>
      <c r="X21" s="15"/>
    </row>
    <row r="22" spans="1:24" s="444" customFormat="1" ht="24" customHeight="1" thickBot="1" x14ac:dyDescent="0.55000000000000004">
      <c r="A22" s="553" t="s">
        <v>5</v>
      </c>
      <c r="B22" s="554"/>
      <c r="C22" s="554"/>
      <c r="D22" s="554"/>
      <c r="E22" s="554"/>
      <c r="F22" s="555"/>
      <c r="G22" s="555"/>
      <c r="H22" s="555"/>
      <c r="I22" s="555"/>
      <c r="J22" s="555"/>
      <c r="K22" s="555"/>
      <c r="L22" s="443"/>
      <c r="M22" s="767"/>
      <c r="N22" s="443"/>
      <c r="O22" s="443"/>
      <c r="P22" s="443"/>
      <c r="Q22" s="443"/>
      <c r="R22" s="443"/>
      <c r="S22" s="443"/>
      <c r="T22" s="443"/>
      <c r="U22" s="443"/>
      <c r="V22" s="443"/>
      <c r="W22" s="443"/>
      <c r="X22" s="443"/>
    </row>
    <row r="23" spans="1:24" s="14" customFormat="1" ht="24" hidden="1" customHeight="1" thickTop="1" thickBot="1" x14ac:dyDescent="0.4">
      <c r="A23" s="556" t="s">
        <v>70</v>
      </c>
      <c r="B23" s="557"/>
      <c r="C23" s="745"/>
      <c r="D23" s="745"/>
      <c r="E23" s="745"/>
      <c r="F23" s="747">
        <v>2.2779326000000002</v>
      </c>
      <c r="G23" s="748">
        <v>1.2E-4</v>
      </c>
      <c r="H23" s="748">
        <v>1.9000000000000001E-4</v>
      </c>
      <c r="I23" s="749">
        <v>0</v>
      </c>
      <c r="J23" s="750"/>
      <c r="K23" s="558"/>
      <c r="L23" s="15"/>
      <c r="M23" s="15">
        <f>+F24*D24</f>
        <v>0</v>
      </c>
      <c r="N23" s="15">
        <f>+G24*D24</f>
        <v>0</v>
      </c>
      <c r="O23" s="15">
        <f>+H24*D24</f>
        <v>0</v>
      </c>
      <c r="P23" s="15"/>
      <c r="Q23" s="15"/>
      <c r="R23" s="15"/>
      <c r="S23" s="15"/>
      <c r="T23" s="15"/>
      <c r="U23" s="15"/>
      <c r="V23" s="15"/>
      <c r="W23" s="15"/>
      <c r="X23" s="15"/>
    </row>
    <row r="24" spans="1:24" s="14" customFormat="1" ht="24" customHeight="1" thickBot="1" x14ac:dyDescent="0.3">
      <c r="A24" s="559" t="s">
        <v>85</v>
      </c>
      <c r="B24" s="560">
        <f>COUNTIFS('דיווח פרטני'!$C:$C,'צריכת דלק של כלי רכב'!$A$22,'דיווח פרטני'!$D:$D,'צריכת דלק של כלי רכב'!A24)</f>
        <v>0</v>
      </c>
      <c r="C24" s="759" t="e">
        <f>SUMIFS('דיווח פרטני'!#REF!,'דיווח פרטני'!$C:$C,'צריכת דלק של כלי רכב'!$A$22,'דיווח פרטני'!D:D,'צריכת דלק של כלי רכב'!A24)</f>
        <v>#REF!</v>
      </c>
      <c r="D24" s="740"/>
      <c r="E24" s="781"/>
      <c r="F24" s="742">
        <f>'מקדמי פליטה'!F65</f>
        <v>2.6997520000000002</v>
      </c>
      <c r="G24" s="743">
        <f>'מקדמי פליטה'!G65</f>
        <v>1.3999999999999999E-4</v>
      </c>
      <c r="H24" s="743">
        <f>'מקדמי פליטה'!H65</f>
        <v>1.3999999999999999E-4</v>
      </c>
      <c r="I24" s="744">
        <f>+D24*(F24+G24*GWP!$E$14+'צריכת דלק של כלי רכב'!H24*GWP!$E$15)/1000</f>
        <v>0</v>
      </c>
      <c r="J24" s="740"/>
      <c r="K24" s="545"/>
      <c r="L24" s="15"/>
      <c r="M24" s="765">
        <f>+F24*D24</f>
        <v>0</v>
      </c>
      <c r="N24" s="766">
        <f>+G24*D24</f>
        <v>0</v>
      </c>
      <c r="O24" s="766">
        <f>+H24*D24</f>
        <v>0</v>
      </c>
      <c r="P24" s="15"/>
      <c r="Q24" s="15"/>
      <c r="R24" s="15"/>
      <c r="S24" s="15"/>
      <c r="T24" s="15"/>
      <c r="U24" s="15"/>
      <c r="V24" s="15"/>
      <c r="W24" s="15"/>
      <c r="X24" s="15"/>
    </row>
    <row r="25" spans="1:24" s="14" customFormat="1" ht="76.5" customHeight="1" thickBot="1" x14ac:dyDescent="0.3">
      <c r="A25" s="559" t="s">
        <v>187</v>
      </c>
      <c r="B25" s="560">
        <f>COUNTIFS('דיווח פרטני'!$C:$C,'צריכת דלק של כלי רכב'!$A$22,'דיווח פרטני'!$D:$D,'צריכת דלק של כלי רכב'!A25)</f>
        <v>0</v>
      </c>
      <c r="C25" s="759" t="e">
        <f>SUMIFS('דיווח פרטני'!#REF!,'דיווח פרטני'!$C:$C,'צריכת דלק של כלי רכב'!$A$22,'דיווח פרטני'!D:D,'צריכת דלק של כלי רכב'!A25)</f>
        <v>#REF!</v>
      </c>
      <c r="D25" s="740"/>
      <c r="E25" s="781"/>
      <c r="F25" s="742">
        <f>'מקדמי פליטה'!F70</f>
        <v>2.6576</v>
      </c>
      <c r="G25" s="743">
        <f>'מקדמי פליטה'!G70</f>
        <v>9.0000000000000006E-5</v>
      </c>
      <c r="H25" s="743">
        <f>'מקדמי פליטה'!H70</f>
        <v>9.0000000000000006E-5</v>
      </c>
      <c r="I25" s="744">
        <f>+D25*(F25+G25*GWP!$E$14+'צריכת דלק של כלי רכב'!H25*GWP!$E$15)/1000</f>
        <v>0</v>
      </c>
      <c r="J25" s="740"/>
      <c r="K25" s="545"/>
      <c r="L25" s="15"/>
      <c r="M25" s="765">
        <f t="shared" ref="M25:M88" si="0">+F25*D25</f>
        <v>0</v>
      </c>
      <c r="N25" s="766">
        <f>+G25*D25</f>
        <v>0</v>
      </c>
      <c r="O25" s="766">
        <f t="shared" ref="O25:O88" si="1">+H25*D25</f>
        <v>0</v>
      </c>
      <c r="P25" s="15"/>
      <c r="Q25" s="15"/>
      <c r="R25" s="15"/>
      <c r="S25" s="15"/>
      <c r="T25" s="15"/>
      <c r="U25" s="15"/>
      <c r="V25" s="15"/>
      <c r="W25" s="15"/>
      <c r="X25" s="15"/>
    </row>
    <row r="26" spans="1:24" s="14" customFormat="1" ht="54.6" customHeight="1" thickBot="1" x14ac:dyDescent="0.3">
      <c r="A26" s="559" t="s">
        <v>535</v>
      </c>
      <c r="B26" s="560">
        <f>COUNTIFS('דיווח פרטני'!$C:$C,'צריכת דלק של כלי רכב'!$A$22,'דיווח פרטני'!$D:$D,'צריכת דלק של כלי רכב'!A26)</f>
        <v>0</v>
      </c>
      <c r="C26" s="759" t="e">
        <f>SUMIFS('דיווח פרטני'!#REF!,'דיווח פרטני'!$C:$C,'צריכת דלק של כלי רכב'!$A$22,'דיווח פרטני'!D:D,'צריכת דלק של כלי רכב'!A26)</f>
        <v>#REF!</v>
      </c>
      <c r="D26" s="740"/>
      <c r="E26" s="781"/>
      <c r="F26" s="742">
        <f>'מקדמי פליטה'!F77</f>
        <v>2.6928000000000001</v>
      </c>
      <c r="G26" s="743">
        <f>'מקדמי פליטה'!G77</f>
        <v>4.4159999999999998E-3</v>
      </c>
      <c r="H26" s="743">
        <f>'מקדמי פליטה'!H77</f>
        <v>1.44E-4</v>
      </c>
      <c r="I26" s="744">
        <f>+D26*(F26+G26*GWP!$E$14+'צריכת דלק של כלי רכב'!H26*GWP!$E$15)/1000</f>
        <v>0</v>
      </c>
      <c r="J26" s="740"/>
      <c r="K26" s="545"/>
      <c r="L26" s="15"/>
      <c r="M26" s="765">
        <f t="shared" si="0"/>
        <v>0</v>
      </c>
      <c r="N26" s="766">
        <f t="shared" ref="N26:N88" si="2">+G26*D26</f>
        <v>0</v>
      </c>
      <c r="O26" s="766">
        <f t="shared" si="1"/>
        <v>0</v>
      </c>
      <c r="P26" s="15"/>
      <c r="Q26" s="15"/>
      <c r="R26" s="15"/>
      <c r="S26" s="15"/>
      <c r="T26" s="15"/>
      <c r="U26" s="15"/>
      <c r="V26" s="15"/>
      <c r="W26" s="15"/>
      <c r="X26" s="15"/>
    </row>
    <row r="27" spans="1:24" s="14" customFormat="1" ht="24" customHeight="1" thickBot="1" x14ac:dyDescent="0.3">
      <c r="A27" s="559" t="s">
        <v>537</v>
      </c>
      <c r="B27" s="560">
        <f>COUNTIFS('דיווח פרטני'!$C:$C,'צריכת דלק של כלי רכב'!$A$22,'דיווח פרטני'!$D:$D,'צריכת דלק של כלי רכב'!A27)</f>
        <v>0</v>
      </c>
      <c r="C27" s="759" t="e">
        <f>SUMIFS('דיווח פרטני'!#REF!,'דיווח פרטני'!$C:$C,'צריכת דלק של כלי רכב'!$A$22,'דיווח פרטני'!D:D,'צריכת דלק של כלי רכב'!A27)</f>
        <v>#REF!</v>
      </c>
      <c r="D27" s="756"/>
      <c r="E27" s="781"/>
      <c r="F27" s="742">
        <f>'מקדמי פליטה'!F79</f>
        <v>1.3999262808698858</v>
      </c>
      <c r="G27" s="743">
        <f>'מקדמי פליטה'!G79</f>
        <v>6.4000000000000005E-4</v>
      </c>
      <c r="H27" s="743">
        <f>'מקדמי פליטה'!H79</f>
        <v>6.9999999999999994E-5</v>
      </c>
      <c r="I27" s="744">
        <f>+D27*(F27+G27*GWP!$E$14+'צריכת דלק של כלי רכב'!H27*GWP!$E$15)/1000</f>
        <v>0</v>
      </c>
      <c r="J27" s="740"/>
      <c r="K27" s="545"/>
      <c r="L27" s="15"/>
      <c r="M27" s="765">
        <f t="shared" si="0"/>
        <v>0</v>
      </c>
      <c r="N27" s="766">
        <f t="shared" si="2"/>
        <v>0</v>
      </c>
      <c r="O27" s="766">
        <f t="shared" si="1"/>
        <v>0</v>
      </c>
      <c r="P27" s="15"/>
      <c r="Q27" s="15"/>
      <c r="R27" s="15"/>
      <c r="S27" s="15"/>
      <c r="T27" s="15"/>
      <c r="U27" s="15"/>
      <c r="V27" s="15"/>
      <c r="W27" s="15"/>
      <c r="X27" s="15"/>
    </row>
    <row r="28" spans="1:24" s="14" customFormat="1" ht="24" customHeight="1" thickBot="1" x14ac:dyDescent="0.3">
      <c r="A28" s="553" t="s">
        <v>7</v>
      </c>
      <c r="B28" s="554"/>
      <c r="C28" s="554"/>
      <c r="D28" s="555"/>
      <c r="E28" s="555"/>
      <c r="F28" s="555"/>
      <c r="G28" s="555"/>
      <c r="H28" s="555"/>
      <c r="I28" s="555"/>
      <c r="J28" s="555"/>
      <c r="K28" s="555"/>
      <c r="L28" s="15"/>
      <c r="M28" s="765"/>
      <c r="N28" s="766"/>
      <c r="O28" s="766"/>
      <c r="P28" s="15"/>
      <c r="Q28" s="15"/>
      <c r="R28" s="15"/>
      <c r="S28" s="15"/>
      <c r="T28" s="15"/>
      <c r="U28" s="15"/>
      <c r="V28" s="15"/>
      <c r="W28" s="15"/>
      <c r="X28" s="15"/>
    </row>
    <row r="29" spans="1:24" s="14" customFormat="1" ht="24" hidden="1" customHeight="1" thickTop="1" thickBot="1" x14ac:dyDescent="0.4">
      <c r="A29" s="561" t="s">
        <v>70</v>
      </c>
      <c r="B29" s="557"/>
      <c r="C29" s="745"/>
      <c r="D29" s="746"/>
      <c r="E29" s="746"/>
      <c r="F29" s="747">
        <f>+F23</f>
        <v>2.2779326000000002</v>
      </c>
      <c r="G29" s="748">
        <f t="shared" ref="G29:G33" si="3">+G23</f>
        <v>1.2E-4</v>
      </c>
      <c r="H29" s="748">
        <f t="shared" ref="H29:H33" si="4">+H23</f>
        <v>1.9000000000000001E-4</v>
      </c>
      <c r="I29" s="749">
        <v>0</v>
      </c>
      <c r="J29" s="750"/>
      <c r="K29" s="558"/>
      <c r="L29" s="15"/>
      <c r="M29" s="765">
        <f t="shared" si="0"/>
        <v>0</v>
      </c>
      <c r="N29" s="766">
        <f t="shared" si="2"/>
        <v>0</v>
      </c>
      <c r="O29" s="766">
        <f t="shared" si="1"/>
        <v>0</v>
      </c>
      <c r="P29" s="15"/>
      <c r="Q29" s="15"/>
      <c r="R29" s="15"/>
      <c r="S29" s="15"/>
      <c r="T29" s="15"/>
      <c r="U29" s="15"/>
      <c r="V29" s="15"/>
      <c r="W29" s="15"/>
      <c r="X29" s="15"/>
    </row>
    <row r="30" spans="1:24" s="14" customFormat="1" ht="24" customHeight="1" thickBot="1" x14ac:dyDescent="0.3">
      <c r="A30" s="559" t="s">
        <v>85</v>
      </c>
      <c r="B30" s="562">
        <f>COUNTIFS('דיווח פרטני'!$C:$C,'צריכת דלק של כלי רכב'!$A$28,'דיווח פרטני'!$D:$D,'צריכת דלק של כלי רכב'!A30)</f>
        <v>0</v>
      </c>
      <c r="C30" s="757" t="e">
        <f>SUMIFS('דיווח פרטני'!#REF!,'דיווח פרטני'!$C:$C,'צריכת דלק של כלי רכב'!$A$28,'דיווח פרטני'!D:D,'צריכת דלק של כלי רכב'!A30)</f>
        <v>#REF!</v>
      </c>
      <c r="D30" s="758"/>
      <c r="E30" s="781"/>
      <c r="F30" s="742">
        <f t="shared" ref="F30:F33" si="5">+F24</f>
        <v>2.6997520000000002</v>
      </c>
      <c r="G30" s="743">
        <f t="shared" si="3"/>
        <v>1.3999999999999999E-4</v>
      </c>
      <c r="H30" s="743">
        <f t="shared" si="4"/>
        <v>1.3999999999999999E-4</v>
      </c>
      <c r="I30" s="744">
        <f>+D30*(F30+G30*GWP!$E$14+'צריכת דלק של כלי רכב'!H30*GWP!$E$15)/1000</f>
        <v>0</v>
      </c>
      <c r="J30" s="740"/>
      <c r="K30" s="545"/>
      <c r="L30" s="15"/>
      <c r="M30" s="765">
        <f t="shared" si="0"/>
        <v>0</v>
      </c>
      <c r="N30" s="766">
        <f t="shared" si="2"/>
        <v>0</v>
      </c>
      <c r="O30" s="766">
        <f t="shared" si="1"/>
        <v>0</v>
      </c>
      <c r="P30" s="15"/>
      <c r="Q30" s="15"/>
      <c r="R30" s="15"/>
      <c r="S30" s="15"/>
      <c r="T30" s="15"/>
      <c r="U30" s="15"/>
      <c r="V30" s="15"/>
      <c r="W30" s="15"/>
      <c r="X30" s="15"/>
    </row>
    <row r="31" spans="1:24" s="14" customFormat="1" ht="74.45" customHeight="1" thickBot="1" x14ac:dyDescent="0.3">
      <c r="A31" s="559" t="s">
        <v>187</v>
      </c>
      <c r="B31" s="562">
        <f>COUNTIFS('דיווח פרטני'!$C:$C,'צריכת דלק של כלי רכב'!$A$28,'דיווח פרטני'!$D:$D,'צריכת דלק של כלי רכב'!A31)</f>
        <v>0</v>
      </c>
      <c r="C31" s="757" t="e">
        <f>SUMIFS('דיווח פרטני'!#REF!,'דיווח פרטני'!$C:$C,'צריכת דלק של כלי רכב'!$A$28,'דיווח פרטני'!D:D,'צריכת דלק של כלי רכב'!A31)</f>
        <v>#REF!</v>
      </c>
      <c r="D31" s="740"/>
      <c r="E31" s="781"/>
      <c r="F31" s="742">
        <f t="shared" si="5"/>
        <v>2.6576</v>
      </c>
      <c r="G31" s="743">
        <f t="shared" si="3"/>
        <v>9.0000000000000006E-5</v>
      </c>
      <c r="H31" s="743">
        <f t="shared" si="4"/>
        <v>9.0000000000000006E-5</v>
      </c>
      <c r="I31" s="744">
        <f>+D31*(F31+G31*GWP!$E$14+'צריכת דלק של כלי רכב'!H31*GWP!$E$15)/1000</f>
        <v>0</v>
      </c>
      <c r="J31" s="740"/>
      <c r="K31" s="545"/>
      <c r="L31" s="15"/>
      <c r="M31" s="765">
        <f t="shared" si="0"/>
        <v>0</v>
      </c>
      <c r="N31" s="766">
        <f t="shared" si="2"/>
        <v>0</v>
      </c>
      <c r="O31" s="766">
        <f t="shared" si="1"/>
        <v>0</v>
      </c>
      <c r="P31" s="15"/>
      <c r="Q31" s="15"/>
      <c r="R31" s="15"/>
      <c r="S31" s="15"/>
      <c r="T31" s="15"/>
      <c r="U31" s="15"/>
      <c r="V31" s="15"/>
      <c r="W31" s="15"/>
      <c r="X31" s="15"/>
    </row>
    <row r="32" spans="1:24" s="14" customFormat="1" ht="47.45" customHeight="1" thickBot="1" x14ac:dyDescent="0.3">
      <c r="A32" s="559" t="s">
        <v>535</v>
      </c>
      <c r="B32" s="562">
        <f>COUNTIFS('דיווח פרטני'!$C:$C,'צריכת דלק של כלי רכב'!$A$28,'דיווח פרטני'!$D:$D,'צריכת דלק של כלי רכב'!A32)</f>
        <v>0</v>
      </c>
      <c r="C32" s="757" t="e">
        <f>SUMIFS('דיווח פרטני'!#REF!,'דיווח פרטני'!$C:$C,'צריכת דלק של כלי רכב'!$A$28,'דיווח פרטני'!D:D,'צריכת דלק של כלי רכב'!A32)</f>
        <v>#REF!</v>
      </c>
      <c r="D32" s="740"/>
      <c r="E32" s="781"/>
      <c r="F32" s="742">
        <f t="shared" si="5"/>
        <v>2.6928000000000001</v>
      </c>
      <c r="G32" s="743">
        <f>+G26</f>
        <v>4.4159999999999998E-3</v>
      </c>
      <c r="H32" s="743">
        <f t="shared" si="4"/>
        <v>1.44E-4</v>
      </c>
      <c r="I32" s="744">
        <f>+D32*(F32+G32*GWP!$E$14+'צריכת דלק של כלי רכב'!H32*GWP!$E$15)/1000</f>
        <v>0</v>
      </c>
      <c r="J32" s="740"/>
      <c r="K32" s="545"/>
      <c r="L32" s="15"/>
      <c r="M32" s="765">
        <f t="shared" si="0"/>
        <v>0</v>
      </c>
      <c r="N32" s="766">
        <f t="shared" si="2"/>
        <v>0</v>
      </c>
      <c r="O32" s="766">
        <f t="shared" si="1"/>
        <v>0</v>
      </c>
      <c r="P32" s="15"/>
      <c r="Q32" s="15"/>
      <c r="R32" s="15"/>
      <c r="S32" s="15"/>
      <c r="T32" s="15"/>
      <c r="U32" s="15"/>
      <c r="V32" s="15"/>
      <c r="W32" s="15"/>
      <c r="X32" s="15"/>
    </row>
    <row r="33" spans="1:24" s="14" customFormat="1" ht="24" customHeight="1" thickBot="1" x14ac:dyDescent="0.3">
      <c r="A33" s="559" t="s">
        <v>537</v>
      </c>
      <c r="B33" s="564">
        <f>COUNTIFS('דיווח פרטני'!$C:$C,'צריכת דלק של כלי רכב'!$A$28,'דיווח פרטני'!$D:$D,'צריכת דלק של כלי רכב'!A33)</f>
        <v>0</v>
      </c>
      <c r="C33" s="741" t="e">
        <f>SUMIFS('דיווח פרטני'!#REF!,'דיווח פרטני'!$C:$C,'צריכת דלק של כלי רכב'!$A$28,'דיווח פרטני'!D:D,'צריכת דלק של כלי רכב'!A33)</f>
        <v>#REF!</v>
      </c>
      <c r="D33" s="756"/>
      <c r="E33" s="781"/>
      <c r="F33" s="742">
        <f t="shared" si="5"/>
        <v>1.3999262808698858</v>
      </c>
      <c r="G33" s="743">
        <f t="shared" si="3"/>
        <v>6.4000000000000005E-4</v>
      </c>
      <c r="H33" s="743">
        <f t="shared" si="4"/>
        <v>6.9999999999999994E-5</v>
      </c>
      <c r="I33" s="744">
        <f>+D33*(F33+G33*GWP!$E$14+'צריכת דלק של כלי רכב'!H33*GWP!$E$15)/1000</f>
        <v>0</v>
      </c>
      <c r="J33" s="740"/>
      <c r="K33" s="545"/>
      <c r="L33" s="15"/>
      <c r="M33" s="765">
        <f t="shared" si="0"/>
        <v>0</v>
      </c>
      <c r="N33" s="766">
        <f t="shared" si="2"/>
        <v>0</v>
      </c>
      <c r="O33" s="766">
        <f t="shared" si="1"/>
        <v>0</v>
      </c>
      <c r="P33" s="15"/>
      <c r="Q33" s="15"/>
      <c r="R33" s="15"/>
      <c r="S33" s="15"/>
      <c r="T33" s="15"/>
      <c r="U33" s="15"/>
      <c r="V33" s="15"/>
      <c r="W33" s="15"/>
      <c r="X33" s="15"/>
    </row>
    <row r="34" spans="1:24" s="14" customFormat="1" ht="46.5" customHeight="1" thickBot="1" x14ac:dyDescent="0.3">
      <c r="A34" s="553" t="s">
        <v>188</v>
      </c>
      <c r="B34" s="554"/>
      <c r="C34" s="554"/>
      <c r="D34" s="555"/>
      <c r="E34" s="555"/>
      <c r="F34" s="555"/>
      <c r="G34" s="555"/>
      <c r="H34" s="555"/>
      <c r="I34" s="555"/>
      <c r="J34" s="555"/>
      <c r="K34" s="555"/>
      <c r="L34" s="15"/>
      <c r="M34" s="765"/>
      <c r="N34" s="766"/>
      <c r="O34" s="766"/>
      <c r="P34" s="15"/>
      <c r="Q34" s="15"/>
      <c r="R34" s="15"/>
      <c r="S34" s="15"/>
      <c r="T34" s="15"/>
      <c r="U34" s="15"/>
      <c r="V34" s="15"/>
      <c r="W34" s="15"/>
      <c r="X34" s="15"/>
    </row>
    <row r="35" spans="1:24" s="14" customFormat="1" ht="9" hidden="1" customHeight="1" thickTop="1" thickBot="1" x14ac:dyDescent="0.4">
      <c r="A35" s="561" t="s">
        <v>70</v>
      </c>
      <c r="B35" s="557"/>
      <c r="C35" s="745"/>
      <c r="D35" s="746"/>
      <c r="E35" s="746"/>
      <c r="F35" s="747">
        <f>+F23</f>
        <v>2.2779326000000002</v>
      </c>
      <c r="G35" s="748">
        <f t="shared" ref="G35:G39" si="6">+G23</f>
        <v>1.2E-4</v>
      </c>
      <c r="H35" s="748">
        <f t="shared" ref="H35:H39" si="7">+H23</f>
        <v>1.9000000000000001E-4</v>
      </c>
      <c r="I35" s="749">
        <v>0</v>
      </c>
      <c r="J35" s="750"/>
      <c r="K35" s="558"/>
      <c r="L35" s="15"/>
      <c r="M35" s="765">
        <f t="shared" si="0"/>
        <v>0</v>
      </c>
      <c r="N35" s="766">
        <f t="shared" si="2"/>
        <v>0</v>
      </c>
      <c r="O35" s="766">
        <f t="shared" si="1"/>
        <v>0</v>
      </c>
      <c r="P35" s="15"/>
      <c r="Q35" s="15"/>
      <c r="R35" s="15"/>
      <c r="S35" s="15"/>
      <c r="T35" s="15"/>
      <c r="U35" s="15"/>
      <c r="V35" s="15"/>
      <c r="W35" s="15"/>
      <c r="X35" s="15"/>
    </row>
    <row r="36" spans="1:24" s="14" customFormat="1" ht="32.1" customHeight="1" thickBot="1" x14ac:dyDescent="0.3">
      <c r="A36" s="559" t="s">
        <v>85</v>
      </c>
      <c r="B36" s="563">
        <f>COUNTIFS('דיווח פרטני'!$C:$C,'צריכת דלק של כלי רכב'!$A$34,'דיווח פרטני'!$D:$D,'צריכת דלק של כלי רכב'!A36)</f>
        <v>0</v>
      </c>
      <c r="C36" s="757" t="e">
        <f>SUMIFS('דיווח פרטני'!#REF!,'דיווח פרטני'!$C:$C,'צריכת דלק של כלי רכב'!$A$34,'דיווח פרטני'!D:D,'צריכת דלק של כלי רכב'!A36)</f>
        <v>#REF!</v>
      </c>
      <c r="D36" s="758"/>
      <c r="E36" s="782"/>
      <c r="F36" s="742">
        <f t="shared" ref="F36:F39" si="8">+F24</f>
        <v>2.6997520000000002</v>
      </c>
      <c r="G36" s="743">
        <f t="shared" si="6"/>
        <v>1.3999999999999999E-4</v>
      </c>
      <c r="H36" s="743">
        <f t="shared" si="7"/>
        <v>1.3999999999999999E-4</v>
      </c>
      <c r="I36" s="744">
        <f>+D36*(F36+G36*GWP!$E$14+'צריכת דלק של כלי רכב'!H36*GWP!$E$15)/1000</f>
        <v>0</v>
      </c>
      <c r="J36" s="740"/>
      <c r="K36" s="545"/>
      <c r="L36" s="15"/>
      <c r="M36" s="765">
        <f t="shared" si="0"/>
        <v>0</v>
      </c>
      <c r="N36" s="766">
        <f t="shared" si="2"/>
        <v>0</v>
      </c>
      <c r="O36" s="766">
        <f t="shared" si="1"/>
        <v>0</v>
      </c>
      <c r="P36" s="15"/>
      <c r="Q36" s="15"/>
      <c r="R36" s="15"/>
      <c r="S36" s="15"/>
      <c r="T36" s="15"/>
      <c r="U36" s="15"/>
      <c r="V36" s="15"/>
      <c r="W36" s="15"/>
      <c r="X36" s="15"/>
    </row>
    <row r="37" spans="1:24" s="14" customFormat="1" ht="70.5" customHeight="1" thickBot="1" x14ac:dyDescent="0.3">
      <c r="A37" s="559" t="s">
        <v>187</v>
      </c>
      <c r="B37" s="563">
        <f>COUNTIFS('דיווח פרטני'!$C:$C,'צריכת דלק של כלי רכב'!$A$34,'דיווח פרטני'!$D:$D,'צריכת דלק של כלי רכב'!A37)</f>
        <v>0</v>
      </c>
      <c r="C37" s="757" t="e">
        <f>SUMIFS('דיווח פרטני'!#REF!,'דיווח פרטני'!$C:$C,'צריכת דלק של כלי רכב'!$A$34,'דיווח פרטני'!D:D,'צריכת דלק של כלי רכב'!A37)</f>
        <v>#REF!</v>
      </c>
      <c r="D37" s="740"/>
      <c r="E37" s="781"/>
      <c r="F37" s="742">
        <f t="shared" si="8"/>
        <v>2.6576</v>
      </c>
      <c r="G37" s="743">
        <f t="shared" si="6"/>
        <v>9.0000000000000006E-5</v>
      </c>
      <c r="H37" s="743">
        <f t="shared" si="7"/>
        <v>9.0000000000000006E-5</v>
      </c>
      <c r="I37" s="744">
        <f>+D37*(F37+G37*GWP!$E$14+'צריכת דלק של כלי רכב'!H37*GWP!$E$15)/1000</f>
        <v>0</v>
      </c>
      <c r="J37" s="740"/>
      <c r="K37" s="545"/>
      <c r="L37" s="15"/>
      <c r="M37" s="765">
        <f t="shared" si="0"/>
        <v>0</v>
      </c>
      <c r="N37" s="766">
        <f t="shared" si="2"/>
        <v>0</v>
      </c>
      <c r="O37" s="766">
        <f t="shared" si="1"/>
        <v>0</v>
      </c>
      <c r="P37" s="15"/>
      <c r="Q37" s="15"/>
      <c r="R37" s="15"/>
      <c r="S37" s="15"/>
      <c r="T37" s="15"/>
      <c r="U37" s="15"/>
      <c r="V37" s="15"/>
      <c r="W37" s="15"/>
      <c r="X37" s="15"/>
    </row>
    <row r="38" spans="1:24" s="14" customFormat="1" ht="45.95" customHeight="1" thickBot="1" x14ac:dyDescent="0.3">
      <c r="A38" s="559" t="s">
        <v>535</v>
      </c>
      <c r="B38" s="563">
        <f>COUNTIFS('דיווח פרטני'!$C:$C,'צריכת דלק של כלי רכב'!$A$34,'דיווח פרטני'!$D:$D,'צריכת דלק של כלי רכב'!A38)</f>
        <v>0</v>
      </c>
      <c r="C38" s="757" t="e">
        <f>SUMIFS('דיווח פרטני'!#REF!,'דיווח פרטני'!$C:$C,'צריכת דלק של כלי רכב'!$A$34,'דיווח פרטני'!D:D,'צריכת דלק של כלי רכב'!A38)</f>
        <v>#REF!</v>
      </c>
      <c r="D38" s="740"/>
      <c r="E38" s="781"/>
      <c r="F38" s="742">
        <f t="shared" si="8"/>
        <v>2.6928000000000001</v>
      </c>
      <c r="G38" s="743">
        <f t="shared" si="6"/>
        <v>4.4159999999999998E-3</v>
      </c>
      <c r="H38" s="743">
        <f t="shared" si="7"/>
        <v>1.44E-4</v>
      </c>
      <c r="I38" s="744">
        <f>+D38*(F38+G38*GWP!$E$14+'צריכת דלק של כלי רכב'!H38*GWP!$E$15)/1000</f>
        <v>0</v>
      </c>
      <c r="J38" s="740"/>
      <c r="K38" s="545"/>
      <c r="L38" s="15"/>
      <c r="M38" s="765">
        <f t="shared" si="0"/>
        <v>0</v>
      </c>
      <c r="N38" s="766">
        <f t="shared" si="2"/>
        <v>0</v>
      </c>
      <c r="O38" s="766">
        <f t="shared" si="1"/>
        <v>0</v>
      </c>
      <c r="P38" s="15"/>
      <c r="Q38" s="15"/>
      <c r="R38" s="15"/>
      <c r="S38" s="15"/>
      <c r="T38" s="15"/>
      <c r="U38" s="15"/>
      <c r="V38" s="15"/>
      <c r="W38" s="15"/>
      <c r="X38" s="15"/>
    </row>
    <row r="39" spans="1:24" s="14" customFormat="1" ht="24" customHeight="1" thickBot="1" x14ac:dyDescent="0.3">
      <c r="A39" s="559" t="s">
        <v>537</v>
      </c>
      <c r="B39" s="564">
        <f>COUNTIFS('דיווח פרטני'!$C:$C,'צריכת דלק של כלי רכב'!$A$34,'דיווח פרטני'!$D:$D,'צריכת דלק של כלי רכב'!A39)</f>
        <v>0</v>
      </c>
      <c r="C39" s="741" t="e">
        <f>SUMIFS('דיווח פרטני'!#REF!,'דיווח פרטני'!$C:$C,'צריכת דלק של כלי רכב'!$A$34,'דיווח פרטני'!D:D,'צריכת דלק של כלי רכב'!A39)</f>
        <v>#REF!</v>
      </c>
      <c r="D39" s="756"/>
      <c r="E39" s="783"/>
      <c r="F39" s="742">
        <f t="shared" si="8"/>
        <v>1.3999262808698858</v>
      </c>
      <c r="G39" s="743">
        <f t="shared" si="6"/>
        <v>6.4000000000000005E-4</v>
      </c>
      <c r="H39" s="743">
        <f t="shared" si="7"/>
        <v>6.9999999999999994E-5</v>
      </c>
      <c r="I39" s="744">
        <f>+D39*(F39+G39*GWP!$E$14+'צריכת דלק של כלי רכב'!H39*GWP!$E$15)/1000</f>
        <v>0</v>
      </c>
      <c r="J39" s="740"/>
      <c r="K39" s="545"/>
      <c r="L39" s="15"/>
      <c r="M39" s="765">
        <f t="shared" si="0"/>
        <v>0</v>
      </c>
      <c r="N39" s="766">
        <f t="shared" si="2"/>
        <v>0</v>
      </c>
      <c r="O39" s="766">
        <f t="shared" si="1"/>
        <v>0</v>
      </c>
      <c r="P39" s="15"/>
      <c r="Q39" s="15"/>
      <c r="R39" s="15"/>
      <c r="S39" s="15"/>
      <c r="T39" s="15"/>
      <c r="U39" s="15"/>
      <c r="V39" s="15"/>
      <c r="W39" s="15"/>
      <c r="X39" s="15"/>
    </row>
    <row r="40" spans="1:24" s="14" customFormat="1" ht="24" customHeight="1" x14ac:dyDescent="0.35">
      <c r="A40" s="565"/>
      <c r="B40" s="566"/>
      <c r="C40" s="566"/>
      <c r="D40" s="566"/>
      <c r="E40" s="566"/>
      <c r="F40" s="546"/>
      <c r="G40" s="546"/>
      <c r="H40" s="546"/>
      <c r="I40" s="546"/>
      <c r="J40" s="546"/>
      <c r="K40" s="546"/>
      <c r="L40" s="15"/>
      <c r="M40" s="765">
        <f t="shared" si="0"/>
        <v>0</v>
      </c>
      <c r="N40" s="766">
        <f t="shared" si="2"/>
        <v>0</v>
      </c>
      <c r="O40" s="766">
        <f t="shared" si="1"/>
        <v>0</v>
      </c>
      <c r="P40" s="15"/>
      <c r="Q40" s="15"/>
      <c r="R40" s="15"/>
      <c r="S40" s="15"/>
      <c r="T40" s="15"/>
      <c r="U40" s="15"/>
      <c r="V40" s="15"/>
      <c r="W40" s="15"/>
      <c r="X40" s="15"/>
    </row>
    <row r="41" spans="1:24" s="14" customFormat="1" ht="68.099999999999994" customHeight="1" x14ac:dyDescent="0.25">
      <c r="A41" s="541" t="s">
        <v>177</v>
      </c>
      <c r="B41" s="541" t="s">
        <v>261</v>
      </c>
      <c r="C41" s="753" t="s">
        <v>189</v>
      </c>
      <c r="D41" s="753" t="s">
        <v>179</v>
      </c>
      <c r="E41" s="753" t="s">
        <v>190</v>
      </c>
      <c r="F41" s="754" t="s">
        <v>181</v>
      </c>
      <c r="G41" s="754" t="s">
        <v>182</v>
      </c>
      <c r="H41" s="754" t="s">
        <v>183</v>
      </c>
      <c r="I41" s="755" t="s">
        <v>98</v>
      </c>
      <c r="J41" s="755" t="s">
        <v>100</v>
      </c>
      <c r="K41" s="542" t="s">
        <v>101</v>
      </c>
      <c r="L41" s="15"/>
      <c r="M41" s="765"/>
      <c r="N41" s="766"/>
      <c r="O41" s="766"/>
      <c r="P41" s="15"/>
      <c r="Q41" s="15"/>
      <c r="R41" s="15"/>
      <c r="S41" s="15"/>
      <c r="T41" s="15"/>
      <c r="U41" s="15"/>
      <c r="V41" s="15"/>
      <c r="W41" s="15"/>
      <c r="X41" s="15"/>
    </row>
    <row r="42" spans="1:24" s="14" customFormat="1" ht="24" customHeight="1" thickBot="1" x14ac:dyDescent="0.3">
      <c r="A42" s="553" t="s">
        <v>4</v>
      </c>
      <c r="B42" s="567" t="s">
        <v>253</v>
      </c>
      <c r="C42" s="554"/>
      <c r="D42" s="554"/>
      <c r="E42" s="554"/>
      <c r="F42" s="555"/>
      <c r="G42" s="555"/>
      <c r="H42" s="555"/>
      <c r="I42" s="555"/>
      <c r="J42" s="555"/>
      <c r="K42" s="555"/>
      <c r="L42" s="15"/>
      <c r="M42" s="765"/>
      <c r="N42" s="766"/>
      <c r="O42" s="766"/>
      <c r="P42" s="15"/>
      <c r="Q42" s="15"/>
      <c r="R42" s="15"/>
      <c r="S42" s="15"/>
      <c r="T42" s="15"/>
      <c r="U42" s="15"/>
      <c r="V42" s="15"/>
      <c r="W42" s="15"/>
      <c r="X42" s="15"/>
    </row>
    <row r="43" spans="1:24" s="14" customFormat="1" ht="24" hidden="1" customHeight="1" thickTop="1" thickBot="1" x14ac:dyDescent="0.4">
      <c r="A43" s="556" t="s">
        <v>70</v>
      </c>
      <c r="B43" s="557"/>
      <c r="C43" s="745"/>
      <c r="D43" s="745"/>
      <c r="E43" s="745"/>
      <c r="F43" s="747">
        <v>2.2779326000000002</v>
      </c>
      <c r="G43" s="748">
        <v>1.2E-4</v>
      </c>
      <c r="H43" s="748">
        <v>1.9000000000000001E-4</v>
      </c>
      <c r="I43" s="749">
        <v>0</v>
      </c>
      <c r="J43" s="750"/>
      <c r="K43" s="558"/>
      <c r="L43" s="15"/>
      <c r="M43" s="765">
        <f t="shared" si="0"/>
        <v>0</v>
      </c>
      <c r="N43" s="766">
        <f t="shared" si="2"/>
        <v>0</v>
      </c>
      <c r="O43" s="766">
        <f t="shared" si="1"/>
        <v>0</v>
      </c>
      <c r="P43" s="15"/>
      <c r="Q43" s="15"/>
      <c r="R43" s="15"/>
      <c r="S43" s="15"/>
      <c r="T43" s="15"/>
      <c r="U43" s="15"/>
      <c r="V43" s="15"/>
      <c r="W43" s="15"/>
      <c r="X43" s="15"/>
    </row>
    <row r="44" spans="1:24" s="14" customFormat="1" ht="24" customHeight="1" thickBot="1" x14ac:dyDescent="0.3">
      <c r="A44" s="556" t="s">
        <v>85</v>
      </c>
      <c r="B44" s="563">
        <f>COUNTIFS('דיווח פרטני'!$C:$C,'צריכת דלק של כלי רכב'!$A$42,'דיווח פרטני'!$D:$D,'צריכת דלק של כלי רכב'!A44,'דיווח פרטני'!$F:$F,'צריכת דלק של כלי רכב'!$B$42)</f>
        <v>0</v>
      </c>
      <c r="C44" s="741" t="e">
        <f>SUMIFS('דיווח פרטני'!#REF!,'דיווח פרטני'!$C:$C,'צריכת דלק של כלי רכב'!$A$42,'דיווח פרטני'!D:D,'צריכת דלק של כלי רכב'!A44,'דיווח פרטני'!F:F,'צריכת דלק של כלי רכב'!$B$42)</f>
        <v>#REF!</v>
      </c>
      <c r="D44" s="740"/>
      <c r="E44" s="781"/>
      <c r="F44" s="742">
        <f>'מקדמי פליטה'!F65</f>
        <v>2.6997520000000002</v>
      </c>
      <c r="G44" s="743">
        <f>'מקדמי פליטה'!G65</f>
        <v>1.3999999999999999E-4</v>
      </c>
      <c r="H44" s="743">
        <f>'מקדמי פליטה'!H65</f>
        <v>1.3999999999999999E-4</v>
      </c>
      <c r="I44" s="744">
        <f>+D44*(F44+G44*GWP!$E$14+'צריכת דלק של כלי רכב'!H44*GWP!$E$15)/1000</f>
        <v>0</v>
      </c>
      <c r="J44" s="740"/>
      <c r="K44" s="545"/>
      <c r="L44" s="15"/>
      <c r="M44" s="765">
        <f t="shared" si="0"/>
        <v>0</v>
      </c>
      <c r="N44" s="766">
        <f t="shared" si="2"/>
        <v>0</v>
      </c>
      <c r="O44" s="766">
        <f t="shared" si="1"/>
        <v>0</v>
      </c>
      <c r="P44" s="15"/>
      <c r="Q44" s="15"/>
      <c r="R44" s="15"/>
      <c r="S44" s="15"/>
      <c r="T44" s="15"/>
      <c r="U44" s="15"/>
      <c r="V44" s="15"/>
      <c r="W44" s="15"/>
      <c r="X44" s="15"/>
    </row>
    <row r="45" spans="1:24" s="14" customFormat="1" ht="78" customHeight="1" thickBot="1" x14ac:dyDescent="0.3">
      <c r="A45" s="556" t="s">
        <v>187</v>
      </c>
      <c r="B45" s="564">
        <f>COUNTIFS('דיווח פרטני'!$C:$C,'צריכת דלק של כלי רכב'!$A$42,'דיווח פרטני'!$D:$D,'צריכת דלק של כלי רכב'!A45,'דיווח פרטני'!$F:$F,'צריכת דלק של כלי רכב'!$B$42)</f>
        <v>0</v>
      </c>
      <c r="C45" s="752" t="e">
        <f>SUMIFS('דיווח פרטני'!#REF!,'דיווח פרטני'!$C:$C,'צריכת דלק של כלי רכב'!$A$42,'דיווח פרטני'!D:D,'צריכת דלק של כלי רכב'!A45,'דיווח פרטני'!F:F,'צריכת דלק של כלי רכב'!$B$42)</f>
        <v>#REF!</v>
      </c>
      <c r="D45" s="740"/>
      <c r="E45" s="781"/>
      <c r="F45" s="742">
        <f>'מקדמי פליטה'!F70</f>
        <v>2.6576</v>
      </c>
      <c r="G45" s="743">
        <f>'מקדמי פליטה'!G70</f>
        <v>9.0000000000000006E-5</v>
      </c>
      <c r="H45" s="743">
        <f>'מקדמי פליטה'!H70</f>
        <v>9.0000000000000006E-5</v>
      </c>
      <c r="I45" s="744">
        <f>+D45*(F45+G45*GWP!$E$14+'צריכת דלק של כלי רכב'!H45*GWP!$E$15)/1000</f>
        <v>0</v>
      </c>
      <c r="J45" s="740"/>
      <c r="K45" s="545"/>
      <c r="L45" s="15"/>
      <c r="M45" s="765">
        <f t="shared" si="0"/>
        <v>0</v>
      </c>
      <c r="N45" s="766">
        <f t="shared" si="2"/>
        <v>0</v>
      </c>
      <c r="O45" s="766">
        <f t="shared" si="1"/>
        <v>0</v>
      </c>
      <c r="P45" s="15"/>
      <c r="Q45" s="15"/>
      <c r="R45" s="15"/>
      <c r="S45" s="15"/>
      <c r="T45" s="15"/>
      <c r="U45" s="15"/>
      <c r="V45" s="15"/>
      <c r="W45" s="15"/>
      <c r="X45" s="15"/>
    </row>
    <row r="46" spans="1:24" s="14" customFormat="1" ht="48.95" customHeight="1" thickBot="1" x14ac:dyDescent="0.3">
      <c r="A46" s="559" t="s">
        <v>535</v>
      </c>
      <c r="B46" s="564">
        <f>COUNTIFS('דיווח פרטני'!$C:$C,'צריכת דלק של כלי רכב'!$A$42,'דיווח פרטני'!$D:$D,'צריכת דלק של כלי רכב'!A46,'דיווח פרטני'!$F:$F,'צריכת דלק של כלי רכב'!$B$42)</f>
        <v>0</v>
      </c>
      <c r="C46" s="741" t="e">
        <f>SUMIFS('דיווח פרטני'!#REF!,'דיווח פרטני'!$C:$C,'צריכת דלק של כלי רכב'!$A$42,'דיווח פרטני'!D:D,'צריכת דלק של כלי רכב'!A46,'דיווח פרטני'!F:F,'צריכת דלק של כלי רכב'!$B$42)</f>
        <v>#REF!</v>
      </c>
      <c r="D46" s="740"/>
      <c r="E46" s="781"/>
      <c r="F46" s="742">
        <f>'מקדמי פליטה'!F76</f>
        <v>2.6928000000000001</v>
      </c>
      <c r="G46" s="743">
        <f>'מקדמי פליטה'!G76</f>
        <v>4.4159999999999998E-3</v>
      </c>
      <c r="H46" s="743">
        <f>'מקדמי פליטה'!H76</f>
        <v>1.44E-4</v>
      </c>
      <c r="I46" s="744">
        <f>+D46*(F46+G46*GWP!$E$14+'צריכת דלק של כלי רכב'!H46*GWP!$E$15)/1000</f>
        <v>0</v>
      </c>
      <c r="J46" s="740"/>
      <c r="K46" s="545"/>
      <c r="L46" s="15"/>
      <c r="M46" s="765">
        <f t="shared" si="0"/>
        <v>0</v>
      </c>
      <c r="N46" s="766">
        <f t="shared" si="2"/>
        <v>0</v>
      </c>
      <c r="O46" s="766">
        <f t="shared" si="1"/>
        <v>0</v>
      </c>
      <c r="P46" s="15"/>
      <c r="Q46" s="15"/>
      <c r="R46" s="15"/>
      <c r="S46" s="15"/>
      <c r="T46" s="15"/>
      <c r="U46" s="15"/>
      <c r="V46" s="15"/>
      <c r="W46" s="15"/>
      <c r="X46" s="15"/>
    </row>
    <row r="47" spans="1:24" s="14" customFormat="1" ht="24" customHeight="1" thickBot="1" x14ac:dyDescent="0.3">
      <c r="A47" s="556" t="s">
        <v>537</v>
      </c>
      <c r="B47" s="564">
        <f>COUNTIFS('דיווח פרטני'!$C:$C,'צריכת דלק של כלי רכב'!$A$42,'דיווח פרטני'!$D:$D,'צריכת דלק של כלי רכב'!A47,'דיווח פרטני'!$F:$F,'צריכת דלק של כלי רכב'!$B$42)</f>
        <v>0</v>
      </c>
      <c r="C47" s="741" t="e">
        <f>SUMIFS('דיווח פרטני'!#REF!,'דיווח פרטני'!$C:$C,'צריכת דלק של כלי רכב'!$A$42,'דיווח פרטני'!D:D,'צריכת דלק של כלי רכב'!A47,'דיווח פרטני'!F:F,'צריכת דלק של כלי רכב'!$B$42)</f>
        <v>#REF!</v>
      </c>
      <c r="D47" s="740"/>
      <c r="E47" s="781"/>
      <c r="F47" s="742">
        <f>'מקדמי פליטה'!F79</f>
        <v>1.3999262808698858</v>
      </c>
      <c r="G47" s="743">
        <f>'מקדמי פליטה'!G79</f>
        <v>6.4000000000000005E-4</v>
      </c>
      <c r="H47" s="743">
        <f>'מקדמי פליטה'!H79</f>
        <v>6.9999999999999994E-5</v>
      </c>
      <c r="I47" s="744">
        <f>+D47*(F47+G47*GWP!$E$14+'צריכת דלק של כלי רכב'!H47*GWP!$E$15)/1000</f>
        <v>0</v>
      </c>
      <c r="J47" s="740"/>
      <c r="K47" s="545"/>
      <c r="L47" s="15"/>
      <c r="M47" s="765">
        <f t="shared" si="0"/>
        <v>0</v>
      </c>
      <c r="N47" s="766">
        <f t="shared" si="2"/>
        <v>0</v>
      </c>
      <c r="O47" s="766">
        <f t="shared" si="1"/>
        <v>0</v>
      </c>
      <c r="P47" s="15"/>
      <c r="Q47" s="15"/>
      <c r="R47" s="15"/>
      <c r="S47" s="15"/>
      <c r="T47" s="15"/>
      <c r="U47" s="15"/>
      <c r="V47" s="15"/>
      <c r="W47" s="15"/>
      <c r="X47" s="15"/>
    </row>
    <row r="48" spans="1:24" s="14" customFormat="1" ht="24" customHeight="1" thickBot="1" x14ac:dyDescent="0.3">
      <c r="A48" s="553" t="s">
        <v>4</v>
      </c>
      <c r="B48" s="568" t="s">
        <v>254</v>
      </c>
      <c r="C48" s="554"/>
      <c r="D48" s="569"/>
      <c r="E48" s="569"/>
      <c r="F48" s="569"/>
      <c r="G48" s="569"/>
      <c r="H48" s="569"/>
      <c r="I48" s="569"/>
      <c r="J48" s="569"/>
      <c r="K48" s="569"/>
      <c r="L48" s="15"/>
      <c r="M48" s="765"/>
      <c r="N48" s="766"/>
      <c r="O48" s="766"/>
      <c r="P48" s="15"/>
      <c r="Q48" s="15"/>
      <c r="R48" s="15"/>
      <c r="S48" s="15"/>
      <c r="T48" s="15"/>
      <c r="U48" s="15"/>
      <c r="V48" s="15"/>
      <c r="W48" s="15"/>
      <c r="X48" s="15"/>
    </row>
    <row r="49" spans="1:24" s="14" customFormat="1" ht="24" hidden="1" customHeight="1" thickTop="1" thickBot="1" x14ac:dyDescent="0.4">
      <c r="A49" s="556" t="s">
        <v>70</v>
      </c>
      <c r="B49" s="557"/>
      <c r="C49" s="745"/>
      <c r="D49" s="751"/>
      <c r="E49" s="746"/>
      <c r="F49" s="747">
        <f>+F43</f>
        <v>2.2779326000000002</v>
      </c>
      <c r="G49" s="748">
        <f t="shared" ref="G49:G53" si="9">+G43</f>
        <v>1.2E-4</v>
      </c>
      <c r="H49" s="748">
        <f t="shared" ref="H49:H53" si="10">+H43</f>
        <v>1.9000000000000001E-4</v>
      </c>
      <c r="I49" s="749">
        <v>0</v>
      </c>
      <c r="J49" s="750"/>
      <c r="K49" s="558"/>
      <c r="L49" s="15"/>
      <c r="M49" s="765">
        <f t="shared" si="0"/>
        <v>0</v>
      </c>
      <c r="N49" s="766">
        <f t="shared" si="2"/>
        <v>0</v>
      </c>
      <c r="O49" s="766">
        <f t="shared" si="1"/>
        <v>0</v>
      </c>
      <c r="P49" s="15"/>
      <c r="Q49" s="15"/>
      <c r="R49" s="15"/>
      <c r="S49" s="15"/>
      <c r="T49" s="15"/>
      <c r="U49" s="15"/>
      <c r="V49" s="15"/>
      <c r="W49" s="15"/>
      <c r="X49" s="15"/>
    </row>
    <row r="50" spans="1:24" s="14" customFormat="1" ht="24" customHeight="1" thickBot="1" x14ac:dyDescent="0.3">
      <c r="A50" s="556" t="s">
        <v>85</v>
      </c>
      <c r="B50" s="564">
        <f>COUNTIFS('דיווח פרטני'!$C:$C,'צריכת דלק של כלי רכב'!$A$42,'דיווח פרטני'!$D:$D,'צריכת דלק של כלי רכב'!A50,'דיווח פרטני'!$F:$F,'צריכת דלק של כלי רכב'!$B$48)</f>
        <v>0</v>
      </c>
      <c r="C50" s="741" t="e">
        <f>SUMIFS('דיווח פרטני'!#REF!,'דיווח פרטני'!$C:$C,'צריכת דלק של כלי רכב'!$A$48,'דיווח פרטני'!D:D,'צריכת דלק של כלי רכב'!A50,'דיווח פרטני'!F:F,'צריכת דלק של כלי רכב'!$B$48)</f>
        <v>#REF!</v>
      </c>
      <c r="D50" s="740"/>
      <c r="E50" s="781"/>
      <c r="F50" s="742">
        <f t="shared" ref="F50:F53" si="11">+F44</f>
        <v>2.6997520000000002</v>
      </c>
      <c r="G50" s="743">
        <f t="shared" si="9"/>
        <v>1.3999999999999999E-4</v>
      </c>
      <c r="H50" s="743">
        <f t="shared" si="10"/>
        <v>1.3999999999999999E-4</v>
      </c>
      <c r="I50" s="744">
        <f>+D50*(F50+G50*GWP!$E$14+'צריכת דלק של כלי רכב'!H50*GWP!$E$15)/1000</f>
        <v>0</v>
      </c>
      <c r="J50" s="740"/>
      <c r="K50" s="545"/>
      <c r="L50" s="15"/>
      <c r="M50" s="765">
        <f t="shared" si="0"/>
        <v>0</v>
      </c>
      <c r="N50" s="766">
        <f t="shared" si="2"/>
        <v>0</v>
      </c>
      <c r="O50" s="766">
        <f t="shared" si="1"/>
        <v>0</v>
      </c>
      <c r="P50" s="15"/>
      <c r="Q50" s="15"/>
      <c r="R50" s="15"/>
      <c r="S50" s="15"/>
      <c r="T50" s="15"/>
      <c r="U50" s="15"/>
      <c r="V50" s="15"/>
      <c r="W50" s="15"/>
      <c r="X50" s="15"/>
    </row>
    <row r="51" spans="1:24" s="14" customFormat="1" ht="68.45" customHeight="1" thickBot="1" x14ac:dyDescent="0.3">
      <c r="A51" s="556" t="s">
        <v>187</v>
      </c>
      <c r="B51" s="564">
        <f>COUNTIFS('דיווח פרטני'!$C:$C,'צריכת דלק של כלי רכב'!$A$42,'דיווח פרטני'!$D:$D,'צריכת דלק של כלי רכב'!A51,'דיווח פרטני'!$F:$F,'צריכת דלק של כלי רכב'!$B$48)</f>
        <v>0</v>
      </c>
      <c r="C51" s="741" t="e">
        <f>SUMIFS('דיווח פרטני'!#REF!,'דיווח פרטני'!$C:$C,'צריכת דלק של כלי רכב'!$A$48,'דיווח פרטני'!D:D,'צריכת דלק של כלי רכב'!A51,'דיווח פרטני'!F:F,'צריכת דלק של כלי רכב'!$B$48)</f>
        <v>#REF!</v>
      </c>
      <c r="D51" s="740"/>
      <c r="E51" s="781"/>
      <c r="F51" s="742">
        <f t="shared" si="11"/>
        <v>2.6576</v>
      </c>
      <c r="G51" s="743">
        <f t="shared" si="9"/>
        <v>9.0000000000000006E-5</v>
      </c>
      <c r="H51" s="743">
        <f t="shared" si="10"/>
        <v>9.0000000000000006E-5</v>
      </c>
      <c r="I51" s="744">
        <f>+D51*(F51+G51*GWP!$E$14+'צריכת דלק של כלי רכב'!H51*GWP!$E$15)/1000</f>
        <v>0</v>
      </c>
      <c r="J51" s="740"/>
      <c r="K51" s="545"/>
      <c r="L51" s="15"/>
      <c r="M51" s="765">
        <f t="shared" si="0"/>
        <v>0</v>
      </c>
      <c r="N51" s="766">
        <f t="shared" si="2"/>
        <v>0</v>
      </c>
      <c r="O51" s="766">
        <f t="shared" si="1"/>
        <v>0</v>
      </c>
      <c r="P51" s="15"/>
      <c r="Q51" s="15"/>
      <c r="R51" s="15"/>
      <c r="S51" s="15"/>
      <c r="T51" s="15"/>
      <c r="U51" s="15"/>
      <c r="V51" s="15"/>
      <c r="W51" s="15"/>
      <c r="X51" s="15"/>
    </row>
    <row r="52" spans="1:24" s="14" customFormat="1" ht="47.45" customHeight="1" thickBot="1" x14ac:dyDescent="0.3">
      <c r="A52" s="559" t="s">
        <v>535</v>
      </c>
      <c r="B52" s="564">
        <f>COUNTIFS('דיווח פרטני'!$C:$C,'צריכת דלק של כלי רכב'!$A$42,'דיווח פרטני'!$D:$D,'צריכת דלק של כלי רכב'!A52,'דיווח פרטני'!$F:$F,'צריכת דלק של כלי רכב'!$B$48)</f>
        <v>0</v>
      </c>
      <c r="C52" s="741" t="e">
        <f>SUMIFS('דיווח פרטני'!#REF!,'דיווח פרטני'!$C:$C,'צריכת דלק של כלי רכב'!$A$48,'דיווח פרטני'!D:D,'צריכת דלק של כלי רכב'!A52,'דיווח פרטני'!F:F,'צריכת דלק של כלי רכב'!$B$48)</f>
        <v>#REF!</v>
      </c>
      <c r="D52" s="740"/>
      <c r="E52" s="781"/>
      <c r="F52" s="742">
        <f t="shared" si="11"/>
        <v>2.6928000000000001</v>
      </c>
      <c r="G52" s="743">
        <f t="shared" si="9"/>
        <v>4.4159999999999998E-3</v>
      </c>
      <c r="H52" s="743">
        <f t="shared" si="10"/>
        <v>1.44E-4</v>
      </c>
      <c r="I52" s="744">
        <f>+D52*(F52+G52*GWP!$E$14+'צריכת דלק של כלי רכב'!H52*GWP!$E$15)/1000</f>
        <v>0</v>
      </c>
      <c r="J52" s="740"/>
      <c r="K52" s="545"/>
      <c r="L52" s="15"/>
      <c r="M52" s="765">
        <f t="shared" si="0"/>
        <v>0</v>
      </c>
      <c r="N52" s="766">
        <f t="shared" si="2"/>
        <v>0</v>
      </c>
      <c r="O52" s="766">
        <f t="shared" si="1"/>
        <v>0</v>
      </c>
      <c r="P52" s="15"/>
      <c r="Q52" s="15"/>
      <c r="R52" s="15"/>
      <c r="S52" s="15"/>
      <c r="T52" s="15"/>
      <c r="U52" s="15"/>
      <c r="V52" s="15"/>
      <c r="W52" s="15"/>
      <c r="X52" s="15"/>
    </row>
    <row r="53" spans="1:24" s="14" customFormat="1" ht="24" customHeight="1" thickBot="1" x14ac:dyDescent="0.3">
      <c r="A53" s="556" t="s">
        <v>537</v>
      </c>
      <c r="B53" s="564">
        <f>COUNTIFS('דיווח פרטני'!$C:$C,'צריכת דלק של כלי רכב'!$A$42,'דיווח פרטני'!$D:$D,'צריכת דלק של כלי רכב'!A53,'דיווח פרטני'!$F:$F,'צריכת דלק של כלי רכב'!$B$48)</f>
        <v>0</v>
      </c>
      <c r="C53" s="741" t="e">
        <f>SUMIFS('דיווח פרטני'!#REF!,'דיווח פרטני'!$C:$C,'צריכת דלק של כלי רכב'!$A$48,'דיווח פרטני'!D:D,'צריכת דלק של כלי רכב'!A53,'דיווח פרטני'!F:F,'צריכת דלק של כלי רכב'!$B$48)</f>
        <v>#REF!</v>
      </c>
      <c r="D53" s="740"/>
      <c r="E53" s="781"/>
      <c r="F53" s="742">
        <f t="shared" si="11"/>
        <v>1.3999262808698858</v>
      </c>
      <c r="G53" s="743">
        <f t="shared" si="9"/>
        <v>6.4000000000000005E-4</v>
      </c>
      <c r="H53" s="743">
        <f t="shared" si="10"/>
        <v>6.9999999999999994E-5</v>
      </c>
      <c r="I53" s="744">
        <f>+D53*(F53+G53*GWP!$E$14+'צריכת דלק של כלי רכב'!H53*GWP!$E$15)/1000</f>
        <v>0</v>
      </c>
      <c r="J53" s="740"/>
      <c r="K53" s="545"/>
      <c r="L53" s="15"/>
      <c r="M53" s="765">
        <f t="shared" si="0"/>
        <v>0</v>
      </c>
      <c r="N53" s="766">
        <f t="shared" si="2"/>
        <v>0</v>
      </c>
      <c r="O53" s="766">
        <f t="shared" si="1"/>
        <v>0</v>
      </c>
      <c r="P53" s="15"/>
      <c r="Q53" s="15"/>
      <c r="R53" s="15"/>
      <c r="S53" s="15"/>
      <c r="T53" s="15"/>
      <c r="U53" s="15"/>
      <c r="V53" s="15"/>
      <c r="W53" s="15"/>
      <c r="X53" s="15"/>
    </row>
    <row r="54" spans="1:24" s="14" customFormat="1" ht="24" customHeight="1" thickBot="1" x14ac:dyDescent="0.3">
      <c r="A54" s="553" t="s">
        <v>4</v>
      </c>
      <c r="B54" s="568" t="s">
        <v>255</v>
      </c>
      <c r="C54" s="554"/>
      <c r="D54" s="569"/>
      <c r="E54" s="569"/>
      <c r="F54" s="569"/>
      <c r="G54" s="569"/>
      <c r="H54" s="569"/>
      <c r="I54" s="569"/>
      <c r="J54" s="569"/>
      <c r="K54" s="569"/>
      <c r="L54" s="15"/>
      <c r="M54" s="765"/>
      <c r="N54" s="766"/>
      <c r="O54" s="766"/>
      <c r="P54" s="15"/>
      <c r="Q54" s="15"/>
      <c r="R54" s="15"/>
      <c r="S54" s="15"/>
      <c r="T54" s="15"/>
      <c r="U54" s="15"/>
      <c r="V54" s="15"/>
      <c r="W54" s="15"/>
      <c r="X54" s="15"/>
    </row>
    <row r="55" spans="1:24" s="14" customFormat="1" ht="24" hidden="1" customHeight="1" thickTop="1" thickBot="1" x14ac:dyDescent="0.4">
      <c r="A55" s="556" t="s">
        <v>70</v>
      </c>
      <c r="B55" s="557"/>
      <c r="C55" s="745"/>
      <c r="D55" s="746"/>
      <c r="E55" s="746"/>
      <c r="F55" s="747">
        <f>+F49</f>
        <v>2.2779326000000002</v>
      </c>
      <c r="G55" s="748">
        <f t="shared" ref="G55:G59" si="12">+G49</f>
        <v>1.2E-4</v>
      </c>
      <c r="H55" s="748">
        <f t="shared" ref="H55:H59" si="13">+H49</f>
        <v>1.9000000000000001E-4</v>
      </c>
      <c r="I55" s="749">
        <v>0</v>
      </c>
      <c r="J55" s="750"/>
      <c r="K55" s="558"/>
      <c r="L55" s="15"/>
      <c r="M55" s="765">
        <f t="shared" si="0"/>
        <v>0</v>
      </c>
      <c r="N55" s="766">
        <f t="shared" si="2"/>
        <v>0</v>
      </c>
      <c r="O55" s="766">
        <f t="shared" si="1"/>
        <v>0</v>
      </c>
      <c r="P55" s="15"/>
      <c r="Q55" s="15"/>
      <c r="R55" s="15"/>
      <c r="S55" s="15"/>
      <c r="T55" s="15"/>
      <c r="U55" s="15"/>
      <c r="V55" s="15"/>
      <c r="W55" s="15"/>
      <c r="X55" s="15"/>
    </row>
    <row r="56" spans="1:24" s="14" customFormat="1" ht="24" customHeight="1" thickBot="1" x14ac:dyDescent="0.3">
      <c r="A56" s="556" t="s">
        <v>85</v>
      </c>
      <c r="B56" s="564">
        <f>COUNTIFS('דיווח פרטני'!$C:$C,'צריכת דלק של כלי רכב'!$A$42,'דיווח פרטני'!$D:$D,'צריכת דלק של כלי רכב'!A56,'דיווח פרטני'!$F:$F,'צריכת דלק של כלי רכב'!$B$54)</f>
        <v>4</v>
      </c>
      <c r="C56" s="741" t="e">
        <f>SUMIFS('דיווח פרטני'!#REF!,'דיווח פרטני'!$C:$C,'צריכת דלק של כלי רכב'!$A$54,'דיווח פרטני'!D:D,'צריכת דלק של כלי רכב'!A56,'דיווח פרטני'!F:F,'צריכת דלק של כלי רכב'!$B$54)</f>
        <v>#REF!</v>
      </c>
      <c r="D56" s="740">
        <v>45014.350000000006</v>
      </c>
      <c r="E56" s="781"/>
      <c r="F56" s="742">
        <f t="shared" ref="F56:F59" si="14">+F50</f>
        <v>2.6997520000000002</v>
      </c>
      <c r="G56" s="743">
        <f t="shared" si="12"/>
        <v>1.3999999999999999E-4</v>
      </c>
      <c r="H56" s="743">
        <f t="shared" si="13"/>
        <v>1.3999999999999999E-4</v>
      </c>
      <c r="I56" s="744">
        <f>+D56*(F56+G56*GWP!$E$14+'צריכת דלק של כלי רכב'!H56*GWP!$E$15)/1000</f>
        <v>123.37407007820002</v>
      </c>
      <c r="J56" s="740" t="s">
        <v>167</v>
      </c>
      <c r="K56" s="545" t="s">
        <v>677</v>
      </c>
      <c r="L56" s="15"/>
      <c r="M56" s="765">
        <f t="shared" si="0"/>
        <v>121527.58144120002</v>
      </c>
      <c r="N56" s="766">
        <f t="shared" si="2"/>
        <v>6.302009</v>
      </c>
      <c r="O56" s="766">
        <f t="shared" si="1"/>
        <v>6.302009</v>
      </c>
      <c r="P56" s="15"/>
      <c r="Q56" s="15"/>
      <c r="R56" s="15"/>
      <c r="S56" s="15"/>
      <c r="T56" s="15"/>
      <c r="U56" s="15"/>
      <c r="V56" s="15"/>
      <c r="W56" s="15"/>
      <c r="X56" s="15"/>
    </row>
    <row r="57" spans="1:24" s="14" customFormat="1" ht="71.45" customHeight="1" thickBot="1" x14ac:dyDescent="0.3">
      <c r="A57" s="556" t="s">
        <v>187</v>
      </c>
      <c r="B57" s="564">
        <f>COUNTIFS('דיווח פרטני'!$C:$C,'צריכת דלק של כלי רכב'!$A$42,'דיווח פרטני'!$D:$D,'צריכת דלק של כלי רכב'!A57,'דיווח פרטני'!$F:$F,'צריכת דלק של כלי רכב'!$B$54)</f>
        <v>0</v>
      </c>
      <c r="C57" s="741" t="e">
        <f>SUMIFS('דיווח פרטני'!#REF!,'דיווח פרטני'!$C:$C,'צריכת דלק של כלי רכב'!$A$54,'דיווח פרטני'!D:D,'צריכת דלק של כלי רכב'!A57,'דיווח פרטני'!F:F,'צריכת דלק של כלי רכב'!$B$54)</f>
        <v>#REF!</v>
      </c>
      <c r="D57" s="740"/>
      <c r="E57" s="781"/>
      <c r="F57" s="742">
        <f t="shared" si="14"/>
        <v>2.6576</v>
      </c>
      <c r="G57" s="743">
        <f t="shared" si="12"/>
        <v>9.0000000000000006E-5</v>
      </c>
      <c r="H57" s="743">
        <f t="shared" si="13"/>
        <v>9.0000000000000006E-5</v>
      </c>
      <c r="I57" s="744">
        <f>+D57*(F57+G57*GWP!$E$14+'צריכת דלק של כלי רכב'!H57*GWP!$E$15)/1000</f>
        <v>0</v>
      </c>
      <c r="J57" s="740"/>
      <c r="K57" s="545"/>
      <c r="L57" s="15"/>
      <c r="M57" s="765">
        <f t="shared" si="0"/>
        <v>0</v>
      </c>
      <c r="N57" s="766">
        <f t="shared" si="2"/>
        <v>0</v>
      </c>
      <c r="O57" s="766">
        <f t="shared" si="1"/>
        <v>0</v>
      </c>
      <c r="P57" s="15"/>
      <c r="Q57" s="15"/>
      <c r="R57" s="15"/>
      <c r="S57" s="15"/>
      <c r="T57" s="15"/>
      <c r="U57" s="15"/>
      <c r="V57" s="15"/>
      <c r="W57" s="15"/>
      <c r="X57" s="15"/>
    </row>
    <row r="58" spans="1:24" s="14" customFormat="1" ht="51.95" customHeight="1" thickBot="1" x14ac:dyDescent="0.3">
      <c r="A58" s="559" t="s">
        <v>535</v>
      </c>
      <c r="B58" s="564">
        <f>COUNTIFS('דיווח פרטני'!$C:$C,'צריכת דלק של כלי רכב'!$A$42,'דיווח פרטני'!$D:$D,'צריכת דלק של כלי רכב'!A58,'דיווח פרטני'!$F:$F,'צריכת דלק של כלי רכב'!$B$54)</f>
        <v>0</v>
      </c>
      <c r="C58" s="741" t="e">
        <f>SUMIFS('דיווח פרטני'!#REF!,'דיווח פרטני'!$C:$C,'צריכת דלק של כלי רכב'!$A$54,'דיווח פרטני'!D:D,'צריכת דלק של כלי רכב'!A58,'דיווח פרטני'!F:F,'צריכת דלק של כלי רכב'!$B$54)</f>
        <v>#REF!</v>
      </c>
      <c r="D58" s="740"/>
      <c r="E58" s="781"/>
      <c r="F58" s="742">
        <f t="shared" si="14"/>
        <v>2.6928000000000001</v>
      </c>
      <c r="G58" s="743">
        <f t="shared" si="12"/>
        <v>4.4159999999999998E-3</v>
      </c>
      <c r="H58" s="743">
        <f t="shared" si="13"/>
        <v>1.44E-4</v>
      </c>
      <c r="I58" s="744">
        <f>+D58*(F58+G58*GWP!$E$14+'צריכת דלק של כלי רכב'!H58*GWP!$E$15)/1000</f>
        <v>0</v>
      </c>
      <c r="J58" s="740"/>
      <c r="K58" s="545"/>
      <c r="L58" s="15"/>
      <c r="M58" s="765">
        <f t="shared" si="0"/>
        <v>0</v>
      </c>
      <c r="N58" s="766">
        <f t="shared" si="2"/>
        <v>0</v>
      </c>
      <c r="O58" s="766">
        <f t="shared" si="1"/>
        <v>0</v>
      </c>
      <c r="P58" s="15"/>
      <c r="Q58" s="15"/>
      <c r="R58" s="15"/>
      <c r="S58" s="15"/>
      <c r="T58" s="15"/>
      <c r="U58" s="15"/>
      <c r="V58" s="15"/>
      <c r="W58" s="15"/>
      <c r="X58" s="15"/>
    </row>
    <row r="59" spans="1:24" s="14" customFormat="1" ht="24" customHeight="1" thickBot="1" x14ac:dyDescent="0.3">
      <c r="A59" s="556" t="s">
        <v>537</v>
      </c>
      <c r="B59" s="564">
        <f>COUNTIFS('דיווח פרטני'!$C:$C,'צריכת דלק של כלי רכב'!$A$42,'דיווח פרטני'!$D:$D,'צריכת דלק של כלי רכב'!A59,'דיווח פרטני'!$F:$F,'צריכת דלק של כלי רכב'!$B$54)</f>
        <v>0</v>
      </c>
      <c r="C59" s="741" t="e">
        <f>SUMIFS('דיווח פרטני'!#REF!,'דיווח פרטני'!$C:$C,'צריכת דלק של כלי רכב'!$A$54,'דיווח פרטני'!D:D,'צריכת דלק של כלי רכב'!A59,'דיווח פרטני'!F:F,'צריכת דלק של כלי רכב'!$B$54)</f>
        <v>#REF!</v>
      </c>
      <c r="D59" s="740"/>
      <c r="E59" s="781"/>
      <c r="F59" s="742">
        <f t="shared" si="14"/>
        <v>1.3999262808698858</v>
      </c>
      <c r="G59" s="743">
        <f t="shared" si="12"/>
        <v>6.4000000000000005E-4</v>
      </c>
      <c r="H59" s="743">
        <f t="shared" si="13"/>
        <v>6.9999999999999994E-5</v>
      </c>
      <c r="I59" s="744">
        <f>+D59*(F59+G59*GWP!$E$14+'צריכת דלק של כלי רכב'!H59*GWP!$E$15)/1000</f>
        <v>0</v>
      </c>
      <c r="J59" s="740"/>
      <c r="K59" s="545"/>
      <c r="L59" s="15"/>
      <c r="M59" s="765">
        <f t="shared" si="0"/>
        <v>0</v>
      </c>
      <c r="N59" s="766">
        <f t="shared" si="2"/>
        <v>0</v>
      </c>
      <c r="O59" s="766">
        <f t="shared" si="1"/>
        <v>0</v>
      </c>
      <c r="P59" s="15"/>
      <c r="Q59" s="15"/>
      <c r="R59" s="15"/>
      <c r="S59" s="15"/>
      <c r="T59" s="15"/>
      <c r="U59" s="15"/>
      <c r="V59" s="15"/>
      <c r="W59" s="15"/>
      <c r="X59" s="15"/>
    </row>
    <row r="60" spans="1:24" s="14" customFormat="1" ht="24" customHeight="1" thickBot="1" x14ac:dyDescent="0.3">
      <c r="A60" s="553" t="s">
        <v>252</v>
      </c>
      <c r="B60" s="568" t="s">
        <v>260</v>
      </c>
      <c r="C60" s="554"/>
      <c r="D60" s="569"/>
      <c r="E60" s="569"/>
      <c r="F60" s="569"/>
      <c r="G60" s="569"/>
      <c r="H60" s="569"/>
      <c r="I60" s="569"/>
      <c r="J60" s="569"/>
      <c r="K60" s="569"/>
      <c r="L60" s="15"/>
      <c r="M60" s="765"/>
      <c r="N60" s="766"/>
      <c r="O60" s="766"/>
      <c r="P60" s="15"/>
      <c r="Q60" s="15"/>
      <c r="R60" s="15"/>
      <c r="S60" s="15"/>
      <c r="T60" s="15"/>
      <c r="U60" s="15"/>
      <c r="V60" s="15"/>
      <c r="W60" s="15"/>
      <c r="X60" s="15"/>
    </row>
    <row r="61" spans="1:24" s="14" customFormat="1" ht="24" hidden="1" customHeight="1" thickTop="1" thickBot="1" x14ac:dyDescent="0.4">
      <c r="A61" s="556" t="s">
        <v>70</v>
      </c>
      <c r="B61" s="557"/>
      <c r="C61" s="745"/>
      <c r="D61" s="746"/>
      <c r="E61" s="746"/>
      <c r="F61" s="747">
        <f>+F55</f>
        <v>2.2779326000000002</v>
      </c>
      <c r="G61" s="748">
        <f t="shared" ref="G61:G65" si="15">+G55</f>
        <v>1.2E-4</v>
      </c>
      <c r="H61" s="748">
        <f t="shared" ref="H61:H65" si="16">+H55</f>
        <v>1.9000000000000001E-4</v>
      </c>
      <c r="I61" s="749">
        <v>0</v>
      </c>
      <c r="J61" s="750"/>
      <c r="K61" s="558"/>
      <c r="L61" s="15"/>
      <c r="M61" s="765">
        <f t="shared" si="0"/>
        <v>0</v>
      </c>
      <c r="N61" s="766">
        <f t="shared" si="2"/>
        <v>0</v>
      </c>
      <c r="O61" s="766">
        <f t="shared" si="1"/>
        <v>0</v>
      </c>
      <c r="P61" s="15"/>
      <c r="Q61" s="15"/>
      <c r="R61" s="15"/>
      <c r="S61" s="15"/>
      <c r="T61" s="15"/>
      <c r="U61" s="15"/>
      <c r="V61" s="15"/>
      <c r="W61" s="15"/>
      <c r="X61" s="15"/>
    </row>
    <row r="62" spans="1:24" s="14" customFormat="1" ht="24" customHeight="1" thickBot="1" x14ac:dyDescent="0.3">
      <c r="A62" s="556" t="s">
        <v>85</v>
      </c>
      <c r="B62" s="564">
        <f>COUNTIFS('דיווח פרטני'!$C:$C,'צריכת דלק של כלי רכב'!$A$42,'דיווח פרטני'!$D:$D,'צריכת דלק של כלי רכב'!A62,'דיווח פרטני'!$F:$F,'צריכת דלק של כלי רכב'!$B$60)</f>
        <v>14</v>
      </c>
      <c r="C62" s="741" t="e">
        <f>SUMIFS('דיווח פרטני'!#REF!,'דיווח פרטני'!$C:$C,'צריכת דלק של כלי רכב'!$A$42,'דיווח פרטני'!D:D,'צריכת דלק של כלי רכב'!A62,'דיווח פרטני'!F:F,'צריכת דלק של כלי רכב'!$B$60)</f>
        <v>#REF!</v>
      </c>
      <c r="D62" s="740">
        <v>249903.62</v>
      </c>
      <c r="E62" s="781"/>
      <c r="F62" s="742">
        <f t="shared" ref="F62:F65" si="17">+F56</f>
        <v>2.6997520000000002</v>
      </c>
      <c r="G62" s="743">
        <f t="shared" si="15"/>
        <v>1.3999999999999999E-4</v>
      </c>
      <c r="H62" s="743">
        <f t="shared" si="16"/>
        <v>1.3999999999999999E-4</v>
      </c>
      <c r="I62" s="744">
        <f>+D62*(F62+G62*GWP!$E$14+'צריכת דלק של כלי רכב'!H62*GWP!$E$15)/1000</f>
        <v>684.92884439464001</v>
      </c>
      <c r="J62" s="740" t="s">
        <v>167</v>
      </c>
      <c r="K62" s="545" t="s">
        <v>677</v>
      </c>
      <c r="L62" s="15"/>
      <c r="M62" s="765">
        <f t="shared" si="0"/>
        <v>674677.79790224007</v>
      </c>
      <c r="N62" s="766">
        <f t="shared" si="2"/>
        <v>34.986506799999994</v>
      </c>
      <c r="O62" s="766">
        <f t="shared" si="1"/>
        <v>34.986506799999994</v>
      </c>
      <c r="P62" s="15"/>
      <c r="Q62" s="15"/>
      <c r="R62" s="15"/>
      <c r="S62" s="15"/>
      <c r="T62" s="15"/>
      <c r="U62" s="15"/>
      <c r="V62" s="15"/>
      <c r="W62" s="15"/>
      <c r="X62" s="15"/>
    </row>
    <row r="63" spans="1:24" s="14" customFormat="1" ht="39.950000000000003" customHeight="1" thickBot="1" x14ac:dyDescent="0.3">
      <c r="A63" s="556" t="s">
        <v>187</v>
      </c>
      <c r="B63" s="564">
        <f>COUNTIFS('דיווח פרטני'!$C:$C,'צריכת דלק של כלי רכב'!$A$42,'דיווח פרטני'!$D:$D,'צריכת דלק של כלי רכב'!A63,'דיווח פרטני'!$F:$F,'צריכת דלק של כלי רכב'!$B$60)</f>
        <v>0</v>
      </c>
      <c r="C63" s="741" t="e">
        <f>SUMIFS('דיווח פרטני'!#REF!,'דיווח פרטני'!$C:$C,'צריכת דלק של כלי רכב'!$A$42,'דיווח פרטני'!D:D,'צריכת דלק של כלי רכב'!A63,'דיווח פרטני'!F:F,'צריכת דלק של כלי רכב'!$B$60)</f>
        <v>#REF!</v>
      </c>
      <c r="D63" s="740"/>
      <c r="E63" s="781"/>
      <c r="F63" s="742">
        <f t="shared" si="17"/>
        <v>2.6576</v>
      </c>
      <c r="G63" s="743">
        <f t="shared" si="15"/>
        <v>9.0000000000000006E-5</v>
      </c>
      <c r="H63" s="743">
        <f t="shared" si="16"/>
        <v>9.0000000000000006E-5</v>
      </c>
      <c r="I63" s="744">
        <f>+D63*(F63+G63*GWP!$E$14+'צריכת דלק של כלי רכב'!H63*GWP!$E$15)/1000</f>
        <v>0</v>
      </c>
      <c r="J63" s="740"/>
      <c r="K63" s="545"/>
      <c r="L63" s="15"/>
      <c r="M63" s="765">
        <f t="shared" si="0"/>
        <v>0</v>
      </c>
      <c r="N63" s="766">
        <f t="shared" si="2"/>
        <v>0</v>
      </c>
      <c r="O63" s="766">
        <f t="shared" si="1"/>
        <v>0</v>
      </c>
      <c r="P63" s="15"/>
      <c r="Q63" s="15"/>
      <c r="R63" s="15"/>
      <c r="S63" s="15"/>
      <c r="T63" s="15"/>
      <c r="U63" s="15"/>
      <c r="V63" s="15"/>
      <c r="W63" s="15"/>
      <c r="X63" s="15"/>
    </row>
    <row r="64" spans="1:24" s="14" customFormat="1" ht="48.95" customHeight="1" thickBot="1" x14ac:dyDescent="0.3">
      <c r="A64" s="559" t="s">
        <v>535</v>
      </c>
      <c r="B64" s="564">
        <f>COUNTIFS('דיווח פרטני'!$C:$C,'צריכת דלק של כלי רכב'!$A$42,'דיווח פרטני'!$D:$D,'צריכת דלק של כלי רכב'!A64,'דיווח פרטני'!$F:$F,'צריכת דלק של כלי רכב'!$B$60)</f>
        <v>0</v>
      </c>
      <c r="C64" s="741" t="e">
        <f>SUMIFS('דיווח פרטני'!#REF!,'דיווח פרטני'!$C:$C,'צריכת דלק של כלי רכב'!$A$42,'דיווח פרטני'!D:D,'צריכת דלק של כלי רכב'!A64,'דיווח פרטני'!F:F,'צריכת דלק של כלי רכב'!$B$60)</f>
        <v>#REF!</v>
      </c>
      <c r="D64" s="740"/>
      <c r="E64" s="781"/>
      <c r="F64" s="742">
        <f t="shared" si="17"/>
        <v>2.6928000000000001</v>
      </c>
      <c r="G64" s="743">
        <f t="shared" si="15"/>
        <v>4.4159999999999998E-3</v>
      </c>
      <c r="H64" s="743">
        <f t="shared" si="16"/>
        <v>1.44E-4</v>
      </c>
      <c r="I64" s="744">
        <f>+D64*(F64+G64*GWP!$E$14+'צריכת דלק של כלי רכב'!H64*GWP!$E$15)/1000</f>
        <v>0</v>
      </c>
      <c r="J64" s="740"/>
      <c r="K64" s="545"/>
      <c r="L64" s="15"/>
      <c r="M64" s="765">
        <f t="shared" si="0"/>
        <v>0</v>
      </c>
      <c r="N64" s="766">
        <f t="shared" si="2"/>
        <v>0</v>
      </c>
      <c r="O64" s="766">
        <f t="shared" si="1"/>
        <v>0</v>
      </c>
      <c r="P64" s="15"/>
      <c r="Q64" s="15"/>
      <c r="R64" s="15"/>
      <c r="S64" s="15"/>
      <c r="T64" s="15"/>
      <c r="U64" s="15"/>
      <c r="V64" s="15"/>
      <c r="W64" s="15"/>
      <c r="X64" s="15"/>
    </row>
    <row r="65" spans="1:24" s="14" customFormat="1" ht="24" customHeight="1" thickBot="1" x14ac:dyDescent="0.3">
      <c r="A65" s="556" t="s">
        <v>537</v>
      </c>
      <c r="B65" s="564">
        <f>COUNTIFS('דיווח פרטני'!$C:$C,'צריכת דלק של כלי רכב'!$A$42,'דיווח פרטני'!$D:$D,'צריכת דלק של כלי רכב'!A65,'דיווח פרטני'!$F:$F,'צריכת דלק של כלי רכב'!$B$60)</f>
        <v>0</v>
      </c>
      <c r="C65" s="741" t="e">
        <f>SUMIFS('דיווח פרטני'!#REF!,'דיווח פרטני'!$C:$C,'צריכת דלק של כלי רכב'!$A$42,'דיווח פרטני'!D:D,'צריכת דלק של כלי רכב'!A65,'דיווח פרטני'!F:F,'צריכת דלק של כלי רכב'!$B$60)</f>
        <v>#REF!</v>
      </c>
      <c r="D65" s="740"/>
      <c r="E65" s="781"/>
      <c r="F65" s="742">
        <f t="shared" si="17"/>
        <v>1.3999262808698858</v>
      </c>
      <c r="G65" s="743">
        <f t="shared" si="15"/>
        <v>6.4000000000000005E-4</v>
      </c>
      <c r="H65" s="743">
        <f t="shared" si="16"/>
        <v>6.9999999999999994E-5</v>
      </c>
      <c r="I65" s="744">
        <f>+D65*(F65+G65*GWP!$E$14+'צריכת דלק של כלי רכב'!H65*GWP!$E$15)/1000</f>
        <v>0</v>
      </c>
      <c r="J65" s="740"/>
      <c r="K65" s="545"/>
      <c r="L65" s="15"/>
      <c r="M65" s="765">
        <f t="shared" si="0"/>
        <v>0</v>
      </c>
      <c r="N65" s="766">
        <f t="shared" si="2"/>
        <v>0</v>
      </c>
      <c r="O65" s="766">
        <f t="shared" si="1"/>
        <v>0</v>
      </c>
      <c r="P65" s="15"/>
      <c r="Q65" s="15"/>
      <c r="R65" s="15"/>
      <c r="S65" s="15"/>
      <c r="T65" s="15"/>
      <c r="U65" s="15"/>
      <c r="V65" s="15"/>
      <c r="W65" s="15"/>
      <c r="X65" s="15"/>
    </row>
    <row r="66" spans="1:24" s="14" customFormat="1" ht="24" customHeight="1" thickBot="1" x14ac:dyDescent="0.3">
      <c r="A66" s="553" t="s">
        <v>4</v>
      </c>
      <c r="B66" s="567" t="s">
        <v>256</v>
      </c>
      <c r="C66" s="554"/>
      <c r="D66" s="555"/>
      <c r="E66" s="555"/>
      <c r="F66" s="555"/>
      <c r="G66" s="555"/>
      <c r="H66" s="555"/>
      <c r="I66" s="555"/>
      <c r="J66" s="555"/>
      <c r="K66" s="555"/>
      <c r="L66" s="15"/>
      <c r="M66" s="765"/>
      <c r="N66" s="766"/>
      <c r="O66" s="766"/>
      <c r="P66" s="15"/>
      <c r="Q66" s="15"/>
      <c r="R66" s="15"/>
      <c r="S66" s="15"/>
      <c r="T66" s="15"/>
      <c r="U66" s="15"/>
      <c r="V66" s="15"/>
      <c r="W66" s="15"/>
      <c r="X66" s="15"/>
    </row>
    <row r="67" spans="1:24" s="14" customFormat="1" ht="24" hidden="1" customHeight="1" thickTop="1" thickBot="1" x14ac:dyDescent="0.4">
      <c r="A67" s="556" t="s">
        <v>70</v>
      </c>
      <c r="B67" s="557"/>
      <c r="C67" s="745"/>
      <c r="D67" s="746"/>
      <c r="E67" s="746"/>
      <c r="F67" s="747">
        <f>+F61</f>
        <v>2.2779326000000002</v>
      </c>
      <c r="G67" s="748">
        <f t="shared" ref="G67:G71" si="18">+G61</f>
        <v>1.2E-4</v>
      </c>
      <c r="H67" s="748">
        <f t="shared" ref="H67:H71" si="19">+H61</f>
        <v>1.9000000000000001E-4</v>
      </c>
      <c r="I67" s="749">
        <v>0</v>
      </c>
      <c r="J67" s="750"/>
      <c r="K67" s="558"/>
      <c r="L67" s="15"/>
      <c r="M67" s="765">
        <f t="shared" si="0"/>
        <v>0</v>
      </c>
      <c r="N67" s="766">
        <f t="shared" si="2"/>
        <v>0</v>
      </c>
      <c r="O67" s="766">
        <f t="shared" si="1"/>
        <v>0</v>
      </c>
      <c r="P67" s="15"/>
      <c r="Q67" s="15"/>
      <c r="R67" s="15"/>
      <c r="S67" s="15"/>
      <c r="T67" s="15"/>
      <c r="U67" s="15"/>
      <c r="V67" s="15"/>
      <c r="W67" s="15"/>
      <c r="X67" s="15"/>
    </row>
    <row r="68" spans="1:24" s="14" customFormat="1" ht="24" customHeight="1" thickBot="1" x14ac:dyDescent="0.3">
      <c r="A68" s="556" t="s">
        <v>85</v>
      </c>
      <c r="B68" s="564">
        <f>COUNTIFS('דיווח פרטני'!$C:$C,'צריכת דלק של כלי רכב'!$A$42,'דיווח פרטני'!$D:$D,'צריכת דלק של כלי רכב'!A68,'דיווח פרטני'!$F:$F,'צריכת דלק של כלי רכב'!$B$66)</f>
        <v>0</v>
      </c>
      <c r="C68" s="741" t="e">
        <f>SUMIFS('דיווח פרטני'!#REF!,'דיווח פרטני'!$C:$C,'צריכת דלק של כלי רכב'!$A$66,'דיווח פרטני'!D:D,'צריכת דלק של כלי רכב'!A68,'דיווח פרטני'!F:F,'צריכת דלק של כלי רכב'!$B$66)</f>
        <v>#REF!</v>
      </c>
      <c r="D68" s="740"/>
      <c r="E68" s="781"/>
      <c r="F68" s="742">
        <f t="shared" ref="F68:F71" si="20">+F62</f>
        <v>2.6997520000000002</v>
      </c>
      <c r="G68" s="743">
        <f t="shared" si="18"/>
        <v>1.3999999999999999E-4</v>
      </c>
      <c r="H68" s="743">
        <f t="shared" si="19"/>
        <v>1.3999999999999999E-4</v>
      </c>
      <c r="I68" s="744">
        <f>+D68*(F68+G68*GWP!$E$14+'צריכת דלק של כלי רכב'!H68*GWP!$E$15)/1000</f>
        <v>0</v>
      </c>
      <c r="J68" s="740"/>
      <c r="K68" s="545"/>
      <c r="L68" s="15"/>
      <c r="M68" s="765">
        <f t="shared" si="0"/>
        <v>0</v>
      </c>
      <c r="N68" s="766">
        <f t="shared" si="2"/>
        <v>0</v>
      </c>
      <c r="O68" s="766">
        <f t="shared" si="1"/>
        <v>0</v>
      </c>
      <c r="P68" s="15"/>
      <c r="Q68" s="15"/>
      <c r="R68" s="15"/>
      <c r="S68" s="15"/>
      <c r="T68" s="15"/>
      <c r="U68" s="15"/>
      <c r="V68" s="15"/>
      <c r="W68" s="15"/>
      <c r="X68" s="15"/>
    </row>
    <row r="69" spans="1:24" s="14" customFormat="1" ht="81.95" customHeight="1" thickBot="1" x14ac:dyDescent="0.3">
      <c r="A69" s="556" t="s">
        <v>187</v>
      </c>
      <c r="B69" s="564">
        <f>COUNTIFS('דיווח פרטני'!$C:$C,'צריכת דלק של כלי רכב'!$A$42,'דיווח פרטני'!$D:$D,'צריכת דלק של כלי רכב'!A69,'דיווח פרטני'!$F:$F,'צריכת דלק של כלי רכב'!$B$66)</f>
        <v>0</v>
      </c>
      <c r="C69" s="741" t="e">
        <f>SUMIFS('דיווח פרטני'!#REF!,'דיווח פרטני'!$C:$C,'צריכת דלק של כלי רכב'!$A$66,'דיווח פרטני'!D:D,'צריכת דלק של כלי רכב'!A69,'דיווח פרטני'!F:F,'צריכת דלק של כלי רכב'!$B$66)</f>
        <v>#REF!</v>
      </c>
      <c r="D69" s="740"/>
      <c r="E69" s="781"/>
      <c r="F69" s="742">
        <f t="shared" si="20"/>
        <v>2.6576</v>
      </c>
      <c r="G69" s="743">
        <f t="shared" si="18"/>
        <v>9.0000000000000006E-5</v>
      </c>
      <c r="H69" s="743">
        <f t="shared" si="19"/>
        <v>9.0000000000000006E-5</v>
      </c>
      <c r="I69" s="744">
        <f>+D69*(F69+G69*GWP!$E$14+'צריכת דלק של כלי רכב'!H69*GWP!$E$15)/1000</f>
        <v>0</v>
      </c>
      <c r="J69" s="740"/>
      <c r="K69" s="545"/>
      <c r="L69" s="15"/>
      <c r="M69" s="765">
        <f t="shared" si="0"/>
        <v>0</v>
      </c>
      <c r="N69" s="766">
        <f t="shared" si="2"/>
        <v>0</v>
      </c>
      <c r="O69" s="766">
        <f t="shared" si="1"/>
        <v>0</v>
      </c>
      <c r="P69" s="15"/>
      <c r="Q69" s="15"/>
      <c r="R69" s="15"/>
      <c r="S69" s="15"/>
      <c r="T69" s="15"/>
      <c r="U69" s="15"/>
      <c r="V69" s="15"/>
      <c r="W69" s="15"/>
      <c r="X69" s="15"/>
    </row>
    <row r="70" spans="1:24" s="14" customFormat="1" ht="49.5" customHeight="1" thickBot="1" x14ac:dyDescent="0.3">
      <c r="A70" s="559" t="s">
        <v>535</v>
      </c>
      <c r="B70" s="564">
        <f>COUNTIFS('דיווח פרטני'!$C:$C,'צריכת דלק של כלי רכב'!$A$42,'דיווח פרטני'!$D:$D,'צריכת דלק של כלי רכב'!A70,'דיווח פרטני'!$F:$F,'צריכת דלק של כלי רכב'!$B$66)</f>
        <v>0</v>
      </c>
      <c r="C70" s="741" t="e">
        <f>SUMIFS('דיווח פרטני'!#REF!,'דיווח פרטני'!$C:$C,'צריכת דלק של כלי רכב'!$A$66,'דיווח פרטני'!D:D,'צריכת דלק של כלי רכב'!A70,'דיווח פרטני'!F:F,'צריכת דלק של כלי רכב'!$B$66)</f>
        <v>#REF!</v>
      </c>
      <c r="D70" s="740"/>
      <c r="E70" s="781"/>
      <c r="F70" s="742">
        <f t="shared" si="20"/>
        <v>2.6928000000000001</v>
      </c>
      <c r="G70" s="743">
        <f t="shared" si="18"/>
        <v>4.4159999999999998E-3</v>
      </c>
      <c r="H70" s="743">
        <f t="shared" si="19"/>
        <v>1.44E-4</v>
      </c>
      <c r="I70" s="744">
        <f>+D70*(F70+G70*GWP!$E$14+'צריכת דלק של כלי רכב'!H70*GWP!$E$15)/1000</f>
        <v>0</v>
      </c>
      <c r="J70" s="740"/>
      <c r="K70" s="545"/>
      <c r="L70" s="15"/>
      <c r="M70" s="765">
        <f t="shared" si="0"/>
        <v>0</v>
      </c>
      <c r="N70" s="766">
        <f t="shared" si="2"/>
        <v>0</v>
      </c>
      <c r="O70" s="766">
        <f t="shared" si="1"/>
        <v>0</v>
      </c>
      <c r="P70" s="15"/>
      <c r="Q70" s="15"/>
      <c r="R70" s="15"/>
      <c r="S70" s="15"/>
      <c r="T70" s="15"/>
      <c r="U70" s="15"/>
      <c r="V70" s="15"/>
      <c r="W70" s="15"/>
      <c r="X70" s="15"/>
    </row>
    <row r="71" spans="1:24" s="14" customFormat="1" ht="24" customHeight="1" thickBot="1" x14ac:dyDescent="0.3">
      <c r="A71" s="556" t="s">
        <v>537</v>
      </c>
      <c r="B71" s="564">
        <f>COUNTIFS('דיווח פרטני'!$C:$C,'צריכת דלק של כלי רכב'!$A$42,'דיווח פרטני'!$D:$D,'צריכת דלק של כלי רכב'!A71,'דיווח פרטני'!$F:$F,'צריכת דלק של כלי רכב'!$B$66)</f>
        <v>0</v>
      </c>
      <c r="C71" s="741" t="e">
        <f>SUMIFS('דיווח פרטני'!#REF!,'דיווח פרטני'!$C:$C,'צריכת דלק של כלי רכב'!$A$66,'דיווח פרטני'!D:D,'צריכת דלק של כלי רכב'!A71,'דיווח פרטני'!F:F,'צריכת דלק של כלי רכב'!$B$66)</f>
        <v>#REF!</v>
      </c>
      <c r="D71" s="740"/>
      <c r="E71" s="781"/>
      <c r="F71" s="742">
        <f t="shared" si="20"/>
        <v>1.3999262808698858</v>
      </c>
      <c r="G71" s="743">
        <f t="shared" si="18"/>
        <v>6.4000000000000005E-4</v>
      </c>
      <c r="H71" s="743">
        <f t="shared" si="19"/>
        <v>6.9999999999999994E-5</v>
      </c>
      <c r="I71" s="744">
        <f>+D71*(F71+G71*GWP!$E$14+'צריכת דלק של כלי רכב'!H71*GWP!$E$15)/1000</f>
        <v>0</v>
      </c>
      <c r="J71" s="740"/>
      <c r="K71" s="545"/>
      <c r="L71" s="15"/>
      <c r="M71" s="765">
        <f t="shared" si="0"/>
        <v>0</v>
      </c>
      <c r="N71" s="766">
        <f t="shared" si="2"/>
        <v>0</v>
      </c>
      <c r="O71" s="766">
        <f t="shared" si="1"/>
        <v>0</v>
      </c>
      <c r="P71" s="15"/>
      <c r="Q71" s="15"/>
      <c r="R71" s="15"/>
      <c r="S71" s="15"/>
      <c r="T71" s="15"/>
      <c r="U71" s="15"/>
      <c r="V71" s="15"/>
      <c r="W71" s="15"/>
      <c r="X71" s="15"/>
    </row>
    <row r="72" spans="1:24" s="14" customFormat="1" ht="24" customHeight="1" thickBot="1" x14ac:dyDescent="0.3">
      <c r="A72" s="553" t="s">
        <v>4</v>
      </c>
      <c r="B72" s="567" t="s">
        <v>257</v>
      </c>
      <c r="C72" s="554"/>
      <c r="D72" s="555"/>
      <c r="E72" s="555"/>
      <c r="F72" s="555"/>
      <c r="G72" s="555"/>
      <c r="H72" s="555"/>
      <c r="I72" s="555"/>
      <c r="J72" s="555"/>
      <c r="K72" s="555"/>
      <c r="L72" s="15"/>
      <c r="M72" s="765"/>
      <c r="N72" s="766"/>
      <c r="O72" s="766"/>
      <c r="P72" s="15"/>
      <c r="Q72" s="15"/>
      <c r="R72" s="15"/>
      <c r="S72" s="15"/>
      <c r="T72" s="15"/>
      <c r="U72" s="15"/>
      <c r="V72" s="15"/>
      <c r="W72" s="15"/>
      <c r="X72" s="15"/>
    </row>
    <row r="73" spans="1:24" s="14" customFormat="1" ht="24" hidden="1" customHeight="1" thickTop="1" thickBot="1" x14ac:dyDescent="0.4">
      <c r="A73" s="556" t="s">
        <v>70</v>
      </c>
      <c r="B73" s="557"/>
      <c r="C73" s="745"/>
      <c r="D73" s="746"/>
      <c r="E73" s="746"/>
      <c r="F73" s="747">
        <f>+F67</f>
        <v>2.2779326000000002</v>
      </c>
      <c r="G73" s="748">
        <f t="shared" ref="G73:G77" si="21">+G67</f>
        <v>1.2E-4</v>
      </c>
      <c r="H73" s="748">
        <f t="shared" ref="H73:H77" si="22">+H67</f>
        <v>1.9000000000000001E-4</v>
      </c>
      <c r="I73" s="749">
        <v>0</v>
      </c>
      <c r="J73" s="750"/>
      <c r="K73" s="558"/>
      <c r="L73" s="15"/>
      <c r="M73" s="765">
        <f t="shared" si="0"/>
        <v>0</v>
      </c>
      <c r="N73" s="766">
        <f t="shared" si="2"/>
        <v>0</v>
      </c>
      <c r="O73" s="766">
        <f t="shared" si="1"/>
        <v>0</v>
      </c>
      <c r="P73" s="15"/>
      <c r="Q73" s="15"/>
      <c r="R73" s="15"/>
      <c r="S73" s="15"/>
      <c r="T73" s="15"/>
      <c r="U73" s="15"/>
      <c r="V73" s="15"/>
      <c r="W73" s="15"/>
      <c r="X73" s="15"/>
    </row>
    <row r="74" spans="1:24" s="14" customFormat="1" ht="24" customHeight="1" thickBot="1" x14ac:dyDescent="0.3">
      <c r="A74" s="556" t="s">
        <v>85</v>
      </c>
      <c r="B74" s="564">
        <f>COUNTIFS('דיווח פרטני'!$C:$C,'צריכת דלק של כלי רכב'!$A$42,'דיווח פרטני'!$D:$D,'צריכת דלק של כלי רכב'!A74,'דיווח פרטני'!$F:$F,'צריכת דלק של כלי רכב'!$B$72)</f>
        <v>8</v>
      </c>
      <c r="C74" s="741" t="e">
        <f>SUMIFS('דיווח פרטני'!#REF!,'דיווח פרטני'!$C:$C,'צריכת דלק של כלי רכב'!$A$72,'דיווח פרטני'!D:D,'צריכת דלק של כלי רכב'!A74,'דיווח פרטני'!F:F,'צריכת דלק של כלי רכב'!$B$72)</f>
        <v>#REF!</v>
      </c>
      <c r="D74" s="740">
        <v>125152.24999999999</v>
      </c>
      <c r="E74" s="781"/>
      <c r="F74" s="742">
        <f t="shared" ref="F74:F77" si="23">+F68</f>
        <v>2.6997520000000002</v>
      </c>
      <c r="G74" s="743">
        <f t="shared" si="21"/>
        <v>1.3999999999999999E-4</v>
      </c>
      <c r="H74" s="743">
        <f t="shared" si="22"/>
        <v>1.3999999999999999E-4</v>
      </c>
      <c r="I74" s="744">
        <f>+D74*(F74+G74*GWP!$E$14+'צריכת דלק של כלי רכב'!H74*GWP!$E$15)/1000</f>
        <v>343.01378253699994</v>
      </c>
      <c r="J74" s="740" t="s">
        <v>167</v>
      </c>
      <c r="K74" s="545" t="s">
        <v>677</v>
      </c>
      <c r="L74" s="15"/>
      <c r="M74" s="765">
        <f t="shared" si="0"/>
        <v>337880.03724199999</v>
      </c>
      <c r="N74" s="766">
        <f t="shared" si="2"/>
        <v>17.521314999999998</v>
      </c>
      <c r="O74" s="766">
        <f t="shared" si="1"/>
        <v>17.521314999999998</v>
      </c>
      <c r="P74" s="15"/>
      <c r="Q74" s="15"/>
      <c r="R74" s="15"/>
      <c r="S74" s="15"/>
      <c r="T74" s="15"/>
      <c r="U74" s="15"/>
      <c r="V74" s="15"/>
      <c r="W74" s="15"/>
      <c r="X74" s="15"/>
    </row>
    <row r="75" spans="1:24" s="14" customFormat="1" ht="81.599999999999994" customHeight="1" thickBot="1" x14ac:dyDescent="0.3">
      <c r="A75" s="556" t="s">
        <v>187</v>
      </c>
      <c r="B75" s="564">
        <f>COUNTIFS('דיווח פרטני'!$C:$C,'צריכת דלק של כלי רכב'!$A$42,'דיווח פרטני'!$D:$D,'צריכת דלק של כלי רכב'!A75,'דיווח פרטני'!$F:$F,'צריכת דלק של כלי רכב'!$B$72)</f>
        <v>0</v>
      </c>
      <c r="C75" s="741" t="e">
        <f>SUMIFS('דיווח פרטני'!#REF!,'דיווח פרטני'!$C:$C,'צריכת דלק של כלי רכב'!$A$72,'דיווח פרטני'!D:D,'צריכת דלק של כלי רכב'!A75,'דיווח פרטני'!F:F,'צריכת דלק של כלי רכב'!$B$72)</f>
        <v>#REF!</v>
      </c>
      <c r="D75" s="740"/>
      <c r="E75" s="781"/>
      <c r="F75" s="742">
        <f t="shared" si="23"/>
        <v>2.6576</v>
      </c>
      <c r="G75" s="743">
        <f t="shared" si="21"/>
        <v>9.0000000000000006E-5</v>
      </c>
      <c r="H75" s="743">
        <f t="shared" si="22"/>
        <v>9.0000000000000006E-5</v>
      </c>
      <c r="I75" s="744">
        <f>+D75*(F75+G75*GWP!$E$14+'צריכת דלק של כלי רכב'!H75*GWP!$E$15)/1000</f>
        <v>0</v>
      </c>
      <c r="J75" s="740"/>
      <c r="K75" s="545"/>
      <c r="L75" s="15"/>
      <c r="M75" s="765">
        <f t="shared" si="0"/>
        <v>0</v>
      </c>
      <c r="N75" s="766">
        <f t="shared" si="2"/>
        <v>0</v>
      </c>
      <c r="O75" s="766">
        <f t="shared" si="1"/>
        <v>0</v>
      </c>
      <c r="P75" s="15"/>
      <c r="Q75" s="15"/>
      <c r="R75" s="15"/>
      <c r="S75" s="15"/>
      <c r="T75" s="15"/>
      <c r="U75" s="15"/>
      <c r="V75" s="15"/>
      <c r="W75" s="15"/>
      <c r="X75" s="15"/>
    </row>
    <row r="76" spans="1:24" s="14" customFormat="1" ht="51.95" customHeight="1" thickBot="1" x14ac:dyDescent="0.3">
      <c r="A76" s="559" t="s">
        <v>535</v>
      </c>
      <c r="B76" s="564">
        <f>COUNTIFS('דיווח פרטני'!$C:$C,'צריכת דלק של כלי רכב'!$A$42,'דיווח פרטני'!$D:$D,'צריכת דלק של כלי רכב'!A76,'דיווח פרטני'!$F:$F,'צריכת דלק של כלי רכב'!$B$72)</f>
        <v>0</v>
      </c>
      <c r="C76" s="741" t="e">
        <f>SUMIFS('דיווח פרטני'!#REF!,'דיווח פרטני'!$C:$C,'צריכת דלק של כלי רכב'!$A$72,'דיווח פרטני'!D:D,'צריכת דלק של כלי רכב'!A76,'דיווח פרטני'!F:F,'צריכת דלק של כלי רכב'!$B$72)</f>
        <v>#REF!</v>
      </c>
      <c r="D76" s="740"/>
      <c r="E76" s="781"/>
      <c r="F76" s="742">
        <f t="shared" si="23"/>
        <v>2.6928000000000001</v>
      </c>
      <c r="G76" s="743">
        <f t="shared" si="21"/>
        <v>4.4159999999999998E-3</v>
      </c>
      <c r="H76" s="743">
        <f t="shared" si="22"/>
        <v>1.44E-4</v>
      </c>
      <c r="I76" s="744">
        <f>+D76*(F76+G76*GWP!$E$14+'צריכת דלק של כלי רכב'!H76*GWP!$E$15)/1000</f>
        <v>0</v>
      </c>
      <c r="J76" s="740"/>
      <c r="K76" s="545"/>
      <c r="L76" s="15"/>
      <c r="M76" s="765">
        <f t="shared" si="0"/>
        <v>0</v>
      </c>
      <c r="N76" s="766">
        <f t="shared" si="2"/>
        <v>0</v>
      </c>
      <c r="O76" s="766">
        <f t="shared" si="1"/>
        <v>0</v>
      </c>
      <c r="P76" s="15"/>
      <c r="Q76" s="15"/>
      <c r="R76" s="15"/>
      <c r="S76" s="15"/>
      <c r="T76" s="15"/>
      <c r="U76" s="15"/>
      <c r="V76" s="15"/>
      <c r="W76" s="15"/>
      <c r="X76" s="15"/>
    </row>
    <row r="77" spans="1:24" s="14" customFormat="1" ht="24" customHeight="1" thickBot="1" x14ac:dyDescent="0.3">
      <c r="A77" s="556" t="s">
        <v>537</v>
      </c>
      <c r="B77" s="564">
        <f>COUNTIFS('דיווח פרטני'!$C:$C,'צריכת דלק של כלי רכב'!$A$42,'דיווח פרטני'!$D:$D,'צריכת דלק של כלי רכב'!A77,'דיווח פרטני'!$F:$F,'צריכת דלק של כלי רכב'!$B$72)</f>
        <v>0</v>
      </c>
      <c r="C77" s="741" t="e">
        <f>SUMIFS('דיווח פרטני'!#REF!,'דיווח פרטני'!$C:$C,'צריכת דלק של כלי רכב'!$A$72,'דיווח פרטני'!D:D,'צריכת דלק של כלי רכב'!A77,'דיווח פרטני'!F:F,'צריכת דלק של כלי רכב'!$B$72)</f>
        <v>#REF!</v>
      </c>
      <c r="D77" s="740"/>
      <c r="E77" s="781"/>
      <c r="F77" s="742">
        <f t="shared" si="23"/>
        <v>1.3999262808698858</v>
      </c>
      <c r="G77" s="743">
        <f t="shared" si="21"/>
        <v>6.4000000000000005E-4</v>
      </c>
      <c r="H77" s="743">
        <f t="shared" si="22"/>
        <v>6.9999999999999994E-5</v>
      </c>
      <c r="I77" s="744">
        <f>+D77*(F77+G77*GWP!$E$14+'צריכת דלק של כלי רכב'!H77*GWP!$E$15)/1000</f>
        <v>0</v>
      </c>
      <c r="J77" s="740"/>
      <c r="K77" s="545"/>
      <c r="L77" s="15"/>
      <c r="M77" s="765">
        <f t="shared" si="0"/>
        <v>0</v>
      </c>
      <c r="N77" s="766">
        <f t="shared" si="2"/>
        <v>0</v>
      </c>
      <c r="O77" s="766">
        <f t="shared" si="1"/>
        <v>0</v>
      </c>
      <c r="P77" s="15"/>
      <c r="Q77" s="15"/>
      <c r="R77" s="15"/>
      <c r="S77" s="15"/>
      <c r="T77" s="15"/>
      <c r="U77" s="15"/>
      <c r="V77" s="15"/>
      <c r="W77" s="15"/>
      <c r="X77" s="15"/>
    </row>
    <row r="78" spans="1:24" s="14" customFormat="1" ht="24" customHeight="1" thickBot="1" x14ac:dyDescent="0.3">
      <c r="A78" s="553" t="s">
        <v>4</v>
      </c>
      <c r="B78" s="568" t="s">
        <v>258</v>
      </c>
      <c r="C78" s="554"/>
      <c r="D78" s="569"/>
      <c r="E78" s="569"/>
      <c r="F78" s="569"/>
      <c r="G78" s="569"/>
      <c r="H78" s="569"/>
      <c r="I78" s="569"/>
      <c r="J78" s="569"/>
      <c r="K78" s="569"/>
      <c r="L78" s="15"/>
      <c r="M78" s="765"/>
      <c r="N78" s="766"/>
      <c r="O78" s="766"/>
      <c r="P78" s="15"/>
      <c r="Q78" s="15"/>
      <c r="R78" s="15"/>
      <c r="S78" s="15"/>
      <c r="T78" s="15"/>
      <c r="U78" s="15"/>
      <c r="V78" s="15"/>
      <c r="W78" s="15"/>
      <c r="X78" s="15"/>
    </row>
    <row r="79" spans="1:24" s="14" customFormat="1" ht="24" hidden="1" customHeight="1" thickTop="1" thickBot="1" x14ac:dyDescent="0.4">
      <c r="A79" s="556" t="s">
        <v>70</v>
      </c>
      <c r="B79" s="557"/>
      <c r="C79" s="745"/>
      <c r="D79" s="746"/>
      <c r="E79" s="746"/>
      <c r="F79" s="747">
        <f>+F73</f>
        <v>2.2779326000000002</v>
      </c>
      <c r="G79" s="748">
        <f t="shared" ref="G79:G83" si="24">+G73</f>
        <v>1.2E-4</v>
      </c>
      <c r="H79" s="748">
        <f t="shared" ref="H79:H83" si="25">+H73</f>
        <v>1.9000000000000001E-4</v>
      </c>
      <c r="I79" s="749">
        <v>0</v>
      </c>
      <c r="J79" s="750"/>
      <c r="K79" s="558"/>
      <c r="L79" s="15"/>
      <c r="M79" s="765">
        <f t="shared" si="0"/>
        <v>0</v>
      </c>
      <c r="N79" s="766">
        <f t="shared" si="2"/>
        <v>0</v>
      </c>
      <c r="O79" s="766">
        <f t="shared" si="1"/>
        <v>0</v>
      </c>
      <c r="P79" s="15"/>
      <c r="Q79" s="15"/>
      <c r="R79" s="15"/>
      <c r="S79" s="15"/>
      <c r="T79" s="15"/>
      <c r="U79" s="15"/>
      <c r="V79" s="15"/>
      <c r="W79" s="15"/>
      <c r="X79" s="15"/>
    </row>
    <row r="80" spans="1:24" s="14" customFormat="1" ht="24" customHeight="1" thickBot="1" x14ac:dyDescent="0.3">
      <c r="A80" s="556" t="s">
        <v>85</v>
      </c>
      <c r="B80" s="564">
        <f>COUNTIFS('דיווח פרטני'!$C:$C,'צריכת דלק של כלי רכב'!$A$42,'דיווח פרטני'!$D:$D,'צריכת דלק של כלי רכב'!A80,'דיווח פרטני'!$F:$F,'צריכת דלק של כלי רכב'!$B$78)</f>
        <v>0</v>
      </c>
      <c r="C80" s="741" t="e">
        <f>SUMIFS('דיווח פרטני'!#REF!,'דיווח פרטני'!$C:$C,'צריכת דלק של כלי רכב'!$A$78,'דיווח פרטני'!D:D,'צריכת דלק של כלי רכב'!A80,'דיווח פרטני'!F:F,'צריכת דלק של כלי רכב'!$B$78)</f>
        <v>#REF!</v>
      </c>
      <c r="D80" s="740"/>
      <c r="E80" s="781"/>
      <c r="F80" s="742">
        <f t="shared" ref="F80:F83" si="26">+F74</f>
        <v>2.6997520000000002</v>
      </c>
      <c r="G80" s="743">
        <f t="shared" si="24"/>
        <v>1.3999999999999999E-4</v>
      </c>
      <c r="H80" s="743">
        <f t="shared" si="25"/>
        <v>1.3999999999999999E-4</v>
      </c>
      <c r="I80" s="744">
        <f>+D80*(F80+G80*GWP!$E$14+'צריכת דלק של כלי רכב'!H80*GWP!$E$15)/1000</f>
        <v>0</v>
      </c>
      <c r="J80" s="740"/>
      <c r="K80" s="545"/>
      <c r="L80" s="15"/>
      <c r="M80" s="765">
        <f t="shared" si="0"/>
        <v>0</v>
      </c>
      <c r="N80" s="766">
        <f t="shared" si="2"/>
        <v>0</v>
      </c>
      <c r="O80" s="766">
        <f t="shared" si="1"/>
        <v>0</v>
      </c>
      <c r="P80" s="15"/>
      <c r="Q80" s="15"/>
      <c r="R80" s="15"/>
      <c r="S80" s="15"/>
      <c r="T80" s="15"/>
      <c r="U80" s="15"/>
      <c r="V80" s="15"/>
      <c r="W80" s="15"/>
      <c r="X80" s="15"/>
    </row>
    <row r="81" spans="1:24" s="14" customFormat="1" ht="63.6" customHeight="1" thickBot="1" x14ac:dyDescent="0.3">
      <c r="A81" s="556" t="s">
        <v>187</v>
      </c>
      <c r="B81" s="564">
        <f>COUNTIFS('דיווח פרטני'!$C:$C,'צריכת דלק של כלי רכב'!$A$42,'דיווח פרטני'!$D:$D,'צריכת דלק של כלי רכב'!A81,'דיווח פרטני'!$F:$F,'צריכת דלק של כלי רכב'!$B$78)</f>
        <v>0</v>
      </c>
      <c r="C81" s="741" t="e">
        <f>SUMIFS('דיווח פרטני'!#REF!,'דיווח פרטני'!$C:$C,'צריכת דלק של כלי רכב'!$A$78,'דיווח פרטני'!D:D,'צריכת דלק של כלי רכב'!A81,'דיווח פרטני'!F:F,'צריכת דלק של כלי רכב'!$B$78)</f>
        <v>#REF!</v>
      </c>
      <c r="D81" s="740"/>
      <c r="E81" s="781"/>
      <c r="F81" s="742">
        <f t="shared" si="26"/>
        <v>2.6576</v>
      </c>
      <c r="G81" s="743">
        <f t="shared" si="24"/>
        <v>9.0000000000000006E-5</v>
      </c>
      <c r="H81" s="743">
        <f t="shared" si="25"/>
        <v>9.0000000000000006E-5</v>
      </c>
      <c r="I81" s="744">
        <f>+D81*(F81+G81*GWP!$E$14+'צריכת דלק של כלי רכב'!H81*GWP!$E$15)/1000</f>
        <v>0</v>
      </c>
      <c r="J81" s="740"/>
      <c r="K81" s="545"/>
      <c r="L81" s="15"/>
      <c r="M81" s="765">
        <f t="shared" si="0"/>
        <v>0</v>
      </c>
      <c r="N81" s="766">
        <f t="shared" si="2"/>
        <v>0</v>
      </c>
      <c r="O81" s="766">
        <f t="shared" si="1"/>
        <v>0</v>
      </c>
      <c r="P81" s="15"/>
      <c r="Q81" s="15"/>
      <c r="R81" s="15"/>
      <c r="S81" s="15"/>
      <c r="T81" s="15"/>
      <c r="U81" s="15"/>
      <c r="V81" s="15"/>
      <c r="W81" s="15"/>
      <c r="X81" s="15"/>
    </row>
    <row r="82" spans="1:24" s="14" customFormat="1" ht="45.95" customHeight="1" thickBot="1" x14ac:dyDescent="0.3">
      <c r="A82" s="559" t="s">
        <v>535</v>
      </c>
      <c r="B82" s="564">
        <f>COUNTIFS('דיווח פרטני'!$C:$C,'צריכת דלק של כלי רכב'!$A$42,'דיווח פרטני'!$D:$D,'צריכת דלק של כלי רכב'!A82,'דיווח פרטני'!$F:$F,'צריכת דלק של כלי רכב'!$B$78)</f>
        <v>0</v>
      </c>
      <c r="C82" s="741" t="e">
        <f>SUMIFS('דיווח פרטני'!#REF!,'דיווח פרטני'!$C:$C,'צריכת דלק של כלי רכב'!$A$78,'דיווח פרטני'!D:D,'צריכת דלק של כלי רכב'!A82,'דיווח פרטני'!F:F,'צריכת דלק של כלי רכב'!$B$78)</f>
        <v>#REF!</v>
      </c>
      <c r="D82" s="740"/>
      <c r="E82" s="781"/>
      <c r="F82" s="742">
        <f t="shared" si="26"/>
        <v>2.6928000000000001</v>
      </c>
      <c r="G82" s="743">
        <f t="shared" si="24"/>
        <v>4.4159999999999998E-3</v>
      </c>
      <c r="H82" s="743">
        <f t="shared" si="25"/>
        <v>1.44E-4</v>
      </c>
      <c r="I82" s="744">
        <f>+D82*(F82+G82*GWP!$E$14+'צריכת דלק של כלי רכב'!H82*GWP!$E$15)/1000</f>
        <v>0</v>
      </c>
      <c r="J82" s="740"/>
      <c r="K82" s="545"/>
      <c r="L82" s="15"/>
      <c r="M82" s="765">
        <f t="shared" si="0"/>
        <v>0</v>
      </c>
      <c r="N82" s="766">
        <f t="shared" si="2"/>
        <v>0</v>
      </c>
      <c r="O82" s="766">
        <f t="shared" si="1"/>
        <v>0</v>
      </c>
      <c r="P82" s="15"/>
      <c r="Q82" s="15"/>
      <c r="R82" s="15"/>
      <c r="S82" s="15"/>
      <c r="T82" s="15"/>
      <c r="U82" s="15"/>
      <c r="V82" s="15"/>
      <c r="W82" s="15"/>
      <c r="X82" s="15"/>
    </row>
    <row r="83" spans="1:24" s="14" customFormat="1" ht="24" customHeight="1" thickBot="1" x14ac:dyDescent="0.3">
      <c r="A83" s="556" t="s">
        <v>544</v>
      </c>
      <c r="B83" s="564">
        <f>COUNTIFS('דיווח פרטני'!$C:$C,'צריכת דלק של כלי רכב'!$A$42,'דיווח פרטני'!$D:$D,'צריכת דלק של כלי רכב'!A83,'דיווח פרטני'!$F:$F,'צריכת דלק של כלי רכב'!$B$78)</f>
        <v>0</v>
      </c>
      <c r="C83" s="741" t="e">
        <f>SUMIFS('דיווח פרטני'!#REF!,'דיווח פרטני'!$C:$C,'צריכת דלק של כלי רכב'!$A$78,'דיווח פרטני'!D:D,'צריכת דלק של כלי רכב'!A83,'דיווח פרטני'!F:F,'צריכת דלק של כלי רכב'!$B$78)</f>
        <v>#REF!</v>
      </c>
      <c r="D83" s="740"/>
      <c r="E83" s="781"/>
      <c r="F83" s="742">
        <f t="shared" si="26"/>
        <v>1.3999262808698858</v>
      </c>
      <c r="G83" s="743">
        <f t="shared" si="24"/>
        <v>6.4000000000000005E-4</v>
      </c>
      <c r="H83" s="743">
        <f t="shared" si="25"/>
        <v>6.9999999999999994E-5</v>
      </c>
      <c r="I83" s="744">
        <f>+D83*(F83+G83*GWP!$E$14+'צריכת דלק של כלי רכב'!H83*GWP!$E$15)/1000</f>
        <v>0</v>
      </c>
      <c r="J83" s="740"/>
      <c r="K83" s="545"/>
      <c r="L83" s="15"/>
      <c r="M83" s="765">
        <f t="shared" si="0"/>
        <v>0</v>
      </c>
      <c r="N83" s="766">
        <f t="shared" si="2"/>
        <v>0</v>
      </c>
      <c r="O83" s="766">
        <f t="shared" si="1"/>
        <v>0</v>
      </c>
      <c r="P83" s="15"/>
      <c r="Q83" s="15"/>
      <c r="R83" s="15"/>
      <c r="S83" s="15"/>
      <c r="T83" s="15"/>
      <c r="U83" s="15"/>
      <c r="V83" s="15"/>
      <c r="W83" s="15"/>
      <c r="X83" s="15"/>
    </row>
    <row r="84" spans="1:24" s="14" customFormat="1" ht="24" customHeight="1" thickBot="1" x14ac:dyDescent="0.3">
      <c r="A84" s="570" t="s">
        <v>4</v>
      </c>
      <c r="B84" s="568" t="s">
        <v>259</v>
      </c>
      <c r="C84" s="554"/>
      <c r="D84" s="569"/>
      <c r="E84" s="569"/>
      <c r="F84" s="569"/>
      <c r="G84" s="569"/>
      <c r="H84" s="569"/>
      <c r="I84" s="569"/>
      <c r="J84" s="569"/>
      <c r="K84" s="569"/>
      <c r="L84" s="15"/>
      <c r="M84" s="765"/>
      <c r="N84" s="766"/>
      <c r="O84" s="766"/>
      <c r="P84" s="15"/>
      <c r="Q84" s="15"/>
      <c r="R84" s="15"/>
      <c r="S84" s="15"/>
      <c r="T84" s="15"/>
      <c r="U84" s="15"/>
      <c r="V84" s="15"/>
      <c r="W84" s="15"/>
      <c r="X84" s="15"/>
    </row>
    <row r="85" spans="1:24" s="14" customFormat="1" ht="24" hidden="1" customHeight="1" thickTop="1" thickBot="1" x14ac:dyDescent="0.4">
      <c r="A85" s="556" t="s">
        <v>70</v>
      </c>
      <c r="B85" s="557"/>
      <c r="C85" s="745"/>
      <c r="D85" s="746"/>
      <c r="E85" s="746"/>
      <c r="F85" s="747">
        <f>+F79</f>
        <v>2.2779326000000002</v>
      </c>
      <c r="G85" s="748">
        <f t="shared" ref="G85:G89" si="27">+G79</f>
        <v>1.2E-4</v>
      </c>
      <c r="H85" s="748">
        <f t="shared" ref="H85:H89" si="28">+H79</f>
        <v>1.9000000000000001E-4</v>
      </c>
      <c r="I85" s="749">
        <v>0</v>
      </c>
      <c r="J85" s="750"/>
      <c r="K85" s="558"/>
      <c r="L85" s="15"/>
      <c r="M85" s="765">
        <f t="shared" si="0"/>
        <v>0</v>
      </c>
      <c r="N85" s="766">
        <f t="shared" si="2"/>
        <v>0</v>
      </c>
      <c r="O85" s="766">
        <f t="shared" si="1"/>
        <v>0</v>
      </c>
      <c r="P85" s="15"/>
      <c r="Q85" s="15"/>
      <c r="R85" s="15"/>
      <c r="S85" s="15"/>
      <c r="T85" s="15"/>
      <c r="U85" s="15"/>
      <c r="V85" s="15"/>
      <c r="W85" s="15"/>
      <c r="X85" s="15"/>
    </row>
    <row r="86" spans="1:24" s="14" customFormat="1" ht="24" customHeight="1" thickBot="1" x14ac:dyDescent="0.3">
      <c r="A86" s="556" t="s">
        <v>85</v>
      </c>
      <c r="B86" s="564">
        <f>COUNTIFS('דיווח פרטני'!$C:$C,'צריכת דלק של כלי רכב'!$A$42,'דיווח פרטני'!$D:$D,'צריכת דלק של כלי רכב'!A86,'דיווח פרטני'!$F:$F,'צריכת דלק של כלי רכב'!$B$84)</f>
        <v>76</v>
      </c>
      <c r="C86" s="741" t="e">
        <f>SUMIFS('דיווח פרטני'!#REF!,'דיווח פרטני'!$C:$C,'צריכת דלק של כלי רכב'!$A$84,'דיווח פרטני'!D:D,'צריכת דלק של כלי רכב'!A86,'דיווח פרטני'!F:F,'צריכת דלק של כלי רכב'!$B$84)</f>
        <v>#REF!</v>
      </c>
      <c r="D86" s="740">
        <v>2027987.0899999994</v>
      </c>
      <c r="E86" s="781"/>
      <c r="F86" s="742">
        <f t="shared" ref="F86:F89" si="29">+F80</f>
        <v>2.6997520000000002</v>
      </c>
      <c r="G86" s="743">
        <f t="shared" si="27"/>
        <v>1.3999999999999999E-4</v>
      </c>
      <c r="H86" s="743">
        <f t="shared" si="28"/>
        <v>1.3999999999999999E-4</v>
      </c>
      <c r="I86" s="744">
        <f>+D86*(F86+G86*GWP!$E$14+'צריכת דלק של כלי רכב'!H86*GWP!$E$15)/1000</f>
        <v>5558.2502326334788</v>
      </c>
      <c r="J86" s="740" t="s">
        <v>167</v>
      </c>
      <c r="K86" s="545" t="s">
        <v>677</v>
      </c>
      <c r="L86" s="15"/>
      <c r="M86" s="765">
        <f t="shared" si="0"/>
        <v>5475062.2022016784</v>
      </c>
      <c r="N86" s="766">
        <f t="shared" si="2"/>
        <v>283.91819259999988</v>
      </c>
      <c r="O86" s="766">
        <f t="shared" si="1"/>
        <v>283.91819259999988</v>
      </c>
      <c r="P86" s="15"/>
      <c r="Q86" s="15"/>
      <c r="R86" s="15"/>
      <c r="S86" s="15"/>
      <c r="T86" s="15"/>
      <c r="U86" s="15"/>
      <c r="V86" s="15"/>
      <c r="W86" s="15"/>
      <c r="X86" s="15"/>
    </row>
    <row r="87" spans="1:24" s="14" customFormat="1" ht="80.45" customHeight="1" thickBot="1" x14ac:dyDescent="0.3">
      <c r="A87" s="556" t="s">
        <v>187</v>
      </c>
      <c r="B87" s="564">
        <f>COUNTIFS('דיווח פרטני'!$C:$C,'צריכת דלק של כלי רכב'!$A$42,'דיווח פרטני'!$D:$D,'צריכת דלק של כלי רכב'!A87,'דיווח פרטני'!$F:$F,'צריכת דלק של כלי רכב'!$B$84)</f>
        <v>0</v>
      </c>
      <c r="C87" s="741" t="e">
        <f>SUMIFS('דיווח פרטני'!#REF!,'דיווח פרטני'!$C:$C,'צריכת דלק של כלי רכב'!$A$84,'דיווח פרטני'!D:D,'צריכת דלק של כלי רכב'!A87,'דיווח פרטני'!F:F,'צריכת דלק של כלי רכב'!$B$84)</f>
        <v>#REF!</v>
      </c>
      <c r="D87" s="740"/>
      <c r="E87" s="781"/>
      <c r="F87" s="742">
        <f t="shared" si="29"/>
        <v>2.6576</v>
      </c>
      <c r="G87" s="743">
        <f t="shared" si="27"/>
        <v>9.0000000000000006E-5</v>
      </c>
      <c r="H87" s="743">
        <f t="shared" si="28"/>
        <v>9.0000000000000006E-5</v>
      </c>
      <c r="I87" s="744">
        <f>+D87*(F87+G87*GWP!$E$14+'צריכת דלק של כלי רכב'!H87*GWP!$E$15)/1000</f>
        <v>0</v>
      </c>
      <c r="J87" s="740"/>
      <c r="K87" s="545"/>
      <c r="L87" s="15"/>
      <c r="M87" s="765">
        <f t="shared" si="0"/>
        <v>0</v>
      </c>
      <c r="N87" s="766">
        <f t="shared" si="2"/>
        <v>0</v>
      </c>
      <c r="O87" s="766">
        <f t="shared" si="1"/>
        <v>0</v>
      </c>
      <c r="P87" s="15"/>
      <c r="Q87" s="15"/>
      <c r="R87" s="15"/>
      <c r="S87" s="15"/>
      <c r="T87" s="15"/>
      <c r="U87" s="15"/>
      <c r="V87" s="15"/>
      <c r="W87" s="15"/>
      <c r="X87" s="15"/>
    </row>
    <row r="88" spans="1:24" s="14" customFormat="1" ht="51.95" customHeight="1" thickBot="1" x14ac:dyDescent="0.3">
      <c r="A88" s="559" t="s">
        <v>535</v>
      </c>
      <c r="B88" s="564">
        <f>COUNTIFS('דיווח פרטני'!$C:$C,'צריכת דלק של כלי רכב'!$A$42,'דיווח פרטני'!$D:$D,'צריכת דלק של כלי רכב'!A88,'דיווח פרטני'!$F:$F,'צריכת דלק של כלי רכב'!$B$84)</f>
        <v>0</v>
      </c>
      <c r="C88" s="741" t="e">
        <f>SUMIFS('דיווח פרטני'!#REF!,'דיווח פרטני'!$C:$C,'צריכת דלק של כלי רכב'!$A$84,'דיווח פרטני'!D:D,'צריכת דלק של כלי רכב'!A88,'דיווח פרטני'!F:F,'צריכת דלק של כלי רכב'!$B$84)</f>
        <v>#REF!</v>
      </c>
      <c r="D88" s="740"/>
      <c r="E88" s="781"/>
      <c r="F88" s="742">
        <f t="shared" si="29"/>
        <v>2.6928000000000001</v>
      </c>
      <c r="G88" s="743">
        <f t="shared" si="27"/>
        <v>4.4159999999999998E-3</v>
      </c>
      <c r="H88" s="743">
        <f t="shared" si="28"/>
        <v>1.44E-4</v>
      </c>
      <c r="I88" s="744">
        <f>+D88*(F88+G88*GWP!$E$14+'צריכת דלק של כלי רכב'!H88*GWP!$E$15)/1000</f>
        <v>0</v>
      </c>
      <c r="J88" s="740"/>
      <c r="K88" s="545"/>
      <c r="L88" s="15"/>
      <c r="M88" s="765">
        <f t="shared" si="0"/>
        <v>0</v>
      </c>
      <c r="N88" s="766">
        <f t="shared" si="2"/>
        <v>0</v>
      </c>
      <c r="O88" s="766">
        <f t="shared" si="1"/>
        <v>0</v>
      </c>
      <c r="P88" s="15"/>
      <c r="Q88" s="15"/>
      <c r="R88" s="15"/>
      <c r="S88" s="15"/>
      <c r="T88" s="15"/>
      <c r="U88" s="15"/>
      <c r="V88" s="15"/>
      <c r="W88" s="15"/>
      <c r="X88" s="15"/>
    </row>
    <row r="89" spans="1:24" s="14" customFormat="1" ht="24" customHeight="1" thickBot="1" x14ac:dyDescent="0.3">
      <c r="A89" s="556" t="s">
        <v>537</v>
      </c>
      <c r="B89" s="564">
        <f>COUNTIFS('דיווח פרטני'!$C:$C,'צריכת דלק של כלי רכב'!$A$42,'דיווח פרטני'!$D:$D,'צריכת דלק של כלי רכב'!A89,'דיווח פרטני'!$F:$F,'צריכת דלק של כלי רכב'!$B$84)</f>
        <v>0</v>
      </c>
      <c r="C89" s="741" t="e">
        <f>SUMIFS('דיווח פרטני'!#REF!,'דיווח פרטני'!$C:$C,'צריכת דלק של כלי רכב'!$A$84,'דיווח פרטני'!D:D,'צריכת דלק של כלי רכב'!A89,'דיווח פרטני'!F:F,'צריכת דלק של כלי רכב'!$B$84)</f>
        <v>#REF!</v>
      </c>
      <c r="D89" s="740"/>
      <c r="E89" s="781"/>
      <c r="F89" s="742">
        <f t="shared" si="29"/>
        <v>1.3999262808698858</v>
      </c>
      <c r="G89" s="743">
        <f t="shared" si="27"/>
        <v>6.4000000000000005E-4</v>
      </c>
      <c r="H89" s="743">
        <f t="shared" si="28"/>
        <v>6.9999999999999994E-5</v>
      </c>
      <c r="I89" s="744">
        <f>+D89*(F89+G89*GWP!$E$14+'צריכת דלק של כלי רכב'!H89*GWP!$E$15)/1000</f>
        <v>0</v>
      </c>
      <c r="J89" s="740"/>
      <c r="K89" s="545"/>
      <c r="L89" s="15"/>
      <c r="M89" s="765">
        <f t="shared" ref="M89" si="30">+F89*D89</f>
        <v>0</v>
      </c>
      <c r="N89" s="766">
        <f t="shared" ref="N89" si="31">+G89*D89</f>
        <v>0</v>
      </c>
      <c r="O89" s="766">
        <f t="shared" ref="O89" si="32">+H89*D89</f>
        <v>0</v>
      </c>
      <c r="P89" s="15"/>
      <c r="Q89" s="15"/>
      <c r="R89" s="15"/>
      <c r="S89" s="15"/>
      <c r="T89" s="15"/>
      <c r="U89" s="15"/>
      <c r="V89" s="15"/>
      <c r="W89" s="15"/>
      <c r="X89" s="15"/>
    </row>
    <row r="90" spans="1:24" s="14" customFormat="1" ht="24" customHeight="1" thickBot="1" x14ac:dyDescent="0.3">
      <c r="J90" s="15"/>
      <c r="K90" s="15"/>
      <c r="L90" s="15"/>
      <c r="M90" s="15"/>
      <c r="N90" s="15"/>
      <c r="O90" s="15"/>
      <c r="P90" s="15"/>
      <c r="Q90" s="15"/>
      <c r="R90" s="15"/>
      <c r="S90" s="15"/>
      <c r="T90" s="15"/>
      <c r="U90" s="15"/>
      <c r="V90" s="15"/>
      <c r="W90" s="15"/>
      <c r="X90" s="15"/>
    </row>
    <row r="91" spans="1:24" s="18" customFormat="1" ht="24" customHeight="1" x14ac:dyDescent="0.2">
      <c r="A91" s="571" t="s">
        <v>126</v>
      </c>
      <c r="B91" s="572"/>
      <c r="C91" s="573"/>
      <c r="D91" s="32"/>
      <c r="E91" s="32"/>
      <c r="F91" s="32"/>
      <c r="G91" s="32"/>
      <c r="H91" s="32"/>
      <c r="J91" s="11"/>
      <c r="K91" s="11"/>
      <c r="L91" s="11"/>
      <c r="M91" s="11"/>
      <c r="N91" s="11"/>
      <c r="O91" s="11"/>
      <c r="P91" s="11"/>
      <c r="Q91" s="11"/>
      <c r="R91" s="11"/>
      <c r="S91" s="11"/>
      <c r="T91" s="11"/>
      <c r="U91" s="11"/>
      <c r="V91" s="11"/>
      <c r="W91" s="11"/>
      <c r="X91" s="11"/>
    </row>
    <row r="92" spans="1:24" s="18" customFormat="1" ht="24" customHeight="1" x14ac:dyDescent="0.2">
      <c r="A92" s="574"/>
      <c r="B92" s="784" t="s">
        <v>127</v>
      </c>
      <c r="C92" s="785" t="s">
        <v>128</v>
      </c>
      <c r="D92" s="32"/>
      <c r="E92" s="32"/>
      <c r="F92" s="32"/>
      <c r="G92" s="32"/>
      <c r="H92" s="32"/>
      <c r="J92" s="11"/>
      <c r="K92" s="11"/>
      <c r="L92" s="11"/>
      <c r="M92" s="11"/>
      <c r="N92" s="11"/>
      <c r="O92" s="11"/>
      <c r="P92" s="11"/>
      <c r="Q92" s="11"/>
      <c r="R92" s="11"/>
      <c r="S92" s="11"/>
      <c r="T92" s="11"/>
      <c r="U92" s="11"/>
      <c r="V92" s="11"/>
      <c r="W92" s="11"/>
      <c r="X92" s="11"/>
    </row>
    <row r="93" spans="1:24" s="18" customFormat="1" ht="24" customHeight="1" x14ac:dyDescent="0.35">
      <c r="A93" s="575" t="s">
        <v>146</v>
      </c>
      <c r="B93" s="786">
        <f>G19+SUM(M22:M89)/1000</f>
        <v>6650.6230767710449</v>
      </c>
      <c r="C93" s="576">
        <f>+B93</f>
        <v>6650.6230767710449</v>
      </c>
      <c r="D93" s="32"/>
      <c r="E93" s="32"/>
      <c r="F93" s="32"/>
      <c r="G93" s="32"/>
      <c r="H93" s="32"/>
      <c r="J93" s="11"/>
      <c r="K93" s="11"/>
      <c r="L93" s="11"/>
      <c r="M93" s="11"/>
      <c r="N93" s="11"/>
      <c r="O93" s="11"/>
      <c r="P93" s="11"/>
      <c r="Q93" s="11"/>
      <c r="R93" s="11"/>
      <c r="S93" s="11"/>
      <c r="T93" s="11"/>
      <c r="U93" s="11"/>
      <c r="V93" s="11"/>
      <c r="W93" s="11"/>
      <c r="X93" s="11"/>
    </row>
    <row r="94" spans="1:24" s="18" customFormat="1" ht="24" customHeight="1" x14ac:dyDescent="0.35">
      <c r="A94" s="575" t="s">
        <v>148</v>
      </c>
      <c r="B94" s="787">
        <f>SUM(O22:O89)/1000</f>
        <v>0.34272802339999986</v>
      </c>
      <c r="C94" s="576">
        <f>+B94*GWP!E15</f>
        <v>90.822926200999959</v>
      </c>
      <c r="D94" s="32"/>
      <c r="E94" s="32"/>
      <c r="F94" s="32"/>
      <c r="G94" s="32"/>
      <c r="H94" s="32"/>
      <c r="J94" s="11"/>
      <c r="K94" s="11"/>
      <c r="O94" s="11"/>
      <c r="P94" s="11"/>
      <c r="Q94" s="11"/>
      <c r="R94" s="11"/>
      <c r="S94" s="11"/>
      <c r="T94" s="11"/>
      <c r="U94" s="11"/>
      <c r="V94" s="11"/>
      <c r="W94" s="11"/>
    </row>
    <row r="95" spans="1:24" s="18" customFormat="1" ht="24" customHeight="1" thickBot="1" x14ac:dyDescent="0.4">
      <c r="A95" s="577" t="s">
        <v>147</v>
      </c>
      <c r="B95" s="578">
        <f>SUM(N22:N89)/1000</f>
        <v>0.34272802339999986</v>
      </c>
      <c r="C95" s="579">
        <f>+B95*GWP!E14</f>
        <v>9.5963846551999961</v>
      </c>
      <c r="D95" s="32"/>
      <c r="E95" s="32"/>
      <c r="F95" s="32"/>
      <c r="G95" s="32"/>
      <c r="H95" s="32"/>
      <c r="J95" s="11"/>
      <c r="K95" s="11"/>
      <c r="O95" s="11"/>
      <c r="P95" s="11"/>
      <c r="Q95" s="11"/>
      <c r="R95" s="11"/>
      <c r="S95" s="11"/>
      <c r="T95" s="11"/>
      <c r="U95" s="11"/>
      <c r="V95" s="11"/>
      <c r="W95" s="11"/>
    </row>
    <row r="96" spans="1:24" s="18" customFormat="1" ht="24" hidden="1" customHeight="1" x14ac:dyDescent="0.25">
      <c r="A96" s="36" t="s">
        <v>191</v>
      </c>
      <c r="B96" s="37"/>
      <c r="C96" s="447"/>
      <c r="D96" s="32"/>
      <c r="E96" s="32"/>
      <c r="F96" s="32"/>
      <c r="G96" s="32"/>
      <c r="H96" s="32"/>
      <c r="J96" s="11"/>
      <c r="K96" s="11"/>
      <c r="O96" s="11"/>
      <c r="P96" s="11"/>
      <c r="Q96" s="11"/>
      <c r="R96" s="11"/>
      <c r="S96" s="11"/>
      <c r="T96" s="11"/>
      <c r="U96" s="11"/>
      <c r="V96" s="11"/>
      <c r="W96" s="11"/>
    </row>
    <row r="97" spans="1:23" s="32" customFormat="1" ht="24" hidden="1" customHeight="1" x14ac:dyDescent="0.25">
      <c r="A97" s="36" t="s">
        <v>129</v>
      </c>
      <c r="B97" s="37"/>
      <c r="C97" s="738"/>
      <c r="J97" s="11"/>
      <c r="K97" s="11"/>
      <c r="L97" s="18"/>
      <c r="M97" s="18"/>
      <c r="N97" s="18"/>
      <c r="O97" s="11"/>
      <c r="P97" s="11"/>
      <c r="Q97" s="11"/>
      <c r="R97" s="11"/>
      <c r="S97" s="11"/>
      <c r="T97" s="11"/>
      <c r="U97" s="11"/>
      <c r="V97" s="11"/>
      <c r="W97" s="11"/>
    </row>
    <row r="98" spans="1:23" s="32" customFormat="1" ht="24" hidden="1" customHeight="1" thickBot="1" x14ac:dyDescent="0.3">
      <c r="A98" s="38" t="s">
        <v>130</v>
      </c>
      <c r="B98" s="39"/>
      <c r="C98" s="739"/>
      <c r="J98" s="11"/>
      <c r="K98" s="11"/>
      <c r="L98" s="18"/>
      <c r="M98" s="18"/>
      <c r="N98" s="18"/>
      <c r="O98" s="11"/>
      <c r="P98" s="11"/>
      <c r="Q98" s="11"/>
      <c r="R98" s="11"/>
      <c r="S98" s="11"/>
      <c r="T98" s="11"/>
      <c r="U98" s="11"/>
      <c r="V98" s="11"/>
      <c r="W98" s="11"/>
    </row>
    <row r="99" spans="1:23" ht="24" customHeight="1" x14ac:dyDescent="0.2">
      <c r="C99" s="40"/>
    </row>
  </sheetData>
  <sheetProtection selectLockedCells="1"/>
  <dataConsolidate/>
  <conditionalFormatting sqref="B23:B27">
    <cfRule type="expression" dxfId="36" priority="54">
      <formula>SUM(#REF!)&lt;&gt;0</formula>
    </cfRule>
  </conditionalFormatting>
  <conditionalFormatting sqref="B29:E33">
    <cfRule type="expression" dxfId="35" priority="43">
      <formula>SUM(#REF!)&lt;&gt;0</formula>
    </cfRule>
  </conditionalFormatting>
  <conditionalFormatting sqref="B35:E39">
    <cfRule type="expression" dxfId="34" priority="42">
      <formula>SUM(#REF!)&lt;&gt;0</formula>
    </cfRule>
  </conditionalFormatting>
  <conditionalFormatting sqref="C19">
    <cfRule type="expression" dxfId="33" priority="6">
      <formula>SUM(#REF!)&lt;&gt;0</formula>
    </cfRule>
  </conditionalFormatting>
  <conditionalFormatting sqref="C23:E27 B43:E47 B49:E53 B67:E71 B79:E83 B55:E59 B61:E65 B73:E77 B85:E89">
    <cfRule type="expression" dxfId="32" priority="41">
      <formula>SUM(#REF!)&lt;&gt;0</formula>
    </cfRule>
  </conditionalFormatting>
  <conditionalFormatting sqref="I23:I27 I29:I33 I35:I39 I43:I47 I49:I53 I55:I59 I61:I65 I67:I71 I73:I77 I79:I83 I85:I89">
    <cfRule type="expression" dxfId="31" priority="114" stopIfTrue="1">
      <formula>AND(I23&lt;25000,#REF!&lt;0.05)</formula>
    </cfRule>
  </conditionalFormatting>
  <conditionalFormatting sqref="J19">
    <cfRule type="expression" dxfId="30" priority="5">
      <formula>SUM(#REF!)&lt;&gt;0</formula>
    </cfRule>
  </conditionalFormatting>
  <conditionalFormatting sqref="J23 J29 J35">
    <cfRule type="expression" dxfId="29" priority="79" stopIfTrue="1">
      <formula>AND(J23&lt;0.05,#REF!&lt;25000)</formula>
    </cfRule>
  </conditionalFormatting>
  <conditionalFormatting sqref="J43">
    <cfRule type="expression" dxfId="28" priority="77" stopIfTrue="1">
      <formula>AND(J43&lt;0.05,#REF!&lt;25000)</formula>
    </cfRule>
  </conditionalFormatting>
  <conditionalFormatting sqref="J49">
    <cfRule type="expression" dxfId="27" priority="75" stopIfTrue="1">
      <formula>AND(J49&lt;0.05,#REF!&lt;25000)</formula>
    </cfRule>
  </conditionalFormatting>
  <conditionalFormatting sqref="J55">
    <cfRule type="expression" dxfId="26" priority="73" stopIfTrue="1">
      <formula>AND(J55&lt;0.05,#REF!&lt;25000)</formula>
    </cfRule>
  </conditionalFormatting>
  <conditionalFormatting sqref="J61">
    <cfRule type="expression" dxfId="25" priority="71" stopIfTrue="1">
      <formula>AND(J61&lt;0.05,#REF!&lt;25000)</formula>
    </cfRule>
  </conditionalFormatting>
  <conditionalFormatting sqref="J67">
    <cfRule type="expression" dxfId="24" priority="69" stopIfTrue="1">
      <formula>AND(J67&lt;0.05,#REF!&lt;25000)</formula>
    </cfRule>
  </conditionalFormatting>
  <conditionalFormatting sqref="J73">
    <cfRule type="expression" dxfId="23" priority="67" stopIfTrue="1">
      <formula>AND(J73&lt;0.05,#REF!&lt;25000)</formula>
    </cfRule>
  </conditionalFormatting>
  <conditionalFormatting sqref="J79">
    <cfRule type="expression" dxfId="22" priority="65" stopIfTrue="1">
      <formula>AND(J79&lt;0.05,#REF!&lt;25000)</formula>
    </cfRule>
  </conditionalFormatting>
  <conditionalFormatting sqref="J85">
    <cfRule type="expression" dxfId="21" priority="63" stopIfTrue="1">
      <formula>AND(J85&lt;0.05,#REF!&lt;25000)</formula>
    </cfRule>
  </conditionalFormatting>
  <conditionalFormatting sqref="K24:K27">
    <cfRule type="expression" dxfId="20" priority="19">
      <formula>SUM(#REF!)&lt;&gt;0</formula>
    </cfRule>
  </conditionalFormatting>
  <conditionalFormatting sqref="K30:K33">
    <cfRule type="expression" dxfId="19" priority="18">
      <formula>SUM(#REF!)&lt;&gt;0</formula>
    </cfRule>
  </conditionalFormatting>
  <conditionalFormatting sqref="K36:K39">
    <cfRule type="expression" dxfId="18" priority="17">
      <formula>SUM(#REF!)&lt;&gt;0</formula>
    </cfRule>
  </conditionalFormatting>
  <conditionalFormatting sqref="K44:K47">
    <cfRule type="expression" dxfId="17" priority="16">
      <formula>SUM(#REF!)&lt;&gt;0</formula>
    </cfRule>
  </conditionalFormatting>
  <conditionalFormatting sqref="K50:K53">
    <cfRule type="expression" dxfId="16" priority="15">
      <formula>SUM(#REF!)&lt;&gt;0</formula>
    </cfRule>
  </conditionalFormatting>
  <conditionalFormatting sqref="K57:K59">
    <cfRule type="expression" dxfId="15" priority="14">
      <formula>SUM(#REF!)&lt;&gt;0</formula>
    </cfRule>
  </conditionalFormatting>
  <conditionalFormatting sqref="K63:K65">
    <cfRule type="expression" dxfId="14" priority="13">
      <formula>SUM(#REF!)&lt;&gt;0</formula>
    </cfRule>
  </conditionalFormatting>
  <conditionalFormatting sqref="K68:K71">
    <cfRule type="expression" dxfId="13" priority="12">
      <formula>SUM(#REF!)&lt;&gt;0</formula>
    </cfRule>
  </conditionalFormatting>
  <conditionalFormatting sqref="K75:K77">
    <cfRule type="expression" dxfId="12" priority="11">
      <formula>SUM(#REF!)&lt;&gt;0</formula>
    </cfRule>
  </conditionalFormatting>
  <conditionalFormatting sqref="K80:K83">
    <cfRule type="expression" dxfId="11" priority="10">
      <formula>SUM(#REF!)&lt;&gt;0</formula>
    </cfRule>
  </conditionalFormatting>
  <conditionalFormatting sqref="K87:K89">
    <cfRule type="expression" dxfId="10" priority="9">
      <formula>SUM(#REF!)&lt;&gt;0</formula>
    </cfRule>
  </conditionalFormatting>
  <conditionalFormatting sqref="K56">
    <cfRule type="expression" dxfId="9" priority="4">
      <formula>SUM(#REF!)&lt;&gt;0</formula>
    </cfRule>
  </conditionalFormatting>
  <conditionalFormatting sqref="K62">
    <cfRule type="expression" dxfId="8" priority="3">
      <formula>SUM(#REF!)&lt;&gt;0</formula>
    </cfRule>
  </conditionalFormatting>
  <conditionalFormatting sqref="K74">
    <cfRule type="expression" dxfId="7" priority="2">
      <formula>SUM(#REF!)&lt;&gt;0</formula>
    </cfRule>
  </conditionalFormatting>
  <conditionalFormatting sqref="K86">
    <cfRule type="expression" dxfId="6" priority="1">
      <formula>SUM(#REF!)&lt;&gt;0</formula>
    </cfRule>
  </conditionalFormatting>
  <dataValidations count="3">
    <dataValidation allowBlank="1" showInputMessage="1" showErrorMessage="1" promptTitle="יחידות מידה שונות" prompt="עבור גט&quot;ד יש להזין צריכת דלק בק&quot;ג" sqref="D26 D32 D38 D46 D52 D58 D64 D70 D76 D82 D88" xr:uid="{B1836979-D719-4322-AD7F-B53DD6C1D6E1}"/>
    <dataValidation type="list" allowBlank="1" showInputMessage="1" showErrorMessage="1" sqref="J28:J29 J85 J73 J43 J49 J55 J61 J67 J79 J40 J34:J35 J23" xr:uid="{C86F7087-33A2-4C47-888C-0105717ECB2C}">
      <formula1>list18</formula1>
    </dataValidation>
    <dataValidation showInputMessage="1" showErrorMessage="1" promptTitle="יחידות מידה" sqref="D19" xr:uid="{CA028BE0-1B6D-4490-9FEA-8468863A56DF}"/>
  </dataValidations>
  <pageMargins left="0.70866141732283472" right="0.70866141732283472" top="0.74803149606299213" bottom="0.74803149606299213" header="0.31496062992125984" footer="0.31496062992125984"/>
  <pageSetup paperSize="9" scale="72" orientation="landscape" r:id="rId1"/>
  <headerFooter>
    <oddFooter>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4AD3B9B-9FDC-43DD-98D4-F4F2BB215982}">
          <x14:formula1>
            <xm:f>'מיפוי שמות'!$F$2:$F$5</xm:f>
          </x14:formula1>
          <xm:sqref>J44:J47 J50:J53 J62:J65 I19 J68:J71 J74:J77 J80:J83 J86:J89 J36:J39 J30:J33 J24:J27 J56:J59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97954-217D-48FC-93A6-0C2DB9807000}">
  <sheetPr codeName="Sheet6">
    <tabColor rgb="FF2ACC32"/>
  </sheetPr>
  <dimension ref="A1:AJ83"/>
  <sheetViews>
    <sheetView rightToLeft="1" zoomScale="70" zoomScaleNormal="70" workbookViewId="0">
      <selection activeCell="K16" sqref="K16"/>
    </sheetView>
  </sheetViews>
  <sheetFormatPr defaultColWidth="8.25" defaultRowHeight="24" customHeight="1" x14ac:dyDescent="0.2"/>
  <cols>
    <col min="1" max="8" width="15.625" style="12" customWidth="1"/>
    <col min="9" max="9" width="16.875" style="12" bestFit="1" customWidth="1"/>
    <col min="10" max="11" width="15.625" style="12" customWidth="1"/>
    <col min="12" max="12" width="15.625" style="18" customWidth="1"/>
    <col min="13" max="15" width="8.25" style="18"/>
    <col min="16" max="16" width="8.25" style="41"/>
    <col min="17" max="18" width="8.25" style="18"/>
    <col min="19" max="36" width="8.25" style="17"/>
    <col min="37" max="16384" width="8.25" style="12"/>
  </cols>
  <sheetData>
    <row r="1" spans="1:22" ht="24" customHeight="1" x14ac:dyDescent="0.2">
      <c r="A1" s="580"/>
      <c r="B1" s="580" t="s">
        <v>463</v>
      </c>
      <c r="C1" s="580"/>
      <c r="D1" s="580"/>
      <c r="E1" s="580"/>
      <c r="F1" s="580"/>
      <c r="G1" s="580"/>
      <c r="H1" s="580"/>
      <c r="I1" s="580"/>
      <c r="J1" s="580"/>
      <c r="K1" s="580"/>
      <c r="L1" s="580"/>
    </row>
    <row r="2" spans="1:22" ht="24" customHeight="1" x14ac:dyDescent="0.2">
      <c r="A2" s="580"/>
      <c r="B2" s="580"/>
      <c r="C2" s="580"/>
      <c r="D2" s="580"/>
      <c r="E2" s="580"/>
      <c r="F2" s="580"/>
      <c r="G2" s="580"/>
      <c r="H2" s="580"/>
      <c r="I2" s="580"/>
      <c r="J2" s="580"/>
      <c r="K2" s="580"/>
      <c r="L2" s="580"/>
    </row>
    <row r="3" spans="1:22" ht="24" customHeight="1" x14ac:dyDescent="0.2">
      <c r="A3" s="42"/>
      <c r="B3" s="42"/>
      <c r="C3" s="42"/>
      <c r="D3" s="42"/>
      <c r="E3" s="42"/>
      <c r="F3" s="42"/>
      <c r="G3" s="42"/>
      <c r="H3" s="42"/>
      <c r="I3" s="42"/>
    </row>
    <row r="4" spans="1:22" ht="24" customHeight="1" x14ac:dyDescent="0.35">
      <c r="A4" s="535" t="s">
        <v>487</v>
      </c>
      <c r="B4" s="441"/>
      <c r="C4" s="442"/>
      <c r="D4" s="442"/>
      <c r="E4" s="442"/>
      <c r="F4" s="442"/>
      <c r="G4" s="535" t="str">
        <f>'פרטי המדווח'!$E$6</f>
        <v>כימוטל בע"מ</v>
      </c>
      <c r="H4" s="462"/>
      <c r="I4" s="462"/>
      <c r="J4" s="462"/>
      <c r="K4" s="535" t="s">
        <v>488</v>
      </c>
      <c r="L4" s="589">
        <f>'פרטי המדווח'!$E$7</f>
        <v>510212681</v>
      </c>
    </row>
    <row r="5" spans="1:22" ht="24" customHeight="1" x14ac:dyDescent="0.2">
      <c r="A5" s="535" t="s">
        <v>489</v>
      </c>
      <c r="B5" s="441"/>
      <c r="C5" s="442"/>
      <c r="D5" s="442"/>
      <c r="E5" s="442"/>
      <c r="F5" s="442"/>
      <c r="G5" s="462"/>
      <c r="H5" s="462"/>
      <c r="I5" s="462"/>
      <c r="J5" s="441"/>
      <c r="K5" s="440"/>
      <c r="L5" s="441"/>
    </row>
    <row r="6" spans="1:22" ht="24" customHeight="1" x14ac:dyDescent="0.2">
      <c r="L6" s="12"/>
      <c r="M6" s="12"/>
      <c r="N6" s="12"/>
      <c r="O6" s="12"/>
      <c r="P6" s="12"/>
      <c r="Q6" s="12"/>
      <c r="R6" s="12"/>
      <c r="S6" s="12"/>
      <c r="T6" s="12"/>
      <c r="U6" s="12"/>
      <c r="V6" s="12"/>
    </row>
    <row r="7" spans="1:22" ht="24" customHeight="1" x14ac:dyDescent="0.2">
      <c r="A7" s="581" t="s">
        <v>88</v>
      </c>
      <c r="B7" s="43"/>
      <c r="C7" s="44"/>
      <c r="D7" s="44"/>
      <c r="E7" s="44"/>
      <c r="F7" s="44"/>
      <c r="G7" s="44"/>
      <c r="H7" s="45"/>
      <c r="I7" s="45"/>
      <c r="J7" s="45"/>
      <c r="K7" s="45"/>
      <c r="L7" s="45"/>
      <c r="M7" s="11"/>
    </row>
    <row r="8" spans="1:22" ht="24" customHeight="1" x14ac:dyDescent="0.2">
      <c r="A8" s="591" t="s">
        <v>89</v>
      </c>
      <c r="B8" s="592"/>
      <c r="C8" s="592"/>
      <c r="D8" s="592"/>
      <c r="E8" s="592"/>
      <c r="F8" s="592"/>
      <c r="G8" s="592"/>
      <c r="H8" s="592"/>
      <c r="I8" s="592"/>
      <c r="J8" s="23"/>
      <c r="K8" s="23"/>
      <c r="L8" s="696"/>
    </row>
    <row r="9" spans="1:22" ht="24" customHeight="1" x14ac:dyDescent="0.2">
      <c r="A9" s="593" t="s">
        <v>90</v>
      </c>
      <c r="B9" s="592"/>
      <c r="C9" s="592"/>
      <c r="D9" s="592"/>
      <c r="E9" s="592"/>
      <c r="F9" s="592"/>
      <c r="G9" s="592"/>
      <c r="H9" s="592"/>
      <c r="I9" s="592"/>
      <c r="J9" s="23"/>
      <c r="K9" s="23"/>
      <c r="L9" s="696"/>
    </row>
    <row r="10" spans="1:22" ht="24" customHeight="1" x14ac:dyDescent="0.2">
      <c r="A10" s="591"/>
      <c r="B10" s="592"/>
      <c r="C10" s="592"/>
      <c r="D10" s="592"/>
      <c r="E10" s="592"/>
      <c r="F10" s="592"/>
      <c r="G10" s="592"/>
      <c r="H10" s="592"/>
      <c r="I10" s="592"/>
      <c r="J10" s="23"/>
      <c r="K10" s="23"/>
      <c r="L10" s="696"/>
    </row>
    <row r="11" spans="1:22" ht="24" customHeight="1" x14ac:dyDescent="0.2">
      <c r="A11" s="591" t="s">
        <v>509</v>
      </c>
      <c r="B11" s="592"/>
      <c r="C11" s="592"/>
      <c r="D11" s="592"/>
      <c r="E11" s="592"/>
      <c r="F11" s="592"/>
      <c r="G11" s="592"/>
      <c r="H11" s="592"/>
      <c r="I11" s="592"/>
      <c r="J11" s="23"/>
      <c r="K11" s="23"/>
      <c r="L11" s="696"/>
    </row>
    <row r="12" spans="1:22" ht="24" customHeight="1" x14ac:dyDescent="0.2">
      <c r="A12" s="594" t="s">
        <v>448</v>
      </c>
      <c r="B12" s="595"/>
      <c r="C12" s="595"/>
      <c r="D12" s="595"/>
      <c r="E12" s="595"/>
      <c r="F12" s="595"/>
      <c r="G12" s="595"/>
      <c r="H12" s="595"/>
      <c r="I12" s="595"/>
      <c r="J12" s="24"/>
      <c r="K12" s="24"/>
      <c r="L12" s="697"/>
    </row>
    <row r="13" spans="1:22" ht="24" customHeight="1" thickBot="1" x14ac:dyDescent="0.25">
      <c r="G13" s="18"/>
    </row>
    <row r="14" spans="1:22" ht="24" customHeight="1" thickBot="1" x14ac:dyDescent="0.25">
      <c r="D14" s="646" t="s">
        <v>91</v>
      </c>
      <c r="E14" s="647"/>
      <c r="F14" s="648">
        <f>SUM(F19:F24)</f>
        <v>1.7550000000000003</v>
      </c>
      <c r="G14" s="650" t="s">
        <v>92</v>
      </c>
      <c r="H14" s="649"/>
    </row>
    <row r="15" spans="1:22" ht="24" customHeight="1" x14ac:dyDescent="0.2">
      <c r="G15" s="18"/>
    </row>
    <row r="16" spans="1:22" ht="24" customHeight="1" x14ac:dyDescent="0.25">
      <c r="A16" s="596" t="s">
        <v>250</v>
      </c>
      <c r="B16" s="46"/>
      <c r="C16" s="47"/>
      <c r="D16" s="47"/>
      <c r="E16" s="47"/>
      <c r="F16" s="47"/>
      <c r="G16" s="47"/>
      <c r="H16" s="47"/>
      <c r="I16" s="47"/>
      <c r="L16" s="27"/>
      <c r="M16" s="27"/>
      <c r="N16" s="27"/>
      <c r="O16" s="27"/>
      <c r="P16" s="27"/>
    </row>
    <row r="17" spans="1:36" ht="24" customHeight="1" x14ac:dyDescent="0.25">
      <c r="A17" s="448" t="s">
        <v>93</v>
      </c>
      <c r="B17" s="449"/>
      <c r="C17" s="449"/>
      <c r="D17" s="449"/>
      <c r="E17" s="449"/>
      <c r="F17" s="449"/>
      <c r="G17" s="48"/>
      <c r="H17" s="48"/>
      <c r="I17" s="48"/>
      <c r="L17" s="27"/>
      <c r="M17" s="27"/>
      <c r="N17" s="27"/>
      <c r="O17" s="27"/>
      <c r="P17" s="27"/>
    </row>
    <row r="18" spans="1:36" ht="90" customHeight="1" thickBot="1" x14ac:dyDescent="0.3">
      <c r="A18" s="692" t="s">
        <v>94</v>
      </c>
      <c r="B18" s="692" t="s">
        <v>248</v>
      </c>
      <c r="C18" s="693" t="s">
        <v>95</v>
      </c>
      <c r="D18" s="693" t="s">
        <v>96</v>
      </c>
      <c r="E18" s="693" t="s">
        <v>97</v>
      </c>
      <c r="F18" s="693" t="s">
        <v>98</v>
      </c>
      <c r="G18" s="692" t="s">
        <v>99</v>
      </c>
      <c r="H18" s="692" t="s">
        <v>100</v>
      </c>
      <c r="I18" s="692" t="s">
        <v>101</v>
      </c>
      <c r="J18" s="27"/>
      <c r="K18" s="27"/>
      <c r="L18" s="27"/>
      <c r="M18" s="27"/>
      <c r="N18" s="27"/>
      <c r="P18" s="18"/>
      <c r="Q18" s="17"/>
      <c r="R18" s="17"/>
      <c r="AI18" s="12"/>
      <c r="AJ18" s="12"/>
    </row>
    <row r="19" spans="1:36" ht="24" customHeight="1" thickBot="1" x14ac:dyDescent="0.3">
      <c r="A19" s="2" t="s">
        <v>112</v>
      </c>
      <c r="B19" s="967">
        <v>1.35</v>
      </c>
      <c r="C19" s="679" t="s">
        <v>103</v>
      </c>
      <c r="D19" s="49">
        <v>100</v>
      </c>
      <c r="E19" s="680">
        <f t="shared" ref="E19:E24" si="0">IFERROR(VLOOKUP(A19,$A$39:$B$56,2,FALSE),"")</f>
        <v>1300</v>
      </c>
      <c r="F19" s="681">
        <f t="shared" ref="F19:F24" si="1">IFERROR(+B19*D19/100*E19/1000,"")</f>
        <v>1.7550000000000003</v>
      </c>
      <c r="G19" s="682">
        <f>IFERROR(F19/'סיכום מצבת ופליטות- אוטומטי'!$B$41,"")</f>
        <v>2.5989229340948151E-4</v>
      </c>
      <c r="H19" s="678" t="s">
        <v>167</v>
      </c>
      <c r="I19" s="694" t="s">
        <v>676</v>
      </c>
      <c r="J19" s="27"/>
      <c r="K19" s="27"/>
      <c r="L19" s="27"/>
      <c r="M19" s="27"/>
      <c r="N19" s="27"/>
      <c r="P19" s="18"/>
      <c r="Q19" s="17"/>
      <c r="R19" s="17"/>
      <c r="AI19" s="12"/>
      <c r="AJ19" s="12"/>
    </row>
    <row r="20" spans="1:36" ht="24" customHeight="1" thickBot="1" x14ac:dyDescent="0.3">
      <c r="A20" s="2"/>
      <c r="B20" s="694"/>
      <c r="C20" s="683" t="s">
        <v>103</v>
      </c>
      <c r="D20" s="50">
        <v>100</v>
      </c>
      <c r="E20" s="680" t="str">
        <f t="shared" si="0"/>
        <v/>
      </c>
      <c r="F20" s="684" t="str">
        <f t="shared" si="1"/>
        <v/>
      </c>
      <c r="G20" s="682" t="str">
        <f>IFERROR(F20/'סיכום מצבת ופליטות- אוטומטי'!$B$41,"")</f>
        <v/>
      </c>
      <c r="H20" s="678"/>
      <c r="I20" s="694"/>
      <c r="J20" s="27"/>
      <c r="K20" s="27"/>
      <c r="L20" s="27"/>
      <c r="M20" s="27"/>
      <c r="N20" s="27"/>
      <c r="P20" s="18"/>
      <c r="Q20" s="17"/>
      <c r="R20" s="17"/>
      <c r="AI20" s="12"/>
      <c r="AJ20" s="12"/>
    </row>
    <row r="21" spans="1:36" ht="24" customHeight="1" thickBot="1" x14ac:dyDescent="0.3">
      <c r="A21" s="2"/>
      <c r="B21" s="695"/>
      <c r="C21" s="683" t="s">
        <v>103</v>
      </c>
      <c r="D21" s="50">
        <v>100</v>
      </c>
      <c r="E21" s="680" t="str">
        <f t="shared" si="0"/>
        <v/>
      </c>
      <c r="F21" s="684" t="str">
        <f t="shared" si="1"/>
        <v/>
      </c>
      <c r="G21" s="682" t="str">
        <f>IFERROR(F21/'סיכום מצבת ופליטות- אוטומטי'!$B$41,"")</f>
        <v/>
      </c>
      <c r="H21" s="678"/>
      <c r="I21" s="694"/>
      <c r="J21" s="27"/>
      <c r="K21" s="27"/>
      <c r="L21" s="27"/>
      <c r="M21" s="27"/>
      <c r="N21" s="27"/>
      <c r="P21" s="18"/>
      <c r="Q21" s="17"/>
      <c r="R21" s="17"/>
      <c r="AI21" s="12"/>
      <c r="AJ21" s="12"/>
    </row>
    <row r="22" spans="1:36" ht="24" customHeight="1" thickBot="1" x14ac:dyDescent="0.3">
      <c r="A22" s="2"/>
      <c r="B22" s="694"/>
      <c r="C22" s="683" t="s">
        <v>103</v>
      </c>
      <c r="D22" s="50">
        <v>100</v>
      </c>
      <c r="E22" s="680" t="str">
        <f t="shared" si="0"/>
        <v/>
      </c>
      <c r="F22" s="684" t="str">
        <f t="shared" si="1"/>
        <v/>
      </c>
      <c r="G22" s="682" t="str">
        <f>IFERROR(F22/'סיכום מצבת ופליטות- אוטומטי'!$B$41,"")</f>
        <v/>
      </c>
      <c r="H22" s="678"/>
      <c r="I22" s="694"/>
      <c r="J22" s="27"/>
      <c r="K22" s="27"/>
      <c r="L22" s="27"/>
      <c r="M22" s="27"/>
      <c r="N22" s="27"/>
      <c r="P22" s="18"/>
      <c r="Q22" s="17"/>
      <c r="R22" s="17"/>
      <c r="AI22" s="12"/>
      <c r="AJ22" s="12"/>
    </row>
    <row r="23" spans="1:36" ht="24" customHeight="1" thickBot="1" x14ac:dyDescent="0.3">
      <c r="A23" s="2"/>
      <c r="B23" s="694"/>
      <c r="C23" s="683" t="s">
        <v>103</v>
      </c>
      <c r="D23" s="50">
        <v>100</v>
      </c>
      <c r="E23" s="680" t="str">
        <f t="shared" si="0"/>
        <v/>
      </c>
      <c r="F23" s="684" t="str">
        <f t="shared" si="1"/>
        <v/>
      </c>
      <c r="G23" s="682" t="str">
        <f>IFERROR(F23/'סיכום מצבת ופליטות- אוטומטי'!$B$41,"")</f>
        <v/>
      </c>
      <c r="H23" s="678"/>
      <c r="I23" s="694"/>
      <c r="J23" s="27"/>
      <c r="K23" s="27"/>
      <c r="L23" s="27"/>
      <c r="M23" s="27"/>
      <c r="N23" s="27"/>
      <c r="P23" s="18"/>
      <c r="Q23" s="17"/>
      <c r="R23" s="17"/>
      <c r="AI23" s="12"/>
      <c r="AJ23" s="12"/>
    </row>
    <row r="24" spans="1:36" ht="24" customHeight="1" thickBot="1" x14ac:dyDescent="0.3">
      <c r="A24" s="2"/>
      <c r="B24" s="694"/>
      <c r="C24" s="683" t="s">
        <v>103</v>
      </c>
      <c r="D24" s="50">
        <v>100</v>
      </c>
      <c r="E24" s="680" t="str">
        <f t="shared" si="0"/>
        <v/>
      </c>
      <c r="F24" s="684" t="str">
        <f t="shared" si="1"/>
        <v/>
      </c>
      <c r="G24" s="682" t="str">
        <f>IFERROR(F24/'סיכום מצבת ופליטות- אוטומטי'!$B$41,"")</f>
        <v/>
      </c>
      <c r="H24" s="678"/>
      <c r="I24" s="694"/>
      <c r="J24" s="27"/>
      <c r="K24" s="27"/>
      <c r="L24" s="27"/>
      <c r="M24" s="27"/>
      <c r="N24" s="27"/>
      <c r="P24" s="18"/>
      <c r="Q24" s="17"/>
      <c r="R24" s="17"/>
      <c r="AI24" s="12"/>
      <c r="AJ24" s="12"/>
    </row>
    <row r="25" spans="1:36" ht="52.5" customHeight="1" x14ac:dyDescent="0.25">
      <c r="A25" s="14"/>
      <c r="B25" s="14"/>
      <c r="C25" s="14"/>
      <c r="D25" s="14"/>
      <c r="E25" s="14"/>
      <c r="F25" s="51"/>
      <c r="G25" s="14"/>
      <c r="H25" s="14"/>
      <c r="I25" s="14"/>
      <c r="J25" s="27"/>
      <c r="K25" s="27"/>
      <c r="L25" s="27"/>
      <c r="M25" s="27"/>
      <c r="N25" s="27"/>
      <c r="P25" s="18"/>
      <c r="Q25" s="17"/>
      <c r="R25" s="17"/>
      <c r="AI25" s="12"/>
      <c r="AJ25" s="12"/>
    </row>
    <row r="26" spans="1:36" ht="25.5" hidden="1" customHeight="1" x14ac:dyDescent="0.25">
      <c r="A26" s="25" t="s">
        <v>104</v>
      </c>
      <c r="B26" s="52"/>
      <c r="C26" s="20"/>
      <c r="D26" s="20"/>
      <c r="E26" s="20"/>
      <c r="F26" s="53"/>
      <c r="G26" s="20"/>
      <c r="H26" s="20"/>
      <c r="I26" s="20"/>
      <c r="J26" s="27"/>
      <c r="K26" s="27"/>
      <c r="L26" s="27"/>
      <c r="M26" s="27"/>
      <c r="N26" s="27"/>
      <c r="P26" s="18"/>
      <c r="Q26" s="17"/>
      <c r="R26" s="17"/>
      <c r="AI26" s="12"/>
      <c r="AJ26" s="12"/>
    </row>
    <row r="27" spans="1:36" ht="21.75" hidden="1" customHeight="1" x14ac:dyDescent="0.25">
      <c r="A27" s="54"/>
      <c r="B27" s="22"/>
      <c r="C27" s="22"/>
      <c r="D27" s="22"/>
      <c r="E27" s="22"/>
      <c r="F27" s="55"/>
      <c r="G27" s="22"/>
      <c r="H27" s="22"/>
      <c r="I27" s="22"/>
      <c r="J27" s="27"/>
      <c r="K27" s="27"/>
      <c r="L27" s="27"/>
      <c r="M27" s="27"/>
      <c r="N27" s="27"/>
      <c r="P27" s="18"/>
      <c r="Q27" s="17"/>
      <c r="R27" s="17"/>
      <c r="AI27" s="12"/>
      <c r="AJ27" s="12"/>
    </row>
    <row r="28" spans="1:36" ht="30" hidden="1" customHeight="1" x14ac:dyDescent="0.25">
      <c r="A28" s="971" t="s">
        <v>94</v>
      </c>
      <c r="B28" s="969" t="s">
        <v>249</v>
      </c>
      <c r="C28" s="974" t="s">
        <v>95</v>
      </c>
      <c r="D28" s="969" t="s">
        <v>96</v>
      </c>
      <c r="E28" s="969" t="s">
        <v>97</v>
      </c>
      <c r="F28" s="976" t="s">
        <v>98</v>
      </c>
      <c r="G28" s="969" t="s">
        <v>99</v>
      </c>
      <c r="H28" s="969" t="s">
        <v>100</v>
      </c>
      <c r="I28" s="969" t="s">
        <v>101</v>
      </c>
      <c r="J28" s="27"/>
      <c r="K28" s="27"/>
      <c r="L28" s="27"/>
      <c r="M28" s="27"/>
      <c r="N28" s="27"/>
      <c r="P28" s="18"/>
      <c r="Q28" s="17"/>
      <c r="R28" s="17"/>
      <c r="AI28" s="12"/>
      <c r="AJ28" s="12"/>
    </row>
    <row r="29" spans="1:36" ht="44.25" hidden="1" customHeight="1" x14ac:dyDescent="0.25">
      <c r="A29" s="972"/>
      <c r="B29" s="973"/>
      <c r="C29" s="975"/>
      <c r="D29" s="970"/>
      <c r="E29" s="970"/>
      <c r="F29" s="977"/>
      <c r="G29" s="970"/>
      <c r="H29" s="970"/>
      <c r="I29" s="970"/>
      <c r="J29" s="27"/>
      <c r="K29" s="27"/>
      <c r="L29" s="27"/>
      <c r="M29" s="27"/>
      <c r="N29" s="27"/>
      <c r="P29" s="18"/>
      <c r="Q29" s="17"/>
      <c r="R29" s="17"/>
      <c r="AI29" s="12"/>
      <c r="AJ29" s="12"/>
    </row>
    <row r="30" spans="1:36" ht="24" hidden="1" customHeight="1" x14ac:dyDescent="0.25">
      <c r="A30" s="56"/>
      <c r="B30" s="673"/>
      <c r="C30" s="674" t="s">
        <v>103</v>
      </c>
      <c r="D30" s="57">
        <v>100</v>
      </c>
      <c r="E30" s="675" t="str">
        <f t="shared" ref="E30:E36" si="2">IFERROR(VLOOKUP(A30,$A$39:$B$56,2,FALSE),"")</f>
        <v/>
      </c>
      <c r="F30" s="676" t="str">
        <f t="shared" ref="F30:F36" si="3">IFERROR(+B30*D30/100*E30/1000,"")</f>
        <v/>
      </c>
      <c r="G30" s="677" t="s">
        <v>562</v>
      </c>
      <c r="H30" s="672"/>
      <c r="I30" s="672"/>
      <c r="J30" s="27"/>
      <c r="K30" s="27"/>
      <c r="L30" s="27"/>
      <c r="M30" s="27"/>
      <c r="N30" s="27"/>
      <c r="P30" s="18"/>
      <c r="Q30" s="17"/>
      <c r="R30" s="17"/>
      <c r="AI30" s="12"/>
      <c r="AJ30" s="12"/>
    </row>
    <row r="31" spans="1:36" ht="24" hidden="1" customHeight="1" x14ac:dyDescent="0.25">
      <c r="A31" s="56"/>
      <c r="B31" s="673"/>
      <c r="C31" s="674" t="s">
        <v>103</v>
      </c>
      <c r="D31" s="57">
        <v>100</v>
      </c>
      <c r="E31" s="675" t="str">
        <f t="shared" si="2"/>
        <v/>
      </c>
      <c r="F31" s="676" t="str">
        <f t="shared" si="3"/>
        <v/>
      </c>
      <c r="G31" s="677" t="s">
        <v>562</v>
      </c>
      <c r="H31" s="672"/>
      <c r="I31" s="672"/>
      <c r="J31" s="27"/>
      <c r="K31" s="27"/>
      <c r="L31" s="27"/>
      <c r="M31" s="27"/>
      <c r="N31" s="27"/>
      <c r="P31" s="18"/>
      <c r="Q31" s="17"/>
      <c r="R31" s="17"/>
      <c r="AI31" s="12"/>
      <c r="AJ31" s="12"/>
    </row>
    <row r="32" spans="1:36" ht="24" hidden="1" customHeight="1" x14ac:dyDescent="0.25">
      <c r="A32" s="56"/>
      <c r="B32" s="673"/>
      <c r="C32" s="674" t="s">
        <v>103</v>
      </c>
      <c r="D32" s="57">
        <v>100</v>
      </c>
      <c r="E32" s="675" t="str">
        <f t="shared" si="2"/>
        <v/>
      </c>
      <c r="F32" s="676" t="str">
        <f t="shared" si="3"/>
        <v/>
      </c>
      <c r="G32" s="677" t="s">
        <v>562</v>
      </c>
      <c r="H32" s="672"/>
      <c r="I32" s="672"/>
      <c r="J32" s="27"/>
      <c r="K32" s="27"/>
      <c r="L32" s="27"/>
      <c r="M32" s="27"/>
      <c r="N32" s="27"/>
      <c r="P32" s="18"/>
      <c r="Q32" s="17"/>
      <c r="R32" s="17"/>
      <c r="AI32" s="12"/>
      <c r="AJ32" s="12"/>
    </row>
    <row r="33" spans="1:36" ht="24" hidden="1" customHeight="1" x14ac:dyDescent="0.25">
      <c r="A33" s="56"/>
      <c r="B33" s="673"/>
      <c r="C33" s="674" t="s">
        <v>103</v>
      </c>
      <c r="D33" s="57">
        <v>100</v>
      </c>
      <c r="E33" s="675" t="str">
        <f t="shared" si="2"/>
        <v/>
      </c>
      <c r="F33" s="676" t="str">
        <f t="shared" si="3"/>
        <v/>
      </c>
      <c r="G33" s="677" t="s">
        <v>562</v>
      </c>
      <c r="H33" s="672"/>
      <c r="I33" s="672"/>
      <c r="J33" s="27"/>
      <c r="K33" s="27"/>
      <c r="L33" s="27"/>
      <c r="M33" s="27"/>
      <c r="N33" s="27"/>
      <c r="P33" s="18"/>
      <c r="Q33" s="17"/>
      <c r="R33" s="17"/>
      <c r="AI33" s="12"/>
      <c r="AJ33" s="12"/>
    </row>
    <row r="34" spans="1:36" ht="24" hidden="1" customHeight="1" x14ac:dyDescent="0.25">
      <c r="A34" s="56"/>
      <c r="B34" s="673"/>
      <c r="C34" s="674" t="s">
        <v>103</v>
      </c>
      <c r="D34" s="57">
        <v>100</v>
      </c>
      <c r="E34" s="675" t="str">
        <f t="shared" si="2"/>
        <v/>
      </c>
      <c r="F34" s="676" t="str">
        <f t="shared" si="3"/>
        <v/>
      </c>
      <c r="G34" s="677" t="s">
        <v>562</v>
      </c>
      <c r="H34" s="672"/>
      <c r="I34" s="672"/>
      <c r="J34" s="27"/>
      <c r="K34" s="27"/>
      <c r="L34" s="27"/>
      <c r="M34" s="27"/>
      <c r="N34" s="27"/>
      <c r="P34" s="18"/>
      <c r="Q34" s="17"/>
      <c r="R34" s="17"/>
      <c r="AI34" s="12"/>
      <c r="AJ34" s="12"/>
    </row>
    <row r="35" spans="1:36" ht="24" hidden="1" customHeight="1" x14ac:dyDescent="0.25">
      <c r="A35" s="56"/>
      <c r="B35" s="673"/>
      <c r="C35" s="674" t="s">
        <v>103</v>
      </c>
      <c r="D35" s="57">
        <v>100</v>
      </c>
      <c r="E35" s="675" t="str">
        <f t="shared" si="2"/>
        <v/>
      </c>
      <c r="F35" s="676" t="str">
        <f t="shared" si="3"/>
        <v/>
      </c>
      <c r="G35" s="677" t="s">
        <v>562</v>
      </c>
      <c r="H35" s="672"/>
      <c r="I35" s="672"/>
      <c r="J35" s="27"/>
      <c r="K35" s="27"/>
      <c r="L35" s="27"/>
      <c r="M35" s="27"/>
      <c r="N35" s="27"/>
      <c r="P35" s="18"/>
      <c r="Q35" s="17"/>
      <c r="R35" s="17"/>
      <c r="AI35" s="12"/>
      <c r="AJ35" s="12"/>
    </row>
    <row r="36" spans="1:36" ht="24" hidden="1" customHeight="1" x14ac:dyDescent="0.25">
      <c r="A36" s="686"/>
      <c r="B36" s="691"/>
      <c r="C36" s="690" t="s">
        <v>103</v>
      </c>
      <c r="D36" s="687">
        <v>100</v>
      </c>
      <c r="E36" s="675" t="str">
        <f t="shared" si="2"/>
        <v/>
      </c>
      <c r="F36" s="676" t="str">
        <f t="shared" si="3"/>
        <v/>
      </c>
      <c r="G36" s="677" t="s">
        <v>562</v>
      </c>
      <c r="H36" s="672"/>
      <c r="I36" s="672"/>
      <c r="J36" s="27"/>
      <c r="K36" s="27"/>
      <c r="L36" s="27"/>
      <c r="M36" s="27"/>
      <c r="N36" s="27"/>
      <c r="P36" s="18"/>
      <c r="Q36" s="17"/>
      <c r="R36" s="17"/>
      <c r="AI36" s="12"/>
      <c r="AJ36" s="12"/>
    </row>
    <row r="37" spans="1:36" ht="45" customHeight="1" x14ac:dyDescent="0.25">
      <c r="A37" s="688" t="s">
        <v>105</v>
      </c>
      <c r="B37" s="688"/>
      <c r="C37" s="688"/>
      <c r="D37" s="688"/>
      <c r="E37" s="689"/>
      <c r="F37" s="14"/>
      <c r="G37" s="14"/>
      <c r="H37" s="14"/>
      <c r="I37" s="14"/>
      <c r="J37" s="14"/>
      <c r="K37" s="14"/>
      <c r="L37" s="14"/>
      <c r="M37" s="27"/>
      <c r="N37" s="27"/>
      <c r="O37" s="27"/>
      <c r="P37" s="27"/>
    </row>
    <row r="38" spans="1:36" ht="95.1" customHeight="1" x14ac:dyDescent="0.25">
      <c r="A38" s="58" t="s">
        <v>106</v>
      </c>
      <c r="B38" s="698" t="s">
        <v>107</v>
      </c>
      <c r="C38" s="59" t="s">
        <v>108</v>
      </c>
      <c r="D38" s="59" t="s">
        <v>109</v>
      </c>
      <c r="E38" s="59"/>
      <c r="F38" s="14"/>
      <c r="G38" s="14"/>
      <c r="H38" s="14"/>
      <c r="I38" s="14"/>
      <c r="J38" s="14"/>
      <c r="K38" s="14"/>
      <c r="L38" s="14"/>
      <c r="M38" s="27"/>
      <c r="N38" s="27"/>
      <c r="O38" s="27"/>
      <c r="P38" s="27"/>
    </row>
    <row r="39" spans="1:36" ht="24" customHeight="1" x14ac:dyDescent="0.3">
      <c r="A39" s="60" t="s">
        <v>110</v>
      </c>
      <c r="B39" s="685">
        <f>GWP!E17</f>
        <v>10200</v>
      </c>
      <c r="C39" s="61">
        <f t="shared" ref="C39:C56" si="4">+IF($A$19=A39,$B$19*$D$19/100)+IF($A$20=A39,$B$20*$D$20/100)+IF($A$21=A39,$B$21*$D$21/100)+IF($A$22=A39,$B$22*$D$22/100)+IF($A$23=A39,$B$23*$D$23/100)+IF($A$24=A39,$B$24*$D$24/100)+IF($A$30=A39,$B$30*$D$30/100)+IF($A$31=A39,$B$31*$D$31/100)+IF($A$32=A39,$B$32*$D$32/100)+IF($A$33=A39,$B$33*$D$33/100)+IF($A$34=A39,$B$34*$D$34/100)+IF($A$35=A39,$B$35*$D$35/100)+IF($A$36=A39,$B$36*$D$36/100)</f>
        <v>0</v>
      </c>
      <c r="D39" s="61">
        <f t="shared" ref="D39:D56" si="5">+C39/1000*B39</f>
        <v>0</v>
      </c>
      <c r="E39" s="61"/>
      <c r="F39" s="14"/>
      <c r="G39" s="14"/>
      <c r="H39" s="14"/>
      <c r="I39" s="14"/>
      <c r="J39" s="14"/>
      <c r="K39" s="14"/>
      <c r="L39" s="14"/>
      <c r="M39" s="27"/>
      <c r="N39" s="27"/>
      <c r="O39" s="27"/>
      <c r="P39" s="27"/>
    </row>
    <row r="40" spans="1:36" ht="24" customHeight="1" x14ac:dyDescent="0.3">
      <c r="A40" s="60" t="s">
        <v>111</v>
      </c>
      <c r="B40" s="685">
        <f>GWP!E19</f>
        <v>79</v>
      </c>
      <c r="C40" s="61">
        <f t="shared" si="4"/>
        <v>0</v>
      </c>
      <c r="D40" s="61">
        <f t="shared" si="5"/>
        <v>0</v>
      </c>
      <c r="E40" s="61"/>
      <c r="F40" s="14"/>
      <c r="G40" s="14"/>
      <c r="H40" s="14"/>
      <c r="I40" s="14"/>
      <c r="J40" s="14"/>
      <c r="K40" s="14"/>
      <c r="L40" s="14"/>
      <c r="M40" s="27"/>
      <c r="N40" s="27"/>
      <c r="O40" s="27"/>
      <c r="P40" s="27"/>
    </row>
    <row r="41" spans="1:36" ht="24" customHeight="1" x14ac:dyDescent="0.3">
      <c r="A41" s="60" t="s">
        <v>102</v>
      </c>
      <c r="B41" s="685">
        <f>GWP!E18</f>
        <v>1760</v>
      </c>
      <c r="C41" s="61">
        <f t="shared" si="4"/>
        <v>0</v>
      </c>
      <c r="D41" s="61">
        <f t="shared" si="5"/>
        <v>0</v>
      </c>
      <c r="E41" s="61"/>
      <c r="F41" s="14"/>
      <c r="G41" s="14"/>
      <c r="H41" s="14"/>
      <c r="I41" s="14"/>
      <c r="J41" s="14"/>
      <c r="K41" s="14"/>
      <c r="L41" s="14"/>
      <c r="M41" s="27"/>
      <c r="N41" s="27"/>
      <c r="O41" s="27"/>
      <c r="P41" s="27"/>
    </row>
    <row r="42" spans="1:36" ht="24" customHeight="1" x14ac:dyDescent="0.3">
      <c r="A42" s="60" t="s">
        <v>112</v>
      </c>
      <c r="B42" s="685">
        <f>GWP!E25</f>
        <v>1300</v>
      </c>
      <c r="C42" s="61">
        <f t="shared" si="4"/>
        <v>1.35</v>
      </c>
      <c r="D42" s="61">
        <f t="shared" si="5"/>
        <v>1.7550000000000001</v>
      </c>
      <c r="E42" s="61"/>
      <c r="F42" s="14"/>
      <c r="G42" s="14"/>
      <c r="H42" s="14"/>
      <c r="I42" s="14"/>
      <c r="J42" s="14"/>
      <c r="K42" s="14"/>
      <c r="L42" s="14"/>
      <c r="M42" s="27"/>
      <c r="N42" s="27"/>
      <c r="O42" s="27"/>
      <c r="P42" s="27"/>
    </row>
    <row r="43" spans="1:36" ht="24" customHeight="1" x14ac:dyDescent="0.3">
      <c r="A43" s="60" t="s">
        <v>113</v>
      </c>
      <c r="B43" s="685">
        <f>GWP!E31</f>
        <v>3350</v>
      </c>
      <c r="C43" s="61">
        <f t="shared" si="4"/>
        <v>0</v>
      </c>
      <c r="D43" s="61">
        <f t="shared" si="5"/>
        <v>0</v>
      </c>
      <c r="E43" s="61"/>
      <c r="F43" s="14"/>
      <c r="G43" s="14"/>
      <c r="H43" s="14"/>
      <c r="I43" s="14"/>
      <c r="J43" s="14"/>
      <c r="K43" s="14"/>
      <c r="L43" s="14"/>
      <c r="M43" s="27"/>
      <c r="N43" s="27"/>
      <c r="O43" s="27"/>
      <c r="P43" s="27"/>
    </row>
    <row r="44" spans="1:36" ht="22.5" customHeight="1" x14ac:dyDescent="0.3">
      <c r="A44" s="60" t="s">
        <v>114</v>
      </c>
      <c r="B44" s="685">
        <f>GWP!E41</f>
        <v>11100</v>
      </c>
      <c r="C44" s="61">
        <f t="shared" si="4"/>
        <v>0</v>
      </c>
      <c r="D44" s="61">
        <f t="shared" si="5"/>
        <v>0</v>
      </c>
      <c r="E44" s="61"/>
      <c r="F44" s="14"/>
      <c r="G44" s="14"/>
      <c r="H44" s="14"/>
      <c r="I44" s="14"/>
      <c r="J44" s="14"/>
      <c r="K44" s="14"/>
      <c r="L44" s="14"/>
      <c r="M44" s="27"/>
      <c r="N44" s="27"/>
      <c r="O44" s="27"/>
      <c r="P44" s="27"/>
    </row>
    <row r="45" spans="1:36" ht="24" customHeight="1" x14ac:dyDescent="0.3">
      <c r="A45" s="60" t="s">
        <v>115</v>
      </c>
      <c r="B45" s="685">
        <f>GWP!E40</f>
        <v>6630</v>
      </c>
      <c r="C45" s="61">
        <f t="shared" si="4"/>
        <v>0</v>
      </c>
      <c r="D45" s="61">
        <f t="shared" si="5"/>
        <v>0</v>
      </c>
      <c r="E45" s="61"/>
      <c r="F45" s="14"/>
      <c r="G45" s="14"/>
      <c r="H45" s="14"/>
      <c r="I45" s="14"/>
      <c r="J45" s="14"/>
      <c r="K45" s="14"/>
      <c r="L45" s="14"/>
      <c r="M45" s="27"/>
      <c r="N45" s="27"/>
      <c r="O45" s="27"/>
      <c r="P45" s="27"/>
    </row>
    <row r="46" spans="1:36" ht="24" customHeight="1" x14ac:dyDescent="0.3">
      <c r="A46" s="60" t="s">
        <v>116</v>
      </c>
      <c r="B46" s="685">
        <f>GWP!E42</f>
        <v>8900</v>
      </c>
      <c r="C46" s="61">
        <f t="shared" si="4"/>
        <v>0</v>
      </c>
      <c r="D46" s="61">
        <f t="shared" si="5"/>
        <v>0</v>
      </c>
      <c r="E46" s="61"/>
      <c r="F46" s="14"/>
      <c r="G46" s="14"/>
      <c r="H46" s="14"/>
      <c r="I46" s="14"/>
      <c r="J46" s="14"/>
      <c r="K46" s="14"/>
      <c r="L46" s="14"/>
      <c r="M46" s="27"/>
      <c r="N46" s="27"/>
      <c r="O46" s="27"/>
      <c r="P46" s="27"/>
    </row>
    <row r="47" spans="1:36" ht="24" customHeight="1" x14ac:dyDescent="0.3">
      <c r="A47" s="60" t="s">
        <v>117</v>
      </c>
      <c r="B47" s="685">
        <f>GWP!E43</f>
        <v>9540</v>
      </c>
      <c r="C47" s="61">
        <f t="shared" si="4"/>
        <v>0</v>
      </c>
      <c r="D47" s="61">
        <f t="shared" si="5"/>
        <v>0</v>
      </c>
      <c r="E47" s="61"/>
      <c r="F47" s="14"/>
      <c r="G47" s="14"/>
      <c r="H47" s="14"/>
      <c r="I47" s="14"/>
      <c r="J47" s="14"/>
      <c r="K47" s="14"/>
      <c r="L47" s="14"/>
      <c r="M47" s="27"/>
      <c r="N47" s="27"/>
      <c r="O47" s="27"/>
      <c r="P47" s="27"/>
    </row>
    <row r="48" spans="1:36" ht="24" customHeight="1" x14ac:dyDescent="0.3">
      <c r="A48" s="60" t="s">
        <v>239</v>
      </c>
      <c r="B48" s="685">
        <f>GWP!E44</f>
        <v>9200</v>
      </c>
      <c r="C48" s="61">
        <f t="shared" si="4"/>
        <v>0</v>
      </c>
      <c r="D48" s="61">
        <f t="shared" si="5"/>
        <v>0</v>
      </c>
      <c r="E48" s="61"/>
      <c r="F48" s="14"/>
      <c r="G48" s="14"/>
      <c r="H48" s="14"/>
      <c r="I48" s="14"/>
      <c r="J48" s="14"/>
      <c r="K48" s="14"/>
      <c r="L48" s="14"/>
      <c r="M48" s="27"/>
      <c r="N48" s="27"/>
      <c r="O48" s="27"/>
      <c r="P48" s="27"/>
    </row>
    <row r="49" spans="1:36" ht="24" customHeight="1" x14ac:dyDescent="0.3">
      <c r="A49" s="60" t="s">
        <v>242</v>
      </c>
      <c r="B49" s="685">
        <f>GWP!E46</f>
        <v>7910</v>
      </c>
      <c r="C49" s="61">
        <f t="shared" si="4"/>
        <v>0</v>
      </c>
      <c r="D49" s="61">
        <f t="shared" si="5"/>
        <v>0</v>
      </c>
      <c r="E49" s="61"/>
      <c r="F49" s="14"/>
      <c r="G49" s="14"/>
      <c r="H49" s="14"/>
      <c r="I49" s="14"/>
      <c r="J49" s="14"/>
      <c r="K49" s="14"/>
      <c r="L49" s="14"/>
      <c r="M49" s="27"/>
      <c r="N49" s="27"/>
      <c r="O49" s="27"/>
      <c r="P49" s="27"/>
    </row>
    <row r="50" spans="1:36" ht="24" customHeight="1" x14ac:dyDescent="0.3">
      <c r="A50" s="60" t="s">
        <v>118</v>
      </c>
      <c r="B50" s="685">
        <v>3943</v>
      </c>
      <c r="C50" s="61">
        <f t="shared" si="4"/>
        <v>0</v>
      </c>
      <c r="D50" s="61">
        <f t="shared" si="5"/>
        <v>0</v>
      </c>
      <c r="E50" s="61"/>
      <c r="F50" s="14"/>
      <c r="G50" s="14"/>
      <c r="H50" s="14"/>
      <c r="I50" s="14"/>
      <c r="J50" s="14"/>
      <c r="K50" s="14"/>
      <c r="L50" s="14"/>
      <c r="M50" s="27"/>
      <c r="N50" s="27"/>
      <c r="O50" s="27"/>
      <c r="P50" s="27"/>
    </row>
    <row r="51" spans="1:36" ht="24" customHeight="1" x14ac:dyDescent="0.3">
      <c r="A51" s="60" t="s">
        <v>119</v>
      </c>
      <c r="B51" s="685">
        <v>1624</v>
      </c>
      <c r="C51" s="61">
        <f t="shared" si="4"/>
        <v>0</v>
      </c>
      <c r="D51" s="61">
        <f t="shared" si="5"/>
        <v>0</v>
      </c>
      <c r="E51" s="61"/>
      <c r="F51" s="14"/>
      <c r="G51" s="14"/>
      <c r="H51" s="14"/>
      <c r="I51" s="14"/>
      <c r="J51" s="14"/>
      <c r="K51" s="14"/>
      <c r="L51" s="14"/>
      <c r="M51" s="27"/>
      <c r="N51" s="27"/>
      <c r="O51" s="27"/>
      <c r="P51" s="27"/>
    </row>
    <row r="52" spans="1:36" ht="24" customHeight="1" x14ac:dyDescent="0.3">
      <c r="A52" s="60" t="s">
        <v>120</v>
      </c>
      <c r="B52" s="685">
        <v>1924</v>
      </c>
      <c r="C52" s="61">
        <f t="shared" si="4"/>
        <v>0</v>
      </c>
      <c r="D52" s="61">
        <f t="shared" si="5"/>
        <v>0</v>
      </c>
      <c r="E52" s="61"/>
      <c r="F52" s="14"/>
      <c r="G52" s="14"/>
      <c r="H52" s="14"/>
      <c r="I52" s="14"/>
      <c r="J52" s="14"/>
      <c r="K52" s="14"/>
      <c r="L52" s="14"/>
      <c r="M52" s="27"/>
      <c r="N52" s="27"/>
      <c r="O52" s="27"/>
      <c r="P52" s="27"/>
    </row>
    <row r="53" spans="1:36" ht="24" customHeight="1" x14ac:dyDescent="0.3">
      <c r="A53" s="60" t="s">
        <v>121</v>
      </c>
      <c r="B53" s="685">
        <v>3985</v>
      </c>
      <c r="C53" s="61">
        <f t="shared" si="4"/>
        <v>0</v>
      </c>
      <c r="D53" s="61">
        <f t="shared" si="5"/>
        <v>0</v>
      </c>
      <c r="E53" s="61"/>
      <c r="F53" s="14"/>
      <c r="G53" s="14"/>
      <c r="H53" s="14"/>
      <c r="I53" s="14"/>
      <c r="J53" s="14"/>
      <c r="K53" s="14"/>
      <c r="L53" s="14"/>
      <c r="M53" s="27"/>
      <c r="N53" s="27"/>
      <c r="O53" s="27"/>
      <c r="P53" s="27"/>
    </row>
    <row r="54" spans="1:36" ht="24" customHeight="1" x14ac:dyDescent="0.3">
      <c r="A54" s="60" t="s">
        <v>122</v>
      </c>
      <c r="B54" s="685">
        <v>4</v>
      </c>
      <c r="C54" s="61">
        <f t="shared" si="4"/>
        <v>0</v>
      </c>
      <c r="D54" s="61">
        <f t="shared" si="5"/>
        <v>0</v>
      </c>
      <c r="E54" s="61"/>
      <c r="F54" s="14"/>
      <c r="G54" s="14"/>
      <c r="H54" s="14"/>
      <c r="I54" s="14"/>
      <c r="J54" s="14"/>
      <c r="K54" s="14"/>
      <c r="L54" s="14"/>
      <c r="M54" s="27"/>
      <c r="N54" s="27"/>
      <c r="O54" s="27"/>
      <c r="P54" s="27"/>
    </row>
    <row r="55" spans="1:36" ht="24" customHeight="1" x14ac:dyDescent="0.3">
      <c r="A55" s="60" t="s">
        <v>123</v>
      </c>
      <c r="B55" s="685">
        <v>7</v>
      </c>
      <c r="C55" s="61">
        <f t="shared" si="4"/>
        <v>0</v>
      </c>
      <c r="D55" s="61">
        <f t="shared" si="5"/>
        <v>0</v>
      </c>
      <c r="E55" s="61"/>
      <c r="F55" s="14"/>
      <c r="G55" s="14"/>
      <c r="H55" s="14"/>
      <c r="I55" s="14"/>
      <c r="J55" s="14"/>
      <c r="K55" s="14"/>
      <c r="L55" s="14"/>
      <c r="M55" s="27"/>
      <c r="N55" s="27"/>
      <c r="O55" s="27"/>
      <c r="P55" s="27"/>
    </row>
    <row r="56" spans="1:36" ht="24" customHeight="1" x14ac:dyDescent="0.3">
      <c r="A56" s="60" t="s">
        <v>124</v>
      </c>
      <c r="B56" s="685">
        <v>4.5</v>
      </c>
      <c r="C56" s="61">
        <f t="shared" si="4"/>
        <v>0</v>
      </c>
      <c r="D56" s="61">
        <f t="shared" si="5"/>
        <v>0</v>
      </c>
      <c r="E56" s="61"/>
      <c r="F56" s="14"/>
      <c r="G56" s="14"/>
      <c r="H56" s="14"/>
      <c r="I56" s="14"/>
      <c r="J56" s="14"/>
      <c r="K56" s="14"/>
      <c r="L56" s="14"/>
      <c r="M56" s="27"/>
      <c r="N56" s="27"/>
      <c r="O56" s="27"/>
      <c r="P56" s="27"/>
    </row>
    <row r="57" spans="1:36" ht="24" customHeight="1" x14ac:dyDescent="0.25">
      <c r="A57" s="16"/>
      <c r="B57" s="16"/>
      <c r="C57" s="16"/>
      <c r="D57" s="16"/>
      <c r="E57" s="62"/>
      <c r="F57" s="14"/>
      <c r="I57" s="14"/>
      <c r="J57" s="14"/>
      <c r="K57" s="14"/>
      <c r="L57" s="14"/>
      <c r="M57" s="27"/>
      <c r="N57" s="27"/>
      <c r="O57" s="27"/>
      <c r="P57" s="27"/>
    </row>
    <row r="58" spans="1:36" ht="21" customHeight="1" x14ac:dyDescent="0.25">
      <c r="A58" s="600" t="s">
        <v>125</v>
      </c>
      <c r="B58" s="32"/>
      <c r="D58" s="32"/>
      <c r="E58" s="62"/>
      <c r="F58" s="16"/>
      <c r="G58" s="14"/>
      <c r="H58" s="14"/>
      <c r="I58" s="14"/>
      <c r="J58" s="14"/>
      <c r="K58" s="14"/>
      <c r="L58" s="14"/>
    </row>
    <row r="59" spans="1:36" ht="24" customHeight="1" thickBot="1" x14ac:dyDescent="0.3">
      <c r="E59" s="62"/>
      <c r="F59" s="14"/>
      <c r="G59" s="14"/>
      <c r="H59" s="14"/>
      <c r="I59" s="14"/>
      <c r="J59" s="14"/>
      <c r="K59" s="14"/>
      <c r="L59" s="27"/>
    </row>
    <row r="60" spans="1:36" ht="24" customHeight="1" x14ac:dyDescent="0.25">
      <c r="A60" s="601" t="s">
        <v>126</v>
      </c>
      <c r="B60" s="602"/>
      <c r="C60" s="603"/>
      <c r="D60" s="14"/>
      <c r="E60" s="62"/>
      <c r="F60" s="14"/>
      <c r="G60" s="14"/>
      <c r="H60" s="14"/>
      <c r="I60" s="14"/>
      <c r="J60" s="14"/>
      <c r="K60" s="14"/>
      <c r="L60" s="27"/>
    </row>
    <row r="61" spans="1:36" ht="21" customHeight="1" x14ac:dyDescent="0.25">
      <c r="A61" s="604"/>
      <c r="B61" s="699" t="s">
        <v>127</v>
      </c>
      <c r="C61" s="700" t="s">
        <v>128</v>
      </c>
      <c r="D61" s="14"/>
      <c r="E61" s="62"/>
      <c r="F61" s="14"/>
      <c r="G61" s="14"/>
      <c r="H61" s="14"/>
      <c r="I61" s="14"/>
      <c r="J61" s="14"/>
      <c r="K61" s="14"/>
      <c r="L61" s="27"/>
    </row>
    <row r="62" spans="1:36" ht="24" customHeight="1" x14ac:dyDescent="0.3">
      <c r="A62" s="605" t="s">
        <v>129</v>
      </c>
      <c r="B62" s="701">
        <f>+SUM(C39:C43)/1000</f>
        <v>1.3500000000000001E-3</v>
      </c>
      <c r="C62" s="702">
        <f>+SUM(D39:D43)</f>
        <v>1.7550000000000001</v>
      </c>
      <c r="D62" s="14"/>
      <c r="E62" s="62"/>
      <c r="F62" s="14"/>
      <c r="G62" s="14"/>
      <c r="H62" s="14"/>
      <c r="I62" s="14"/>
      <c r="J62" s="14"/>
      <c r="K62" s="14"/>
      <c r="L62" s="14"/>
      <c r="M62" s="14"/>
      <c r="N62" s="14"/>
      <c r="O62" s="14"/>
      <c r="P62" s="586"/>
    </row>
    <row r="63" spans="1:36" ht="24" customHeight="1" x14ac:dyDescent="0.3">
      <c r="A63" s="605" t="s">
        <v>130</v>
      </c>
      <c r="B63" s="701">
        <f>SUM(C44:C49)/1000</f>
        <v>0</v>
      </c>
      <c r="C63" s="702">
        <f>SUM(D44:D49)</f>
        <v>0</v>
      </c>
      <c r="D63" s="14"/>
      <c r="E63" s="32"/>
      <c r="F63" s="14"/>
      <c r="G63" s="14"/>
      <c r="H63" s="14"/>
      <c r="I63" s="129"/>
      <c r="J63" s="14"/>
      <c r="K63" s="14"/>
      <c r="L63" s="14"/>
      <c r="M63" s="14"/>
      <c r="N63" s="14"/>
      <c r="O63" s="17"/>
      <c r="P63" s="17"/>
      <c r="Q63" s="17"/>
      <c r="R63" s="17"/>
      <c r="AG63" s="12"/>
      <c r="AH63" s="12"/>
      <c r="AI63" s="12"/>
      <c r="AJ63" s="12"/>
    </row>
    <row r="64" spans="1:36" ht="24" customHeight="1" thickBot="1" x14ac:dyDescent="0.35">
      <c r="A64" s="606" t="s">
        <v>131</v>
      </c>
      <c r="B64" s="607">
        <f>SUM(C50:C56)/1000</f>
        <v>0</v>
      </c>
      <c r="C64" s="703">
        <f>SUM(D50:D56)</f>
        <v>0</v>
      </c>
      <c r="D64" s="14"/>
      <c r="E64" s="32"/>
      <c r="I64" s="27"/>
      <c r="J64" s="18"/>
      <c r="K64" s="18"/>
      <c r="L64" s="41"/>
      <c r="O64" s="17"/>
      <c r="P64" s="17"/>
      <c r="Q64" s="17"/>
      <c r="R64" s="17"/>
      <c r="AG64" s="12"/>
      <c r="AH64" s="12"/>
      <c r="AI64" s="12"/>
      <c r="AJ64" s="12"/>
    </row>
    <row r="65" spans="1:36" ht="47.25" customHeight="1" x14ac:dyDescent="0.25">
      <c r="F65" s="14"/>
      <c r="G65" s="14"/>
      <c r="I65" s="27"/>
      <c r="J65" s="18"/>
      <c r="K65" s="18"/>
      <c r="L65" s="41"/>
      <c r="O65" s="17"/>
      <c r="P65" s="17"/>
      <c r="Q65" s="17"/>
      <c r="R65" s="17"/>
      <c r="AG65" s="12"/>
      <c r="AH65" s="12"/>
      <c r="AI65" s="12"/>
      <c r="AJ65" s="12"/>
    </row>
    <row r="66" spans="1:36" s="27" customFormat="1" ht="47.25" customHeight="1" x14ac:dyDescent="0.25">
      <c r="A66" s="12"/>
      <c r="B66" s="12"/>
      <c r="C66" s="12"/>
      <c r="D66" s="12"/>
      <c r="E66" s="12"/>
      <c r="L66" s="63"/>
      <c r="O66" s="16"/>
      <c r="P66" s="16"/>
      <c r="Q66" s="16"/>
      <c r="R66" s="16"/>
      <c r="S66" s="16"/>
      <c r="T66" s="16"/>
      <c r="U66" s="16"/>
      <c r="V66" s="16"/>
      <c r="W66" s="16"/>
      <c r="X66" s="16"/>
      <c r="Y66" s="16"/>
      <c r="Z66" s="16"/>
      <c r="AA66" s="16"/>
      <c r="AB66" s="16"/>
      <c r="AC66" s="16"/>
      <c r="AD66" s="16"/>
      <c r="AE66" s="16"/>
      <c r="AF66" s="16"/>
    </row>
    <row r="67" spans="1:36" s="18" customFormat="1" ht="39.75" customHeight="1" x14ac:dyDescent="0.2">
      <c r="A67" s="12"/>
      <c r="B67" s="12"/>
      <c r="C67" s="12"/>
      <c r="D67" s="12"/>
      <c r="E67" s="12"/>
      <c r="F67" s="17"/>
      <c r="G67" s="17"/>
      <c r="L67" s="41"/>
      <c r="O67" s="17"/>
      <c r="P67" s="17"/>
      <c r="Q67" s="17"/>
      <c r="R67" s="17"/>
      <c r="S67" s="17"/>
      <c r="T67" s="17"/>
      <c r="U67" s="17"/>
      <c r="V67" s="17"/>
      <c r="W67" s="17"/>
      <c r="X67" s="17"/>
      <c r="Y67" s="17"/>
      <c r="Z67" s="17"/>
      <c r="AA67" s="17"/>
      <c r="AB67" s="17"/>
      <c r="AC67" s="17"/>
      <c r="AD67" s="17"/>
      <c r="AE67" s="17"/>
      <c r="AF67" s="17"/>
    </row>
    <row r="68" spans="1:36" s="18" customFormat="1" ht="24" customHeight="1" x14ac:dyDescent="0.2">
      <c r="A68" s="12"/>
      <c r="B68" s="12"/>
      <c r="C68" s="12"/>
      <c r="D68" s="12"/>
      <c r="E68" s="12"/>
      <c r="F68" s="17"/>
      <c r="G68" s="17"/>
      <c r="L68" s="41"/>
      <c r="O68" s="17"/>
      <c r="P68" s="17"/>
      <c r="Q68" s="17"/>
      <c r="R68" s="17"/>
      <c r="S68" s="17"/>
      <c r="T68" s="17"/>
      <c r="U68" s="17"/>
      <c r="V68" s="17"/>
      <c r="W68" s="17"/>
      <c r="X68" s="17"/>
      <c r="Y68" s="17"/>
      <c r="Z68" s="17"/>
      <c r="AA68" s="17"/>
      <c r="AB68" s="17"/>
      <c r="AC68" s="17"/>
      <c r="AD68" s="17"/>
      <c r="AE68" s="17"/>
      <c r="AF68" s="17"/>
    </row>
    <row r="69" spans="1:36" s="18" customFormat="1" ht="24" customHeight="1" x14ac:dyDescent="0.2">
      <c r="A69" s="12"/>
      <c r="B69" s="12"/>
      <c r="C69" s="12"/>
      <c r="D69" s="12"/>
      <c r="E69" s="12"/>
      <c r="F69" s="17"/>
      <c r="G69" s="17"/>
      <c r="L69" s="41"/>
      <c r="O69" s="17"/>
      <c r="P69" s="17"/>
      <c r="Q69" s="17"/>
      <c r="R69" s="17"/>
      <c r="S69" s="17"/>
      <c r="T69" s="17"/>
      <c r="U69" s="17"/>
      <c r="V69" s="17"/>
      <c r="W69" s="17"/>
      <c r="X69" s="17"/>
      <c r="Y69" s="17"/>
      <c r="Z69" s="17"/>
      <c r="AA69" s="17"/>
      <c r="AB69" s="17"/>
      <c r="AC69" s="17"/>
      <c r="AD69" s="17"/>
      <c r="AE69" s="17"/>
      <c r="AF69" s="17"/>
    </row>
    <row r="70" spans="1:36" s="18" customFormat="1" ht="24" customHeight="1" x14ac:dyDescent="0.2">
      <c r="A70" s="12"/>
      <c r="B70" s="12"/>
      <c r="C70" s="12"/>
      <c r="D70" s="12"/>
      <c r="E70" s="12"/>
      <c r="F70" s="17"/>
      <c r="G70" s="17"/>
      <c r="L70" s="41"/>
      <c r="O70" s="17"/>
      <c r="P70" s="17"/>
      <c r="Q70" s="17"/>
      <c r="R70" s="17"/>
      <c r="S70" s="17"/>
      <c r="T70" s="17"/>
      <c r="U70" s="17"/>
      <c r="V70" s="17"/>
      <c r="W70" s="17"/>
      <c r="X70" s="17"/>
      <c r="Y70" s="17"/>
      <c r="Z70" s="17"/>
      <c r="AA70" s="17"/>
      <c r="AB70" s="17"/>
      <c r="AC70" s="17"/>
      <c r="AD70" s="17"/>
      <c r="AE70" s="17"/>
      <c r="AF70" s="17"/>
    </row>
    <row r="71" spans="1:36" s="18" customFormat="1" ht="24" customHeight="1" x14ac:dyDescent="0.2">
      <c r="A71" s="12"/>
      <c r="B71" s="12"/>
      <c r="C71" s="12"/>
      <c r="D71" s="12"/>
      <c r="E71" s="12"/>
      <c r="F71" s="17"/>
      <c r="O71" s="17"/>
      <c r="P71" s="17"/>
      <c r="Q71" s="17"/>
      <c r="R71" s="17"/>
      <c r="S71" s="17"/>
      <c r="T71" s="17"/>
      <c r="U71" s="17"/>
      <c r="V71" s="17"/>
      <c r="W71" s="17"/>
      <c r="X71" s="17"/>
      <c r="Y71" s="17"/>
      <c r="Z71" s="17"/>
      <c r="AA71" s="17"/>
      <c r="AB71" s="17"/>
      <c r="AC71" s="17"/>
      <c r="AD71" s="17"/>
      <c r="AE71" s="17"/>
      <c r="AF71" s="17"/>
    </row>
    <row r="72" spans="1:36" s="18" customFormat="1" ht="24" customHeight="1" x14ac:dyDescent="0.2">
      <c r="A72" s="12"/>
      <c r="B72" s="12"/>
      <c r="C72" s="12"/>
      <c r="D72" s="12"/>
      <c r="E72" s="12"/>
      <c r="F72" s="17"/>
      <c r="G72" s="17"/>
      <c r="L72" s="41"/>
      <c r="O72" s="17"/>
      <c r="P72" s="17"/>
      <c r="Q72" s="17"/>
      <c r="R72" s="17"/>
      <c r="S72" s="17"/>
      <c r="T72" s="17"/>
      <c r="U72" s="17"/>
      <c r="V72" s="17"/>
      <c r="W72" s="17"/>
      <c r="X72" s="17"/>
      <c r="Y72" s="17"/>
      <c r="Z72" s="17"/>
      <c r="AA72" s="17"/>
      <c r="AB72" s="17"/>
      <c r="AC72" s="17"/>
      <c r="AD72" s="17"/>
      <c r="AE72" s="17"/>
      <c r="AF72" s="17"/>
    </row>
    <row r="73" spans="1:36" s="18" customFormat="1" ht="24" customHeight="1" x14ac:dyDescent="0.2">
      <c r="A73" s="12"/>
      <c r="B73" s="12"/>
      <c r="C73" s="12"/>
      <c r="D73" s="12"/>
      <c r="E73" s="12"/>
      <c r="F73" s="17"/>
      <c r="G73" s="17"/>
      <c r="L73" s="41"/>
      <c r="O73" s="17"/>
      <c r="P73" s="17"/>
      <c r="Q73" s="17"/>
      <c r="R73" s="17"/>
      <c r="S73" s="17"/>
      <c r="T73" s="17"/>
      <c r="U73" s="17"/>
      <c r="V73" s="17"/>
      <c r="W73" s="17"/>
      <c r="X73" s="17"/>
      <c r="Y73" s="17"/>
      <c r="Z73" s="17"/>
      <c r="AA73" s="17"/>
      <c r="AB73" s="17"/>
      <c r="AC73" s="17"/>
      <c r="AD73" s="17"/>
      <c r="AE73" s="17"/>
      <c r="AF73" s="17"/>
    </row>
    <row r="74" spans="1:36" s="32" customFormat="1" ht="24" customHeight="1" x14ac:dyDescent="0.2">
      <c r="A74" s="12"/>
      <c r="B74" s="12"/>
      <c r="C74" s="12"/>
      <c r="D74" s="12"/>
      <c r="E74" s="12"/>
      <c r="F74" s="17"/>
      <c r="I74" s="18"/>
      <c r="J74" s="18"/>
      <c r="K74" s="18"/>
      <c r="L74" s="41"/>
      <c r="M74" s="18"/>
      <c r="N74" s="18"/>
      <c r="O74" s="17"/>
      <c r="P74" s="17"/>
      <c r="Q74" s="17"/>
      <c r="R74" s="17"/>
      <c r="S74" s="17"/>
      <c r="T74" s="17"/>
      <c r="U74" s="17"/>
      <c r="V74" s="17"/>
      <c r="W74" s="17"/>
      <c r="X74" s="17"/>
      <c r="Y74" s="17"/>
      <c r="Z74" s="17"/>
      <c r="AA74" s="17"/>
      <c r="AB74" s="17"/>
      <c r="AC74" s="17"/>
      <c r="AD74" s="17"/>
      <c r="AE74" s="17"/>
      <c r="AF74" s="17"/>
    </row>
    <row r="75" spans="1:36" s="32" customFormat="1" ht="24" customHeight="1" x14ac:dyDescent="0.2">
      <c r="A75" s="12"/>
      <c r="B75" s="12"/>
      <c r="C75" s="12"/>
      <c r="D75" s="12"/>
      <c r="E75" s="12"/>
      <c r="F75" s="17"/>
      <c r="I75" s="18"/>
      <c r="J75" s="18"/>
      <c r="K75" s="18"/>
      <c r="L75" s="41"/>
      <c r="M75" s="18"/>
      <c r="N75" s="18"/>
      <c r="O75" s="17"/>
      <c r="P75" s="17"/>
      <c r="Q75" s="17"/>
      <c r="R75" s="17"/>
      <c r="S75" s="17"/>
      <c r="T75" s="17"/>
      <c r="U75" s="17"/>
      <c r="V75" s="17"/>
      <c r="W75" s="17"/>
      <c r="X75" s="17"/>
      <c r="Y75" s="17"/>
      <c r="Z75" s="17"/>
      <c r="AA75" s="17"/>
      <c r="AB75" s="17"/>
      <c r="AC75" s="17"/>
      <c r="AD75" s="17"/>
      <c r="AE75" s="17"/>
      <c r="AF75" s="17"/>
    </row>
    <row r="76" spans="1:36" s="32" customFormat="1" ht="24" customHeight="1" x14ac:dyDescent="0.2">
      <c r="A76" s="12"/>
      <c r="B76" s="12"/>
      <c r="C76" s="12"/>
      <c r="D76" s="12"/>
      <c r="E76" s="12"/>
      <c r="F76" s="17"/>
      <c r="I76" s="18"/>
      <c r="J76" s="18"/>
      <c r="K76" s="18"/>
      <c r="L76" s="41"/>
      <c r="M76" s="18"/>
      <c r="N76" s="18"/>
      <c r="O76" s="17"/>
      <c r="P76" s="17"/>
      <c r="Q76" s="17"/>
      <c r="R76" s="17"/>
      <c r="S76" s="17"/>
      <c r="T76" s="17"/>
      <c r="U76" s="17"/>
      <c r="V76" s="17"/>
      <c r="W76" s="17"/>
      <c r="X76" s="17"/>
      <c r="Y76" s="17"/>
      <c r="Z76" s="17"/>
      <c r="AA76" s="17"/>
      <c r="AB76" s="17"/>
      <c r="AC76" s="17"/>
      <c r="AD76" s="17"/>
      <c r="AE76" s="17"/>
      <c r="AF76" s="17"/>
    </row>
    <row r="77" spans="1:36" s="32" customFormat="1" ht="24" customHeight="1" x14ac:dyDescent="0.2">
      <c r="A77" s="12"/>
      <c r="B77" s="12"/>
      <c r="C77" s="12"/>
      <c r="D77" s="12"/>
      <c r="E77" s="12"/>
      <c r="I77" s="18"/>
      <c r="J77" s="18"/>
      <c r="K77" s="18"/>
      <c r="L77" s="41"/>
      <c r="M77" s="18"/>
      <c r="N77" s="18"/>
      <c r="O77" s="17"/>
      <c r="P77" s="17"/>
      <c r="Q77" s="17"/>
      <c r="R77" s="17"/>
      <c r="S77" s="17"/>
      <c r="T77" s="17"/>
      <c r="U77" s="17"/>
      <c r="V77" s="17"/>
      <c r="W77" s="17"/>
      <c r="X77" s="17"/>
      <c r="Y77" s="17"/>
      <c r="Z77" s="17"/>
      <c r="AA77" s="17"/>
      <c r="AB77" s="17"/>
      <c r="AC77" s="17"/>
      <c r="AD77" s="17"/>
      <c r="AE77" s="17"/>
      <c r="AF77" s="17"/>
    </row>
    <row r="78" spans="1:36" s="32" customFormat="1" ht="24" customHeight="1" x14ac:dyDescent="0.2">
      <c r="A78" s="12"/>
      <c r="B78" s="12"/>
      <c r="C78" s="12"/>
      <c r="D78" s="12"/>
      <c r="E78" s="12"/>
      <c r="I78" s="18"/>
      <c r="J78" s="18"/>
      <c r="K78" s="18"/>
      <c r="L78" s="41"/>
      <c r="M78" s="18"/>
      <c r="N78" s="18"/>
      <c r="O78" s="17"/>
      <c r="P78" s="17"/>
      <c r="Q78" s="17"/>
      <c r="R78" s="17"/>
      <c r="S78" s="17"/>
      <c r="T78" s="17"/>
      <c r="U78" s="17"/>
      <c r="V78" s="17"/>
      <c r="W78" s="17"/>
      <c r="X78" s="17"/>
      <c r="Y78" s="17"/>
      <c r="Z78" s="17"/>
      <c r="AA78" s="17"/>
      <c r="AB78" s="17"/>
      <c r="AC78" s="17"/>
      <c r="AD78" s="17"/>
      <c r="AE78" s="17"/>
      <c r="AF78" s="17"/>
    </row>
    <row r="79" spans="1:36" s="32" customFormat="1" ht="24" customHeight="1" x14ac:dyDescent="0.2">
      <c r="A79" s="12"/>
      <c r="B79" s="12"/>
      <c r="C79" s="12"/>
      <c r="D79" s="12"/>
      <c r="E79" s="12"/>
      <c r="I79" s="18"/>
      <c r="J79" s="18"/>
      <c r="K79" s="18"/>
      <c r="L79" s="41"/>
      <c r="M79" s="18"/>
      <c r="N79" s="18"/>
      <c r="O79" s="17"/>
      <c r="P79" s="17"/>
      <c r="Q79" s="17"/>
      <c r="R79" s="17"/>
      <c r="S79" s="17"/>
      <c r="T79" s="17"/>
      <c r="U79" s="17"/>
      <c r="V79" s="17"/>
      <c r="W79" s="17"/>
      <c r="X79" s="17"/>
      <c r="Y79" s="17"/>
      <c r="Z79" s="17"/>
      <c r="AA79" s="17"/>
      <c r="AB79" s="17"/>
      <c r="AC79" s="17"/>
      <c r="AD79" s="17"/>
      <c r="AE79" s="17"/>
      <c r="AF79" s="17"/>
    </row>
    <row r="80" spans="1:36" s="32" customFormat="1" ht="24" customHeight="1" x14ac:dyDescent="0.2">
      <c r="A80" s="12"/>
      <c r="B80" s="12"/>
      <c r="C80" s="12"/>
      <c r="D80" s="12"/>
      <c r="E80" s="12"/>
      <c r="L80" s="18"/>
      <c r="M80" s="18"/>
      <c r="N80" s="18"/>
      <c r="O80" s="18"/>
      <c r="P80" s="41"/>
      <c r="Q80" s="18"/>
      <c r="R80" s="18"/>
      <c r="S80" s="17"/>
      <c r="T80" s="17"/>
      <c r="U80" s="17"/>
      <c r="V80" s="17"/>
      <c r="W80" s="17"/>
      <c r="X80" s="17"/>
      <c r="Y80" s="17"/>
      <c r="Z80" s="17"/>
      <c r="AA80" s="17"/>
      <c r="AB80" s="17"/>
      <c r="AC80" s="17"/>
      <c r="AD80" s="17"/>
      <c r="AE80" s="17"/>
      <c r="AF80" s="17"/>
      <c r="AG80" s="17"/>
      <c r="AH80" s="17"/>
      <c r="AI80" s="17"/>
      <c r="AJ80" s="17"/>
    </row>
    <row r="81" spans="1:36" s="32" customFormat="1" ht="24" customHeight="1" x14ac:dyDescent="0.2">
      <c r="A81" s="12"/>
      <c r="B81" s="12"/>
      <c r="C81" s="12"/>
      <c r="D81" s="12"/>
      <c r="E81" s="12"/>
      <c r="L81" s="18"/>
      <c r="M81" s="18"/>
      <c r="N81" s="18"/>
      <c r="O81" s="18"/>
      <c r="P81" s="41"/>
      <c r="Q81" s="18"/>
      <c r="R81" s="18"/>
      <c r="S81" s="17"/>
      <c r="T81" s="17"/>
      <c r="U81" s="17"/>
      <c r="V81" s="17"/>
      <c r="W81" s="17"/>
      <c r="X81" s="17"/>
      <c r="Y81" s="17"/>
      <c r="Z81" s="17"/>
      <c r="AA81" s="17"/>
      <c r="AB81" s="17"/>
      <c r="AC81" s="17"/>
      <c r="AD81" s="17"/>
      <c r="AE81" s="17"/>
      <c r="AF81" s="17"/>
      <c r="AG81" s="17"/>
      <c r="AH81" s="17"/>
      <c r="AI81" s="17"/>
      <c r="AJ81" s="17"/>
    </row>
    <row r="82" spans="1:36" s="32" customFormat="1" ht="24" customHeight="1" x14ac:dyDescent="0.2">
      <c r="A82" s="12"/>
      <c r="B82" s="12"/>
      <c r="C82" s="12"/>
      <c r="D82" s="12"/>
      <c r="E82" s="12"/>
      <c r="L82" s="18"/>
      <c r="M82" s="18"/>
      <c r="N82" s="18"/>
      <c r="O82" s="18"/>
      <c r="P82" s="41"/>
      <c r="Q82" s="18"/>
      <c r="R82" s="18"/>
      <c r="S82" s="17"/>
      <c r="T82" s="17"/>
      <c r="U82" s="17"/>
      <c r="V82" s="17"/>
      <c r="W82" s="17"/>
      <c r="X82" s="17"/>
      <c r="Y82" s="17"/>
      <c r="Z82" s="17"/>
      <c r="AA82" s="17"/>
      <c r="AB82" s="17"/>
      <c r="AC82" s="17"/>
      <c r="AD82" s="17"/>
      <c r="AE82" s="17"/>
      <c r="AF82" s="17"/>
      <c r="AG82" s="17"/>
      <c r="AH82" s="17"/>
      <c r="AI82" s="17"/>
      <c r="AJ82" s="17"/>
    </row>
    <row r="83" spans="1:36" s="32" customFormat="1" ht="24" customHeight="1" x14ac:dyDescent="0.2">
      <c r="A83" s="12"/>
      <c r="B83" s="12"/>
      <c r="C83" s="12"/>
      <c r="D83" s="12"/>
      <c r="E83" s="12"/>
      <c r="L83" s="18"/>
      <c r="M83" s="18"/>
      <c r="N83" s="18"/>
      <c r="O83" s="18"/>
      <c r="P83" s="41"/>
      <c r="Q83" s="18"/>
      <c r="R83" s="18"/>
      <c r="S83" s="17"/>
      <c r="T83" s="17"/>
      <c r="U83" s="17"/>
      <c r="V83" s="17"/>
      <c r="W83" s="17"/>
      <c r="X83" s="17"/>
      <c r="Y83" s="17"/>
      <c r="Z83" s="17"/>
      <c r="AA83" s="17"/>
      <c r="AB83" s="17"/>
      <c r="AC83" s="17"/>
      <c r="AD83" s="17"/>
      <c r="AE83" s="17"/>
      <c r="AF83" s="17"/>
      <c r="AG83" s="17"/>
      <c r="AH83" s="17"/>
      <c r="AI83" s="17"/>
      <c r="AJ83" s="17"/>
    </row>
  </sheetData>
  <sheetProtection selectLockedCells="1"/>
  <dataConsolidate/>
  <mergeCells count="9">
    <mergeCell ref="I28:I29"/>
    <mergeCell ref="A28:A29"/>
    <mergeCell ref="B28:B29"/>
    <mergeCell ref="C28:C29"/>
    <mergeCell ref="D28:D29"/>
    <mergeCell ref="E28:E29"/>
    <mergeCell ref="F28:F29"/>
    <mergeCell ref="G28:G29"/>
    <mergeCell ref="H28:H29"/>
  </mergeCells>
  <conditionalFormatting sqref="F19:F24 F30:F36">
    <cfRule type="expression" dxfId="5" priority="108" stopIfTrue="1">
      <formula>AND(F19&lt;25000,#REF!&lt;0.05)</formula>
    </cfRule>
  </conditionalFormatting>
  <conditionalFormatting sqref="G19:G24 G30:G36">
    <cfRule type="expression" dxfId="4" priority="2" stopIfTrue="1">
      <formula>+AND(G19&lt;0.05,#REF!&lt;25000)</formula>
    </cfRule>
  </conditionalFormatting>
  <conditionalFormatting sqref="I30:I36">
    <cfRule type="expression" dxfId="3" priority="3" stopIfTrue="1">
      <formula>AND(I30&lt;0.05,#REF!&lt;25000)</formula>
    </cfRule>
  </conditionalFormatting>
  <dataValidations count="3">
    <dataValidation type="list" allowBlank="1" showInputMessage="1" showErrorMessage="1" sqref="A30:A36 A19:A24" xr:uid="{A9ADAAC5-1B2C-45C1-9FB6-0572F5EAE8F1}">
      <formula1>$A$39:$A$56</formula1>
    </dataValidation>
    <dataValidation type="list" allowBlank="1" showInputMessage="1" showErrorMessage="1" sqref="I58 H30:H36 H25" xr:uid="{983B9E03-916A-4182-9809-272FE6156507}">
      <formula1>list18</formula1>
    </dataValidation>
    <dataValidation type="list" allowBlank="1" showInputMessage="1" showErrorMessage="1" sqref="A25" xr:uid="{67082E2E-EDA4-4741-824E-081280642D76}">
      <formula1>#REF!</formula1>
    </dataValidation>
  </dataValidations>
  <pageMargins left="0.70866141732283472" right="0.70866141732283472" top="0.74803149606299213" bottom="0.74803149606299213" header="0.31496062992125984" footer="0.31496062992125984"/>
  <pageSetup paperSize="9" scale="68" orientation="landscape" r:id="rId1"/>
  <headerFooter>
    <oddFooter>Page &amp;P</oddFooter>
  </headerFooter>
  <rowBreaks count="1" manualBreakCount="1">
    <brk id="5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A6C3E33-87EF-41CF-9881-57D649CA3560}">
          <x14:formula1>
            <xm:f>'מיפוי שמות'!$F$2:$F$5</xm:f>
          </x14:formula1>
          <xm:sqref>H19:H24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47719-8DB6-4440-891F-E2972A60B7A2}">
  <sheetPr codeName="Sheet7">
    <tabColor rgb="FF2ACC32"/>
  </sheetPr>
  <dimension ref="A1:Q59"/>
  <sheetViews>
    <sheetView rightToLeft="1" topLeftCell="D36" zoomScale="85" zoomScaleNormal="85" workbookViewId="0">
      <selection activeCell="C32" sqref="C32"/>
    </sheetView>
  </sheetViews>
  <sheetFormatPr defaultColWidth="8.25" defaultRowHeight="24" customHeight="1" x14ac:dyDescent="0.2"/>
  <cols>
    <col min="1" max="1" width="21.125" style="12" customWidth="1"/>
    <col min="2" max="2" width="25.875" style="12" customWidth="1"/>
    <col min="3" max="3" width="15.25" style="12" customWidth="1"/>
    <col min="4" max="4" width="10.5" style="12" bestFit="1" customWidth="1"/>
    <col min="5" max="5" width="16.5" style="12" customWidth="1"/>
    <col min="6" max="6" width="11.875" style="12" customWidth="1"/>
    <col min="7" max="7" width="18.375" style="12" customWidth="1"/>
    <col min="8" max="8" width="18.625" style="12" customWidth="1"/>
    <col min="9" max="9" width="10" style="12" customWidth="1"/>
    <col min="10" max="10" width="15.75" style="12" customWidth="1"/>
    <col min="11" max="12" width="8.25" style="12"/>
    <col min="13" max="17" width="8.25" style="12" hidden="1" customWidth="1"/>
    <col min="18" max="16384" width="8.25" style="12"/>
  </cols>
  <sheetData>
    <row r="1" spans="1:17" ht="24" customHeight="1" x14ac:dyDescent="0.2">
      <c r="A1" s="667" t="s">
        <v>464</v>
      </c>
      <c r="B1" s="536"/>
      <c r="C1" s="536"/>
      <c r="D1" s="536"/>
      <c r="E1" s="536"/>
      <c r="F1" s="536"/>
      <c r="G1" s="536"/>
      <c r="H1" s="537"/>
      <c r="I1" s="13"/>
      <c r="J1" s="13"/>
    </row>
    <row r="2" spans="1:17" ht="24" customHeight="1" x14ac:dyDescent="0.2">
      <c r="A2" s="536"/>
      <c r="B2" s="536"/>
      <c r="C2" s="536"/>
      <c r="D2" s="536"/>
      <c r="E2" s="536"/>
      <c r="F2" s="536"/>
      <c r="G2" s="536"/>
      <c r="H2" s="537"/>
      <c r="I2" s="13"/>
      <c r="J2" s="13"/>
    </row>
    <row r="3" spans="1:17" ht="24" customHeight="1" x14ac:dyDescent="0.2">
      <c r="A3" s="13"/>
      <c r="B3" s="13"/>
      <c r="C3" s="13"/>
      <c r="D3" s="13"/>
      <c r="E3" s="13"/>
      <c r="F3" s="13"/>
      <c r="G3" s="13"/>
      <c r="H3" s="13"/>
      <c r="I3" s="13"/>
      <c r="J3" s="13"/>
    </row>
    <row r="4" spans="1:17" s="609" customFormat="1" ht="24" customHeight="1" x14ac:dyDescent="0.3">
      <c r="A4" s="534" t="s">
        <v>487</v>
      </c>
      <c r="B4" s="611"/>
      <c r="C4" s="612"/>
      <c r="D4" s="612"/>
      <c r="E4" s="614" t="str">
        <f>'פרטי המדווח'!$E$6</f>
        <v>כימוטל בע"מ</v>
      </c>
      <c r="F4" s="615" t="s">
        <v>488</v>
      </c>
      <c r="G4" s="614">
        <f>'פרטי המדווח'!$E$7</f>
        <v>510212681</v>
      </c>
      <c r="J4" s="616"/>
    </row>
    <row r="5" spans="1:17" s="609" customFormat="1" ht="24" customHeight="1" x14ac:dyDescent="0.2">
      <c r="A5" s="534" t="s">
        <v>489</v>
      </c>
      <c r="B5" s="611"/>
      <c r="C5" s="612"/>
      <c r="D5" s="612"/>
      <c r="E5" s="613"/>
      <c r="F5" s="613"/>
      <c r="G5" s="608"/>
      <c r="J5" s="616"/>
    </row>
    <row r="6" spans="1:17" ht="24" customHeight="1" x14ac:dyDescent="0.2">
      <c r="H6" s="609"/>
      <c r="I6" s="537"/>
    </row>
    <row r="7" spans="1:17" ht="24" customHeight="1" x14ac:dyDescent="0.2">
      <c r="A7" s="598" t="s">
        <v>88</v>
      </c>
      <c r="B7" s="64"/>
      <c r="C7" s="64"/>
      <c r="D7" s="64"/>
      <c r="E7" s="64"/>
      <c r="F7" s="64"/>
      <c r="G7" s="735"/>
      <c r="H7" s="13"/>
      <c r="I7" s="13"/>
    </row>
    <row r="8" spans="1:17" ht="24" customHeight="1" x14ac:dyDescent="0.2">
      <c r="A8" s="539" t="s">
        <v>492</v>
      </c>
      <c r="B8" s="65"/>
      <c r="C8" s="65"/>
      <c r="D8" s="65"/>
      <c r="E8" s="65"/>
      <c r="F8" s="65"/>
      <c r="G8" s="736"/>
      <c r="H8" s="609"/>
      <c r="I8" s="609"/>
    </row>
    <row r="9" spans="1:17" ht="24" customHeight="1" x14ac:dyDescent="0.2">
      <c r="A9" s="539" t="s">
        <v>507</v>
      </c>
      <c r="B9" s="65"/>
      <c r="C9" s="65"/>
      <c r="D9" s="65"/>
      <c r="E9" s="65"/>
      <c r="F9" s="65"/>
      <c r="G9" s="736"/>
      <c r="H9" s="609"/>
      <c r="I9" s="609"/>
    </row>
    <row r="10" spans="1:17" ht="24" customHeight="1" x14ac:dyDescent="0.2">
      <c r="A10" s="731" t="s">
        <v>513</v>
      </c>
      <c r="B10" s="66"/>
      <c r="C10" s="66"/>
      <c r="D10" s="66"/>
      <c r="E10" s="66"/>
      <c r="F10" s="66"/>
      <c r="G10" s="737"/>
      <c r="H10" s="13"/>
      <c r="I10" s="13"/>
    </row>
    <row r="11" spans="1:17" ht="24" customHeight="1" thickBot="1" x14ac:dyDescent="0.25">
      <c r="H11" s="609"/>
      <c r="I11" s="609"/>
    </row>
    <row r="12" spans="1:17" ht="24" customHeight="1" thickBot="1" x14ac:dyDescent="0.25">
      <c r="A12" s="645" t="s">
        <v>91</v>
      </c>
      <c r="B12" s="597"/>
      <c r="C12" s="599">
        <f>SUM(H32:H34)+SUM(H38:H46)</f>
        <v>0</v>
      </c>
      <c r="D12" s="666" t="s">
        <v>92</v>
      </c>
      <c r="E12" s="734"/>
    </row>
    <row r="13" spans="1:17" ht="24" customHeight="1" x14ac:dyDescent="0.2">
      <c r="B13" s="67"/>
      <c r="C13" s="67"/>
      <c r="D13" s="67"/>
      <c r="H13" s="609"/>
    </row>
    <row r="14" spans="1:17" ht="24" customHeight="1" x14ac:dyDescent="0.2">
      <c r="A14" s="610" t="s">
        <v>491</v>
      </c>
      <c r="B14" s="610"/>
      <c r="C14" s="670"/>
      <c r="D14" s="610"/>
      <c r="E14" s="610"/>
      <c r="F14" s="610"/>
      <c r="G14" s="610"/>
      <c r="H14" s="13"/>
      <c r="N14" s="68" t="s">
        <v>13</v>
      </c>
      <c r="O14" s="68" t="s">
        <v>14</v>
      </c>
    </row>
    <row r="15" spans="1:17" ht="60.95" customHeight="1" thickBot="1" x14ac:dyDescent="0.25">
      <c r="A15" s="656" t="s">
        <v>192</v>
      </c>
      <c r="B15" s="657" t="s">
        <v>193</v>
      </c>
      <c r="C15" s="656" t="s">
        <v>262</v>
      </c>
      <c r="D15" s="659" t="s">
        <v>486</v>
      </c>
      <c r="E15" s="660" t="s">
        <v>149</v>
      </c>
      <c r="F15" s="668" t="s">
        <v>194</v>
      </c>
      <c r="G15" s="668" t="s">
        <v>195</v>
      </c>
      <c r="H15" s="609"/>
      <c r="M15" s="69" t="s">
        <v>192</v>
      </c>
      <c r="N15" s="70" t="s">
        <v>193</v>
      </c>
      <c r="O15" s="70" t="s">
        <v>193</v>
      </c>
      <c r="P15" s="989" t="s">
        <v>262</v>
      </c>
      <c r="Q15" s="989"/>
    </row>
    <row r="16" spans="1:17" ht="22.5" customHeight="1" thickBot="1" x14ac:dyDescent="0.25">
      <c r="A16" s="654" t="s">
        <v>5</v>
      </c>
      <c r="B16" s="655">
        <f>N16</f>
        <v>0</v>
      </c>
      <c r="C16" s="658"/>
      <c r="D16" s="484" t="e">
        <f>SUMIFS('דיווח פרטני'!#REF!,'דיווח פרטני'!$C:$C,'טעינת חשמל לכלי רכב'!A16)</f>
        <v>#REF!</v>
      </c>
      <c r="E16" s="713"/>
      <c r="F16" s="713"/>
      <c r="G16" s="669"/>
      <c r="M16" s="72" t="s">
        <v>5</v>
      </c>
      <c r="N16" s="74">
        <f>COUNTIFS('דיווח פרטני'!$C:$C,'טעינת חשמל לכלי רכב'!A16,'דיווח פרטני'!$D:$D,N14)</f>
        <v>0</v>
      </c>
      <c r="O16" s="74">
        <f>COUNTIFS('דיווח פרטני'!$C:$C,'טעינת חשמל לכלי רכב'!M16,'דיווח פרטני'!$D:$D,O14)</f>
        <v>0</v>
      </c>
      <c r="P16" s="985"/>
      <c r="Q16" s="986"/>
    </row>
    <row r="17" spans="1:17" ht="21.95" customHeight="1" thickBot="1" x14ac:dyDescent="0.25">
      <c r="A17" s="72" t="s">
        <v>7</v>
      </c>
      <c r="B17" s="73">
        <f t="shared" ref="B17:B26" si="0">N17</f>
        <v>0</v>
      </c>
      <c r="C17" s="482"/>
      <c r="D17" s="479" t="e">
        <f>SUMIFS('דיווח פרטני'!#REF!,'דיווח פרטני'!$C:$C,'טעינת חשמל לכלי רכב'!A17)</f>
        <v>#REF!</v>
      </c>
      <c r="E17" s="713"/>
      <c r="F17" s="713"/>
      <c r="G17" s="481"/>
      <c r="M17" s="72" t="s">
        <v>7</v>
      </c>
      <c r="N17" s="74">
        <f>COUNTIFS('דיווח פרטני'!$C:$C,'טעינת חשמל לכלי רכב'!A17,'דיווח פרטני'!$D:$D,N14)</f>
        <v>0</v>
      </c>
      <c r="O17" s="74">
        <f>COUNTIFS('דיווח פרטני'!$C:$C,'טעינת חשמל לכלי רכב'!M17,'דיווח פרטני'!$D:$D,O14)</f>
        <v>0</v>
      </c>
      <c r="P17" s="985"/>
      <c r="Q17" s="986"/>
    </row>
    <row r="18" spans="1:17" ht="39" customHeight="1" thickBot="1" x14ac:dyDescent="0.25">
      <c r="A18" s="75" t="s">
        <v>188</v>
      </c>
      <c r="B18" s="73">
        <f t="shared" si="0"/>
        <v>0</v>
      </c>
      <c r="C18" s="482"/>
      <c r="D18" s="479" t="e">
        <f>SUMIFS('דיווח פרטני'!#REF!,'דיווח פרטני'!$C:$C,'טעינת חשמל לכלי רכב'!A18)</f>
        <v>#REF!</v>
      </c>
      <c r="E18" s="713"/>
      <c r="F18" s="713"/>
      <c r="G18" s="481"/>
      <c r="M18" s="75" t="s">
        <v>188</v>
      </c>
      <c r="N18" s="74">
        <f>COUNTIFS('דיווח פרטני'!$C:$C,'טעינת חשמל לכלי רכב'!A18,'דיווח פרטני'!$D:$D,N14)</f>
        <v>0</v>
      </c>
      <c r="O18" s="74">
        <f>COUNTIFS('דיווח פרטני'!$C:$C,'טעינת חשמל לכלי רכב'!M18,'דיווח פרטני'!$D:$D,O14)</f>
        <v>0</v>
      </c>
      <c r="P18" s="985"/>
      <c r="Q18" s="986"/>
    </row>
    <row r="19" spans="1:17" ht="16.5" thickBot="1" x14ac:dyDescent="0.3">
      <c r="A19" s="76" t="s">
        <v>4</v>
      </c>
      <c r="B19" s="73">
        <f t="shared" si="0"/>
        <v>0</v>
      </c>
      <c r="C19" s="483" t="s">
        <v>253</v>
      </c>
      <c r="D19" s="479" t="e">
        <f>SUMIFS('דיווח פרטני'!#REF!,'דיווח פרטני'!$C:$C,'טעינת חשמל לכלי רכב'!A19,'דיווח פרטני'!F:F,'טעינת חשמל לכלי רכב'!C19,'דיווח פרטני'!$D:$D,$N$14)</f>
        <v>#REF!</v>
      </c>
      <c r="E19" s="713"/>
      <c r="F19" s="481"/>
      <c r="G19" s="713"/>
      <c r="I19" s="77"/>
      <c r="M19" s="76" t="s">
        <v>4</v>
      </c>
      <c r="N19" s="74">
        <f>COUNTIFS('דיווח פרטני'!$C:$C,'טעינת חשמל לכלי רכב'!A19,'דיווח פרטני'!F:F,'טעינת חשמל לכלי רכב'!C19,'דיווח פרטני'!$D:$D,N14)</f>
        <v>0</v>
      </c>
      <c r="O19" s="74">
        <f>COUNTIFS('דיווח פרטני'!$C:$C,'טעינת חשמל לכלי רכב'!M19,'דיווח פרטני'!F:F,'טעינת חשמל לכלי רכב'!P19,'דיווח פרטני'!$D:$D,O14)</f>
        <v>0</v>
      </c>
      <c r="P19" s="987" t="s">
        <v>253</v>
      </c>
      <c r="Q19" s="988"/>
    </row>
    <row r="20" spans="1:17" ht="16.5" thickBot="1" x14ac:dyDescent="0.3">
      <c r="A20" s="76" t="s">
        <v>4</v>
      </c>
      <c r="B20" s="73">
        <f t="shared" si="0"/>
        <v>0</v>
      </c>
      <c r="C20" s="478" t="s">
        <v>254</v>
      </c>
      <c r="D20" s="479" t="e">
        <f>SUMIFS('דיווח פרטני'!#REF!,'דיווח פרטני'!$C:$C,'טעינת חשמל לכלי רכב'!A20,'דיווח פרטני'!F:F,'טעינת חשמל לכלי רכב'!C20,'דיווח פרטני'!$D:$D,$N$14)</f>
        <v>#REF!</v>
      </c>
      <c r="E20" s="713"/>
      <c r="F20" s="481"/>
      <c r="G20" s="713"/>
      <c r="I20" s="77"/>
      <c r="M20" s="76" t="s">
        <v>4</v>
      </c>
      <c r="N20" s="74">
        <f>COUNTIFS('דיווח פרטני'!$C:$C,'טעינת חשמל לכלי רכב'!A20,'דיווח פרטני'!F:F,'טעינת חשמל לכלי רכב'!C20,'דיווח פרטני'!$D:$D,N14)</f>
        <v>0</v>
      </c>
      <c r="O20" s="74">
        <f>COUNTIFS('דיווח פרטני'!$C:$C,'טעינת חשמל לכלי רכב'!M20,'דיווח פרטני'!F:F,'טעינת חשמל לכלי רכב'!P20,'דיווח פרטני'!$D:$D,O14)</f>
        <v>0</v>
      </c>
      <c r="P20" s="983" t="s">
        <v>254</v>
      </c>
      <c r="Q20" s="984"/>
    </row>
    <row r="21" spans="1:17" ht="16.5" thickBot="1" x14ac:dyDescent="0.3">
      <c r="A21" s="76" t="s">
        <v>4</v>
      </c>
      <c r="B21" s="73">
        <f t="shared" si="0"/>
        <v>0</v>
      </c>
      <c r="C21" s="478" t="s">
        <v>255</v>
      </c>
      <c r="D21" s="479" t="e">
        <f>SUMIFS('דיווח פרטני'!#REF!,'דיווח פרטני'!$C:$C,'טעינת חשמל לכלי רכב'!A21,'דיווח פרטני'!F:F,'טעינת חשמל לכלי רכב'!C21,'דיווח פרטני'!$D:$D,$N$14)</f>
        <v>#REF!</v>
      </c>
      <c r="E21" s="713"/>
      <c r="F21" s="481"/>
      <c r="G21" s="713"/>
      <c r="I21" s="77"/>
      <c r="M21" s="76" t="s">
        <v>4</v>
      </c>
      <c r="N21" s="74">
        <f>COUNTIFS('דיווח פרטני'!$C:$C,'טעינת חשמל לכלי רכב'!A21,'דיווח פרטני'!F:F,'טעינת חשמל לכלי רכב'!C21,'דיווח פרטני'!$D:$D,N14)</f>
        <v>0</v>
      </c>
      <c r="O21" s="74">
        <f>COUNTIFS('דיווח פרטני'!$C:$C,'טעינת חשמל לכלי רכב'!M21,'דיווח פרטני'!F:F,'טעינת חשמל לכלי רכב'!P21,'דיווח פרטני'!$D:$D,O14)</f>
        <v>0</v>
      </c>
      <c r="P21" s="983" t="s">
        <v>255</v>
      </c>
      <c r="Q21" s="984"/>
    </row>
    <row r="22" spans="1:17" ht="16.5" thickBot="1" x14ac:dyDescent="0.3">
      <c r="A22" s="76" t="s">
        <v>4</v>
      </c>
      <c r="B22" s="73">
        <f t="shared" si="0"/>
        <v>0</v>
      </c>
      <c r="C22" s="478" t="s">
        <v>260</v>
      </c>
      <c r="D22" s="479" t="e">
        <f>SUMIFS('דיווח פרטני'!#REF!,'דיווח פרטני'!$C:$C,'טעינת חשמל לכלי רכב'!A22,'דיווח פרטני'!F:F,'טעינת חשמל לכלי רכב'!C22,'דיווח פרטני'!$D:$D,$N$14)</f>
        <v>#REF!</v>
      </c>
      <c r="E22" s="713"/>
      <c r="F22" s="481"/>
      <c r="G22" s="713"/>
      <c r="I22" s="77"/>
      <c r="M22" s="76" t="s">
        <v>4</v>
      </c>
      <c r="N22" s="74">
        <f>COUNTIFS('דיווח פרטני'!$C:$C,'טעינת חשמל לכלי רכב'!A22,'דיווח פרטני'!F:F,'טעינת חשמל לכלי רכב'!C22,'דיווח פרטני'!$D:$D,N14)</f>
        <v>0</v>
      </c>
      <c r="O22" s="74">
        <f>COUNTIFS('דיווח פרטני'!$C:$C,'טעינת חשמל לכלי רכב'!M22,'דיווח פרטני'!F:F,'טעינת חשמל לכלי רכב'!P22,'דיווח פרטני'!$D:$D,O14)</f>
        <v>0</v>
      </c>
      <c r="P22" s="983" t="s">
        <v>260</v>
      </c>
      <c r="Q22" s="984"/>
    </row>
    <row r="23" spans="1:17" ht="16.5" thickBot="1" x14ac:dyDescent="0.3">
      <c r="A23" s="76" t="s">
        <v>4</v>
      </c>
      <c r="B23" s="73">
        <f t="shared" si="0"/>
        <v>0</v>
      </c>
      <c r="C23" s="478" t="s">
        <v>256</v>
      </c>
      <c r="D23" s="479" t="e">
        <f>SUMIFS('דיווח פרטני'!#REF!,'דיווח פרטני'!$C:$C,'טעינת חשמל לכלי רכב'!A23,'דיווח פרטני'!F:F,'טעינת חשמל לכלי רכב'!C23,'דיווח פרטני'!$D:$D,$N$14)</f>
        <v>#REF!</v>
      </c>
      <c r="E23" s="713"/>
      <c r="F23" s="481"/>
      <c r="G23" s="713"/>
      <c r="I23" s="77"/>
      <c r="M23" s="76" t="s">
        <v>4</v>
      </c>
      <c r="N23" s="74">
        <f>COUNTIFS('דיווח פרטני'!$C:$C,'טעינת חשמל לכלי רכב'!A23,'דיווח פרטני'!F:F,'טעינת חשמל לכלי רכב'!C23,'דיווח פרטני'!$D:$D,N14)</f>
        <v>0</v>
      </c>
      <c r="O23" s="74">
        <f>COUNTIFS('דיווח פרטני'!$C:$C,'טעינת חשמל לכלי רכב'!M23,'דיווח פרטני'!F:F,'טעינת חשמל לכלי רכב'!P23,'דיווח פרטני'!$D:$D,O14)</f>
        <v>0</v>
      </c>
      <c r="P23" s="983" t="s">
        <v>256</v>
      </c>
      <c r="Q23" s="984"/>
    </row>
    <row r="24" spans="1:17" ht="16.5" thickBot="1" x14ac:dyDescent="0.3">
      <c r="A24" s="76" t="s">
        <v>4</v>
      </c>
      <c r="B24" s="73">
        <f t="shared" si="0"/>
        <v>0</v>
      </c>
      <c r="C24" s="478" t="s">
        <v>257</v>
      </c>
      <c r="D24" s="479" t="e">
        <f>SUMIFS('דיווח פרטני'!#REF!,'דיווח פרטני'!$C:$C,'טעינת חשמל לכלי רכב'!A24,'דיווח פרטני'!F:F,'טעינת חשמל לכלי רכב'!C24,'דיווח פרטני'!$D:$D,$N$14)</f>
        <v>#REF!</v>
      </c>
      <c r="E24" s="713"/>
      <c r="F24" s="481"/>
      <c r="G24" s="713"/>
      <c r="I24" s="77"/>
      <c r="M24" s="76" t="s">
        <v>4</v>
      </c>
      <c r="N24" s="74">
        <f>COUNTIFS('דיווח פרטני'!$C:$C,'טעינת חשמל לכלי רכב'!A24,'דיווח פרטני'!F:F,'טעינת חשמל לכלי רכב'!C24,'דיווח פרטני'!$D:$D,N14)</f>
        <v>0</v>
      </c>
      <c r="O24" s="74">
        <f>COUNTIFS('דיווח פרטני'!$C:$C,'טעינת חשמל לכלי רכב'!M24,'דיווח פרטני'!F:F,'טעינת חשמל לכלי רכב'!P24,'דיווח פרטני'!$D:$D,O14)</f>
        <v>0</v>
      </c>
      <c r="P24" s="983" t="s">
        <v>257</v>
      </c>
      <c r="Q24" s="984"/>
    </row>
    <row r="25" spans="1:17" ht="16.5" thickBot="1" x14ac:dyDescent="0.3">
      <c r="A25" s="76" t="s">
        <v>4</v>
      </c>
      <c r="B25" s="73">
        <f t="shared" si="0"/>
        <v>0</v>
      </c>
      <c r="C25" s="478" t="s">
        <v>258</v>
      </c>
      <c r="D25" s="479" t="e">
        <f>SUMIFS('דיווח פרטני'!#REF!,'דיווח פרטני'!$C:$C,'טעינת חשמל לכלי רכב'!A25,'דיווח פרטני'!F:F,'טעינת חשמל לכלי רכב'!C25,'דיווח פרטני'!$D:$D,$N$14)</f>
        <v>#REF!</v>
      </c>
      <c r="E25" s="713"/>
      <c r="F25" s="481"/>
      <c r="G25" s="713"/>
      <c r="I25" s="77"/>
      <c r="M25" s="76" t="s">
        <v>4</v>
      </c>
      <c r="N25" s="74">
        <f>COUNTIFS('דיווח פרטני'!$C:$C,'טעינת חשמל לכלי רכב'!A25,'דיווח פרטני'!F:F,'טעינת חשמל לכלי רכב'!C25,'דיווח פרטני'!$D:$D,N14)</f>
        <v>0</v>
      </c>
      <c r="O25" s="74">
        <f>COUNTIFS('דיווח פרטני'!$C:$C,'טעינת חשמל לכלי רכב'!M25,'דיווח פרטני'!F:F,'טעינת חשמל לכלי רכב'!P25,'דיווח פרטני'!$D:$D,O14)</f>
        <v>0</v>
      </c>
      <c r="P25" s="983" t="s">
        <v>258</v>
      </c>
      <c r="Q25" s="984"/>
    </row>
    <row r="26" spans="1:17" ht="16.5" thickBot="1" x14ac:dyDescent="0.3">
      <c r="A26" s="76" t="s">
        <v>4</v>
      </c>
      <c r="B26" s="73">
        <f t="shared" si="0"/>
        <v>0</v>
      </c>
      <c r="C26" s="480" t="s">
        <v>259</v>
      </c>
      <c r="D26" s="479" t="e">
        <f>SUMIFS('דיווח פרטני'!#REF!,'דיווח פרטני'!$C:$C,'טעינת חשמל לכלי רכב'!A26,'דיווח פרטני'!F:F,'טעינת חשמל לכלי רכב'!C26,'דיווח פרטני'!$D:$D,$N$14)</f>
        <v>#REF!</v>
      </c>
      <c r="E26" s="713"/>
      <c r="F26" s="481"/>
      <c r="G26" s="713"/>
      <c r="I26" s="77"/>
      <c r="M26" s="76" t="s">
        <v>4</v>
      </c>
      <c r="N26" s="74">
        <f>COUNTIFS('דיווח פרטני'!$C:$C,'טעינת חשמל לכלי רכב'!A26,'דיווח פרטני'!F:F,'טעינת חשמל לכלי רכב'!C26,'דיווח פרטני'!$D:$D,N14)</f>
        <v>0</v>
      </c>
      <c r="O26" s="74">
        <f>COUNTIFS('דיווח פרטני'!$C:$C,'טעינת חשמל לכלי רכב'!M26,'דיווח פרטני'!F:F,'טעינת חשמל לכלי רכב'!P26,'דיווח פרטני'!$D:$D,O14)</f>
        <v>0</v>
      </c>
      <c r="P26" s="990" t="s">
        <v>259</v>
      </c>
      <c r="Q26" s="991"/>
    </row>
    <row r="27" spans="1:17" ht="18.75" x14ac:dyDescent="0.2">
      <c r="A27" s="68"/>
      <c r="B27" s="67"/>
      <c r="C27" s="67"/>
      <c r="D27" s="67"/>
      <c r="E27" s="78"/>
      <c r="F27" s="78"/>
      <c r="G27" s="79"/>
      <c r="H27" s="79"/>
    </row>
    <row r="28" spans="1:17" ht="24" customHeight="1" x14ac:dyDescent="0.2">
      <c r="A28" s="19" t="s">
        <v>132</v>
      </c>
      <c r="B28" s="20"/>
      <c r="C28" s="20"/>
      <c r="D28" s="20"/>
      <c r="E28" s="20"/>
      <c r="F28" s="20"/>
      <c r="G28" s="20"/>
      <c r="H28" s="20"/>
      <c r="I28" s="20"/>
      <c r="J28" s="21"/>
    </row>
    <row r="29" spans="1:17" ht="24" customHeight="1" x14ac:dyDescent="0.2">
      <c r="A29" s="80" t="s">
        <v>504</v>
      </c>
      <c r="B29" s="22"/>
      <c r="C29" s="22"/>
      <c r="D29" s="22"/>
      <c r="E29" s="22"/>
      <c r="F29" s="22"/>
      <c r="G29" s="22"/>
      <c r="H29" s="22"/>
      <c r="I29" s="22"/>
      <c r="J29" s="23"/>
    </row>
    <row r="30" spans="1:17" ht="24" customHeight="1" thickBot="1" x14ac:dyDescent="0.25">
      <c r="A30" s="26" t="s">
        <v>133</v>
      </c>
      <c r="B30" s="22"/>
      <c r="C30" s="22"/>
      <c r="D30" s="22"/>
      <c r="E30" s="22"/>
      <c r="F30" s="22"/>
      <c r="G30" s="22"/>
      <c r="H30" s="22"/>
      <c r="I30" s="22"/>
      <c r="J30" s="23"/>
    </row>
    <row r="31" spans="1:17" ht="61.5" customHeight="1" thickBot="1" x14ac:dyDescent="0.25">
      <c r="A31" s="729" t="s">
        <v>134</v>
      </c>
      <c r="B31" s="663"/>
      <c r="C31" s="474" t="s">
        <v>506</v>
      </c>
      <c r="D31" s="488" t="s">
        <v>135</v>
      </c>
      <c r="E31" s="665" t="s">
        <v>136</v>
      </c>
      <c r="F31" s="662"/>
      <c r="G31" s="661"/>
      <c r="H31" s="664" t="s">
        <v>98</v>
      </c>
      <c r="I31" s="475" t="s">
        <v>100</v>
      </c>
      <c r="J31" s="710" t="s">
        <v>101</v>
      </c>
    </row>
    <row r="32" spans="1:17" ht="62.25" customHeight="1" thickBot="1" x14ac:dyDescent="0.25">
      <c r="A32" s="711" t="s">
        <v>510</v>
      </c>
      <c r="B32" s="711"/>
      <c r="C32" s="713"/>
      <c r="D32" s="720" t="s">
        <v>137</v>
      </c>
      <c r="E32" s="721">
        <f>+'מקדמי פליטה'!E30</f>
        <v>4.2299999999999998E-4</v>
      </c>
      <c r="F32" s="980" t="s">
        <v>138</v>
      </c>
      <c r="G32" s="981"/>
      <c r="H32" s="486">
        <f>+C32*E32</f>
        <v>0</v>
      </c>
      <c r="I32" s="2" t="s">
        <v>294</v>
      </c>
      <c r="J32" s="714"/>
    </row>
    <row r="33" spans="1:11" ht="24" customHeight="1" x14ac:dyDescent="0.2">
      <c r="A33" s="711" t="s">
        <v>511</v>
      </c>
      <c r="B33" s="711"/>
      <c r="C33" s="711"/>
      <c r="D33" s="711"/>
      <c r="E33" s="487">
        <f>+'מקדמי פליטה'!E31</f>
        <v>6.82E-9</v>
      </c>
      <c r="F33" s="982" t="s">
        <v>139</v>
      </c>
      <c r="G33" s="978"/>
      <c r="H33" s="715">
        <f>+C32*E33*GWP!E14</f>
        <v>0</v>
      </c>
      <c r="I33" s="722"/>
      <c r="J33" s="725"/>
      <c r="K33" s="81"/>
    </row>
    <row r="34" spans="1:11" ht="24" customHeight="1" x14ac:dyDescent="0.2">
      <c r="A34" s="712" t="s">
        <v>512</v>
      </c>
      <c r="B34" s="712">
        <f>'מקדמי פליטה'!E29</f>
        <v>2024</v>
      </c>
      <c r="C34" s="712"/>
      <c r="D34" s="723"/>
      <c r="E34" s="487">
        <f>+'מקדמי פליטה'!E32</f>
        <v>2.4800000000000001E-9</v>
      </c>
      <c r="F34" s="982" t="s">
        <v>140</v>
      </c>
      <c r="G34" s="978"/>
      <c r="H34" s="715">
        <f>+C32*E34*GWP!E15</f>
        <v>0</v>
      </c>
      <c r="I34" s="724"/>
      <c r="J34" s="726"/>
      <c r="K34" s="81"/>
    </row>
    <row r="35" spans="1:11" ht="24" customHeight="1" x14ac:dyDescent="0.2">
      <c r="A35" s="81"/>
      <c r="B35" s="81"/>
      <c r="C35" s="81"/>
      <c r="D35" s="82"/>
      <c r="E35" s="82"/>
      <c r="F35" s="83"/>
      <c r="G35" s="83"/>
      <c r="H35" s="84"/>
      <c r="I35" s="82"/>
      <c r="J35" s="82"/>
    </row>
    <row r="36" spans="1:11" s="18" customFormat="1" ht="24" customHeight="1" x14ac:dyDescent="0.2">
      <c r="A36" s="727" t="s">
        <v>141</v>
      </c>
      <c r="B36" s="727"/>
      <c r="C36" s="727"/>
      <c r="D36" s="727"/>
      <c r="E36" s="727"/>
      <c r="F36" s="727"/>
      <c r="G36" s="727"/>
      <c r="H36" s="728"/>
      <c r="I36" s="727"/>
      <c r="J36" s="727"/>
    </row>
    <row r="37" spans="1:11" s="18" customFormat="1" ht="70.5" customHeight="1" thickBot="1" x14ac:dyDescent="0.25">
      <c r="A37" s="488" t="s">
        <v>134</v>
      </c>
      <c r="B37" s="488"/>
      <c r="C37" s="474" t="s">
        <v>506</v>
      </c>
      <c r="D37" s="476" t="s">
        <v>135</v>
      </c>
      <c r="E37" s="475" t="s">
        <v>142</v>
      </c>
      <c r="F37" s="477"/>
      <c r="G37" s="477"/>
      <c r="H37" s="671" t="s">
        <v>98</v>
      </c>
      <c r="I37" s="477" t="s">
        <v>100</v>
      </c>
      <c r="J37" s="476" t="s">
        <v>101</v>
      </c>
    </row>
    <row r="38" spans="1:11" s="32" customFormat="1" ht="27.95" customHeight="1" thickBot="1" x14ac:dyDescent="0.25">
      <c r="A38" s="717" t="s">
        <v>143</v>
      </c>
      <c r="B38" s="716"/>
      <c r="C38" s="713"/>
      <c r="D38" s="485" t="s">
        <v>137</v>
      </c>
      <c r="E38" s="732"/>
      <c r="F38" s="978" t="s">
        <v>138</v>
      </c>
      <c r="G38" s="979"/>
      <c r="H38" s="486">
        <f>+E38*C38</f>
        <v>0</v>
      </c>
      <c r="I38" s="695"/>
      <c r="J38" s="714"/>
    </row>
    <row r="39" spans="1:11" s="32" customFormat="1" ht="24" customHeight="1" thickBot="1" x14ac:dyDescent="0.25">
      <c r="A39" s="711"/>
      <c r="B39" s="711"/>
      <c r="C39" s="711"/>
      <c r="D39" s="711"/>
      <c r="E39" s="732"/>
      <c r="F39" s="978" t="s">
        <v>139</v>
      </c>
      <c r="G39" s="979"/>
      <c r="H39" s="715">
        <f>+E39*C38*GWP!E14</f>
        <v>0</v>
      </c>
      <c r="I39" s="711"/>
      <c r="J39" s="730"/>
    </row>
    <row r="40" spans="1:11" s="32" customFormat="1" ht="24" customHeight="1" thickBot="1" x14ac:dyDescent="0.25">
      <c r="A40" s="711"/>
      <c r="B40" s="711"/>
      <c r="C40" s="711"/>
      <c r="D40" s="711"/>
      <c r="E40" s="732"/>
      <c r="F40" s="978" t="s">
        <v>140</v>
      </c>
      <c r="G40" s="979"/>
      <c r="H40" s="715">
        <f>+E40*C38*GWP!E15</f>
        <v>0</v>
      </c>
      <c r="I40" s="711"/>
      <c r="J40" s="730"/>
    </row>
    <row r="41" spans="1:11" s="32" customFormat="1" ht="24" customHeight="1" thickBot="1" x14ac:dyDescent="0.25">
      <c r="A41" s="717" t="s">
        <v>144</v>
      </c>
      <c r="B41" s="716"/>
      <c r="C41" s="719"/>
      <c r="D41" s="485" t="s">
        <v>137</v>
      </c>
      <c r="E41" s="732"/>
      <c r="F41" s="978" t="s">
        <v>138</v>
      </c>
      <c r="G41" s="979"/>
      <c r="H41" s="486">
        <f>+E41*C41</f>
        <v>0</v>
      </c>
      <c r="I41" s="695"/>
      <c r="J41" s="714"/>
    </row>
    <row r="42" spans="1:11" ht="24" customHeight="1" thickBot="1" x14ac:dyDescent="0.25">
      <c r="A42" s="711"/>
      <c r="B42" s="711"/>
      <c r="C42" s="711"/>
      <c r="D42" s="711"/>
      <c r="E42" s="733"/>
      <c r="F42" s="978" t="s">
        <v>139</v>
      </c>
      <c r="G42" s="979"/>
      <c r="H42" s="715">
        <f>+E42*C41*GWP!E14</f>
        <v>0</v>
      </c>
      <c r="I42" s="711"/>
      <c r="J42" s="730"/>
    </row>
    <row r="43" spans="1:11" ht="24" customHeight="1" thickBot="1" x14ac:dyDescent="0.25">
      <c r="A43" s="711"/>
      <c r="B43" s="711"/>
      <c r="C43" s="711"/>
      <c r="D43" s="711"/>
      <c r="E43" s="733"/>
      <c r="F43" s="978" t="s">
        <v>140</v>
      </c>
      <c r="G43" s="979"/>
      <c r="H43" s="715">
        <f>+E43*C41*GWP!E15</f>
        <v>0</v>
      </c>
      <c r="I43" s="711"/>
      <c r="J43" s="730"/>
    </row>
    <row r="44" spans="1:11" ht="24" customHeight="1" thickBot="1" x14ac:dyDescent="0.25">
      <c r="A44" s="718" t="s">
        <v>145</v>
      </c>
      <c r="B44" s="716"/>
      <c r="C44" s="719"/>
      <c r="D44" s="485" t="s">
        <v>137</v>
      </c>
      <c r="E44" s="732"/>
      <c r="F44" s="978" t="s">
        <v>138</v>
      </c>
      <c r="G44" s="979"/>
      <c r="H44" s="486">
        <f>+E44*C44</f>
        <v>0</v>
      </c>
      <c r="I44" s="695"/>
      <c r="J44" s="714"/>
    </row>
    <row r="45" spans="1:11" ht="24" customHeight="1" thickBot="1" x14ac:dyDescent="0.25">
      <c r="A45" s="711"/>
      <c r="B45" s="711"/>
      <c r="C45" s="711"/>
      <c r="D45" s="711"/>
      <c r="E45" s="733"/>
      <c r="F45" s="978" t="s">
        <v>139</v>
      </c>
      <c r="G45" s="979"/>
      <c r="H45" s="715">
        <f>+E45*C44*GWP!E14</f>
        <v>0</v>
      </c>
      <c r="I45" s="711"/>
      <c r="J45" s="730"/>
    </row>
    <row r="46" spans="1:11" ht="24" customHeight="1" thickBot="1" x14ac:dyDescent="0.25">
      <c r="A46" s="712"/>
      <c r="B46" s="712"/>
      <c r="C46" s="712"/>
      <c r="D46" s="712"/>
      <c r="E46" s="733"/>
      <c r="F46" s="978" t="s">
        <v>140</v>
      </c>
      <c r="G46" s="979"/>
      <c r="H46" s="715">
        <f>+E46*C44*GWP!E15</f>
        <v>0</v>
      </c>
      <c r="I46" s="712"/>
      <c r="J46" s="723"/>
    </row>
    <row r="47" spans="1:11" ht="24" customHeight="1" thickBot="1" x14ac:dyDescent="0.25"/>
    <row r="48" spans="1:11" ht="24" customHeight="1" x14ac:dyDescent="0.2">
      <c r="A48" s="17"/>
      <c r="B48" s="33" t="s">
        <v>126</v>
      </c>
      <c r="C48" s="34"/>
      <c r="D48" s="704"/>
      <c r="E48" s="17"/>
      <c r="F48" s="17"/>
      <c r="G48" s="17"/>
      <c r="H48" s="17"/>
      <c r="I48" s="17"/>
      <c r="J48" s="17"/>
    </row>
    <row r="49" spans="1:12" ht="24" customHeight="1" x14ac:dyDescent="0.2">
      <c r="A49" s="17"/>
      <c r="B49" s="85" t="s">
        <v>127</v>
      </c>
      <c r="C49" s="705" t="s">
        <v>127</v>
      </c>
      <c r="D49" s="706" t="s">
        <v>128</v>
      </c>
      <c r="E49" s="17"/>
      <c r="F49" s="17"/>
      <c r="G49" s="17"/>
      <c r="H49" s="17"/>
      <c r="I49" s="17"/>
      <c r="J49" s="17"/>
    </row>
    <row r="50" spans="1:12" ht="24" customHeight="1" x14ac:dyDescent="0.25">
      <c r="A50" s="17"/>
      <c r="B50" s="86" t="s">
        <v>146</v>
      </c>
      <c r="C50" s="707">
        <f>H38+H41+H44+H32</f>
        <v>0</v>
      </c>
      <c r="D50" s="708">
        <f>+C50</f>
        <v>0</v>
      </c>
      <c r="E50" s="17"/>
      <c r="F50" s="17"/>
      <c r="G50" s="17"/>
      <c r="H50" s="17"/>
      <c r="I50" s="17"/>
      <c r="J50" s="17"/>
    </row>
    <row r="51" spans="1:12" ht="24" customHeight="1" x14ac:dyDescent="0.25">
      <c r="A51" s="17"/>
      <c r="B51" s="86" t="s">
        <v>147</v>
      </c>
      <c r="C51" s="707">
        <f>SUM(H33+H39+H42+H45)/GWP!E14</f>
        <v>0</v>
      </c>
      <c r="D51" s="708">
        <f>C51*GWP!$E$14</f>
        <v>0</v>
      </c>
      <c r="E51" s="17"/>
      <c r="F51" s="17"/>
      <c r="G51" s="17"/>
      <c r="H51" s="17"/>
      <c r="I51" s="17"/>
      <c r="J51" s="17"/>
    </row>
    <row r="52" spans="1:12" ht="24" customHeight="1" thickBot="1" x14ac:dyDescent="0.3">
      <c r="A52" s="17"/>
      <c r="B52" s="87" t="s">
        <v>148</v>
      </c>
      <c r="C52" s="35">
        <f>SUM(H34+H40+H43+H46)/GWP!E15</f>
        <v>0</v>
      </c>
      <c r="D52" s="709">
        <f>C52*GWP!$E$15</f>
        <v>0</v>
      </c>
      <c r="E52" s="17"/>
      <c r="F52" s="17"/>
      <c r="G52" s="17"/>
      <c r="H52" s="17"/>
      <c r="I52" s="17"/>
      <c r="J52" s="17"/>
    </row>
    <row r="53" spans="1:12" ht="24" customHeight="1" x14ac:dyDescent="0.2">
      <c r="A53" s="17"/>
      <c r="B53" s="17"/>
      <c r="C53" s="17"/>
      <c r="D53" s="17"/>
      <c r="E53" s="17"/>
      <c r="F53" s="17"/>
      <c r="G53" s="17"/>
      <c r="H53" s="17"/>
      <c r="I53" s="17"/>
      <c r="J53" s="17"/>
      <c r="K53" s="17"/>
      <c r="L53" s="17"/>
    </row>
    <row r="54" spans="1:12" ht="24" customHeight="1" x14ac:dyDescent="0.2">
      <c r="A54" s="17"/>
      <c r="B54" s="17"/>
      <c r="C54" s="17"/>
      <c r="D54" s="17"/>
      <c r="E54" s="17"/>
      <c r="F54" s="17"/>
      <c r="G54" s="17"/>
      <c r="H54" s="17"/>
      <c r="I54" s="17"/>
      <c r="J54" s="17"/>
      <c r="K54" s="17"/>
      <c r="L54" s="17"/>
    </row>
    <row r="55" spans="1:12" ht="24" customHeight="1" x14ac:dyDescent="0.2">
      <c r="A55" s="17"/>
      <c r="B55" s="17"/>
      <c r="C55" s="17"/>
      <c r="D55" s="17"/>
      <c r="E55" s="17"/>
      <c r="F55" s="17"/>
      <c r="G55" s="17"/>
      <c r="H55" s="17"/>
      <c r="I55" s="17"/>
      <c r="J55" s="17"/>
      <c r="K55" s="17"/>
      <c r="L55" s="17"/>
    </row>
    <row r="56" spans="1:12" ht="24" customHeight="1" x14ac:dyDescent="0.2">
      <c r="A56" s="17"/>
      <c r="B56" s="17"/>
      <c r="C56" s="17"/>
      <c r="D56" s="17"/>
      <c r="E56" s="17"/>
      <c r="F56" s="17"/>
      <c r="G56" s="17"/>
      <c r="H56" s="17"/>
      <c r="I56" s="17"/>
      <c r="J56" s="17"/>
      <c r="K56" s="17"/>
      <c r="L56" s="17"/>
    </row>
    <row r="57" spans="1:12" ht="24" customHeight="1" x14ac:dyDescent="0.2">
      <c r="A57" s="17"/>
      <c r="B57" s="17"/>
      <c r="C57" s="17"/>
      <c r="D57" s="17"/>
      <c r="E57" s="17"/>
      <c r="F57" s="17"/>
      <c r="G57" s="17"/>
      <c r="H57" s="17"/>
      <c r="I57" s="17"/>
      <c r="J57" s="17"/>
      <c r="K57" s="17"/>
      <c r="L57" s="17"/>
    </row>
    <row r="58" spans="1:12" ht="24" customHeight="1" x14ac:dyDescent="0.2">
      <c r="A58" s="17"/>
      <c r="B58" s="17"/>
      <c r="C58" s="17"/>
      <c r="D58" s="17"/>
      <c r="E58" s="17"/>
      <c r="F58" s="17"/>
      <c r="G58" s="17"/>
      <c r="H58" s="17"/>
      <c r="I58" s="17"/>
      <c r="J58" s="17"/>
      <c r="K58" s="17"/>
      <c r="L58" s="17"/>
    </row>
    <row r="59" spans="1:12" ht="24" customHeight="1" x14ac:dyDescent="0.2">
      <c r="A59" s="17"/>
      <c r="B59" s="17"/>
      <c r="C59" s="17"/>
      <c r="D59" s="17"/>
      <c r="E59" s="17"/>
      <c r="F59" s="17"/>
      <c r="G59" s="17"/>
      <c r="H59" s="17"/>
      <c r="I59" s="17"/>
      <c r="J59" s="17"/>
      <c r="K59" s="17"/>
      <c r="L59" s="17"/>
    </row>
  </sheetData>
  <sheetProtection algorithmName="SHA-512" hashValue="f8rVvRCYEVEtgjHWOb5ZLk+ugQ/WwPFbApVli9VA45kzXZ79tjMxPEeQ8Y94G+9uCB99BMByyIHTQwKK46vOLA==" saltValue="zj4apeggWNbuNoKhVIUP7A==" spinCount="100000" sheet="1" selectLockedCells="1"/>
  <mergeCells count="24">
    <mergeCell ref="P26:Q26"/>
    <mergeCell ref="P24:Q24"/>
    <mergeCell ref="P25:Q25"/>
    <mergeCell ref="P22:Q22"/>
    <mergeCell ref="P23:Q23"/>
    <mergeCell ref="P20:Q20"/>
    <mergeCell ref="P21:Q21"/>
    <mergeCell ref="P18:Q18"/>
    <mergeCell ref="P19:Q19"/>
    <mergeCell ref="P15:Q15"/>
    <mergeCell ref="P16:Q16"/>
    <mergeCell ref="P17:Q17"/>
    <mergeCell ref="F46:G46"/>
    <mergeCell ref="F38:G38"/>
    <mergeCell ref="F32:G32"/>
    <mergeCell ref="F39:G39"/>
    <mergeCell ref="F40:G40"/>
    <mergeCell ref="F33:G33"/>
    <mergeCell ref="F34:G34"/>
    <mergeCell ref="F44:G44"/>
    <mergeCell ref="F41:G41"/>
    <mergeCell ref="F42:G42"/>
    <mergeCell ref="F43:G43"/>
    <mergeCell ref="F45:G45"/>
  </mergeCells>
  <conditionalFormatting sqref="N16:O26">
    <cfRule type="expression" dxfId="2" priority="4">
      <formula>SUM(#REF!)&lt;&gt;0</formula>
    </cfRule>
  </conditionalFormatting>
  <dataValidations count="4">
    <dataValidation type="decimal" allowBlank="1" showInputMessage="1" showErrorMessage="1" sqref="E46 E43" xr:uid="{3B8C6F2D-9BAD-4F22-BC85-938B9DC945AE}">
      <formula1>0.00000000001</formula1>
      <formula2>0.00000001</formula2>
    </dataValidation>
    <dataValidation type="decimal" allowBlank="1" showInputMessage="1" showErrorMessage="1" sqref="E45 E42" xr:uid="{193812D0-D29F-4854-ACFD-75EED60C06D8}">
      <formula1>0.000000001</formula1>
      <formula2>0.00000001</formula2>
    </dataValidation>
    <dataValidation type="decimal" allowBlank="1" showInputMessage="1" showErrorMessage="1" sqref="E38:E41 E44" xr:uid="{BECE6D60-6DC8-49E2-AD8E-D84B9F4F7092}">
      <formula1>0.0001</formula1>
      <formula2>0.001</formula2>
    </dataValidation>
    <dataValidation type="list" allowBlank="1" showInputMessage="1" showErrorMessage="1" sqref="I35" xr:uid="{3B4D6269-8B5E-4095-A2DE-EF94E8DE9987}">
      <formula1>list18</formula1>
    </dataValidation>
  </dataValidations>
  <pageMargins left="0.70866141732283472" right="0.70866141732283472" top="0.74803149606299213" bottom="0.74803149606299213" header="0.31496062992125984" footer="0.31496062992125984"/>
  <pageSetup paperSize="9" scale="72" orientation="landscape" r:id="rId1"/>
  <headerFooter>
    <oddFooter>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2F3C7B9-DE7A-46A7-ABE2-61214E7BA4D8}">
          <x14:formula1>
            <xm:f>'מיפוי שמות'!$F$2:$F$5</xm:f>
          </x14:formula1>
          <xm:sqref>I44 I41 I38 I32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rgb="FF2ACC32"/>
  </sheetPr>
  <dimension ref="A1:N1300"/>
  <sheetViews>
    <sheetView rightToLeft="1" workbookViewId="0">
      <selection activeCell="D15" sqref="D15"/>
    </sheetView>
  </sheetViews>
  <sheetFormatPr defaultColWidth="12.625" defaultRowHeight="15" customHeight="1" x14ac:dyDescent="0.2"/>
  <cols>
    <col min="1" max="1" width="11.375" style="376" customWidth="1"/>
    <col min="2" max="2" width="22.125" style="376" customWidth="1"/>
    <col min="3" max="3" width="23.375" style="376" customWidth="1"/>
    <col min="4" max="4" width="28.125" style="376" customWidth="1"/>
    <col min="5" max="5" width="7.375" style="376" customWidth="1"/>
    <col min="6" max="6" width="30.875" style="942" customWidth="1"/>
    <col min="7" max="7" width="11.625" style="789" customWidth="1"/>
    <col min="8" max="8" width="11.125" style="935" customWidth="1"/>
    <col min="9" max="9" width="11.5" style="935" customWidth="1"/>
    <col min="10" max="10" width="12" style="942" customWidth="1"/>
    <col min="11" max="12" width="8.625" style="942" customWidth="1"/>
    <col min="13" max="21" width="8.625" style="376" customWidth="1"/>
    <col min="22" max="16384" width="12.625" style="376"/>
  </cols>
  <sheetData>
    <row r="1" spans="1:14" s="17" customFormat="1" ht="21.95" customHeight="1" x14ac:dyDescent="0.2">
      <c r="A1" s="617"/>
      <c r="B1" s="618" t="s">
        <v>32</v>
      </c>
      <c r="C1" s="617"/>
      <c r="D1" s="617"/>
      <c r="E1" s="617"/>
      <c r="F1" s="617"/>
      <c r="G1" s="789"/>
      <c r="H1" s="935"/>
      <c r="I1" s="935"/>
      <c r="J1" s="789"/>
      <c r="K1" s="789"/>
      <c r="L1" s="789"/>
      <c r="M1" s="789"/>
      <c r="N1" s="789"/>
    </row>
    <row r="2" spans="1:14" s="17" customFormat="1" ht="21.6" customHeight="1" x14ac:dyDescent="0.2">
      <c r="A2" s="463"/>
      <c r="B2" s="463"/>
      <c r="C2" s="463"/>
      <c r="D2" s="463"/>
      <c r="E2" s="463"/>
      <c r="F2" s="463"/>
      <c r="G2" s="789"/>
      <c r="H2" s="935"/>
      <c r="I2" s="935"/>
      <c r="J2" s="789"/>
      <c r="K2" s="789"/>
      <c r="L2" s="789"/>
      <c r="M2" s="789"/>
      <c r="N2" s="789"/>
    </row>
    <row r="3" spans="1:14" s="796" customFormat="1" ht="26.45" customHeight="1" x14ac:dyDescent="0.25">
      <c r="A3" s="464" t="s">
        <v>487</v>
      </c>
      <c r="B3" s="956"/>
      <c r="C3" s="956"/>
      <c r="D3" s="957" t="str">
        <f>'פרטי המדווח'!$E$6</f>
        <v>כימוטל בע"מ</v>
      </c>
      <c r="E3" s="464" t="s">
        <v>488</v>
      </c>
      <c r="F3" s="958">
        <f>'פרטי המדווח'!$E$7</f>
        <v>510212681</v>
      </c>
      <c r="G3" s="789"/>
      <c r="H3" s="935"/>
      <c r="I3" s="935"/>
      <c r="J3" s="943"/>
      <c r="K3" s="944"/>
      <c r="L3" s="945"/>
    </row>
    <row r="4" spans="1:14" s="796" customFormat="1" ht="13.5" customHeight="1" x14ac:dyDescent="0.25">
      <c r="A4" s="464" t="s">
        <v>489</v>
      </c>
      <c r="B4" s="956"/>
      <c r="C4" s="956"/>
      <c r="D4" s="956"/>
      <c r="E4" s="959"/>
      <c r="F4" s="956"/>
      <c r="G4" s="789"/>
      <c r="H4" s="935"/>
      <c r="I4" s="935"/>
      <c r="J4" s="943"/>
      <c r="K4" s="944"/>
      <c r="L4" s="945"/>
    </row>
    <row r="5" spans="1:14" ht="13.5" customHeight="1" x14ac:dyDescent="0.25">
      <c r="B5" s="465"/>
      <c r="C5" s="466"/>
      <c r="D5" s="467"/>
      <c r="E5" s="467"/>
      <c r="F5" s="940"/>
      <c r="J5" s="789"/>
      <c r="K5" s="789"/>
      <c r="L5" s="789"/>
    </row>
    <row r="6" spans="1:14" ht="13.5" customHeight="1" x14ac:dyDescent="0.25">
      <c r="A6" s="469" t="s">
        <v>33</v>
      </c>
      <c r="B6" s="470"/>
      <c r="C6" s="470"/>
      <c r="D6" s="470"/>
      <c r="E6" s="471"/>
      <c r="F6" s="938"/>
      <c r="H6" s="946" t="s">
        <v>561</v>
      </c>
      <c r="I6" s="946"/>
      <c r="J6" s="952"/>
      <c r="K6" s="789"/>
      <c r="L6" s="789"/>
    </row>
    <row r="7" spans="1:14" ht="76.5" x14ac:dyDescent="0.2">
      <c r="A7" s="874" t="s">
        <v>34</v>
      </c>
      <c r="B7" s="874" t="s">
        <v>35</v>
      </c>
      <c r="C7" s="874" t="s">
        <v>36</v>
      </c>
      <c r="D7" s="874" t="s">
        <v>37</v>
      </c>
      <c r="E7" s="874" t="s">
        <v>38</v>
      </c>
      <c r="F7" s="939" t="s">
        <v>39</v>
      </c>
      <c r="H7" s="953" t="s">
        <v>545</v>
      </c>
      <c r="I7" s="954" t="s">
        <v>546</v>
      </c>
      <c r="J7" s="955" t="s">
        <v>547</v>
      </c>
      <c r="K7" s="953" t="s">
        <v>548</v>
      </c>
      <c r="L7" s="953" t="s">
        <v>560</v>
      </c>
    </row>
    <row r="8" spans="1:14" ht="13.5" customHeight="1" x14ac:dyDescent="0.25">
      <c r="A8" s="797">
        <v>45665</v>
      </c>
      <c r="B8" s="798" t="s">
        <v>576</v>
      </c>
      <c r="C8" s="798" t="s">
        <v>679</v>
      </c>
      <c r="D8" s="798" t="s">
        <v>678</v>
      </c>
      <c r="E8" s="795" t="s">
        <v>678</v>
      </c>
      <c r="F8" s="936" t="s">
        <v>678</v>
      </c>
      <c r="H8" s="947" t="e" cm="1" vm="1">
        <f t="array" aca="1" ref="H8" ca="1">_xlfn.LET(_xlpm.רכבים,B8:B1007,_xlpm.יחודיים,_xlfn.UNIQUE(_xlpm.רכבים),_xlpm.ספירה,COUNTIF(_xlpm.רכבים,_xlpm.יחודיים),_xlfn._xlws.FILTER(_xlfn.HSTACK(_xlpm.יחודיים,_xlpm.ספירה),_xlpm.ספירה&gt;1))</f>
        <v>#NAME?</v>
      </c>
      <c r="I8" s="948"/>
      <c r="J8" s="937">
        <f>COUNT(B8:B2000)</f>
        <v>0</v>
      </c>
      <c r="K8" s="950">
        <f ca="1">COUNT(H8:H1000)</f>
        <v>0</v>
      </c>
      <c r="L8" s="937">
        <f>SUM(I8:I1000)</f>
        <v>0</v>
      </c>
    </row>
    <row r="9" spans="1:14" ht="13.5" customHeight="1" x14ac:dyDescent="0.2">
      <c r="A9" s="797"/>
      <c r="B9" s="798"/>
      <c r="C9" s="798"/>
      <c r="D9" s="798"/>
      <c r="E9" s="798"/>
      <c r="F9" s="941"/>
      <c r="H9" s="947"/>
      <c r="I9" s="949"/>
      <c r="J9" s="935"/>
      <c r="K9" s="947"/>
    </row>
    <row r="10" spans="1:14" ht="13.5" customHeight="1" x14ac:dyDescent="0.2">
      <c r="A10" s="797"/>
      <c r="B10" s="798"/>
      <c r="C10" s="798"/>
      <c r="D10" s="798"/>
      <c r="E10" s="798"/>
      <c r="F10" s="941"/>
      <c r="H10" s="947"/>
      <c r="I10" s="949"/>
      <c r="J10" s="935"/>
      <c r="K10" s="947"/>
    </row>
    <row r="11" spans="1:14" ht="13.5" customHeight="1" x14ac:dyDescent="0.2">
      <c r="A11" s="798"/>
      <c r="B11" s="798"/>
      <c r="C11" s="798"/>
      <c r="D11" s="798"/>
      <c r="E11" s="798"/>
      <c r="F11" s="941"/>
      <c r="H11" s="947"/>
      <c r="I11" s="949"/>
      <c r="J11" s="935"/>
      <c r="K11" s="947"/>
    </row>
    <row r="12" spans="1:14" ht="13.5" customHeight="1" x14ac:dyDescent="0.2">
      <c r="A12" s="798"/>
      <c r="B12" s="798"/>
      <c r="C12" s="798"/>
      <c r="D12" s="798"/>
      <c r="E12" s="798"/>
      <c r="F12" s="941"/>
      <c r="H12" s="947"/>
      <c r="I12" s="949"/>
      <c r="J12" s="935"/>
      <c r="K12" s="947"/>
    </row>
    <row r="13" spans="1:14" ht="13.5" customHeight="1" x14ac:dyDescent="0.2">
      <c r="A13" s="798"/>
      <c r="B13" s="798"/>
      <c r="C13" s="798"/>
      <c r="D13" s="798"/>
      <c r="E13" s="798"/>
      <c r="F13" s="941"/>
      <c r="H13" s="947"/>
      <c r="I13" s="949"/>
      <c r="K13" s="951"/>
    </row>
    <row r="14" spans="1:14" ht="13.5" customHeight="1" x14ac:dyDescent="0.2">
      <c r="A14" s="798"/>
      <c r="B14" s="798"/>
      <c r="C14" s="798"/>
      <c r="D14" s="798"/>
      <c r="E14" s="798"/>
      <c r="F14" s="941"/>
      <c r="H14" s="947"/>
      <c r="I14" s="949"/>
      <c r="K14" s="951"/>
    </row>
    <row r="15" spans="1:14" ht="13.5" customHeight="1" x14ac:dyDescent="0.2">
      <c r="A15" s="798"/>
      <c r="B15" s="798"/>
      <c r="C15" s="798"/>
      <c r="D15" s="798"/>
      <c r="E15" s="798"/>
      <c r="F15" s="941"/>
      <c r="H15" s="947"/>
      <c r="I15" s="949"/>
      <c r="K15" s="951"/>
    </row>
    <row r="16" spans="1:14" ht="13.5" customHeight="1" x14ac:dyDescent="0.2">
      <c r="A16" s="798"/>
      <c r="B16" s="798"/>
      <c r="C16" s="798"/>
      <c r="D16" s="798"/>
      <c r="E16" s="798"/>
      <c r="F16" s="941"/>
      <c r="H16" s="947"/>
      <c r="I16" s="949"/>
      <c r="K16" s="951"/>
    </row>
    <row r="17" spans="1:11" ht="13.5" customHeight="1" x14ac:dyDescent="0.2">
      <c r="A17" s="797"/>
      <c r="B17" s="798"/>
      <c r="C17" s="798"/>
      <c r="D17" s="798"/>
      <c r="E17" s="798"/>
      <c r="F17" s="941"/>
      <c r="H17" s="947"/>
      <c r="I17" s="949"/>
      <c r="K17" s="951"/>
    </row>
    <row r="18" spans="1:11" ht="13.5" customHeight="1" x14ac:dyDescent="0.2">
      <c r="A18" s="798"/>
      <c r="B18" s="798"/>
      <c r="C18" s="798"/>
      <c r="D18" s="798"/>
      <c r="E18" s="798"/>
      <c r="F18" s="941"/>
      <c r="H18" s="947"/>
      <c r="I18" s="949"/>
      <c r="K18" s="951"/>
    </row>
    <row r="19" spans="1:11" ht="13.5" customHeight="1" x14ac:dyDescent="0.2">
      <c r="A19" s="797"/>
      <c r="B19" s="798"/>
      <c r="C19" s="798"/>
      <c r="D19" s="798"/>
      <c r="E19" s="798"/>
      <c r="F19" s="941"/>
      <c r="H19" s="947"/>
      <c r="I19" s="949"/>
      <c r="K19" s="951"/>
    </row>
    <row r="20" spans="1:11" ht="13.5" customHeight="1" x14ac:dyDescent="0.2">
      <c r="A20" s="798"/>
      <c r="B20" s="798"/>
      <c r="C20" s="798"/>
      <c r="D20" s="798"/>
      <c r="E20" s="798"/>
      <c r="F20" s="941"/>
      <c r="H20" s="947"/>
      <c r="I20" s="949"/>
      <c r="K20" s="951"/>
    </row>
    <row r="21" spans="1:11" ht="13.5" customHeight="1" x14ac:dyDescent="0.2">
      <c r="A21" s="798"/>
      <c r="B21" s="798"/>
      <c r="C21" s="798"/>
      <c r="D21" s="798"/>
      <c r="E21" s="798"/>
      <c r="F21" s="941"/>
      <c r="H21" s="947"/>
      <c r="I21" s="949"/>
      <c r="K21" s="951"/>
    </row>
    <row r="22" spans="1:11" ht="13.5" customHeight="1" x14ac:dyDescent="0.2">
      <c r="A22" s="798"/>
      <c r="B22" s="798"/>
      <c r="C22" s="798"/>
      <c r="D22" s="798"/>
      <c r="E22" s="798"/>
      <c r="F22" s="941"/>
      <c r="H22" s="947"/>
      <c r="I22" s="949"/>
      <c r="K22" s="951"/>
    </row>
    <row r="23" spans="1:11" ht="13.5" customHeight="1" x14ac:dyDescent="0.2">
      <c r="A23" s="798"/>
      <c r="B23" s="798"/>
      <c r="C23" s="798"/>
      <c r="D23" s="798"/>
      <c r="E23" s="798"/>
      <c r="F23" s="941"/>
      <c r="H23" s="947"/>
      <c r="I23" s="949"/>
      <c r="K23" s="951"/>
    </row>
    <row r="24" spans="1:11" ht="13.5" customHeight="1" x14ac:dyDescent="0.2">
      <c r="A24" s="798"/>
      <c r="B24" s="798"/>
      <c r="C24" s="798"/>
      <c r="D24" s="798"/>
      <c r="E24" s="798"/>
      <c r="F24" s="941"/>
      <c r="H24" s="947"/>
      <c r="I24" s="949"/>
      <c r="K24" s="951"/>
    </row>
    <row r="25" spans="1:11" ht="13.5" customHeight="1" x14ac:dyDescent="0.2">
      <c r="A25" s="798"/>
      <c r="B25" s="798"/>
      <c r="C25" s="798"/>
      <c r="D25" s="798"/>
      <c r="E25" s="798"/>
      <c r="F25" s="941"/>
      <c r="H25" s="947"/>
      <c r="I25" s="949"/>
      <c r="K25" s="951"/>
    </row>
    <row r="26" spans="1:11" ht="13.5" customHeight="1" x14ac:dyDescent="0.2">
      <c r="A26" s="798"/>
      <c r="B26" s="798"/>
      <c r="C26" s="798"/>
      <c r="D26" s="798"/>
      <c r="E26" s="798"/>
      <c r="F26" s="941"/>
      <c r="H26" s="947"/>
      <c r="I26" s="949"/>
      <c r="K26" s="951"/>
    </row>
    <row r="27" spans="1:11" ht="13.5" customHeight="1" x14ac:dyDescent="0.2">
      <c r="A27" s="798"/>
      <c r="B27" s="798"/>
      <c r="C27" s="798"/>
      <c r="D27" s="798"/>
      <c r="E27" s="798"/>
      <c r="F27" s="941"/>
      <c r="H27" s="947"/>
      <c r="I27" s="949"/>
      <c r="K27" s="951"/>
    </row>
    <row r="28" spans="1:11" ht="13.5" customHeight="1" x14ac:dyDescent="0.2">
      <c r="A28" s="798"/>
      <c r="B28" s="798"/>
      <c r="C28" s="798"/>
      <c r="D28" s="798"/>
      <c r="E28" s="798"/>
      <c r="F28" s="941"/>
      <c r="H28" s="947"/>
      <c r="I28" s="949"/>
      <c r="K28" s="951"/>
    </row>
    <row r="29" spans="1:11" ht="13.5" customHeight="1" x14ac:dyDescent="0.2">
      <c r="A29" s="798"/>
      <c r="B29" s="798"/>
      <c r="C29" s="798"/>
      <c r="D29" s="798"/>
      <c r="E29" s="798"/>
      <c r="F29" s="941"/>
      <c r="H29" s="947"/>
      <c r="I29" s="949"/>
      <c r="K29" s="951"/>
    </row>
    <row r="30" spans="1:11" ht="13.5" customHeight="1" x14ac:dyDescent="0.2">
      <c r="A30" s="798"/>
      <c r="B30" s="798"/>
      <c r="C30" s="798"/>
      <c r="D30" s="798"/>
      <c r="E30" s="798"/>
      <c r="F30" s="941"/>
      <c r="H30" s="947"/>
      <c r="I30" s="949"/>
      <c r="K30" s="951"/>
    </row>
    <row r="31" spans="1:11" ht="13.5" customHeight="1" x14ac:dyDescent="0.2">
      <c r="A31" s="798"/>
      <c r="B31" s="798"/>
      <c r="C31" s="798"/>
      <c r="D31" s="798"/>
      <c r="E31" s="798"/>
      <c r="F31" s="941"/>
      <c r="H31" s="947"/>
      <c r="I31" s="949"/>
      <c r="K31" s="951"/>
    </row>
    <row r="32" spans="1:11" ht="13.5" customHeight="1" x14ac:dyDescent="0.2">
      <c r="A32" s="798"/>
      <c r="B32" s="798"/>
      <c r="C32" s="798"/>
      <c r="D32" s="798"/>
      <c r="E32" s="798"/>
      <c r="F32" s="941"/>
      <c r="H32" s="947"/>
      <c r="I32" s="949"/>
      <c r="K32" s="951"/>
    </row>
    <row r="33" spans="1:11" ht="13.5" customHeight="1" x14ac:dyDescent="0.2">
      <c r="A33" s="798"/>
      <c r="B33" s="798"/>
      <c r="C33" s="798"/>
      <c r="D33" s="798"/>
      <c r="E33" s="798"/>
      <c r="F33" s="941"/>
      <c r="H33" s="947"/>
      <c r="I33" s="949"/>
      <c r="K33" s="951"/>
    </row>
    <row r="34" spans="1:11" ht="13.5" customHeight="1" x14ac:dyDescent="0.2">
      <c r="A34" s="798"/>
      <c r="B34" s="798"/>
      <c r="C34" s="798"/>
      <c r="D34" s="798"/>
      <c r="E34" s="798"/>
      <c r="F34" s="941"/>
      <c r="H34" s="947"/>
      <c r="I34" s="949"/>
      <c r="K34" s="951"/>
    </row>
    <row r="35" spans="1:11" ht="13.5" customHeight="1" x14ac:dyDescent="0.2">
      <c r="A35" s="798"/>
      <c r="B35" s="798"/>
      <c r="C35" s="798"/>
      <c r="D35" s="798"/>
      <c r="E35" s="798"/>
      <c r="F35" s="941"/>
      <c r="H35" s="947"/>
      <c r="I35" s="949"/>
      <c r="K35" s="951"/>
    </row>
    <row r="36" spans="1:11" ht="13.5" customHeight="1" x14ac:dyDescent="0.2">
      <c r="A36" s="798"/>
      <c r="B36" s="798"/>
      <c r="C36" s="798"/>
      <c r="D36" s="798"/>
      <c r="E36" s="798"/>
      <c r="F36" s="941"/>
      <c r="H36" s="947"/>
      <c r="I36" s="949"/>
      <c r="K36" s="951"/>
    </row>
    <row r="37" spans="1:11" ht="13.5" customHeight="1" x14ac:dyDescent="0.2">
      <c r="A37" s="798"/>
      <c r="B37" s="798"/>
      <c r="C37" s="798"/>
      <c r="D37" s="798"/>
      <c r="E37" s="798"/>
      <c r="F37" s="941"/>
      <c r="H37" s="947"/>
      <c r="I37" s="949"/>
      <c r="K37" s="951"/>
    </row>
    <row r="38" spans="1:11" ht="13.5" customHeight="1" x14ac:dyDescent="0.2">
      <c r="A38" s="798"/>
      <c r="B38" s="798"/>
      <c r="C38" s="798"/>
      <c r="D38" s="798"/>
      <c r="E38" s="798"/>
      <c r="F38" s="941"/>
      <c r="H38" s="947"/>
      <c r="I38" s="949"/>
      <c r="K38" s="951"/>
    </row>
    <row r="39" spans="1:11" ht="13.5" customHeight="1" x14ac:dyDescent="0.2">
      <c r="A39" s="798"/>
      <c r="B39" s="798"/>
      <c r="C39" s="798"/>
      <c r="D39" s="798"/>
      <c r="E39" s="798"/>
      <c r="F39" s="941"/>
      <c r="H39" s="947"/>
      <c r="I39" s="949"/>
      <c r="K39" s="951"/>
    </row>
    <row r="40" spans="1:11" ht="13.5" customHeight="1" x14ac:dyDescent="0.2">
      <c r="A40" s="798"/>
      <c r="B40" s="798"/>
      <c r="C40" s="798"/>
      <c r="D40" s="798"/>
      <c r="E40" s="798"/>
      <c r="F40" s="941"/>
      <c r="H40" s="947"/>
      <c r="I40" s="949"/>
      <c r="K40" s="951"/>
    </row>
    <row r="41" spans="1:11" ht="13.5" customHeight="1" x14ac:dyDescent="0.2">
      <c r="A41" s="798"/>
      <c r="B41" s="798"/>
      <c r="C41" s="798"/>
      <c r="D41" s="798"/>
      <c r="E41" s="798"/>
      <c r="F41" s="941"/>
      <c r="H41" s="947"/>
      <c r="I41" s="949"/>
      <c r="K41" s="951"/>
    </row>
    <row r="42" spans="1:11" ht="13.5" customHeight="1" x14ac:dyDescent="0.2">
      <c r="A42" s="798"/>
      <c r="B42" s="798"/>
      <c r="C42" s="798"/>
      <c r="D42" s="798"/>
      <c r="E42" s="798"/>
      <c r="F42" s="941"/>
      <c r="H42" s="947"/>
      <c r="I42" s="949"/>
      <c r="K42" s="951"/>
    </row>
    <row r="43" spans="1:11" ht="13.5" customHeight="1" x14ac:dyDescent="0.2">
      <c r="A43" s="798"/>
      <c r="B43" s="798"/>
      <c r="C43" s="798"/>
      <c r="D43" s="798"/>
      <c r="E43" s="798"/>
      <c r="F43" s="941"/>
      <c r="H43" s="947"/>
      <c r="I43" s="949"/>
      <c r="K43" s="951"/>
    </row>
    <row r="44" spans="1:11" ht="13.5" customHeight="1" x14ac:dyDescent="0.2">
      <c r="A44" s="798"/>
      <c r="B44" s="798"/>
      <c r="C44" s="798"/>
      <c r="D44" s="798"/>
      <c r="E44" s="798"/>
      <c r="F44" s="941"/>
      <c r="H44" s="947"/>
      <c r="I44" s="949"/>
      <c r="K44" s="951"/>
    </row>
    <row r="45" spans="1:11" ht="13.5" customHeight="1" x14ac:dyDescent="0.2">
      <c r="A45" s="798"/>
      <c r="B45" s="798"/>
      <c r="C45" s="798"/>
      <c r="D45" s="798"/>
      <c r="E45" s="798"/>
      <c r="F45" s="941"/>
      <c r="H45" s="947"/>
      <c r="I45" s="949"/>
      <c r="K45" s="951"/>
    </row>
    <row r="46" spans="1:11" ht="13.5" customHeight="1" x14ac:dyDescent="0.2">
      <c r="A46" s="798"/>
      <c r="B46" s="798"/>
      <c r="C46" s="798"/>
      <c r="D46" s="798"/>
      <c r="E46" s="798"/>
      <c r="F46" s="941"/>
      <c r="H46" s="947"/>
      <c r="I46" s="949"/>
      <c r="K46" s="951"/>
    </row>
    <row r="47" spans="1:11" ht="13.5" customHeight="1" x14ac:dyDescent="0.2">
      <c r="A47" s="798"/>
      <c r="B47" s="798"/>
      <c r="C47" s="798"/>
      <c r="D47" s="798"/>
      <c r="E47" s="798"/>
      <c r="F47" s="941"/>
      <c r="H47" s="947"/>
      <c r="I47" s="949"/>
      <c r="K47" s="951"/>
    </row>
    <row r="48" spans="1:11" ht="13.5" customHeight="1" x14ac:dyDescent="0.2">
      <c r="A48" s="798"/>
      <c r="B48" s="798"/>
      <c r="C48" s="798"/>
      <c r="D48" s="798"/>
      <c r="E48" s="798"/>
      <c r="F48" s="941"/>
      <c r="H48" s="947"/>
      <c r="I48" s="949"/>
      <c r="K48" s="951"/>
    </row>
    <row r="49" spans="1:11" ht="13.5" customHeight="1" x14ac:dyDescent="0.2">
      <c r="A49" s="798"/>
      <c r="B49" s="798"/>
      <c r="C49" s="798"/>
      <c r="D49" s="798"/>
      <c r="E49" s="798"/>
      <c r="F49" s="941"/>
      <c r="H49" s="947"/>
      <c r="I49" s="949"/>
      <c r="K49" s="951"/>
    </row>
    <row r="50" spans="1:11" ht="13.5" customHeight="1" x14ac:dyDescent="0.2">
      <c r="A50" s="798"/>
      <c r="B50" s="798"/>
      <c r="C50" s="798"/>
      <c r="D50" s="798"/>
      <c r="E50" s="798"/>
      <c r="F50" s="941"/>
      <c r="H50" s="947"/>
      <c r="I50" s="949"/>
      <c r="K50" s="951"/>
    </row>
    <row r="51" spans="1:11" ht="13.5" customHeight="1" x14ac:dyDescent="0.2">
      <c r="A51" s="798"/>
      <c r="B51" s="798"/>
      <c r="C51" s="798"/>
      <c r="D51" s="798"/>
      <c r="E51" s="798"/>
      <c r="F51" s="941"/>
      <c r="H51" s="947"/>
      <c r="I51" s="949"/>
      <c r="K51" s="951"/>
    </row>
    <row r="52" spans="1:11" ht="13.5" customHeight="1" x14ac:dyDescent="0.2">
      <c r="A52" s="798"/>
      <c r="B52" s="798"/>
      <c r="C52" s="798"/>
      <c r="D52" s="798"/>
      <c r="E52" s="798"/>
      <c r="F52" s="941"/>
      <c r="H52" s="947"/>
      <c r="I52" s="949"/>
      <c r="K52" s="951"/>
    </row>
    <row r="53" spans="1:11" ht="13.5" customHeight="1" x14ac:dyDescent="0.2">
      <c r="A53" s="798"/>
      <c r="B53" s="798"/>
      <c r="C53" s="798"/>
      <c r="D53" s="798"/>
      <c r="E53" s="798"/>
      <c r="F53" s="941"/>
      <c r="H53" s="947"/>
      <c r="I53" s="949"/>
      <c r="K53" s="951"/>
    </row>
    <row r="54" spans="1:11" ht="13.5" customHeight="1" x14ac:dyDescent="0.2">
      <c r="A54" s="798"/>
      <c r="B54" s="798"/>
      <c r="C54" s="798"/>
      <c r="D54" s="798"/>
      <c r="E54" s="798"/>
      <c r="F54" s="941"/>
      <c r="H54" s="947"/>
      <c r="I54" s="949"/>
      <c r="K54" s="951"/>
    </row>
    <row r="55" spans="1:11" ht="13.5" customHeight="1" x14ac:dyDescent="0.2">
      <c r="A55" s="798"/>
      <c r="B55" s="798"/>
      <c r="C55" s="798"/>
      <c r="D55" s="798"/>
      <c r="E55" s="798"/>
      <c r="F55" s="941"/>
      <c r="H55" s="947"/>
      <c r="I55" s="949"/>
      <c r="K55" s="951"/>
    </row>
    <row r="56" spans="1:11" ht="13.5" customHeight="1" x14ac:dyDescent="0.2">
      <c r="A56" s="798"/>
      <c r="B56" s="798"/>
      <c r="C56" s="798"/>
      <c r="D56" s="798"/>
      <c r="E56" s="798"/>
      <c r="F56" s="941"/>
      <c r="H56" s="947"/>
      <c r="I56" s="949"/>
      <c r="K56" s="951"/>
    </row>
    <row r="57" spans="1:11" ht="13.5" customHeight="1" x14ac:dyDescent="0.2">
      <c r="A57" s="798"/>
      <c r="B57" s="798"/>
      <c r="C57" s="798"/>
      <c r="D57" s="798"/>
      <c r="E57" s="798"/>
      <c r="F57" s="941"/>
      <c r="H57" s="947"/>
      <c r="I57" s="949"/>
      <c r="K57" s="951"/>
    </row>
    <row r="58" spans="1:11" ht="13.5" customHeight="1" x14ac:dyDescent="0.2">
      <c r="A58" s="798"/>
      <c r="B58" s="798"/>
      <c r="C58" s="798"/>
      <c r="D58" s="798"/>
      <c r="E58" s="798"/>
      <c r="F58" s="941"/>
      <c r="H58" s="947"/>
      <c r="I58" s="949"/>
      <c r="K58" s="951"/>
    </row>
    <row r="59" spans="1:11" ht="13.5" customHeight="1" x14ac:dyDescent="0.2">
      <c r="A59" s="798"/>
      <c r="B59" s="798"/>
      <c r="C59" s="798"/>
      <c r="D59" s="798"/>
      <c r="E59" s="798"/>
      <c r="F59" s="941"/>
      <c r="H59" s="947"/>
      <c r="I59" s="949"/>
      <c r="K59" s="951"/>
    </row>
    <row r="60" spans="1:11" ht="13.5" customHeight="1" x14ac:dyDescent="0.2">
      <c r="A60" s="798"/>
      <c r="B60" s="798"/>
      <c r="C60" s="798"/>
      <c r="D60" s="798"/>
      <c r="E60" s="798"/>
      <c r="F60" s="941"/>
      <c r="H60" s="947"/>
      <c r="I60" s="949"/>
      <c r="K60" s="951"/>
    </row>
    <row r="61" spans="1:11" ht="13.5" customHeight="1" x14ac:dyDescent="0.2">
      <c r="A61" s="798"/>
      <c r="B61" s="798"/>
      <c r="C61" s="798"/>
      <c r="D61" s="798"/>
      <c r="E61" s="798"/>
      <c r="F61" s="941"/>
      <c r="H61" s="947"/>
      <c r="I61" s="949"/>
      <c r="K61" s="951"/>
    </row>
    <row r="62" spans="1:11" ht="13.5" customHeight="1" x14ac:dyDescent="0.2">
      <c r="A62" s="798"/>
      <c r="B62" s="798"/>
      <c r="C62" s="798"/>
      <c r="D62" s="798"/>
      <c r="E62" s="798"/>
      <c r="F62" s="941"/>
      <c r="H62" s="947"/>
      <c r="I62" s="949"/>
      <c r="K62" s="951"/>
    </row>
    <row r="63" spans="1:11" ht="13.5" customHeight="1" x14ac:dyDescent="0.2">
      <c r="A63" s="798"/>
      <c r="B63" s="798"/>
      <c r="C63" s="798"/>
      <c r="D63" s="798"/>
      <c r="E63" s="798"/>
      <c r="F63" s="941"/>
      <c r="H63" s="947"/>
      <c r="I63" s="949"/>
      <c r="K63" s="951"/>
    </row>
    <row r="64" spans="1:11" ht="13.5" customHeight="1" x14ac:dyDescent="0.2">
      <c r="A64" s="798"/>
      <c r="B64" s="798"/>
      <c r="C64" s="798"/>
      <c r="D64" s="798"/>
      <c r="E64" s="798"/>
      <c r="F64" s="941"/>
      <c r="H64" s="947"/>
      <c r="I64" s="949"/>
      <c r="K64" s="951"/>
    </row>
    <row r="65" spans="1:11" ht="13.5" customHeight="1" x14ac:dyDescent="0.2">
      <c r="A65" s="798"/>
      <c r="B65" s="798"/>
      <c r="C65" s="798"/>
      <c r="D65" s="798"/>
      <c r="E65" s="798"/>
      <c r="F65" s="941"/>
      <c r="H65" s="947"/>
      <c r="I65" s="949"/>
      <c r="K65" s="951"/>
    </row>
    <row r="66" spans="1:11" ht="13.5" customHeight="1" x14ac:dyDescent="0.2">
      <c r="A66" s="798"/>
      <c r="B66" s="798"/>
      <c r="C66" s="798"/>
      <c r="D66" s="798"/>
      <c r="E66" s="798"/>
      <c r="F66" s="941"/>
      <c r="H66" s="947"/>
      <c r="I66" s="949"/>
      <c r="K66" s="951"/>
    </row>
    <row r="67" spans="1:11" ht="13.5" customHeight="1" x14ac:dyDescent="0.2">
      <c r="A67" s="798"/>
      <c r="B67" s="798"/>
      <c r="C67" s="798"/>
      <c r="D67" s="798"/>
      <c r="E67" s="798"/>
      <c r="F67" s="941"/>
      <c r="H67" s="947"/>
      <c r="I67" s="949"/>
      <c r="K67" s="951"/>
    </row>
    <row r="68" spans="1:11" ht="13.5" customHeight="1" x14ac:dyDescent="0.2">
      <c r="A68" s="798"/>
      <c r="B68" s="798"/>
      <c r="C68" s="798"/>
      <c r="D68" s="798"/>
      <c r="E68" s="798"/>
      <c r="F68" s="941"/>
      <c r="H68" s="947"/>
      <c r="I68" s="949"/>
      <c r="K68" s="951"/>
    </row>
    <row r="69" spans="1:11" ht="13.5" customHeight="1" x14ac:dyDescent="0.2">
      <c r="A69" s="798"/>
      <c r="B69" s="798"/>
      <c r="C69" s="798"/>
      <c r="D69" s="798"/>
      <c r="E69" s="798"/>
      <c r="F69" s="941"/>
      <c r="H69" s="947"/>
      <c r="I69" s="949"/>
      <c r="K69" s="951"/>
    </row>
    <row r="70" spans="1:11" ht="13.5" customHeight="1" x14ac:dyDescent="0.2">
      <c r="A70" s="798"/>
      <c r="B70" s="798"/>
      <c r="C70" s="798"/>
      <c r="D70" s="798"/>
      <c r="E70" s="798"/>
      <c r="F70" s="941"/>
      <c r="H70" s="947"/>
      <c r="I70" s="949"/>
      <c r="K70" s="951"/>
    </row>
    <row r="71" spans="1:11" ht="13.5" customHeight="1" x14ac:dyDescent="0.2">
      <c r="A71" s="798"/>
      <c r="B71" s="798"/>
      <c r="C71" s="798"/>
      <c r="D71" s="798"/>
      <c r="E71" s="798"/>
      <c r="F71" s="941"/>
      <c r="H71" s="947"/>
      <c r="I71" s="949"/>
      <c r="K71" s="951"/>
    </row>
    <row r="72" spans="1:11" ht="13.5" customHeight="1" x14ac:dyDescent="0.2">
      <c r="A72" s="798"/>
      <c r="B72" s="798"/>
      <c r="C72" s="798"/>
      <c r="D72" s="798"/>
      <c r="E72" s="798"/>
      <c r="F72" s="941"/>
      <c r="H72" s="947"/>
      <c r="I72" s="949"/>
      <c r="K72" s="951"/>
    </row>
    <row r="73" spans="1:11" ht="13.5" customHeight="1" x14ac:dyDescent="0.2">
      <c r="A73" s="798"/>
      <c r="B73" s="798"/>
      <c r="C73" s="798"/>
      <c r="D73" s="798"/>
      <c r="E73" s="798"/>
      <c r="F73" s="941"/>
      <c r="H73" s="947"/>
      <c r="I73" s="949"/>
      <c r="K73" s="951"/>
    </row>
    <row r="74" spans="1:11" ht="13.5" customHeight="1" x14ac:dyDescent="0.2">
      <c r="A74" s="798"/>
      <c r="B74" s="798"/>
      <c r="C74" s="798"/>
      <c r="D74" s="798"/>
      <c r="E74" s="798"/>
      <c r="F74" s="941"/>
      <c r="H74" s="947"/>
      <c r="I74" s="949"/>
      <c r="K74" s="951"/>
    </row>
    <row r="75" spans="1:11" ht="13.5" customHeight="1" x14ac:dyDescent="0.2">
      <c r="A75" s="798"/>
      <c r="B75" s="798"/>
      <c r="C75" s="798"/>
      <c r="D75" s="798"/>
      <c r="E75" s="798"/>
      <c r="F75" s="941"/>
      <c r="H75" s="947"/>
      <c r="I75" s="949"/>
      <c r="K75" s="951"/>
    </row>
    <row r="76" spans="1:11" ht="13.5" customHeight="1" x14ac:dyDescent="0.2">
      <c r="A76" s="798"/>
      <c r="B76" s="798"/>
      <c r="C76" s="798"/>
      <c r="D76" s="798"/>
      <c r="E76" s="798"/>
      <c r="F76" s="941"/>
      <c r="H76" s="947"/>
      <c r="I76" s="949"/>
      <c r="K76" s="951"/>
    </row>
    <row r="77" spans="1:11" ht="13.5" customHeight="1" x14ac:dyDescent="0.2">
      <c r="A77" s="798"/>
      <c r="B77" s="798"/>
      <c r="C77" s="798"/>
      <c r="D77" s="798"/>
      <c r="E77" s="798"/>
      <c r="F77" s="941"/>
      <c r="H77" s="947"/>
      <c r="I77" s="949"/>
      <c r="K77" s="951"/>
    </row>
    <row r="78" spans="1:11" ht="13.5" customHeight="1" x14ac:dyDescent="0.2">
      <c r="A78" s="798"/>
      <c r="B78" s="798"/>
      <c r="C78" s="798"/>
      <c r="D78" s="798"/>
      <c r="E78" s="798"/>
      <c r="F78" s="941"/>
      <c r="H78" s="947"/>
      <c r="I78" s="949"/>
      <c r="K78" s="951"/>
    </row>
    <row r="79" spans="1:11" ht="13.5" customHeight="1" x14ac:dyDescent="0.2">
      <c r="A79" s="798"/>
      <c r="B79" s="798"/>
      <c r="C79" s="798"/>
      <c r="D79" s="798"/>
      <c r="E79" s="798"/>
      <c r="F79" s="941"/>
      <c r="H79" s="947"/>
      <c r="I79" s="949"/>
      <c r="K79" s="951"/>
    </row>
    <row r="80" spans="1:11" ht="13.5" customHeight="1" x14ac:dyDescent="0.2">
      <c r="A80" s="798"/>
      <c r="B80" s="798"/>
      <c r="C80" s="798"/>
      <c r="D80" s="798"/>
      <c r="E80" s="798"/>
      <c r="F80" s="941"/>
      <c r="H80" s="947"/>
      <c r="I80" s="949"/>
      <c r="K80" s="951"/>
    </row>
    <row r="81" spans="1:11" ht="13.5" customHeight="1" x14ac:dyDescent="0.2">
      <c r="A81" s="798"/>
      <c r="B81" s="798"/>
      <c r="C81" s="798"/>
      <c r="D81" s="798"/>
      <c r="E81" s="798"/>
      <c r="F81" s="941"/>
      <c r="H81" s="947"/>
      <c r="I81" s="949"/>
      <c r="K81" s="951"/>
    </row>
    <row r="82" spans="1:11" ht="13.5" customHeight="1" x14ac:dyDescent="0.2">
      <c r="A82" s="798"/>
      <c r="B82" s="798"/>
      <c r="C82" s="798"/>
      <c r="D82" s="798"/>
      <c r="E82" s="798"/>
      <c r="F82" s="941"/>
      <c r="H82" s="947"/>
      <c r="I82" s="949"/>
      <c r="K82" s="951"/>
    </row>
    <row r="83" spans="1:11" ht="13.5" customHeight="1" x14ac:dyDescent="0.2">
      <c r="A83" s="798"/>
      <c r="B83" s="798"/>
      <c r="C83" s="798"/>
      <c r="D83" s="798"/>
      <c r="E83" s="798"/>
      <c r="F83" s="941"/>
      <c r="H83" s="947"/>
      <c r="I83" s="949"/>
      <c r="K83" s="951"/>
    </row>
    <row r="84" spans="1:11" ht="13.5" customHeight="1" x14ac:dyDescent="0.2">
      <c r="A84" s="798"/>
      <c r="B84" s="798"/>
      <c r="C84" s="798"/>
      <c r="D84" s="798"/>
      <c r="E84" s="798"/>
      <c r="F84" s="941"/>
      <c r="H84" s="947"/>
      <c r="I84" s="949"/>
      <c r="K84" s="951"/>
    </row>
    <row r="85" spans="1:11" ht="13.5" customHeight="1" x14ac:dyDescent="0.2">
      <c r="A85" s="798"/>
      <c r="B85" s="798"/>
      <c r="C85" s="798"/>
      <c r="D85" s="798"/>
      <c r="E85" s="798"/>
      <c r="F85" s="941"/>
      <c r="H85" s="947"/>
      <c r="I85" s="949"/>
      <c r="K85" s="951"/>
    </row>
    <row r="86" spans="1:11" ht="13.5" customHeight="1" x14ac:dyDescent="0.2">
      <c r="A86" s="798"/>
      <c r="B86" s="798"/>
      <c r="C86" s="798"/>
      <c r="D86" s="798"/>
      <c r="E86" s="798"/>
      <c r="F86" s="941"/>
      <c r="H86" s="947"/>
      <c r="I86" s="949"/>
      <c r="K86" s="951"/>
    </row>
    <row r="87" spans="1:11" ht="13.5" customHeight="1" x14ac:dyDescent="0.2">
      <c r="A87" s="798"/>
      <c r="B87" s="798"/>
      <c r="C87" s="798"/>
      <c r="D87" s="798"/>
      <c r="E87" s="798"/>
      <c r="F87" s="941"/>
      <c r="H87" s="947"/>
      <c r="I87" s="949"/>
      <c r="K87" s="951"/>
    </row>
    <row r="88" spans="1:11" ht="13.5" customHeight="1" x14ac:dyDescent="0.2">
      <c r="A88" s="798"/>
      <c r="B88" s="798"/>
      <c r="C88" s="798"/>
      <c r="D88" s="798"/>
      <c r="E88" s="798"/>
      <c r="F88" s="941"/>
      <c r="H88" s="947"/>
      <c r="I88" s="949"/>
      <c r="K88" s="951"/>
    </row>
    <row r="89" spans="1:11" ht="13.5" customHeight="1" x14ac:dyDescent="0.2">
      <c r="A89" s="798"/>
      <c r="B89" s="798"/>
      <c r="C89" s="798"/>
      <c r="D89" s="798"/>
      <c r="E89" s="798"/>
      <c r="F89" s="941"/>
      <c r="H89" s="947"/>
      <c r="I89" s="949"/>
      <c r="K89" s="951"/>
    </row>
    <row r="90" spans="1:11" ht="13.5" customHeight="1" x14ac:dyDescent="0.2">
      <c r="A90" s="798"/>
      <c r="B90" s="798"/>
      <c r="C90" s="798"/>
      <c r="D90" s="798"/>
      <c r="E90" s="798"/>
      <c r="F90" s="941"/>
      <c r="H90" s="947"/>
      <c r="I90" s="949"/>
      <c r="K90" s="951"/>
    </row>
    <row r="91" spans="1:11" ht="13.5" customHeight="1" x14ac:dyDescent="0.2">
      <c r="A91" s="798"/>
      <c r="B91" s="798"/>
      <c r="C91" s="798"/>
      <c r="D91" s="798"/>
      <c r="E91" s="798"/>
      <c r="F91" s="941"/>
      <c r="H91" s="947"/>
      <c r="I91" s="949"/>
      <c r="K91" s="951"/>
    </row>
    <row r="92" spans="1:11" ht="13.5" customHeight="1" x14ac:dyDescent="0.2">
      <c r="A92" s="798"/>
      <c r="B92" s="798"/>
      <c r="C92" s="798"/>
      <c r="D92" s="798"/>
      <c r="E92" s="798"/>
      <c r="F92" s="941"/>
      <c r="H92" s="947"/>
      <c r="I92" s="949"/>
      <c r="K92" s="951"/>
    </row>
    <row r="93" spans="1:11" ht="13.5" customHeight="1" x14ac:dyDescent="0.2">
      <c r="A93" s="798"/>
      <c r="B93" s="798"/>
      <c r="C93" s="798"/>
      <c r="D93" s="798"/>
      <c r="E93" s="798"/>
      <c r="F93" s="941"/>
      <c r="H93" s="947"/>
      <c r="I93" s="949"/>
      <c r="K93" s="951"/>
    </row>
    <row r="94" spans="1:11" ht="13.5" customHeight="1" x14ac:dyDescent="0.2">
      <c r="A94" s="798"/>
      <c r="B94" s="798"/>
      <c r="C94" s="798"/>
      <c r="D94" s="798"/>
      <c r="E94" s="798"/>
      <c r="F94" s="941"/>
      <c r="H94" s="947"/>
      <c r="I94" s="949"/>
      <c r="K94" s="951"/>
    </row>
    <row r="95" spans="1:11" ht="13.5" customHeight="1" x14ac:dyDescent="0.2">
      <c r="A95" s="798"/>
      <c r="B95" s="798"/>
      <c r="C95" s="798"/>
      <c r="D95" s="798"/>
      <c r="E95" s="798"/>
      <c r="F95" s="941"/>
      <c r="H95" s="947"/>
      <c r="I95" s="949"/>
      <c r="K95" s="951"/>
    </row>
    <row r="96" spans="1:11" ht="13.5" customHeight="1" x14ac:dyDescent="0.2">
      <c r="A96" s="798"/>
      <c r="B96" s="798"/>
      <c r="C96" s="798"/>
      <c r="D96" s="798"/>
      <c r="E96" s="798"/>
      <c r="F96" s="941"/>
      <c r="H96" s="947"/>
      <c r="I96" s="949"/>
      <c r="K96" s="951"/>
    </row>
    <row r="97" spans="1:11" ht="13.5" customHeight="1" x14ac:dyDescent="0.2">
      <c r="A97" s="798"/>
      <c r="B97" s="798"/>
      <c r="C97" s="798"/>
      <c r="D97" s="798"/>
      <c r="E97" s="798"/>
      <c r="F97" s="941"/>
      <c r="H97" s="947"/>
      <c r="I97" s="949"/>
      <c r="K97" s="951"/>
    </row>
    <row r="98" spans="1:11" ht="13.5" customHeight="1" x14ac:dyDescent="0.2">
      <c r="A98" s="798"/>
      <c r="B98" s="798"/>
      <c r="C98" s="798"/>
      <c r="D98" s="798"/>
      <c r="E98" s="798"/>
      <c r="F98" s="941"/>
      <c r="H98" s="947"/>
      <c r="I98" s="949"/>
      <c r="K98" s="951"/>
    </row>
    <row r="99" spans="1:11" ht="13.5" customHeight="1" x14ac:dyDescent="0.2">
      <c r="A99" s="798"/>
      <c r="B99" s="798"/>
      <c r="C99" s="798"/>
      <c r="D99" s="798"/>
      <c r="E99" s="798"/>
      <c r="F99" s="941"/>
      <c r="H99" s="947"/>
      <c r="I99" s="949"/>
      <c r="K99" s="951"/>
    </row>
    <row r="100" spans="1:11" ht="13.5" customHeight="1" x14ac:dyDescent="0.2">
      <c r="A100" s="798"/>
      <c r="B100" s="798"/>
      <c r="C100" s="798"/>
      <c r="D100" s="798"/>
      <c r="E100" s="798"/>
      <c r="F100" s="941"/>
      <c r="H100" s="947"/>
      <c r="I100" s="949"/>
      <c r="K100" s="951"/>
    </row>
    <row r="101" spans="1:11" ht="13.5" customHeight="1" x14ac:dyDescent="0.2">
      <c r="A101" s="798"/>
      <c r="B101" s="798"/>
      <c r="C101" s="798"/>
      <c r="D101" s="798"/>
      <c r="E101" s="798"/>
      <c r="F101" s="941"/>
      <c r="H101" s="947"/>
      <c r="I101" s="949"/>
      <c r="K101" s="951"/>
    </row>
    <row r="102" spans="1:11" ht="13.5" customHeight="1" x14ac:dyDescent="0.2">
      <c r="A102" s="798"/>
      <c r="B102" s="798"/>
      <c r="C102" s="798"/>
      <c r="D102" s="798"/>
      <c r="E102" s="798"/>
      <c r="F102" s="941"/>
      <c r="H102" s="947"/>
      <c r="I102" s="949"/>
      <c r="K102" s="951"/>
    </row>
    <row r="103" spans="1:11" ht="13.5" customHeight="1" x14ac:dyDescent="0.2">
      <c r="A103" s="798"/>
      <c r="B103" s="798"/>
      <c r="C103" s="798"/>
      <c r="D103" s="798"/>
      <c r="E103" s="798"/>
      <c r="F103" s="941"/>
      <c r="H103" s="947"/>
      <c r="I103" s="949"/>
      <c r="K103" s="951"/>
    </row>
    <row r="104" spans="1:11" ht="13.5" customHeight="1" x14ac:dyDescent="0.2">
      <c r="A104" s="798"/>
      <c r="B104" s="798"/>
      <c r="C104" s="798"/>
      <c r="D104" s="798"/>
      <c r="E104" s="798"/>
      <c r="F104" s="941"/>
      <c r="H104" s="947"/>
      <c r="I104" s="949"/>
      <c r="K104" s="951"/>
    </row>
    <row r="105" spans="1:11" ht="13.5" customHeight="1" x14ac:dyDescent="0.2">
      <c r="A105" s="798"/>
      <c r="B105" s="798"/>
      <c r="C105" s="798"/>
      <c r="D105" s="798"/>
      <c r="E105" s="798"/>
      <c r="F105" s="941"/>
      <c r="H105" s="947"/>
      <c r="I105" s="949"/>
      <c r="K105" s="951"/>
    </row>
    <row r="106" spans="1:11" ht="13.5" customHeight="1" x14ac:dyDescent="0.2">
      <c r="A106" s="798"/>
      <c r="B106" s="798"/>
      <c r="C106" s="798"/>
      <c r="D106" s="798"/>
      <c r="E106" s="798"/>
      <c r="F106" s="941"/>
      <c r="H106" s="947"/>
      <c r="I106" s="949"/>
      <c r="K106" s="951"/>
    </row>
    <row r="107" spans="1:11" ht="13.5" customHeight="1" x14ac:dyDescent="0.2">
      <c r="A107" s="798"/>
      <c r="B107" s="798"/>
      <c r="C107" s="798"/>
      <c r="D107" s="798"/>
      <c r="E107" s="798"/>
      <c r="F107" s="941"/>
      <c r="H107" s="947"/>
      <c r="I107" s="949"/>
      <c r="K107" s="951"/>
    </row>
    <row r="108" spans="1:11" ht="13.5" customHeight="1" x14ac:dyDescent="0.2">
      <c r="A108" s="798"/>
      <c r="B108" s="798"/>
      <c r="C108" s="798"/>
      <c r="D108" s="798"/>
      <c r="E108" s="798"/>
      <c r="F108" s="941"/>
      <c r="H108" s="947"/>
      <c r="I108" s="949"/>
      <c r="K108" s="951"/>
    </row>
    <row r="109" spans="1:11" ht="13.5" customHeight="1" x14ac:dyDescent="0.2">
      <c r="A109" s="798"/>
      <c r="B109" s="798"/>
      <c r="C109" s="798"/>
      <c r="D109" s="798"/>
      <c r="E109" s="798"/>
      <c r="F109" s="941"/>
      <c r="H109" s="947"/>
      <c r="I109" s="949"/>
      <c r="K109" s="951"/>
    </row>
    <row r="110" spans="1:11" ht="13.5" customHeight="1" x14ac:dyDescent="0.2">
      <c r="A110" s="798"/>
      <c r="B110" s="798"/>
      <c r="C110" s="798"/>
      <c r="D110" s="798"/>
      <c r="E110" s="798"/>
      <c r="F110" s="941"/>
      <c r="H110" s="947"/>
      <c r="I110" s="949"/>
      <c r="K110" s="951"/>
    </row>
    <row r="111" spans="1:11" ht="13.5" customHeight="1" x14ac:dyDescent="0.2">
      <c r="A111" s="798"/>
      <c r="B111" s="798"/>
      <c r="C111" s="798"/>
      <c r="D111" s="798"/>
      <c r="E111" s="798"/>
      <c r="F111" s="941"/>
      <c r="H111" s="947"/>
      <c r="I111" s="949"/>
      <c r="K111" s="951"/>
    </row>
    <row r="112" spans="1:11" ht="13.5" customHeight="1" x14ac:dyDescent="0.2">
      <c r="A112" s="798"/>
      <c r="B112" s="798"/>
      <c r="C112" s="798"/>
      <c r="D112" s="798"/>
      <c r="E112" s="798"/>
      <c r="F112" s="941"/>
      <c r="H112" s="947"/>
      <c r="I112" s="949"/>
      <c r="K112" s="951"/>
    </row>
    <row r="113" spans="1:11" ht="13.5" customHeight="1" x14ac:dyDescent="0.2">
      <c r="A113" s="798"/>
      <c r="B113" s="798"/>
      <c r="C113" s="798"/>
      <c r="D113" s="798"/>
      <c r="E113" s="798"/>
      <c r="F113" s="941"/>
      <c r="H113" s="947"/>
      <c r="I113" s="949"/>
      <c r="K113" s="951"/>
    </row>
    <row r="114" spans="1:11" ht="13.5" customHeight="1" x14ac:dyDescent="0.2">
      <c r="A114" s="798"/>
      <c r="B114" s="798"/>
      <c r="C114" s="798"/>
      <c r="D114" s="798"/>
      <c r="E114" s="798"/>
      <c r="F114" s="941"/>
      <c r="H114" s="947"/>
      <c r="I114" s="949"/>
      <c r="K114" s="951"/>
    </row>
    <row r="115" spans="1:11" ht="13.5" customHeight="1" x14ac:dyDescent="0.2">
      <c r="A115" s="798"/>
      <c r="B115" s="798"/>
      <c r="C115" s="798"/>
      <c r="D115" s="798"/>
      <c r="E115" s="798"/>
      <c r="F115" s="941"/>
      <c r="H115" s="947"/>
      <c r="I115" s="949"/>
      <c r="K115" s="951"/>
    </row>
    <row r="116" spans="1:11" ht="13.5" customHeight="1" x14ac:dyDescent="0.2">
      <c r="A116" s="798"/>
      <c r="B116" s="798"/>
      <c r="C116" s="798"/>
      <c r="D116" s="798"/>
      <c r="E116" s="798"/>
      <c r="F116" s="941"/>
      <c r="H116" s="947"/>
      <c r="I116" s="949"/>
      <c r="K116" s="951"/>
    </row>
    <row r="117" spans="1:11" ht="13.5" customHeight="1" x14ac:dyDescent="0.2">
      <c r="A117" s="798"/>
      <c r="B117" s="798"/>
      <c r="C117" s="798"/>
      <c r="D117" s="798"/>
      <c r="E117" s="798"/>
      <c r="F117" s="941"/>
      <c r="H117" s="947"/>
      <c r="I117" s="949"/>
      <c r="K117" s="951"/>
    </row>
    <row r="118" spans="1:11" ht="13.5" customHeight="1" x14ac:dyDescent="0.2">
      <c r="A118" s="798"/>
      <c r="B118" s="798"/>
      <c r="C118" s="798"/>
      <c r="D118" s="798"/>
      <c r="E118" s="798"/>
      <c r="F118" s="941"/>
      <c r="H118" s="947"/>
      <c r="I118" s="949"/>
      <c r="K118" s="951"/>
    </row>
    <row r="119" spans="1:11" ht="13.5" customHeight="1" x14ac:dyDescent="0.2">
      <c r="A119" s="798"/>
      <c r="B119" s="798"/>
      <c r="C119" s="798"/>
      <c r="D119" s="798"/>
      <c r="E119" s="798"/>
      <c r="F119" s="941"/>
      <c r="H119" s="947"/>
      <c r="I119" s="949"/>
      <c r="K119" s="951"/>
    </row>
    <row r="120" spans="1:11" ht="13.5" customHeight="1" x14ac:dyDescent="0.2">
      <c r="A120" s="798"/>
      <c r="B120" s="798"/>
      <c r="C120" s="798"/>
      <c r="D120" s="798"/>
      <c r="E120" s="798"/>
      <c r="F120" s="941"/>
      <c r="H120" s="947"/>
      <c r="I120" s="949"/>
      <c r="K120" s="951"/>
    </row>
    <row r="121" spans="1:11" ht="13.5" customHeight="1" x14ac:dyDescent="0.2">
      <c r="A121" s="798"/>
      <c r="B121" s="798"/>
      <c r="C121" s="798"/>
      <c r="D121" s="798"/>
      <c r="E121" s="798"/>
      <c r="F121" s="941"/>
      <c r="H121" s="947"/>
      <c r="I121" s="949"/>
      <c r="K121" s="951"/>
    </row>
    <row r="122" spans="1:11" ht="13.5" customHeight="1" x14ac:dyDescent="0.2">
      <c r="A122" s="798"/>
      <c r="B122" s="798"/>
      <c r="C122" s="798"/>
      <c r="D122" s="798"/>
      <c r="E122" s="798"/>
      <c r="F122" s="941"/>
      <c r="H122" s="947"/>
      <c r="I122" s="949"/>
      <c r="K122" s="951"/>
    </row>
    <row r="123" spans="1:11" ht="13.5" customHeight="1" x14ac:dyDescent="0.2">
      <c r="A123" s="798"/>
      <c r="B123" s="798"/>
      <c r="C123" s="798"/>
      <c r="D123" s="798"/>
      <c r="E123" s="798"/>
      <c r="F123" s="941"/>
      <c r="H123" s="947"/>
      <c r="I123" s="949"/>
      <c r="K123" s="951"/>
    </row>
    <row r="124" spans="1:11" ht="13.5" customHeight="1" x14ac:dyDescent="0.2">
      <c r="A124" s="798"/>
      <c r="B124" s="798"/>
      <c r="C124" s="798"/>
      <c r="D124" s="798"/>
      <c r="E124" s="798"/>
      <c r="F124" s="941"/>
      <c r="H124" s="947"/>
      <c r="I124" s="949"/>
      <c r="K124" s="951"/>
    </row>
    <row r="125" spans="1:11" ht="13.5" customHeight="1" x14ac:dyDescent="0.2">
      <c r="A125" s="798"/>
      <c r="B125" s="798"/>
      <c r="C125" s="798"/>
      <c r="D125" s="798"/>
      <c r="E125" s="798"/>
      <c r="F125" s="941"/>
      <c r="H125" s="947"/>
      <c r="I125" s="949"/>
      <c r="K125" s="951"/>
    </row>
    <row r="126" spans="1:11" ht="13.5" customHeight="1" x14ac:dyDescent="0.2">
      <c r="A126" s="798"/>
      <c r="B126" s="798"/>
      <c r="C126" s="798"/>
      <c r="D126" s="798"/>
      <c r="E126" s="798"/>
      <c r="F126" s="941"/>
      <c r="H126" s="947"/>
      <c r="I126" s="949"/>
      <c r="K126" s="951"/>
    </row>
    <row r="127" spans="1:11" ht="13.5" customHeight="1" x14ac:dyDescent="0.2">
      <c r="A127" s="798"/>
      <c r="B127" s="798"/>
      <c r="C127" s="798"/>
      <c r="D127" s="798"/>
      <c r="E127" s="798"/>
      <c r="F127" s="941"/>
      <c r="H127" s="947"/>
      <c r="I127" s="949"/>
      <c r="K127" s="951"/>
    </row>
    <row r="128" spans="1:11" ht="13.5" customHeight="1" x14ac:dyDescent="0.2">
      <c r="A128" s="798"/>
      <c r="B128" s="798"/>
      <c r="C128" s="798"/>
      <c r="D128" s="798"/>
      <c r="E128" s="798"/>
      <c r="F128" s="941"/>
      <c r="H128" s="947"/>
      <c r="I128" s="949"/>
      <c r="K128" s="951"/>
    </row>
    <row r="129" spans="1:11" ht="13.5" customHeight="1" x14ac:dyDescent="0.2">
      <c r="A129" s="798"/>
      <c r="B129" s="798"/>
      <c r="C129" s="798"/>
      <c r="D129" s="798"/>
      <c r="E129" s="798"/>
      <c r="F129" s="941"/>
      <c r="H129" s="947"/>
      <c r="I129" s="949"/>
      <c r="K129" s="951"/>
    </row>
    <row r="130" spans="1:11" ht="13.5" customHeight="1" x14ac:dyDescent="0.2">
      <c r="A130" s="798"/>
      <c r="B130" s="798"/>
      <c r="C130" s="798"/>
      <c r="D130" s="798"/>
      <c r="E130" s="798"/>
      <c r="F130" s="941"/>
      <c r="H130" s="947"/>
      <c r="I130" s="949"/>
      <c r="K130" s="951"/>
    </row>
    <row r="131" spans="1:11" ht="13.5" customHeight="1" x14ac:dyDescent="0.2">
      <c r="A131" s="798"/>
      <c r="B131" s="798"/>
      <c r="C131" s="798"/>
      <c r="D131" s="798"/>
      <c r="E131" s="798"/>
      <c r="F131" s="941"/>
      <c r="H131" s="947"/>
      <c r="I131" s="949"/>
      <c r="K131" s="951"/>
    </row>
    <row r="132" spans="1:11" ht="13.5" customHeight="1" x14ac:dyDescent="0.2">
      <c r="A132" s="798"/>
      <c r="B132" s="798"/>
      <c r="C132" s="798"/>
      <c r="D132" s="798"/>
      <c r="E132" s="798"/>
      <c r="F132" s="941"/>
      <c r="H132" s="947"/>
      <c r="I132" s="949"/>
      <c r="K132" s="951"/>
    </row>
    <row r="133" spans="1:11" ht="13.5" customHeight="1" x14ac:dyDescent="0.2">
      <c r="A133" s="798"/>
      <c r="B133" s="798"/>
      <c r="C133" s="798"/>
      <c r="D133" s="798"/>
      <c r="E133" s="798"/>
      <c r="F133" s="941"/>
      <c r="H133" s="947"/>
      <c r="I133" s="949"/>
      <c r="K133" s="951"/>
    </row>
    <row r="134" spans="1:11" ht="13.5" customHeight="1" x14ac:dyDescent="0.2">
      <c r="A134" s="798"/>
      <c r="B134" s="798"/>
      <c r="C134" s="798"/>
      <c r="D134" s="798"/>
      <c r="E134" s="798"/>
      <c r="F134" s="941"/>
      <c r="H134" s="947"/>
      <c r="I134" s="949"/>
      <c r="K134" s="951"/>
    </row>
    <row r="135" spans="1:11" ht="13.5" customHeight="1" x14ac:dyDescent="0.2">
      <c r="A135" s="798"/>
      <c r="B135" s="798"/>
      <c r="C135" s="798"/>
      <c r="D135" s="798"/>
      <c r="E135" s="798"/>
      <c r="F135" s="941"/>
      <c r="H135" s="947"/>
      <c r="I135" s="949"/>
      <c r="K135" s="951"/>
    </row>
    <row r="136" spans="1:11" ht="13.5" customHeight="1" x14ac:dyDescent="0.2">
      <c r="A136" s="798"/>
      <c r="B136" s="798"/>
      <c r="C136" s="798"/>
      <c r="D136" s="798"/>
      <c r="E136" s="798"/>
      <c r="F136" s="941"/>
      <c r="H136" s="947"/>
      <c r="I136" s="949"/>
      <c r="K136" s="951"/>
    </row>
    <row r="137" spans="1:11" ht="13.5" customHeight="1" x14ac:dyDescent="0.2">
      <c r="A137" s="798"/>
      <c r="B137" s="798"/>
      <c r="C137" s="798"/>
      <c r="D137" s="798"/>
      <c r="E137" s="798"/>
      <c r="F137" s="941"/>
      <c r="H137" s="947"/>
      <c r="I137" s="949"/>
      <c r="K137" s="951"/>
    </row>
    <row r="138" spans="1:11" ht="13.5" customHeight="1" x14ac:dyDescent="0.2">
      <c r="A138" s="798"/>
      <c r="B138" s="798"/>
      <c r="C138" s="798"/>
      <c r="D138" s="798"/>
      <c r="E138" s="798"/>
      <c r="F138" s="941"/>
      <c r="H138" s="947"/>
      <c r="I138" s="949"/>
      <c r="K138" s="951"/>
    </row>
    <row r="139" spans="1:11" ht="13.5" customHeight="1" x14ac:dyDescent="0.2">
      <c r="A139" s="798"/>
      <c r="B139" s="798"/>
      <c r="C139" s="798"/>
      <c r="D139" s="798"/>
      <c r="E139" s="798"/>
      <c r="F139" s="941"/>
      <c r="H139" s="947"/>
      <c r="I139" s="949"/>
      <c r="K139" s="951"/>
    </row>
    <row r="140" spans="1:11" ht="13.5" customHeight="1" x14ac:dyDescent="0.2">
      <c r="A140" s="798"/>
      <c r="B140" s="798"/>
      <c r="C140" s="798"/>
      <c r="D140" s="798"/>
      <c r="E140" s="798"/>
      <c r="F140" s="941"/>
      <c r="H140" s="947"/>
      <c r="I140" s="949"/>
      <c r="K140" s="951"/>
    </row>
    <row r="141" spans="1:11" ht="13.5" customHeight="1" x14ac:dyDescent="0.2">
      <c r="A141" s="798"/>
      <c r="B141" s="798"/>
      <c r="C141" s="798"/>
      <c r="D141" s="798"/>
      <c r="E141" s="798"/>
      <c r="F141" s="941"/>
      <c r="H141" s="947"/>
      <c r="I141" s="949"/>
      <c r="K141" s="951"/>
    </row>
    <row r="142" spans="1:11" ht="13.5" customHeight="1" x14ac:dyDescent="0.2">
      <c r="A142" s="798"/>
      <c r="B142" s="798"/>
      <c r="C142" s="798"/>
      <c r="D142" s="798"/>
      <c r="E142" s="798"/>
      <c r="F142" s="941"/>
      <c r="H142" s="947"/>
      <c r="I142" s="949"/>
      <c r="K142" s="951"/>
    </row>
    <row r="143" spans="1:11" ht="13.5" customHeight="1" x14ac:dyDescent="0.2">
      <c r="A143" s="798"/>
      <c r="B143" s="798"/>
      <c r="C143" s="798"/>
      <c r="D143" s="798"/>
      <c r="E143" s="798"/>
      <c r="F143" s="941"/>
      <c r="H143" s="947"/>
      <c r="I143" s="949"/>
      <c r="K143" s="951"/>
    </row>
    <row r="144" spans="1:11" ht="13.5" customHeight="1" x14ac:dyDescent="0.2">
      <c r="A144" s="798"/>
      <c r="B144" s="798"/>
      <c r="C144" s="798"/>
      <c r="D144" s="798"/>
      <c r="E144" s="798"/>
      <c r="F144" s="941"/>
      <c r="H144" s="947"/>
      <c r="I144" s="949"/>
      <c r="K144" s="951"/>
    </row>
    <row r="145" spans="1:11" ht="13.5" customHeight="1" x14ac:dyDescent="0.2">
      <c r="A145" s="798"/>
      <c r="B145" s="798"/>
      <c r="C145" s="798"/>
      <c r="D145" s="798"/>
      <c r="E145" s="798"/>
      <c r="F145" s="941"/>
      <c r="H145" s="947"/>
      <c r="I145" s="949"/>
      <c r="K145" s="951"/>
    </row>
    <row r="146" spans="1:11" ht="13.5" customHeight="1" x14ac:dyDescent="0.2">
      <c r="A146" s="798"/>
      <c r="B146" s="798"/>
      <c r="C146" s="798"/>
      <c r="D146" s="798"/>
      <c r="E146" s="798"/>
      <c r="F146" s="941"/>
      <c r="H146" s="947"/>
      <c r="I146" s="949"/>
      <c r="K146" s="951"/>
    </row>
    <row r="147" spans="1:11" ht="13.5" customHeight="1" x14ac:dyDescent="0.2">
      <c r="A147" s="798"/>
      <c r="B147" s="798"/>
      <c r="C147" s="798"/>
      <c r="D147" s="798"/>
      <c r="E147" s="798"/>
      <c r="F147" s="941"/>
      <c r="H147" s="947"/>
      <c r="I147" s="949"/>
      <c r="K147" s="951"/>
    </row>
    <row r="148" spans="1:11" ht="13.5" customHeight="1" x14ac:dyDescent="0.2">
      <c r="A148" s="798"/>
      <c r="B148" s="798"/>
      <c r="C148" s="798"/>
      <c r="D148" s="798"/>
      <c r="E148" s="798"/>
      <c r="F148" s="941"/>
      <c r="H148" s="947"/>
      <c r="I148" s="949"/>
      <c r="K148" s="951"/>
    </row>
    <row r="149" spans="1:11" ht="13.5" customHeight="1" x14ac:dyDescent="0.2">
      <c r="A149" s="798"/>
      <c r="B149" s="798"/>
      <c r="C149" s="798"/>
      <c r="D149" s="798"/>
      <c r="E149" s="798"/>
      <c r="F149" s="941"/>
      <c r="H149" s="947"/>
      <c r="I149" s="949"/>
      <c r="K149" s="951"/>
    </row>
    <row r="150" spans="1:11" ht="13.5" customHeight="1" x14ac:dyDescent="0.2">
      <c r="A150" s="798"/>
      <c r="B150" s="798"/>
      <c r="C150" s="798"/>
      <c r="D150" s="798"/>
      <c r="E150" s="798"/>
      <c r="F150" s="941"/>
      <c r="H150" s="947"/>
      <c r="I150" s="949"/>
      <c r="K150" s="951"/>
    </row>
    <row r="151" spans="1:11" ht="13.5" customHeight="1" x14ac:dyDescent="0.2">
      <c r="A151" s="798"/>
      <c r="B151" s="798"/>
      <c r="C151" s="798"/>
      <c r="D151" s="798"/>
      <c r="E151" s="798"/>
      <c r="F151" s="941"/>
      <c r="H151" s="947"/>
      <c r="I151" s="949"/>
      <c r="K151" s="951"/>
    </row>
    <row r="152" spans="1:11" ht="13.5" customHeight="1" x14ac:dyDescent="0.2">
      <c r="A152" s="798"/>
      <c r="B152" s="798"/>
      <c r="C152" s="798"/>
      <c r="D152" s="798"/>
      <c r="E152" s="798"/>
      <c r="F152" s="941"/>
      <c r="H152" s="947"/>
      <c r="I152" s="949"/>
      <c r="K152" s="951"/>
    </row>
    <row r="153" spans="1:11" ht="13.5" customHeight="1" x14ac:dyDescent="0.2">
      <c r="A153" s="798"/>
      <c r="B153" s="798"/>
      <c r="C153" s="798"/>
      <c r="D153" s="798"/>
      <c r="E153" s="798"/>
      <c r="F153" s="941"/>
      <c r="H153" s="947"/>
      <c r="I153" s="949"/>
      <c r="K153" s="951"/>
    </row>
    <row r="154" spans="1:11" ht="13.5" customHeight="1" x14ac:dyDescent="0.2">
      <c r="A154" s="798"/>
      <c r="B154" s="798"/>
      <c r="C154" s="798"/>
      <c r="D154" s="798"/>
      <c r="E154" s="798"/>
      <c r="F154" s="941"/>
      <c r="H154" s="947"/>
      <c r="I154" s="949"/>
      <c r="K154" s="951"/>
    </row>
    <row r="155" spans="1:11" ht="13.5" customHeight="1" x14ac:dyDescent="0.2">
      <c r="A155" s="798"/>
      <c r="B155" s="798"/>
      <c r="C155" s="798"/>
      <c r="D155" s="798"/>
      <c r="E155" s="798"/>
      <c r="F155" s="941"/>
      <c r="H155" s="947"/>
      <c r="I155" s="949"/>
      <c r="K155" s="951"/>
    </row>
    <row r="156" spans="1:11" ht="13.5" customHeight="1" x14ac:dyDescent="0.2">
      <c r="A156" s="798"/>
      <c r="B156" s="798"/>
      <c r="C156" s="798"/>
      <c r="D156" s="798"/>
      <c r="E156" s="798"/>
      <c r="F156" s="941"/>
      <c r="H156" s="947"/>
      <c r="I156" s="949"/>
      <c r="K156" s="951"/>
    </row>
    <row r="157" spans="1:11" ht="13.5" customHeight="1" x14ac:dyDescent="0.2">
      <c r="A157" s="798"/>
      <c r="B157" s="798"/>
      <c r="C157" s="798"/>
      <c r="D157" s="798"/>
      <c r="E157" s="798"/>
      <c r="F157" s="941"/>
      <c r="H157" s="947"/>
      <c r="I157" s="949"/>
      <c r="K157" s="951"/>
    </row>
    <row r="158" spans="1:11" ht="13.5" customHeight="1" x14ac:dyDescent="0.2">
      <c r="A158" s="798"/>
      <c r="B158" s="798"/>
      <c r="C158" s="798"/>
      <c r="D158" s="798"/>
      <c r="E158" s="798"/>
      <c r="F158" s="941"/>
      <c r="H158" s="947"/>
      <c r="I158" s="949"/>
      <c r="K158" s="951"/>
    </row>
    <row r="159" spans="1:11" ht="13.5" customHeight="1" x14ac:dyDescent="0.2">
      <c r="A159" s="798"/>
      <c r="B159" s="798"/>
      <c r="C159" s="798"/>
      <c r="D159" s="798"/>
      <c r="E159" s="798"/>
      <c r="F159" s="941"/>
      <c r="H159" s="947"/>
      <c r="I159" s="949"/>
      <c r="K159" s="951"/>
    </row>
    <row r="160" spans="1:11" ht="13.5" customHeight="1" x14ac:dyDescent="0.2">
      <c r="A160" s="798"/>
      <c r="B160" s="798"/>
      <c r="C160" s="798"/>
      <c r="D160" s="798"/>
      <c r="E160" s="798"/>
      <c r="F160" s="941"/>
      <c r="H160" s="947"/>
      <c r="I160" s="949"/>
      <c r="K160" s="951"/>
    </row>
    <row r="161" spans="1:11" ht="13.5" customHeight="1" x14ac:dyDescent="0.2">
      <c r="A161" s="798"/>
      <c r="B161" s="798"/>
      <c r="C161" s="798"/>
      <c r="D161" s="798"/>
      <c r="E161" s="798"/>
      <c r="F161" s="941"/>
      <c r="H161" s="947"/>
      <c r="I161" s="949"/>
      <c r="K161" s="951"/>
    </row>
    <row r="162" spans="1:11" ht="13.5" customHeight="1" x14ac:dyDescent="0.2">
      <c r="A162" s="798"/>
      <c r="B162" s="798"/>
      <c r="C162" s="798"/>
      <c r="D162" s="798"/>
      <c r="E162" s="798"/>
      <c r="F162" s="941"/>
      <c r="H162" s="947"/>
      <c r="I162" s="949"/>
      <c r="K162" s="951"/>
    </row>
    <row r="163" spans="1:11" ht="13.5" customHeight="1" x14ac:dyDescent="0.2">
      <c r="A163" s="798"/>
      <c r="B163" s="798"/>
      <c r="C163" s="798"/>
      <c r="D163" s="798"/>
      <c r="E163" s="798"/>
      <c r="F163" s="941"/>
      <c r="H163" s="947"/>
      <c r="I163" s="949"/>
      <c r="K163" s="951"/>
    </row>
    <row r="164" spans="1:11" ht="13.5" customHeight="1" x14ac:dyDescent="0.2">
      <c r="A164" s="798"/>
      <c r="B164" s="798"/>
      <c r="C164" s="798"/>
      <c r="D164" s="798"/>
      <c r="E164" s="798"/>
      <c r="F164" s="941"/>
      <c r="H164" s="947"/>
      <c r="I164" s="949"/>
      <c r="K164" s="951"/>
    </row>
    <row r="165" spans="1:11" ht="13.5" customHeight="1" x14ac:dyDescent="0.2">
      <c r="A165" s="798"/>
      <c r="B165" s="798"/>
      <c r="C165" s="798"/>
      <c r="D165" s="798"/>
      <c r="E165" s="798"/>
      <c r="F165" s="941"/>
      <c r="H165" s="947"/>
      <c r="I165" s="949"/>
      <c r="K165" s="951"/>
    </row>
    <row r="166" spans="1:11" ht="13.5" customHeight="1" x14ac:dyDescent="0.2">
      <c r="A166" s="798"/>
      <c r="B166" s="798"/>
      <c r="C166" s="798"/>
      <c r="D166" s="798"/>
      <c r="E166" s="798"/>
      <c r="F166" s="941"/>
      <c r="H166" s="947"/>
      <c r="I166" s="949"/>
      <c r="K166" s="951"/>
    </row>
    <row r="167" spans="1:11" ht="13.5" customHeight="1" x14ac:dyDescent="0.2">
      <c r="A167" s="798"/>
      <c r="B167" s="798"/>
      <c r="C167" s="798"/>
      <c r="D167" s="798"/>
      <c r="E167" s="798"/>
      <c r="F167" s="941"/>
      <c r="H167" s="947"/>
      <c r="I167" s="949"/>
      <c r="K167" s="951"/>
    </row>
    <row r="168" spans="1:11" ht="13.5" customHeight="1" x14ac:dyDescent="0.2">
      <c r="A168" s="798"/>
      <c r="B168" s="798"/>
      <c r="C168" s="798"/>
      <c r="D168" s="798"/>
      <c r="E168" s="798"/>
      <c r="F168" s="941"/>
      <c r="H168" s="947"/>
      <c r="I168" s="949"/>
      <c r="K168" s="951"/>
    </row>
    <row r="169" spans="1:11" ht="13.5" customHeight="1" x14ac:dyDescent="0.2">
      <c r="A169" s="798"/>
      <c r="B169" s="798"/>
      <c r="C169" s="798"/>
      <c r="D169" s="798"/>
      <c r="E169" s="798"/>
      <c r="F169" s="941"/>
      <c r="H169" s="947"/>
      <c r="I169" s="949"/>
      <c r="K169" s="951"/>
    </row>
    <row r="170" spans="1:11" ht="13.5" customHeight="1" x14ac:dyDescent="0.2">
      <c r="A170" s="798"/>
      <c r="B170" s="798"/>
      <c r="C170" s="798"/>
      <c r="D170" s="798"/>
      <c r="E170" s="798"/>
      <c r="F170" s="941"/>
      <c r="H170" s="947"/>
      <c r="I170" s="949"/>
      <c r="K170" s="951"/>
    </row>
    <row r="171" spans="1:11" ht="13.5" customHeight="1" x14ac:dyDescent="0.2">
      <c r="A171" s="798"/>
      <c r="B171" s="798"/>
      <c r="C171" s="798"/>
      <c r="D171" s="798"/>
      <c r="E171" s="798"/>
      <c r="F171" s="941"/>
      <c r="H171" s="947"/>
      <c r="I171" s="949"/>
      <c r="K171" s="951"/>
    </row>
    <row r="172" spans="1:11" ht="13.5" customHeight="1" x14ac:dyDescent="0.2">
      <c r="A172" s="798"/>
      <c r="B172" s="798"/>
      <c r="C172" s="798"/>
      <c r="D172" s="798"/>
      <c r="E172" s="798"/>
      <c r="F172" s="941"/>
      <c r="H172" s="947"/>
      <c r="I172" s="949"/>
      <c r="K172" s="951"/>
    </row>
    <row r="173" spans="1:11" ht="13.5" customHeight="1" x14ac:dyDescent="0.2">
      <c r="A173" s="798"/>
      <c r="B173" s="798"/>
      <c r="C173" s="798"/>
      <c r="D173" s="798"/>
      <c r="E173" s="798"/>
      <c r="F173" s="941"/>
      <c r="H173" s="947"/>
      <c r="I173" s="949"/>
      <c r="K173" s="951"/>
    </row>
    <row r="174" spans="1:11" ht="13.5" customHeight="1" x14ac:dyDescent="0.2">
      <c r="A174" s="798"/>
      <c r="B174" s="798"/>
      <c r="C174" s="798"/>
      <c r="D174" s="798"/>
      <c r="E174" s="798"/>
      <c r="F174" s="941"/>
      <c r="H174" s="947"/>
      <c r="I174" s="949"/>
      <c r="K174" s="951"/>
    </row>
    <row r="175" spans="1:11" ht="13.5" customHeight="1" x14ac:dyDescent="0.2">
      <c r="A175" s="798"/>
      <c r="B175" s="798"/>
      <c r="C175" s="798"/>
      <c r="D175" s="798"/>
      <c r="E175" s="798"/>
      <c r="F175" s="941"/>
      <c r="H175" s="947"/>
      <c r="I175" s="949"/>
      <c r="K175" s="951"/>
    </row>
    <row r="176" spans="1:11" ht="13.5" customHeight="1" x14ac:dyDescent="0.2">
      <c r="A176" s="798"/>
      <c r="B176" s="798"/>
      <c r="C176" s="798"/>
      <c r="D176" s="798"/>
      <c r="E176" s="798"/>
      <c r="F176" s="941"/>
      <c r="H176" s="947"/>
      <c r="I176" s="949"/>
      <c r="K176" s="951"/>
    </row>
    <row r="177" spans="1:11" ht="13.5" customHeight="1" x14ac:dyDescent="0.2">
      <c r="A177" s="798"/>
      <c r="B177" s="798"/>
      <c r="C177" s="798"/>
      <c r="D177" s="798"/>
      <c r="E177" s="798"/>
      <c r="F177" s="941"/>
      <c r="H177" s="947"/>
      <c r="I177" s="949"/>
      <c r="K177" s="951"/>
    </row>
    <row r="178" spans="1:11" ht="13.5" customHeight="1" x14ac:dyDescent="0.2">
      <c r="A178" s="798"/>
      <c r="B178" s="798"/>
      <c r="C178" s="798"/>
      <c r="D178" s="798"/>
      <c r="E178" s="798"/>
      <c r="F178" s="941"/>
      <c r="H178" s="947"/>
      <c r="I178" s="949"/>
      <c r="K178" s="951"/>
    </row>
    <row r="179" spans="1:11" ht="13.5" customHeight="1" x14ac:dyDescent="0.2">
      <c r="A179" s="798"/>
      <c r="B179" s="798"/>
      <c r="C179" s="798"/>
      <c r="D179" s="798"/>
      <c r="E179" s="798"/>
      <c r="F179" s="941"/>
      <c r="H179" s="947"/>
      <c r="I179" s="949"/>
      <c r="K179" s="951"/>
    </row>
    <row r="180" spans="1:11" ht="13.5" customHeight="1" x14ac:dyDescent="0.2">
      <c r="A180" s="798"/>
      <c r="B180" s="798"/>
      <c r="C180" s="798"/>
      <c r="D180" s="798"/>
      <c r="E180" s="798"/>
      <c r="F180" s="941"/>
      <c r="H180" s="947"/>
      <c r="I180" s="949"/>
      <c r="K180" s="951"/>
    </row>
    <row r="181" spans="1:11" ht="13.5" customHeight="1" x14ac:dyDescent="0.2">
      <c r="A181" s="798"/>
      <c r="B181" s="798"/>
      <c r="C181" s="798"/>
      <c r="D181" s="798"/>
      <c r="E181" s="798"/>
      <c r="F181" s="941"/>
      <c r="H181" s="947"/>
      <c r="I181" s="949"/>
      <c r="K181" s="951"/>
    </row>
    <row r="182" spans="1:11" ht="13.5" customHeight="1" x14ac:dyDescent="0.2">
      <c r="A182" s="798"/>
      <c r="B182" s="798"/>
      <c r="C182" s="798"/>
      <c r="D182" s="798"/>
      <c r="E182" s="798"/>
      <c r="F182" s="941"/>
      <c r="H182" s="947"/>
      <c r="I182" s="949"/>
      <c r="K182" s="951"/>
    </row>
    <row r="183" spans="1:11" ht="13.5" customHeight="1" x14ac:dyDescent="0.2">
      <c r="A183" s="798"/>
      <c r="B183" s="798"/>
      <c r="C183" s="798"/>
      <c r="D183" s="798"/>
      <c r="E183" s="798"/>
      <c r="F183" s="941"/>
      <c r="H183" s="947"/>
      <c r="I183" s="949"/>
      <c r="K183" s="951"/>
    </row>
    <row r="184" spans="1:11" ht="13.5" customHeight="1" x14ac:dyDescent="0.2">
      <c r="A184" s="798"/>
      <c r="B184" s="798"/>
      <c r="C184" s="798"/>
      <c r="D184" s="798"/>
      <c r="E184" s="798"/>
      <c r="F184" s="941"/>
      <c r="H184" s="947"/>
      <c r="I184" s="949"/>
      <c r="K184" s="951"/>
    </row>
    <row r="185" spans="1:11" ht="13.5" customHeight="1" x14ac:dyDescent="0.2">
      <c r="A185" s="798"/>
      <c r="B185" s="798"/>
      <c r="C185" s="798"/>
      <c r="D185" s="798"/>
      <c r="E185" s="798"/>
      <c r="F185" s="941"/>
      <c r="H185" s="947"/>
      <c r="I185" s="949"/>
      <c r="K185" s="951"/>
    </row>
    <row r="186" spans="1:11" ht="13.5" customHeight="1" x14ac:dyDescent="0.2">
      <c r="A186" s="798"/>
      <c r="B186" s="798"/>
      <c r="C186" s="798"/>
      <c r="D186" s="798"/>
      <c r="E186" s="798"/>
      <c r="F186" s="941"/>
      <c r="H186" s="947"/>
      <c r="I186" s="949"/>
      <c r="K186" s="951"/>
    </row>
    <row r="187" spans="1:11" ht="13.5" customHeight="1" x14ac:dyDescent="0.2">
      <c r="A187" s="798"/>
      <c r="B187" s="798"/>
      <c r="C187" s="798"/>
      <c r="D187" s="798"/>
      <c r="E187" s="798"/>
      <c r="F187" s="941"/>
      <c r="H187" s="947"/>
      <c r="I187" s="949"/>
      <c r="K187" s="951"/>
    </row>
    <row r="188" spans="1:11" ht="13.5" customHeight="1" x14ac:dyDescent="0.2">
      <c r="A188" s="798"/>
      <c r="B188" s="798"/>
      <c r="C188" s="798"/>
      <c r="D188" s="798"/>
      <c r="E188" s="798"/>
      <c r="F188" s="941"/>
      <c r="H188" s="947"/>
      <c r="I188" s="949"/>
      <c r="K188" s="951"/>
    </row>
    <row r="189" spans="1:11" ht="13.5" customHeight="1" x14ac:dyDescent="0.2">
      <c r="A189" s="798"/>
      <c r="B189" s="798"/>
      <c r="C189" s="798"/>
      <c r="D189" s="798"/>
      <c r="E189" s="798"/>
      <c r="F189" s="941"/>
      <c r="H189" s="947"/>
      <c r="I189" s="949"/>
      <c r="K189" s="951"/>
    </row>
    <row r="190" spans="1:11" ht="13.5" customHeight="1" x14ac:dyDescent="0.2">
      <c r="A190" s="798"/>
      <c r="B190" s="798"/>
      <c r="C190" s="798"/>
      <c r="D190" s="798"/>
      <c r="E190" s="798"/>
      <c r="F190" s="941"/>
      <c r="H190" s="947"/>
      <c r="I190" s="949"/>
      <c r="K190" s="951"/>
    </row>
    <row r="191" spans="1:11" ht="13.5" customHeight="1" x14ac:dyDescent="0.2">
      <c r="A191" s="798"/>
      <c r="B191" s="798"/>
      <c r="C191" s="798"/>
      <c r="D191" s="798"/>
      <c r="E191" s="798"/>
      <c r="F191" s="941"/>
      <c r="H191" s="947"/>
      <c r="I191" s="949"/>
      <c r="K191" s="951"/>
    </row>
    <row r="192" spans="1:11" ht="13.5" customHeight="1" x14ac:dyDescent="0.2">
      <c r="A192" s="798"/>
      <c r="B192" s="798"/>
      <c r="C192" s="798"/>
      <c r="D192" s="798"/>
      <c r="E192" s="798"/>
      <c r="F192" s="941"/>
      <c r="H192" s="947"/>
      <c r="I192" s="949"/>
      <c r="K192" s="951"/>
    </row>
    <row r="193" spans="1:11" ht="13.5" customHeight="1" x14ac:dyDescent="0.2">
      <c r="A193" s="798"/>
      <c r="B193" s="798"/>
      <c r="C193" s="798"/>
      <c r="D193" s="798"/>
      <c r="E193" s="798"/>
      <c r="F193" s="941"/>
      <c r="H193" s="947"/>
      <c r="I193" s="949"/>
      <c r="K193" s="951"/>
    </row>
    <row r="194" spans="1:11" ht="13.5" customHeight="1" x14ac:dyDescent="0.2">
      <c r="A194" s="798"/>
      <c r="B194" s="798"/>
      <c r="C194" s="798"/>
      <c r="D194" s="798"/>
      <c r="E194" s="798"/>
      <c r="F194" s="941"/>
      <c r="H194" s="947"/>
      <c r="I194" s="949"/>
      <c r="K194" s="951"/>
    </row>
    <row r="195" spans="1:11" ht="13.5" customHeight="1" x14ac:dyDescent="0.2">
      <c r="A195" s="798"/>
      <c r="B195" s="798"/>
      <c r="C195" s="798"/>
      <c r="D195" s="798"/>
      <c r="E195" s="798"/>
      <c r="F195" s="941"/>
      <c r="H195" s="947"/>
      <c r="I195" s="949"/>
      <c r="K195" s="951"/>
    </row>
    <row r="196" spans="1:11" ht="13.5" customHeight="1" x14ac:dyDescent="0.2">
      <c r="A196" s="798"/>
      <c r="B196" s="798"/>
      <c r="C196" s="798"/>
      <c r="D196" s="798"/>
      <c r="E196" s="798"/>
      <c r="F196" s="941"/>
      <c r="H196" s="947"/>
      <c r="I196" s="949"/>
      <c r="K196" s="951"/>
    </row>
    <row r="197" spans="1:11" ht="13.5" customHeight="1" x14ac:dyDescent="0.2">
      <c r="A197" s="798"/>
      <c r="B197" s="798"/>
      <c r="C197" s="798"/>
      <c r="D197" s="798"/>
      <c r="E197" s="798"/>
      <c r="F197" s="941"/>
      <c r="H197" s="947"/>
      <c r="I197" s="949"/>
      <c r="K197" s="951"/>
    </row>
    <row r="198" spans="1:11" ht="13.5" customHeight="1" x14ac:dyDescent="0.2">
      <c r="A198" s="798"/>
      <c r="B198" s="798"/>
      <c r="C198" s="798"/>
      <c r="D198" s="798"/>
      <c r="E198" s="798"/>
      <c r="F198" s="941"/>
      <c r="H198" s="947"/>
      <c r="I198" s="949"/>
      <c r="K198" s="951"/>
    </row>
    <row r="199" spans="1:11" ht="13.5" customHeight="1" x14ac:dyDescent="0.2">
      <c r="A199" s="798"/>
      <c r="B199" s="798"/>
      <c r="C199" s="798"/>
      <c r="D199" s="798"/>
      <c r="E199" s="798"/>
      <c r="F199" s="941"/>
      <c r="H199" s="947"/>
      <c r="I199" s="949"/>
      <c r="K199" s="951"/>
    </row>
    <row r="200" spans="1:11" ht="13.5" customHeight="1" x14ac:dyDescent="0.2">
      <c r="A200" s="798"/>
      <c r="B200" s="798"/>
      <c r="C200" s="798"/>
      <c r="D200" s="798"/>
      <c r="E200" s="798"/>
      <c r="F200" s="941"/>
      <c r="H200" s="947"/>
      <c r="I200" s="949"/>
      <c r="K200" s="951"/>
    </row>
    <row r="201" spans="1:11" ht="13.5" customHeight="1" x14ac:dyDescent="0.2">
      <c r="A201" s="798"/>
      <c r="B201" s="798"/>
      <c r="C201" s="798"/>
      <c r="D201" s="798"/>
      <c r="E201" s="798"/>
      <c r="F201" s="941"/>
      <c r="H201" s="947"/>
      <c r="I201" s="949"/>
      <c r="K201" s="951"/>
    </row>
    <row r="202" spans="1:11" ht="13.5" customHeight="1" x14ac:dyDescent="0.2">
      <c r="A202" s="798"/>
      <c r="B202" s="798"/>
      <c r="C202" s="798"/>
      <c r="D202" s="798"/>
      <c r="E202" s="798"/>
      <c r="F202" s="941"/>
      <c r="H202" s="947"/>
      <c r="I202" s="949"/>
      <c r="K202" s="951"/>
    </row>
    <row r="203" spans="1:11" ht="13.5" customHeight="1" x14ac:dyDescent="0.2">
      <c r="A203" s="798"/>
      <c r="B203" s="798"/>
      <c r="C203" s="798"/>
      <c r="D203" s="798"/>
      <c r="E203" s="798"/>
      <c r="F203" s="941"/>
      <c r="H203" s="947"/>
      <c r="I203" s="949"/>
      <c r="K203" s="951"/>
    </row>
    <row r="204" spans="1:11" ht="13.5" customHeight="1" x14ac:dyDescent="0.2">
      <c r="A204" s="798"/>
      <c r="B204" s="798"/>
      <c r="C204" s="798"/>
      <c r="D204" s="798"/>
      <c r="E204" s="798"/>
      <c r="F204" s="941"/>
      <c r="H204" s="947"/>
      <c r="I204" s="949"/>
      <c r="K204" s="951"/>
    </row>
    <row r="205" spans="1:11" ht="13.5" customHeight="1" x14ac:dyDescent="0.2">
      <c r="A205" s="798"/>
      <c r="B205" s="798"/>
      <c r="C205" s="798"/>
      <c r="D205" s="798"/>
      <c r="E205" s="798"/>
      <c r="F205" s="941"/>
      <c r="H205" s="947"/>
      <c r="I205" s="949"/>
      <c r="K205" s="951"/>
    </row>
    <row r="206" spans="1:11" ht="13.5" customHeight="1" x14ac:dyDescent="0.2">
      <c r="A206" s="798"/>
      <c r="B206" s="798"/>
      <c r="C206" s="798"/>
      <c r="D206" s="798"/>
      <c r="E206" s="798"/>
      <c r="F206" s="941"/>
      <c r="H206" s="947"/>
      <c r="I206" s="949"/>
      <c r="K206" s="951"/>
    </row>
    <row r="207" spans="1:11" ht="13.5" customHeight="1" x14ac:dyDescent="0.2">
      <c r="A207" s="798"/>
      <c r="B207" s="798"/>
      <c r="C207" s="798"/>
      <c r="D207" s="798"/>
      <c r="E207" s="798"/>
      <c r="F207" s="941"/>
      <c r="H207" s="947"/>
      <c r="I207" s="949"/>
      <c r="K207" s="951"/>
    </row>
    <row r="208" spans="1:11" ht="13.5" customHeight="1" x14ac:dyDescent="0.2">
      <c r="A208" s="798"/>
      <c r="B208" s="798"/>
      <c r="C208" s="798"/>
      <c r="D208" s="798"/>
      <c r="E208" s="798"/>
      <c r="F208" s="941"/>
      <c r="H208" s="947"/>
      <c r="I208" s="949"/>
      <c r="K208" s="951"/>
    </row>
    <row r="209" spans="1:11" ht="13.5" customHeight="1" x14ac:dyDescent="0.2">
      <c r="A209" s="798"/>
      <c r="B209" s="798"/>
      <c r="C209" s="798"/>
      <c r="D209" s="798"/>
      <c r="E209" s="798"/>
      <c r="F209" s="941"/>
      <c r="H209" s="947"/>
      <c r="I209" s="949"/>
      <c r="K209" s="951"/>
    </row>
    <row r="210" spans="1:11" ht="13.5" customHeight="1" x14ac:dyDescent="0.2">
      <c r="A210" s="798"/>
      <c r="B210" s="798"/>
      <c r="C210" s="798"/>
      <c r="D210" s="798"/>
      <c r="E210" s="798"/>
      <c r="F210" s="941"/>
      <c r="H210" s="947"/>
      <c r="I210" s="949"/>
      <c r="K210" s="951"/>
    </row>
    <row r="211" spans="1:11" ht="13.5" customHeight="1" x14ac:dyDescent="0.2">
      <c r="A211" s="798"/>
      <c r="B211" s="798"/>
      <c r="C211" s="798"/>
      <c r="D211" s="798"/>
      <c r="E211" s="798"/>
      <c r="F211" s="941"/>
      <c r="H211" s="947"/>
      <c r="I211" s="949"/>
      <c r="K211" s="951"/>
    </row>
    <row r="212" spans="1:11" ht="13.5" customHeight="1" x14ac:dyDescent="0.2">
      <c r="A212" s="798"/>
      <c r="B212" s="798"/>
      <c r="C212" s="798"/>
      <c r="D212" s="798"/>
      <c r="E212" s="798"/>
      <c r="F212" s="941"/>
      <c r="H212" s="947"/>
      <c r="I212" s="949"/>
      <c r="K212" s="951"/>
    </row>
    <row r="213" spans="1:11" ht="13.5" customHeight="1" x14ac:dyDescent="0.2">
      <c r="A213" s="798"/>
      <c r="B213" s="798"/>
      <c r="C213" s="798"/>
      <c r="D213" s="798"/>
      <c r="E213" s="798"/>
      <c r="F213" s="941"/>
      <c r="H213" s="947"/>
      <c r="I213" s="949"/>
      <c r="K213" s="951"/>
    </row>
    <row r="214" spans="1:11" ht="13.5" customHeight="1" x14ac:dyDescent="0.2">
      <c r="A214" s="798"/>
      <c r="B214" s="798"/>
      <c r="C214" s="798"/>
      <c r="D214" s="798"/>
      <c r="E214" s="798"/>
      <c r="F214" s="941"/>
      <c r="H214" s="947"/>
      <c r="I214" s="949"/>
      <c r="K214" s="951"/>
    </row>
    <row r="215" spans="1:11" ht="13.5" customHeight="1" x14ac:dyDescent="0.2">
      <c r="A215" s="798"/>
      <c r="B215" s="798"/>
      <c r="C215" s="798"/>
      <c r="D215" s="798"/>
      <c r="E215" s="798"/>
      <c r="F215" s="941"/>
      <c r="H215" s="947"/>
      <c r="I215" s="949"/>
      <c r="K215" s="951"/>
    </row>
    <row r="216" spans="1:11" ht="13.5" customHeight="1" x14ac:dyDescent="0.2">
      <c r="A216" s="798"/>
      <c r="B216" s="798"/>
      <c r="C216" s="798"/>
      <c r="D216" s="798"/>
      <c r="E216" s="798"/>
      <c r="F216" s="941"/>
      <c r="H216" s="947"/>
      <c r="I216" s="949"/>
      <c r="K216" s="951"/>
    </row>
    <row r="217" spans="1:11" ht="13.5" customHeight="1" x14ac:dyDescent="0.2">
      <c r="A217" s="798"/>
      <c r="B217" s="798"/>
      <c r="C217" s="798"/>
      <c r="D217" s="798"/>
      <c r="E217" s="798"/>
      <c r="F217" s="941"/>
      <c r="H217" s="947"/>
      <c r="I217" s="949"/>
      <c r="K217" s="951"/>
    </row>
    <row r="218" spans="1:11" ht="13.5" customHeight="1" x14ac:dyDescent="0.2">
      <c r="A218" s="798"/>
      <c r="B218" s="798"/>
      <c r="C218" s="798"/>
      <c r="D218" s="798"/>
      <c r="E218" s="798"/>
      <c r="F218" s="941"/>
      <c r="H218" s="947"/>
      <c r="I218" s="949"/>
      <c r="K218" s="951"/>
    </row>
    <row r="219" spans="1:11" ht="13.5" customHeight="1" x14ac:dyDescent="0.2">
      <c r="A219" s="798"/>
      <c r="B219" s="798"/>
      <c r="C219" s="798"/>
      <c r="D219" s="798"/>
      <c r="E219" s="798"/>
      <c r="F219" s="941"/>
      <c r="H219" s="947"/>
      <c r="I219" s="949"/>
      <c r="K219" s="951"/>
    </row>
    <row r="220" spans="1:11" ht="13.5" customHeight="1" x14ac:dyDescent="0.2">
      <c r="A220" s="798"/>
      <c r="B220" s="798"/>
      <c r="C220" s="798"/>
      <c r="D220" s="798"/>
      <c r="E220" s="798"/>
      <c r="F220" s="941"/>
      <c r="H220" s="947"/>
      <c r="I220" s="949"/>
      <c r="K220" s="951"/>
    </row>
    <row r="221" spans="1:11" ht="13.5" customHeight="1" x14ac:dyDescent="0.2">
      <c r="A221" s="798"/>
      <c r="B221" s="798"/>
      <c r="C221" s="798"/>
      <c r="D221" s="798"/>
      <c r="E221" s="798"/>
      <c r="F221" s="941"/>
      <c r="H221" s="947"/>
      <c r="I221" s="949"/>
      <c r="K221" s="951"/>
    </row>
    <row r="222" spans="1:11" ht="13.5" customHeight="1" x14ac:dyDescent="0.2">
      <c r="A222" s="798"/>
      <c r="B222" s="798"/>
      <c r="C222" s="798"/>
      <c r="D222" s="798"/>
      <c r="E222" s="798"/>
      <c r="F222" s="941"/>
      <c r="H222" s="947"/>
      <c r="I222" s="949"/>
      <c r="K222" s="951"/>
    </row>
    <row r="223" spans="1:11" ht="13.5" customHeight="1" x14ac:dyDescent="0.2">
      <c r="A223" s="798"/>
      <c r="B223" s="798"/>
      <c r="C223" s="798"/>
      <c r="D223" s="798"/>
      <c r="E223" s="798"/>
      <c r="F223" s="941"/>
      <c r="H223" s="947"/>
      <c r="I223" s="949"/>
      <c r="K223" s="951"/>
    </row>
    <row r="224" spans="1:11" ht="13.5" customHeight="1" x14ac:dyDescent="0.2">
      <c r="A224" s="798"/>
      <c r="B224" s="798"/>
      <c r="C224" s="798"/>
      <c r="D224" s="798"/>
      <c r="E224" s="798"/>
      <c r="F224" s="941"/>
      <c r="H224" s="947"/>
      <c r="I224" s="949"/>
      <c r="K224" s="951"/>
    </row>
    <row r="225" spans="1:11" ht="13.5" customHeight="1" x14ac:dyDescent="0.2">
      <c r="A225" s="798"/>
      <c r="B225" s="798"/>
      <c r="C225" s="798"/>
      <c r="D225" s="798"/>
      <c r="E225" s="798"/>
      <c r="F225" s="941"/>
      <c r="H225" s="947"/>
      <c r="I225" s="949"/>
      <c r="K225" s="951"/>
    </row>
    <row r="226" spans="1:11" ht="13.5" customHeight="1" x14ac:dyDescent="0.2">
      <c r="A226" s="798"/>
      <c r="B226" s="798"/>
      <c r="C226" s="798"/>
      <c r="D226" s="798"/>
      <c r="E226" s="798"/>
      <c r="F226" s="941"/>
      <c r="H226" s="947"/>
      <c r="I226" s="949"/>
      <c r="K226" s="951"/>
    </row>
    <row r="227" spans="1:11" ht="13.5" customHeight="1" x14ac:dyDescent="0.2">
      <c r="A227" s="798"/>
      <c r="B227" s="798"/>
      <c r="C227" s="798"/>
      <c r="D227" s="798"/>
      <c r="E227" s="798"/>
      <c r="F227" s="941"/>
      <c r="H227" s="947"/>
      <c r="I227" s="949"/>
      <c r="K227" s="951"/>
    </row>
    <row r="228" spans="1:11" ht="13.5" customHeight="1" x14ac:dyDescent="0.2">
      <c r="A228" s="798"/>
      <c r="B228" s="798"/>
      <c r="C228" s="798"/>
      <c r="D228" s="798"/>
      <c r="E228" s="798"/>
      <c r="F228" s="941"/>
      <c r="H228" s="947"/>
      <c r="I228" s="949"/>
      <c r="K228" s="951"/>
    </row>
    <row r="229" spans="1:11" ht="13.5" customHeight="1" x14ac:dyDescent="0.2">
      <c r="A229" s="798"/>
      <c r="B229" s="798"/>
      <c r="C229" s="798"/>
      <c r="D229" s="798"/>
      <c r="E229" s="798"/>
      <c r="F229" s="941"/>
      <c r="H229" s="947"/>
      <c r="I229" s="949"/>
      <c r="K229" s="951"/>
    </row>
    <row r="230" spans="1:11" ht="13.5" customHeight="1" x14ac:dyDescent="0.2">
      <c r="A230" s="798"/>
      <c r="B230" s="798"/>
      <c r="C230" s="798"/>
      <c r="D230" s="798"/>
      <c r="E230" s="798"/>
      <c r="F230" s="941"/>
      <c r="H230" s="947"/>
      <c r="I230" s="949"/>
      <c r="K230" s="951"/>
    </row>
    <row r="231" spans="1:11" ht="13.5" customHeight="1" x14ac:dyDescent="0.2">
      <c r="A231" s="798"/>
      <c r="B231" s="798"/>
      <c r="C231" s="798"/>
      <c r="D231" s="798"/>
      <c r="E231" s="798"/>
      <c r="F231" s="941"/>
      <c r="H231" s="947"/>
      <c r="I231" s="949"/>
      <c r="K231" s="951"/>
    </row>
    <row r="232" spans="1:11" ht="13.5" customHeight="1" x14ac:dyDescent="0.2">
      <c r="A232" s="798"/>
      <c r="B232" s="798"/>
      <c r="C232" s="798"/>
      <c r="D232" s="798"/>
      <c r="E232" s="798"/>
      <c r="F232" s="941"/>
      <c r="H232" s="947"/>
      <c r="I232" s="949"/>
      <c r="K232" s="951"/>
    </row>
    <row r="233" spans="1:11" ht="13.5" customHeight="1" x14ac:dyDescent="0.2">
      <c r="A233" s="798"/>
      <c r="B233" s="798"/>
      <c r="C233" s="798"/>
      <c r="D233" s="798"/>
      <c r="E233" s="798"/>
      <c r="F233" s="941"/>
      <c r="H233" s="947"/>
      <c r="I233" s="949"/>
      <c r="K233" s="951"/>
    </row>
    <row r="234" spans="1:11" ht="13.5" customHeight="1" x14ac:dyDescent="0.2">
      <c r="A234" s="798"/>
      <c r="B234" s="798"/>
      <c r="C234" s="798"/>
      <c r="D234" s="798"/>
      <c r="E234" s="798"/>
      <c r="F234" s="941"/>
      <c r="H234" s="947"/>
      <c r="I234" s="949"/>
      <c r="K234" s="951"/>
    </row>
    <row r="235" spans="1:11" ht="13.5" customHeight="1" x14ac:dyDescent="0.2">
      <c r="A235" s="798"/>
      <c r="B235" s="798"/>
      <c r="C235" s="798"/>
      <c r="D235" s="798"/>
      <c r="E235" s="798"/>
      <c r="F235" s="941"/>
      <c r="H235" s="947"/>
      <c r="I235" s="949"/>
      <c r="K235" s="951"/>
    </row>
    <row r="236" spans="1:11" ht="13.5" customHeight="1" x14ac:dyDescent="0.2">
      <c r="A236" s="798"/>
      <c r="B236" s="798"/>
      <c r="C236" s="798"/>
      <c r="D236" s="798"/>
      <c r="E236" s="798"/>
      <c r="F236" s="941"/>
      <c r="H236" s="947"/>
      <c r="I236" s="949"/>
      <c r="K236" s="951"/>
    </row>
    <row r="237" spans="1:11" ht="13.5" customHeight="1" x14ac:dyDescent="0.2">
      <c r="A237" s="798"/>
      <c r="B237" s="798"/>
      <c r="C237" s="798"/>
      <c r="D237" s="798"/>
      <c r="E237" s="798"/>
      <c r="F237" s="941"/>
      <c r="H237" s="947"/>
      <c r="I237" s="949"/>
      <c r="K237" s="951"/>
    </row>
    <row r="238" spans="1:11" ht="13.5" customHeight="1" x14ac:dyDescent="0.2">
      <c r="A238" s="798"/>
      <c r="B238" s="798"/>
      <c r="C238" s="798"/>
      <c r="D238" s="798"/>
      <c r="E238" s="798"/>
      <c r="F238" s="941"/>
      <c r="H238" s="947"/>
      <c r="I238" s="949"/>
      <c r="K238" s="951"/>
    </row>
    <row r="239" spans="1:11" ht="13.5" customHeight="1" x14ac:dyDescent="0.2">
      <c r="A239" s="798"/>
      <c r="B239" s="798"/>
      <c r="C239" s="798"/>
      <c r="D239" s="798"/>
      <c r="E239" s="798"/>
      <c r="F239" s="941"/>
      <c r="H239" s="947"/>
      <c r="I239" s="949"/>
      <c r="K239" s="951"/>
    </row>
    <row r="240" spans="1:11" ht="13.5" customHeight="1" x14ac:dyDescent="0.2">
      <c r="A240" s="798"/>
      <c r="B240" s="798"/>
      <c r="C240" s="798"/>
      <c r="D240" s="798"/>
      <c r="E240" s="798"/>
      <c r="F240" s="941"/>
      <c r="H240" s="947"/>
      <c r="I240" s="949"/>
      <c r="K240" s="951"/>
    </row>
    <row r="241" spans="1:11" ht="13.5" customHeight="1" x14ac:dyDescent="0.2">
      <c r="A241" s="798"/>
      <c r="B241" s="798"/>
      <c r="C241" s="798"/>
      <c r="D241" s="798"/>
      <c r="E241" s="798"/>
      <c r="F241" s="941"/>
      <c r="H241" s="947"/>
      <c r="I241" s="949"/>
      <c r="K241" s="951"/>
    </row>
    <row r="242" spans="1:11" ht="13.5" customHeight="1" x14ac:dyDescent="0.2">
      <c r="A242" s="798"/>
      <c r="B242" s="798"/>
      <c r="C242" s="798"/>
      <c r="D242" s="798"/>
      <c r="E242" s="798"/>
      <c r="F242" s="941"/>
      <c r="H242" s="947"/>
      <c r="I242" s="949"/>
      <c r="K242" s="951"/>
    </row>
    <row r="243" spans="1:11" ht="13.5" customHeight="1" x14ac:dyDescent="0.2">
      <c r="A243" s="798"/>
      <c r="B243" s="798"/>
      <c r="C243" s="798"/>
      <c r="D243" s="798"/>
      <c r="E243" s="798"/>
      <c r="F243" s="941"/>
      <c r="H243" s="947"/>
      <c r="I243" s="949"/>
      <c r="K243" s="951"/>
    </row>
    <row r="244" spans="1:11" ht="13.5" customHeight="1" x14ac:dyDescent="0.2">
      <c r="A244" s="798"/>
      <c r="B244" s="798"/>
      <c r="C244" s="798"/>
      <c r="D244" s="798"/>
      <c r="E244" s="798"/>
      <c r="F244" s="941"/>
      <c r="H244" s="947"/>
      <c r="I244" s="949"/>
      <c r="K244" s="951"/>
    </row>
    <row r="245" spans="1:11" ht="13.5" customHeight="1" x14ac:dyDescent="0.2">
      <c r="A245" s="798"/>
      <c r="B245" s="798"/>
      <c r="C245" s="798"/>
      <c r="D245" s="798"/>
      <c r="E245" s="798"/>
      <c r="F245" s="941"/>
      <c r="H245" s="947"/>
      <c r="I245" s="949"/>
      <c r="K245" s="951"/>
    </row>
    <row r="246" spans="1:11" ht="13.5" customHeight="1" x14ac:dyDescent="0.2">
      <c r="A246" s="798"/>
      <c r="B246" s="798"/>
      <c r="C246" s="798"/>
      <c r="D246" s="798"/>
      <c r="E246" s="798"/>
      <c r="F246" s="941"/>
      <c r="H246" s="947"/>
      <c r="I246" s="949"/>
      <c r="K246" s="951"/>
    </row>
    <row r="247" spans="1:11" ht="13.5" customHeight="1" x14ac:dyDescent="0.2">
      <c r="A247" s="798"/>
      <c r="B247" s="798"/>
      <c r="C247" s="798"/>
      <c r="D247" s="798"/>
      <c r="E247" s="798"/>
      <c r="F247" s="941"/>
      <c r="H247" s="947"/>
      <c r="I247" s="949"/>
      <c r="K247" s="951"/>
    </row>
    <row r="248" spans="1:11" ht="13.5" customHeight="1" x14ac:dyDescent="0.2">
      <c r="A248" s="798"/>
      <c r="B248" s="798"/>
      <c r="C248" s="798"/>
      <c r="D248" s="798"/>
      <c r="E248" s="798"/>
      <c r="F248" s="941"/>
      <c r="H248" s="947"/>
      <c r="I248" s="949"/>
      <c r="K248" s="951"/>
    </row>
    <row r="249" spans="1:11" ht="13.5" customHeight="1" x14ac:dyDescent="0.2">
      <c r="A249" s="798"/>
      <c r="B249" s="798"/>
      <c r="C249" s="798"/>
      <c r="D249" s="798"/>
      <c r="E249" s="798"/>
      <c r="F249" s="941"/>
      <c r="H249" s="947"/>
      <c r="I249" s="949"/>
      <c r="K249" s="951"/>
    </row>
    <row r="250" spans="1:11" ht="13.5" customHeight="1" x14ac:dyDescent="0.2">
      <c r="A250" s="798"/>
      <c r="B250" s="798"/>
      <c r="C250" s="798"/>
      <c r="D250" s="798"/>
      <c r="E250" s="798"/>
      <c r="F250" s="941"/>
      <c r="H250" s="947"/>
      <c r="I250" s="949"/>
      <c r="K250" s="951"/>
    </row>
    <row r="251" spans="1:11" ht="13.5" customHeight="1" x14ac:dyDescent="0.2">
      <c r="A251" s="798"/>
      <c r="B251" s="798"/>
      <c r="C251" s="798"/>
      <c r="D251" s="798"/>
      <c r="E251" s="798"/>
      <c r="F251" s="941"/>
      <c r="H251" s="947"/>
      <c r="I251" s="949"/>
      <c r="K251" s="951"/>
    </row>
    <row r="252" spans="1:11" ht="13.5" customHeight="1" x14ac:dyDescent="0.2">
      <c r="A252" s="798"/>
      <c r="B252" s="798"/>
      <c r="C252" s="798"/>
      <c r="D252" s="798"/>
      <c r="E252" s="798"/>
      <c r="F252" s="941"/>
      <c r="H252" s="947"/>
      <c r="I252" s="949"/>
      <c r="K252" s="951"/>
    </row>
    <row r="253" spans="1:11" ht="13.5" customHeight="1" x14ac:dyDescent="0.2">
      <c r="A253" s="798"/>
      <c r="B253" s="798"/>
      <c r="C253" s="798"/>
      <c r="D253" s="798"/>
      <c r="E253" s="798"/>
      <c r="F253" s="941"/>
      <c r="H253" s="947"/>
      <c r="I253" s="949"/>
      <c r="K253" s="951"/>
    </row>
    <row r="254" spans="1:11" ht="13.5" customHeight="1" x14ac:dyDescent="0.2">
      <c r="A254" s="798"/>
      <c r="B254" s="798"/>
      <c r="C254" s="798"/>
      <c r="D254" s="798"/>
      <c r="E254" s="798"/>
      <c r="F254" s="941"/>
      <c r="H254" s="947"/>
      <c r="I254" s="949"/>
      <c r="K254" s="951"/>
    </row>
    <row r="255" spans="1:11" ht="13.5" customHeight="1" x14ac:dyDescent="0.2">
      <c r="A255" s="798"/>
      <c r="B255" s="798"/>
      <c r="C255" s="798"/>
      <c r="D255" s="798"/>
      <c r="E255" s="798"/>
      <c r="F255" s="941"/>
      <c r="H255" s="947"/>
      <c r="I255" s="949"/>
      <c r="K255" s="951"/>
    </row>
    <row r="256" spans="1:11" ht="13.5" customHeight="1" x14ac:dyDescent="0.2">
      <c r="A256" s="798"/>
      <c r="B256" s="798"/>
      <c r="C256" s="798"/>
      <c r="D256" s="798"/>
      <c r="E256" s="798"/>
      <c r="F256" s="941"/>
      <c r="H256" s="947"/>
      <c r="I256" s="949"/>
      <c r="K256" s="951"/>
    </row>
    <row r="257" spans="1:11" ht="13.5" customHeight="1" x14ac:dyDescent="0.2">
      <c r="A257" s="798"/>
      <c r="B257" s="798"/>
      <c r="C257" s="798"/>
      <c r="D257" s="798"/>
      <c r="E257" s="798"/>
      <c r="F257" s="941"/>
      <c r="H257" s="947"/>
      <c r="I257" s="949"/>
      <c r="K257" s="951"/>
    </row>
    <row r="258" spans="1:11" ht="13.5" customHeight="1" x14ac:dyDescent="0.2">
      <c r="A258" s="798"/>
      <c r="B258" s="798"/>
      <c r="C258" s="798"/>
      <c r="D258" s="798"/>
      <c r="E258" s="798"/>
      <c r="F258" s="941"/>
      <c r="H258" s="947"/>
      <c r="I258" s="949"/>
      <c r="K258" s="951"/>
    </row>
    <row r="259" spans="1:11" ht="13.5" customHeight="1" x14ac:dyDescent="0.2">
      <c r="A259" s="798"/>
      <c r="B259" s="798"/>
      <c r="C259" s="798"/>
      <c r="D259" s="798"/>
      <c r="E259" s="798"/>
      <c r="F259" s="941"/>
      <c r="H259" s="947"/>
      <c r="I259" s="949"/>
      <c r="K259" s="951"/>
    </row>
    <row r="260" spans="1:11" ht="13.5" customHeight="1" x14ac:dyDescent="0.2">
      <c r="A260" s="798"/>
      <c r="B260" s="798"/>
      <c r="C260" s="798"/>
      <c r="D260" s="798"/>
      <c r="E260" s="798"/>
      <c r="F260" s="941"/>
      <c r="H260" s="947"/>
      <c r="I260" s="949"/>
      <c r="K260" s="951"/>
    </row>
    <row r="261" spans="1:11" ht="13.5" customHeight="1" x14ac:dyDescent="0.2">
      <c r="A261" s="798"/>
      <c r="B261" s="798"/>
      <c r="C261" s="798"/>
      <c r="D261" s="798"/>
      <c r="E261" s="798"/>
      <c r="F261" s="941"/>
      <c r="H261" s="947"/>
      <c r="I261" s="949"/>
      <c r="K261" s="951"/>
    </row>
    <row r="262" spans="1:11" ht="13.5" customHeight="1" x14ac:dyDescent="0.2">
      <c r="A262" s="798"/>
      <c r="B262" s="798"/>
      <c r="C262" s="798"/>
      <c r="D262" s="798"/>
      <c r="E262" s="798"/>
      <c r="F262" s="941"/>
      <c r="H262" s="947"/>
      <c r="I262" s="949"/>
      <c r="K262" s="951"/>
    </row>
    <row r="263" spans="1:11" ht="13.5" customHeight="1" x14ac:dyDescent="0.2">
      <c r="A263" s="798"/>
      <c r="B263" s="798"/>
      <c r="C263" s="798"/>
      <c r="D263" s="798"/>
      <c r="E263" s="798"/>
      <c r="F263" s="941"/>
      <c r="H263" s="947"/>
      <c r="I263" s="949"/>
      <c r="K263" s="951"/>
    </row>
    <row r="264" spans="1:11" ht="13.5" customHeight="1" x14ac:dyDescent="0.2">
      <c r="A264" s="798"/>
      <c r="B264" s="798"/>
      <c r="C264" s="798"/>
      <c r="D264" s="798"/>
      <c r="E264" s="798"/>
      <c r="F264" s="941"/>
      <c r="H264" s="947"/>
      <c r="I264" s="949"/>
      <c r="K264" s="951"/>
    </row>
    <row r="265" spans="1:11" ht="13.5" customHeight="1" x14ac:dyDescent="0.2">
      <c r="A265" s="798"/>
      <c r="B265" s="798"/>
      <c r="C265" s="798"/>
      <c r="D265" s="798"/>
      <c r="E265" s="798"/>
      <c r="F265" s="941"/>
      <c r="H265" s="947"/>
      <c r="I265" s="949"/>
      <c r="K265" s="951"/>
    </row>
    <row r="266" spans="1:11" ht="13.5" customHeight="1" x14ac:dyDescent="0.2">
      <c r="A266" s="798"/>
      <c r="B266" s="798"/>
      <c r="C266" s="798"/>
      <c r="D266" s="798"/>
      <c r="E266" s="798"/>
      <c r="F266" s="941"/>
      <c r="H266" s="947"/>
      <c r="I266" s="949"/>
      <c r="K266" s="951"/>
    </row>
    <row r="267" spans="1:11" ht="13.5" customHeight="1" x14ac:dyDescent="0.2">
      <c r="A267" s="798"/>
      <c r="B267" s="798"/>
      <c r="C267" s="798"/>
      <c r="D267" s="798"/>
      <c r="E267" s="798"/>
      <c r="F267" s="941"/>
      <c r="H267" s="947"/>
      <c r="I267" s="949"/>
      <c r="K267" s="951"/>
    </row>
    <row r="268" spans="1:11" ht="13.5" customHeight="1" x14ac:dyDescent="0.2">
      <c r="A268" s="798"/>
      <c r="B268" s="798"/>
      <c r="C268" s="798"/>
      <c r="D268" s="798"/>
      <c r="E268" s="798"/>
      <c r="F268" s="941"/>
      <c r="H268" s="947"/>
      <c r="I268" s="949"/>
      <c r="K268" s="951"/>
    </row>
    <row r="269" spans="1:11" ht="13.5" customHeight="1" x14ac:dyDescent="0.2">
      <c r="A269" s="798"/>
      <c r="B269" s="798"/>
      <c r="C269" s="798"/>
      <c r="D269" s="798"/>
      <c r="E269" s="798"/>
      <c r="F269" s="941"/>
      <c r="H269" s="947"/>
      <c r="I269" s="949"/>
      <c r="K269" s="951"/>
    </row>
    <row r="270" spans="1:11" ht="13.5" customHeight="1" x14ac:dyDescent="0.2">
      <c r="A270" s="798"/>
      <c r="B270" s="798"/>
      <c r="C270" s="798"/>
      <c r="D270" s="798"/>
      <c r="E270" s="798"/>
      <c r="F270" s="941"/>
      <c r="H270" s="947"/>
      <c r="I270" s="949"/>
      <c r="K270" s="951"/>
    </row>
    <row r="271" spans="1:11" ht="13.5" customHeight="1" x14ac:dyDescent="0.2">
      <c r="A271" s="798"/>
      <c r="B271" s="798"/>
      <c r="C271" s="798"/>
      <c r="D271" s="798"/>
      <c r="E271" s="798"/>
      <c r="F271" s="941"/>
      <c r="H271" s="947"/>
      <c r="I271" s="949"/>
      <c r="K271" s="951"/>
    </row>
    <row r="272" spans="1:11" ht="13.5" customHeight="1" x14ac:dyDescent="0.2">
      <c r="A272" s="798"/>
      <c r="B272" s="798"/>
      <c r="C272" s="798"/>
      <c r="D272" s="798"/>
      <c r="E272" s="798"/>
      <c r="F272" s="941"/>
      <c r="H272" s="947"/>
      <c r="I272" s="949"/>
      <c r="K272" s="951"/>
    </row>
    <row r="273" spans="1:11" ht="13.5" customHeight="1" x14ac:dyDescent="0.2">
      <c r="A273" s="798"/>
      <c r="B273" s="798"/>
      <c r="C273" s="798"/>
      <c r="D273" s="798"/>
      <c r="E273" s="798"/>
      <c r="F273" s="941"/>
      <c r="H273" s="947"/>
      <c r="I273" s="949"/>
      <c r="K273" s="951"/>
    </row>
    <row r="274" spans="1:11" ht="13.5" customHeight="1" x14ac:dyDescent="0.2">
      <c r="A274" s="798"/>
      <c r="B274" s="798"/>
      <c r="C274" s="798"/>
      <c r="D274" s="798"/>
      <c r="E274" s="798"/>
      <c r="F274" s="941"/>
      <c r="H274" s="947"/>
      <c r="I274" s="949"/>
      <c r="K274" s="951"/>
    </row>
    <row r="275" spans="1:11" ht="13.5" customHeight="1" x14ac:dyDescent="0.2">
      <c r="A275" s="798"/>
      <c r="B275" s="798"/>
      <c r="C275" s="798"/>
      <c r="D275" s="798"/>
      <c r="E275" s="798"/>
      <c r="F275" s="941"/>
      <c r="H275" s="947"/>
      <c r="I275" s="949"/>
      <c r="K275" s="951"/>
    </row>
    <row r="276" spans="1:11" ht="13.5" customHeight="1" x14ac:dyDescent="0.2">
      <c r="A276" s="798"/>
      <c r="B276" s="798"/>
      <c r="C276" s="798"/>
      <c r="D276" s="798"/>
      <c r="E276" s="798"/>
      <c r="F276" s="941"/>
      <c r="H276" s="947"/>
      <c r="I276" s="949"/>
      <c r="K276" s="951"/>
    </row>
    <row r="277" spans="1:11" ht="13.5" customHeight="1" x14ac:dyDescent="0.2">
      <c r="A277" s="798"/>
      <c r="B277" s="798"/>
      <c r="C277" s="798"/>
      <c r="D277" s="798"/>
      <c r="E277" s="798"/>
      <c r="F277" s="941"/>
      <c r="H277" s="947"/>
      <c r="I277" s="949"/>
      <c r="K277" s="951"/>
    </row>
    <row r="278" spans="1:11" ht="13.5" customHeight="1" x14ac:dyDescent="0.2">
      <c r="A278" s="798"/>
      <c r="B278" s="798"/>
      <c r="C278" s="798"/>
      <c r="D278" s="798"/>
      <c r="E278" s="798"/>
      <c r="F278" s="941"/>
      <c r="H278" s="947"/>
      <c r="I278" s="949"/>
      <c r="K278" s="951"/>
    </row>
    <row r="279" spans="1:11" ht="13.5" customHeight="1" x14ac:dyDescent="0.2">
      <c r="A279" s="798"/>
      <c r="B279" s="798"/>
      <c r="C279" s="798"/>
      <c r="D279" s="798"/>
      <c r="E279" s="798"/>
      <c r="F279" s="941"/>
      <c r="H279" s="947"/>
      <c r="I279" s="949"/>
      <c r="K279" s="951"/>
    </row>
    <row r="280" spans="1:11" ht="13.5" customHeight="1" x14ac:dyDescent="0.2">
      <c r="A280" s="798"/>
      <c r="B280" s="798"/>
      <c r="C280" s="798"/>
      <c r="D280" s="798"/>
      <c r="E280" s="798"/>
      <c r="F280" s="941"/>
      <c r="H280" s="947"/>
      <c r="I280" s="949"/>
      <c r="K280" s="951"/>
    </row>
    <row r="281" spans="1:11" ht="13.5" customHeight="1" x14ac:dyDescent="0.2">
      <c r="A281" s="798"/>
      <c r="B281" s="798"/>
      <c r="C281" s="798"/>
      <c r="D281" s="798"/>
      <c r="E281" s="798"/>
      <c r="F281" s="941"/>
      <c r="H281" s="947"/>
      <c r="I281" s="949"/>
      <c r="K281" s="951"/>
    </row>
    <row r="282" spans="1:11" ht="13.5" customHeight="1" x14ac:dyDescent="0.2">
      <c r="A282" s="798"/>
      <c r="B282" s="798"/>
      <c r="C282" s="798"/>
      <c r="D282" s="798"/>
      <c r="E282" s="798"/>
      <c r="F282" s="941"/>
      <c r="H282" s="947"/>
      <c r="I282" s="949"/>
      <c r="K282" s="951"/>
    </row>
    <row r="283" spans="1:11" ht="13.5" customHeight="1" x14ac:dyDescent="0.2">
      <c r="A283" s="798"/>
      <c r="B283" s="798"/>
      <c r="C283" s="798"/>
      <c r="D283" s="798"/>
      <c r="E283" s="798"/>
      <c r="F283" s="941"/>
      <c r="H283" s="947"/>
      <c r="I283" s="949"/>
      <c r="K283" s="951"/>
    </row>
    <row r="284" spans="1:11" ht="13.5" customHeight="1" x14ac:dyDescent="0.2">
      <c r="A284" s="798"/>
      <c r="B284" s="798"/>
      <c r="C284" s="798"/>
      <c r="D284" s="798"/>
      <c r="E284" s="798"/>
      <c r="F284" s="941"/>
      <c r="H284" s="947"/>
      <c r="I284" s="949"/>
      <c r="K284" s="951"/>
    </row>
    <row r="285" spans="1:11" ht="13.5" customHeight="1" x14ac:dyDescent="0.2">
      <c r="A285" s="798"/>
      <c r="B285" s="798"/>
      <c r="C285" s="798"/>
      <c r="D285" s="798"/>
      <c r="E285" s="798"/>
      <c r="F285" s="941"/>
      <c r="H285" s="947"/>
      <c r="I285" s="949"/>
      <c r="K285" s="951"/>
    </row>
    <row r="286" spans="1:11" ht="13.5" customHeight="1" x14ac:dyDescent="0.2">
      <c r="A286" s="798"/>
      <c r="B286" s="798"/>
      <c r="C286" s="798"/>
      <c r="D286" s="798"/>
      <c r="E286" s="798"/>
      <c r="F286" s="941"/>
      <c r="H286" s="947"/>
      <c r="I286" s="949"/>
      <c r="K286" s="951"/>
    </row>
    <row r="287" spans="1:11" ht="13.5" customHeight="1" x14ac:dyDescent="0.2">
      <c r="A287" s="798"/>
      <c r="B287" s="798"/>
      <c r="C287" s="798"/>
      <c r="D287" s="798"/>
      <c r="E287" s="798"/>
      <c r="F287" s="941"/>
      <c r="H287" s="947"/>
      <c r="I287" s="949"/>
      <c r="K287" s="951"/>
    </row>
    <row r="288" spans="1:11" ht="13.5" customHeight="1" x14ac:dyDescent="0.2">
      <c r="A288" s="798"/>
      <c r="B288" s="798"/>
      <c r="C288" s="798"/>
      <c r="D288" s="798"/>
      <c r="E288" s="798"/>
      <c r="F288" s="941"/>
      <c r="H288" s="947"/>
      <c r="I288" s="949"/>
      <c r="K288" s="951"/>
    </row>
    <row r="289" spans="1:11" ht="13.5" customHeight="1" x14ac:dyDescent="0.2">
      <c r="A289" s="798"/>
      <c r="B289" s="798"/>
      <c r="C289" s="798"/>
      <c r="D289" s="798"/>
      <c r="E289" s="798"/>
      <c r="F289" s="941"/>
      <c r="H289" s="947"/>
      <c r="I289" s="949"/>
      <c r="K289" s="951"/>
    </row>
    <row r="290" spans="1:11" ht="13.5" customHeight="1" x14ac:dyDescent="0.2">
      <c r="A290" s="798"/>
      <c r="B290" s="798"/>
      <c r="C290" s="798"/>
      <c r="D290" s="798"/>
      <c r="E290" s="798"/>
      <c r="F290" s="941"/>
      <c r="H290" s="947"/>
      <c r="I290" s="949"/>
      <c r="K290" s="951"/>
    </row>
    <row r="291" spans="1:11" ht="13.5" customHeight="1" x14ac:dyDescent="0.2">
      <c r="A291" s="798"/>
      <c r="B291" s="798"/>
      <c r="C291" s="798"/>
      <c r="D291" s="798"/>
      <c r="E291" s="798"/>
      <c r="F291" s="941"/>
      <c r="H291" s="947"/>
      <c r="I291" s="949"/>
      <c r="K291" s="951"/>
    </row>
    <row r="292" spans="1:11" ht="13.5" customHeight="1" x14ac:dyDescent="0.2">
      <c r="A292" s="798"/>
      <c r="B292" s="798"/>
      <c r="C292" s="798"/>
      <c r="D292" s="798"/>
      <c r="E292" s="798"/>
      <c r="F292" s="941"/>
      <c r="H292" s="947"/>
      <c r="I292" s="949"/>
      <c r="K292" s="951"/>
    </row>
    <row r="293" spans="1:11" ht="13.5" customHeight="1" x14ac:dyDescent="0.2">
      <c r="A293" s="798"/>
      <c r="B293" s="798"/>
      <c r="C293" s="798"/>
      <c r="D293" s="798"/>
      <c r="E293" s="798"/>
      <c r="F293" s="941"/>
      <c r="H293" s="947"/>
      <c r="I293" s="949"/>
      <c r="K293" s="951"/>
    </row>
    <row r="294" spans="1:11" ht="13.5" customHeight="1" x14ac:dyDescent="0.2">
      <c r="A294" s="798"/>
      <c r="B294" s="798"/>
      <c r="C294" s="798"/>
      <c r="D294" s="798"/>
      <c r="E294" s="798"/>
      <c r="F294" s="941"/>
      <c r="H294" s="947"/>
      <c r="I294" s="949"/>
      <c r="K294" s="951"/>
    </row>
    <row r="295" spans="1:11" ht="13.5" customHeight="1" x14ac:dyDescent="0.2">
      <c r="A295" s="798"/>
      <c r="B295" s="798"/>
      <c r="C295" s="798"/>
      <c r="D295" s="798"/>
      <c r="E295" s="798"/>
      <c r="F295" s="941"/>
      <c r="H295" s="947"/>
      <c r="I295" s="949"/>
      <c r="K295" s="951"/>
    </row>
    <row r="296" spans="1:11" ht="13.5" customHeight="1" x14ac:dyDescent="0.2">
      <c r="A296" s="798"/>
      <c r="B296" s="798"/>
      <c r="C296" s="798"/>
      <c r="D296" s="798"/>
      <c r="E296" s="798"/>
      <c r="F296" s="941"/>
      <c r="H296" s="947"/>
      <c r="I296" s="949"/>
      <c r="K296" s="951"/>
    </row>
    <row r="297" spans="1:11" ht="13.5" customHeight="1" x14ac:dyDescent="0.2">
      <c r="A297" s="798"/>
      <c r="B297" s="798"/>
      <c r="C297" s="798"/>
      <c r="D297" s="798"/>
      <c r="E297" s="798"/>
      <c r="F297" s="941"/>
      <c r="H297" s="947"/>
      <c r="I297" s="949"/>
      <c r="K297" s="951"/>
    </row>
    <row r="298" spans="1:11" ht="13.5" customHeight="1" x14ac:dyDescent="0.2">
      <c r="A298" s="798"/>
      <c r="B298" s="798"/>
      <c r="C298" s="798"/>
      <c r="D298" s="798"/>
      <c r="E298" s="798"/>
      <c r="F298" s="941"/>
      <c r="H298" s="947"/>
      <c r="I298" s="949"/>
      <c r="K298" s="951"/>
    </row>
    <row r="299" spans="1:11" ht="13.5" customHeight="1" x14ac:dyDescent="0.2">
      <c r="A299" s="798"/>
      <c r="B299" s="798"/>
      <c r="C299" s="798"/>
      <c r="D299" s="798"/>
      <c r="E299" s="798"/>
      <c r="F299" s="941"/>
      <c r="H299" s="947"/>
      <c r="I299" s="949"/>
      <c r="K299" s="951"/>
    </row>
    <row r="300" spans="1:11" ht="13.5" customHeight="1" x14ac:dyDescent="0.2">
      <c r="A300" s="798"/>
      <c r="B300" s="798"/>
      <c r="C300" s="798"/>
      <c r="D300" s="798"/>
      <c r="E300" s="798"/>
      <c r="F300" s="941"/>
      <c r="H300" s="947"/>
      <c r="I300" s="949"/>
      <c r="K300" s="951"/>
    </row>
    <row r="301" spans="1:11" ht="13.5" customHeight="1" x14ac:dyDescent="0.2">
      <c r="A301" s="798"/>
      <c r="B301" s="798"/>
      <c r="C301" s="798"/>
      <c r="D301" s="798"/>
      <c r="E301" s="798"/>
      <c r="F301" s="941"/>
      <c r="H301" s="947"/>
      <c r="I301" s="949"/>
      <c r="K301" s="951"/>
    </row>
    <row r="302" spans="1:11" ht="13.5" customHeight="1" x14ac:dyDescent="0.2">
      <c r="A302" s="798"/>
      <c r="B302" s="798"/>
      <c r="C302" s="798"/>
      <c r="D302" s="798"/>
      <c r="E302" s="798"/>
      <c r="F302" s="941"/>
      <c r="H302" s="947"/>
      <c r="I302" s="949"/>
      <c r="K302" s="951"/>
    </row>
    <row r="303" spans="1:11" ht="13.5" customHeight="1" x14ac:dyDescent="0.2">
      <c r="A303" s="798"/>
      <c r="B303" s="798"/>
      <c r="C303" s="798"/>
      <c r="D303" s="798"/>
      <c r="E303" s="798"/>
      <c r="F303" s="941"/>
      <c r="H303" s="947"/>
      <c r="I303" s="949"/>
      <c r="K303" s="951"/>
    </row>
    <row r="304" spans="1:11" ht="13.5" customHeight="1" x14ac:dyDescent="0.2">
      <c r="A304" s="798"/>
      <c r="B304" s="798"/>
      <c r="C304" s="798"/>
      <c r="D304" s="798"/>
      <c r="E304" s="798"/>
      <c r="F304" s="941"/>
      <c r="H304" s="947"/>
      <c r="I304" s="949"/>
      <c r="K304" s="951"/>
    </row>
    <row r="305" spans="1:11" ht="13.5" customHeight="1" x14ac:dyDescent="0.2">
      <c r="A305" s="798"/>
      <c r="B305" s="798"/>
      <c r="C305" s="798"/>
      <c r="D305" s="798"/>
      <c r="E305" s="798"/>
      <c r="F305" s="941"/>
      <c r="H305" s="947"/>
      <c r="I305" s="949"/>
      <c r="K305" s="951"/>
    </row>
    <row r="306" spans="1:11" ht="13.5" customHeight="1" x14ac:dyDescent="0.2">
      <c r="A306" s="798"/>
      <c r="B306" s="798"/>
      <c r="C306" s="798"/>
      <c r="D306" s="798"/>
      <c r="E306" s="798"/>
      <c r="F306" s="941"/>
      <c r="H306" s="947"/>
      <c r="I306" s="949"/>
      <c r="K306" s="951"/>
    </row>
    <row r="307" spans="1:11" ht="13.5" customHeight="1" x14ac:dyDescent="0.2">
      <c r="A307" s="798"/>
      <c r="B307" s="798"/>
      <c r="C307" s="798"/>
      <c r="D307" s="798"/>
      <c r="E307" s="798"/>
      <c r="F307" s="941"/>
      <c r="H307" s="947"/>
      <c r="I307" s="949"/>
      <c r="K307" s="951"/>
    </row>
    <row r="308" spans="1:11" ht="13.5" customHeight="1" x14ac:dyDescent="0.2">
      <c r="A308" s="798"/>
      <c r="B308" s="798"/>
      <c r="C308" s="798"/>
      <c r="D308" s="798"/>
      <c r="E308" s="798"/>
      <c r="F308" s="941"/>
      <c r="H308" s="947"/>
      <c r="I308" s="949"/>
      <c r="K308" s="951"/>
    </row>
    <row r="309" spans="1:11" ht="13.5" customHeight="1" x14ac:dyDescent="0.2">
      <c r="A309" s="798"/>
      <c r="B309" s="798"/>
      <c r="C309" s="798"/>
      <c r="D309" s="798"/>
      <c r="E309" s="798"/>
      <c r="F309" s="941"/>
      <c r="H309" s="947"/>
      <c r="I309" s="949"/>
      <c r="K309" s="951"/>
    </row>
    <row r="310" spans="1:11" ht="13.5" customHeight="1" x14ac:dyDescent="0.2">
      <c r="A310" s="798"/>
      <c r="B310" s="798"/>
      <c r="C310" s="798"/>
      <c r="D310" s="798"/>
      <c r="E310" s="798"/>
      <c r="F310" s="941"/>
      <c r="H310" s="947"/>
      <c r="I310" s="949"/>
      <c r="K310" s="951"/>
    </row>
    <row r="311" spans="1:11" ht="13.5" customHeight="1" x14ac:dyDescent="0.2">
      <c r="A311" s="798"/>
      <c r="B311" s="798"/>
      <c r="C311" s="798"/>
      <c r="D311" s="798"/>
      <c r="E311" s="798"/>
      <c r="F311" s="941"/>
      <c r="H311" s="947"/>
      <c r="I311" s="949"/>
      <c r="K311" s="951"/>
    </row>
    <row r="312" spans="1:11" ht="13.5" customHeight="1" x14ac:dyDescent="0.2">
      <c r="A312" s="798"/>
      <c r="B312" s="798"/>
      <c r="C312" s="798"/>
      <c r="D312" s="798"/>
      <c r="E312" s="798"/>
      <c r="F312" s="941"/>
      <c r="H312" s="947"/>
      <c r="I312" s="949"/>
      <c r="K312" s="951"/>
    </row>
    <row r="313" spans="1:11" ht="13.5" customHeight="1" x14ac:dyDescent="0.2">
      <c r="A313" s="798"/>
      <c r="B313" s="798"/>
      <c r="C313" s="798"/>
      <c r="D313" s="798"/>
      <c r="E313" s="798"/>
      <c r="F313" s="941"/>
      <c r="H313" s="947"/>
      <c r="I313" s="949"/>
      <c r="K313" s="951"/>
    </row>
    <row r="314" spans="1:11" ht="13.5" customHeight="1" x14ac:dyDescent="0.2">
      <c r="A314" s="798"/>
      <c r="B314" s="798"/>
      <c r="C314" s="798"/>
      <c r="D314" s="798"/>
      <c r="E314" s="798"/>
      <c r="F314" s="941"/>
      <c r="H314" s="947"/>
      <c r="I314" s="949"/>
      <c r="K314" s="951"/>
    </row>
    <row r="315" spans="1:11" ht="13.5" customHeight="1" x14ac:dyDescent="0.2">
      <c r="A315" s="798"/>
      <c r="B315" s="798"/>
      <c r="C315" s="798"/>
      <c r="D315" s="798"/>
      <c r="E315" s="798"/>
      <c r="F315" s="941"/>
      <c r="H315" s="947"/>
      <c r="I315" s="949"/>
    </row>
    <row r="316" spans="1:11" ht="13.5" customHeight="1" x14ac:dyDescent="0.2">
      <c r="A316" s="798"/>
      <c r="B316" s="798"/>
      <c r="C316" s="798"/>
      <c r="D316" s="798"/>
      <c r="E316" s="798"/>
      <c r="F316" s="941"/>
      <c r="H316" s="947"/>
    </row>
    <row r="317" spans="1:11" ht="13.5" customHeight="1" x14ac:dyDescent="0.2">
      <c r="A317" s="798"/>
      <c r="B317" s="798"/>
      <c r="C317" s="798"/>
      <c r="D317" s="798"/>
      <c r="E317" s="798"/>
      <c r="F317" s="941"/>
      <c r="H317" s="947"/>
    </row>
    <row r="318" spans="1:11" ht="13.5" customHeight="1" x14ac:dyDescent="0.2">
      <c r="A318" s="798"/>
      <c r="B318" s="798"/>
      <c r="C318" s="798"/>
      <c r="D318" s="798"/>
      <c r="E318" s="798"/>
      <c r="F318" s="941"/>
      <c r="H318" s="947"/>
    </row>
    <row r="319" spans="1:11" ht="13.5" customHeight="1" x14ac:dyDescent="0.2">
      <c r="A319" s="798"/>
      <c r="B319" s="798"/>
      <c r="C319" s="798"/>
      <c r="D319" s="798"/>
      <c r="E319" s="798"/>
      <c r="F319" s="941"/>
      <c r="H319" s="947"/>
    </row>
    <row r="320" spans="1:11" ht="13.5" customHeight="1" x14ac:dyDescent="0.2">
      <c r="A320" s="798"/>
      <c r="B320" s="798"/>
      <c r="C320" s="798"/>
      <c r="D320" s="798"/>
      <c r="E320" s="798"/>
      <c r="F320" s="941"/>
      <c r="H320" s="947"/>
    </row>
    <row r="321" spans="1:8" ht="13.5" customHeight="1" x14ac:dyDescent="0.2">
      <c r="A321" s="798"/>
      <c r="B321" s="798"/>
      <c r="C321" s="798"/>
      <c r="D321" s="798"/>
      <c r="E321" s="798"/>
      <c r="F321" s="941"/>
      <c r="H321" s="947"/>
    </row>
    <row r="322" spans="1:8" ht="13.5" customHeight="1" x14ac:dyDescent="0.2">
      <c r="A322" s="798"/>
      <c r="B322" s="798"/>
      <c r="C322" s="798"/>
      <c r="D322" s="798"/>
      <c r="E322" s="798"/>
      <c r="F322" s="941"/>
      <c r="H322" s="947"/>
    </row>
    <row r="323" spans="1:8" ht="13.5" customHeight="1" x14ac:dyDescent="0.2">
      <c r="A323" s="798"/>
      <c r="B323" s="798"/>
      <c r="C323" s="798"/>
      <c r="D323" s="798"/>
      <c r="E323" s="798"/>
      <c r="F323" s="941"/>
      <c r="H323" s="947"/>
    </row>
    <row r="324" spans="1:8" ht="13.5" customHeight="1" x14ac:dyDescent="0.2">
      <c r="A324" s="798"/>
      <c r="B324" s="798"/>
      <c r="C324" s="798"/>
      <c r="D324" s="798"/>
      <c r="E324" s="798"/>
      <c r="F324" s="941"/>
      <c r="H324" s="947"/>
    </row>
    <row r="325" spans="1:8" ht="13.5" customHeight="1" x14ac:dyDescent="0.2">
      <c r="A325" s="798"/>
      <c r="B325" s="798"/>
      <c r="C325" s="798"/>
      <c r="D325" s="798"/>
      <c r="E325" s="798"/>
      <c r="F325" s="941"/>
      <c r="H325" s="947"/>
    </row>
    <row r="326" spans="1:8" ht="13.5" customHeight="1" x14ac:dyDescent="0.2">
      <c r="A326" s="798"/>
      <c r="B326" s="798"/>
      <c r="C326" s="798"/>
      <c r="D326" s="798"/>
      <c r="E326" s="798"/>
      <c r="F326" s="941"/>
      <c r="H326" s="947"/>
    </row>
    <row r="327" spans="1:8" ht="13.5" customHeight="1" x14ac:dyDescent="0.2">
      <c r="A327" s="798"/>
      <c r="B327" s="798"/>
      <c r="C327" s="798"/>
      <c r="D327" s="798"/>
      <c r="E327" s="798"/>
      <c r="F327" s="941"/>
      <c r="H327" s="947"/>
    </row>
    <row r="328" spans="1:8" ht="13.5" customHeight="1" x14ac:dyDescent="0.2">
      <c r="A328" s="798"/>
      <c r="B328" s="798"/>
      <c r="C328" s="798"/>
      <c r="D328" s="798"/>
      <c r="E328" s="798"/>
      <c r="F328" s="941"/>
      <c r="H328" s="947"/>
    </row>
    <row r="329" spans="1:8" ht="13.5" customHeight="1" x14ac:dyDescent="0.2">
      <c r="A329" s="798"/>
      <c r="B329" s="798"/>
      <c r="C329" s="798"/>
      <c r="D329" s="798"/>
      <c r="E329" s="798"/>
      <c r="F329" s="941"/>
      <c r="H329" s="947"/>
    </row>
    <row r="330" spans="1:8" ht="13.5" customHeight="1" x14ac:dyDescent="0.2">
      <c r="A330" s="798"/>
      <c r="B330" s="798"/>
      <c r="C330" s="798"/>
      <c r="D330" s="798"/>
      <c r="E330" s="798"/>
      <c r="F330" s="941"/>
      <c r="H330" s="947"/>
    </row>
    <row r="331" spans="1:8" ht="13.5" customHeight="1" x14ac:dyDescent="0.2">
      <c r="A331" s="798"/>
      <c r="B331" s="798"/>
      <c r="C331" s="798"/>
      <c r="D331" s="798"/>
      <c r="E331" s="798"/>
      <c r="F331" s="941"/>
      <c r="H331" s="947"/>
    </row>
    <row r="332" spans="1:8" ht="13.5" customHeight="1" x14ac:dyDescent="0.2">
      <c r="A332" s="798"/>
      <c r="B332" s="798"/>
      <c r="C332" s="798"/>
      <c r="D332" s="798"/>
      <c r="E332" s="798"/>
      <c r="F332" s="941"/>
      <c r="H332" s="947"/>
    </row>
    <row r="333" spans="1:8" ht="13.5" customHeight="1" x14ac:dyDescent="0.2">
      <c r="A333" s="798"/>
      <c r="B333" s="798"/>
      <c r="C333" s="798"/>
      <c r="D333" s="798"/>
      <c r="E333" s="798"/>
      <c r="F333" s="941"/>
      <c r="H333" s="947"/>
    </row>
    <row r="334" spans="1:8" ht="13.5" customHeight="1" x14ac:dyDescent="0.2">
      <c r="A334" s="798"/>
      <c r="B334" s="798"/>
      <c r="C334" s="798"/>
      <c r="D334" s="798"/>
      <c r="E334" s="798"/>
      <c r="F334" s="941"/>
      <c r="H334" s="947"/>
    </row>
    <row r="335" spans="1:8" ht="13.5" customHeight="1" x14ac:dyDescent="0.2">
      <c r="A335" s="798"/>
      <c r="B335" s="798"/>
      <c r="C335" s="798"/>
      <c r="D335" s="798"/>
      <c r="E335" s="798"/>
      <c r="F335" s="941"/>
      <c r="H335" s="947"/>
    </row>
    <row r="336" spans="1:8" ht="13.5" customHeight="1" x14ac:dyDescent="0.2">
      <c r="A336" s="798"/>
      <c r="B336" s="798"/>
      <c r="C336" s="798"/>
      <c r="D336" s="798"/>
      <c r="E336" s="798"/>
      <c r="F336" s="941"/>
      <c r="H336" s="947"/>
    </row>
    <row r="337" spans="1:8" ht="13.5" customHeight="1" x14ac:dyDescent="0.2">
      <c r="A337" s="798"/>
      <c r="B337" s="798"/>
      <c r="C337" s="798"/>
      <c r="D337" s="798"/>
      <c r="E337" s="798"/>
      <c r="F337" s="941"/>
      <c r="H337" s="947"/>
    </row>
    <row r="338" spans="1:8" ht="13.5" customHeight="1" x14ac:dyDescent="0.2">
      <c r="A338" s="798"/>
      <c r="B338" s="798"/>
      <c r="C338" s="798"/>
      <c r="D338" s="798"/>
      <c r="E338" s="798"/>
      <c r="F338" s="941"/>
      <c r="H338" s="947"/>
    </row>
    <row r="339" spans="1:8" ht="13.5" customHeight="1" x14ac:dyDescent="0.2">
      <c r="A339" s="798"/>
      <c r="B339" s="798"/>
      <c r="C339" s="798"/>
      <c r="D339" s="798"/>
      <c r="E339" s="798"/>
      <c r="F339" s="941"/>
      <c r="H339" s="947"/>
    </row>
    <row r="340" spans="1:8" ht="13.5" customHeight="1" x14ac:dyDescent="0.2">
      <c r="A340" s="798"/>
      <c r="B340" s="798"/>
      <c r="C340" s="798"/>
      <c r="D340" s="798"/>
      <c r="E340" s="798"/>
      <c r="F340" s="941"/>
      <c r="H340" s="947"/>
    </row>
    <row r="341" spans="1:8" ht="13.5" customHeight="1" x14ac:dyDescent="0.2">
      <c r="A341" s="798"/>
      <c r="B341" s="798"/>
      <c r="C341" s="798"/>
      <c r="D341" s="798"/>
      <c r="E341" s="798"/>
      <c r="F341" s="941"/>
      <c r="H341" s="947"/>
    </row>
    <row r="342" spans="1:8" ht="13.5" customHeight="1" x14ac:dyDescent="0.2">
      <c r="A342" s="798"/>
      <c r="B342" s="798"/>
      <c r="C342" s="798"/>
      <c r="D342" s="798"/>
      <c r="E342" s="798"/>
      <c r="F342" s="941"/>
      <c r="H342" s="947"/>
    </row>
    <row r="343" spans="1:8" ht="13.5" customHeight="1" x14ac:dyDescent="0.2">
      <c r="A343" s="798"/>
      <c r="B343" s="798"/>
      <c r="C343" s="798"/>
      <c r="D343" s="798"/>
      <c r="E343" s="798"/>
      <c r="F343" s="941"/>
      <c r="H343" s="947"/>
    </row>
    <row r="344" spans="1:8" ht="13.5" customHeight="1" x14ac:dyDescent="0.2">
      <c r="A344" s="798"/>
      <c r="B344" s="798"/>
      <c r="C344" s="798"/>
      <c r="D344" s="798"/>
      <c r="E344" s="798"/>
      <c r="F344" s="941"/>
      <c r="H344" s="947"/>
    </row>
    <row r="345" spans="1:8" ht="13.5" customHeight="1" x14ac:dyDescent="0.2">
      <c r="A345" s="798"/>
      <c r="B345" s="798"/>
      <c r="C345" s="798"/>
      <c r="D345" s="798"/>
      <c r="E345" s="798"/>
      <c r="F345" s="941"/>
      <c r="H345" s="947"/>
    </row>
    <row r="346" spans="1:8" ht="13.5" customHeight="1" x14ac:dyDescent="0.2">
      <c r="A346" s="798"/>
      <c r="B346" s="798"/>
      <c r="C346" s="798"/>
      <c r="D346" s="798"/>
      <c r="E346" s="798"/>
      <c r="F346" s="941"/>
      <c r="H346" s="947"/>
    </row>
    <row r="347" spans="1:8" ht="13.5" customHeight="1" x14ac:dyDescent="0.2">
      <c r="A347" s="798"/>
      <c r="B347" s="798"/>
      <c r="C347" s="798"/>
      <c r="D347" s="798"/>
      <c r="E347" s="798"/>
      <c r="F347" s="941"/>
      <c r="H347" s="947"/>
    </row>
    <row r="348" spans="1:8" ht="13.5" customHeight="1" x14ac:dyDescent="0.2">
      <c r="A348" s="798"/>
      <c r="B348" s="798"/>
      <c r="C348" s="798"/>
      <c r="D348" s="798"/>
      <c r="E348" s="798"/>
      <c r="F348" s="941"/>
      <c r="H348" s="947"/>
    </row>
    <row r="349" spans="1:8" ht="13.5" customHeight="1" x14ac:dyDescent="0.2">
      <c r="A349" s="798"/>
      <c r="B349" s="798"/>
      <c r="C349" s="798"/>
      <c r="D349" s="798"/>
      <c r="E349" s="798"/>
      <c r="F349" s="941"/>
      <c r="H349" s="947"/>
    </row>
    <row r="350" spans="1:8" ht="13.5" customHeight="1" x14ac:dyDescent="0.2">
      <c r="A350" s="798"/>
      <c r="B350" s="798"/>
      <c r="C350" s="798"/>
      <c r="D350" s="798"/>
      <c r="E350" s="798"/>
      <c r="F350" s="941"/>
      <c r="H350" s="947"/>
    </row>
    <row r="351" spans="1:8" ht="13.5" customHeight="1" x14ac:dyDescent="0.2">
      <c r="A351" s="798"/>
      <c r="B351" s="798"/>
      <c r="C351" s="798"/>
      <c r="D351" s="798"/>
      <c r="E351" s="798"/>
      <c r="F351" s="941"/>
      <c r="H351" s="947"/>
    </row>
    <row r="352" spans="1:8" ht="13.5" customHeight="1" x14ac:dyDescent="0.2">
      <c r="A352" s="798"/>
      <c r="B352" s="798"/>
      <c r="C352" s="798"/>
      <c r="D352" s="798"/>
      <c r="E352" s="798"/>
      <c r="F352" s="941"/>
      <c r="H352" s="947"/>
    </row>
    <row r="353" spans="1:8" ht="13.5" customHeight="1" x14ac:dyDescent="0.2">
      <c r="A353" s="798"/>
      <c r="B353" s="798"/>
      <c r="C353" s="798"/>
      <c r="D353" s="798"/>
      <c r="E353" s="798"/>
      <c r="F353" s="941"/>
      <c r="H353" s="947"/>
    </row>
    <row r="354" spans="1:8" ht="13.5" customHeight="1" x14ac:dyDescent="0.2">
      <c r="A354" s="798"/>
      <c r="B354" s="798"/>
      <c r="C354" s="798"/>
      <c r="D354" s="798"/>
      <c r="E354" s="798"/>
      <c r="F354" s="941"/>
      <c r="H354" s="947"/>
    </row>
    <row r="355" spans="1:8" ht="13.5" customHeight="1" x14ac:dyDescent="0.2">
      <c r="A355" s="798"/>
      <c r="B355" s="798"/>
      <c r="C355" s="798"/>
      <c r="D355" s="798"/>
      <c r="E355" s="798"/>
      <c r="F355" s="941"/>
      <c r="H355" s="947"/>
    </row>
    <row r="356" spans="1:8" ht="13.5" customHeight="1" x14ac:dyDescent="0.2">
      <c r="A356" s="798"/>
      <c r="B356" s="798"/>
      <c r="C356" s="798"/>
      <c r="D356" s="798"/>
      <c r="E356" s="798"/>
      <c r="F356" s="941"/>
      <c r="H356" s="947"/>
    </row>
    <row r="357" spans="1:8" ht="13.5" customHeight="1" x14ac:dyDescent="0.2">
      <c r="A357" s="798"/>
      <c r="B357" s="798"/>
      <c r="C357" s="798"/>
      <c r="D357" s="798"/>
      <c r="E357" s="798"/>
      <c r="F357" s="941"/>
      <c r="H357" s="947"/>
    </row>
    <row r="358" spans="1:8" ht="13.5" customHeight="1" x14ac:dyDescent="0.2">
      <c r="A358" s="798"/>
      <c r="B358" s="798"/>
      <c r="C358" s="798"/>
      <c r="D358" s="798"/>
      <c r="E358" s="798"/>
      <c r="F358" s="941"/>
      <c r="H358" s="947"/>
    </row>
    <row r="359" spans="1:8" ht="13.5" customHeight="1" x14ac:dyDescent="0.2">
      <c r="A359" s="798"/>
      <c r="B359" s="798"/>
      <c r="C359" s="798"/>
      <c r="D359" s="798"/>
      <c r="E359" s="798"/>
      <c r="F359" s="941"/>
      <c r="H359" s="947"/>
    </row>
    <row r="360" spans="1:8" ht="13.5" customHeight="1" x14ac:dyDescent="0.2">
      <c r="A360" s="798"/>
      <c r="B360" s="798"/>
      <c r="C360" s="798"/>
      <c r="D360" s="798"/>
      <c r="E360" s="798"/>
      <c r="F360" s="941"/>
      <c r="H360" s="947"/>
    </row>
    <row r="361" spans="1:8" ht="13.5" customHeight="1" x14ac:dyDescent="0.2">
      <c r="A361" s="798"/>
      <c r="B361" s="798"/>
      <c r="C361" s="798"/>
      <c r="D361" s="798"/>
      <c r="E361" s="798"/>
      <c r="F361" s="941"/>
      <c r="H361" s="947"/>
    </row>
    <row r="362" spans="1:8" ht="13.5" customHeight="1" x14ac:dyDescent="0.2">
      <c r="A362" s="798"/>
      <c r="B362" s="798"/>
      <c r="C362" s="798"/>
      <c r="D362" s="798"/>
      <c r="E362" s="798"/>
      <c r="F362" s="941"/>
      <c r="H362" s="947"/>
    </row>
    <row r="363" spans="1:8" ht="13.5" customHeight="1" x14ac:dyDescent="0.2">
      <c r="A363" s="798"/>
      <c r="B363" s="798"/>
      <c r="C363" s="798"/>
      <c r="D363" s="798"/>
      <c r="E363" s="798"/>
      <c r="F363" s="941"/>
      <c r="H363" s="947"/>
    </row>
    <row r="364" spans="1:8" ht="13.5" customHeight="1" x14ac:dyDescent="0.2">
      <c r="A364" s="798"/>
      <c r="B364" s="798"/>
      <c r="C364" s="798"/>
      <c r="D364" s="798"/>
      <c r="E364" s="798"/>
      <c r="F364" s="941"/>
      <c r="H364" s="947"/>
    </row>
    <row r="365" spans="1:8" ht="13.5" customHeight="1" x14ac:dyDescent="0.2">
      <c r="A365" s="798"/>
      <c r="B365" s="798"/>
      <c r="C365" s="798"/>
      <c r="D365" s="798"/>
      <c r="E365" s="798"/>
      <c r="F365" s="941"/>
      <c r="H365" s="947"/>
    </row>
    <row r="366" spans="1:8" ht="13.5" customHeight="1" x14ac:dyDescent="0.2">
      <c r="A366" s="798"/>
      <c r="B366" s="798"/>
      <c r="C366" s="798"/>
      <c r="D366" s="798"/>
      <c r="E366" s="798"/>
      <c r="F366" s="941"/>
      <c r="H366" s="947"/>
    </row>
    <row r="367" spans="1:8" ht="13.5" customHeight="1" x14ac:dyDescent="0.2">
      <c r="A367" s="798"/>
      <c r="B367" s="798"/>
      <c r="C367" s="798"/>
      <c r="D367" s="798"/>
      <c r="E367" s="798"/>
      <c r="F367" s="941"/>
      <c r="H367" s="947"/>
    </row>
    <row r="368" spans="1:8" ht="13.5" customHeight="1" x14ac:dyDescent="0.2">
      <c r="A368" s="798"/>
      <c r="B368" s="798"/>
      <c r="C368" s="798"/>
      <c r="D368" s="798"/>
      <c r="E368" s="798"/>
      <c r="F368" s="941"/>
      <c r="H368" s="947"/>
    </row>
    <row r="369" spans="1:8" ht="13.5" customHeight="1" x14ac:dyDescent="0.2">
      <c r="A369" s="798"/>
      <c r="B369" s="798"/>
      <c r="C369" s="798"/>
      <c r="D369" s="798"/>
      <c r="E369" s="798"/>
      <c r="F369" s="941"/>
      <c r="H369" s="947"/>
    </row>
    <row r="370" spans="1:8" ht="13.5" customHeight="1" x14ac:dyDescent="0.2">
      <c r="A370" s="798"/>
      <c r="B370" s="798"/>
      <c r="C370" s="798"/>
      <c r="D370" s="798"/>
      <c r="E370" s="798"/>
      <c r="F370" s="941"/>
      <c r="H370" s="947"/>
    </row>
    <row r="371" spans="1:8" ht="13.5" customHeight="1" x14ac:dyDescent="0.2">
      <c r="A371" s="798"/>
      <c r="B371" s="798"/>
      <c r="C371" s="798"/>
      <c r="D371" s="798"/>
      <c r="E371" s="798"/>
      <c r="F371" s="941"/>
      <c r="H371" s="947"/>
    </row>
    <row r="372" spans="1:8" ht="13.5" customHeight="1" x14ac:dyDescent="0.2">
      <c r="A372" s="798"/>
      <c r="B372" s="798"/>
      <c r="C372" s="798"/>
      <c r="D372" s="798"/>
      <c r="E372" s="798"/>
      <c r="F372" s="941"/>
      <c r="H372" s="947"/>
    </row>
    <row r="373" spans="1:8" ht="13.5" customHeight="1" x14ac:dyDescent="0.2">
      <c r="A373" s="798"/>
      <c r="B373" s="798"/>
      <c r="C373" s="798"/>
      <c r="D373" s="798"/>
      <c r="E373" s="798"/>
      <c r="F373" s="941"/>
      <c r="H373" s="947"/>
    </row>
    <row r="374" spans="1:8" ht="13.5" customHeight="1" x14ac:dyDescent="0.2">
      <c r="A374" s="798"/>
      <c r="B374" s="798"/>
      <c r="C374" s="798"/>
      <c r="D374" s="798"/>
      <c r="E374" s="798"/>
      <c r="F374" s="941"/>
      <c r="H374" s="947"/>
    </row>
    <row r="375" spans="1:8" ht="13.5" customHeight="1" x14ac:dyDescent="0.2">
      <c r="A375" s="798"/>
      <c r="B375" s="798"/>
      <c r="C375" s="798"/>
      <c r="D375" s="798"/>
      <c r="E375" s="798"/>
      <c r="F375" s="941"/>
      <c r="H375" s="947"/>
    </row>
    <row r="376" spans="1:8" ht="13.5" customHeight="1" x14ac:dyDescent="0.2">
      <c r="A376" s="798"/>
      <c r="B376" s="798"/>
      <c r="C376" s="798"/>
      <c r="D376" s="798"/>
      <c r="E376" s="798"/>
      <c r="F376" s="941"/>
      <c r="H376" s="947"/>
    </row>
    <row r="377" spans="1:8" ht="13.5" customHeight="1" x14ac:dyDescent="0.2">
      <c r="A377" s="798"/>
      <c r="B377" s="798"/>
      <c r="C377" s="798"/>
      <c r="D377" s="798"/>
      <c r="E377" s="798"/>
      <c r="F377" s="941"/>
      <c r="H377" s="947"/>
    </row>
    <row r="378" spans="1:8" ht="13.5" customHeight="1" x14ac:dyDescent="0.2">
      <c r="A378" s="798"/>
      <c r="B378" s="798"/>
      <c r="C378" s="798"/>
      <c r="D378" s="798"/>
      <c r="E378" s="798"/>
      <c r="F378" s="941"/>
      <c r="H378" s="947"/>
    </row>
    <row r="379" spans="1:8" ht="13.5" customHeight="1" x14ac:dyDescent="0.2">
      <c r="A379" s="798"/>
      <c r="B379" s="798"/>
      <c r="C379" s="798"/>
      <c r="D379" s="798"/>
      <c r="E379" s="798"/>
      <c r="F379" s="941"/>
      <c r="H379" s="947"/>
    </row>
    <row r="380" spans="1:8" ht="13.5" customHeight="1" x14ac:dyDescent="0.2">
      <c r="A380" s="798"/>
      <c r="B380" s="798"/>
      <c r="C380" s="798"/>
      <c r="D380" s="798"/>
      <c r="E380" s="798"/>
      <c r="F380" s="941"/>
      <c r="H380" s="947"/>
    </row>
    <row r="381" spans="1:8" ht="13.5" customHeight="1" x14ac:dyDescent="0.2">
      <c r="A381" s="798"/>
      <c r="B381" s="798"/>
      <c r="C381" s="798"/>
      <c r="D381" s="798"/>
      <c r="E381" s="798"/>
      <c r="F381" s="941"/>
      <c r="H381" s="947"/>
    </row>
    <row r="382" spans="1:8" ht="13.5" customHeight="1" x14ac:dyDescent="0.2">
      <c r="A382" s="798"/>
      <c r="B382" s="798"/>
      <c r="C382" s="798"/>
      <c r="D382" s="798"/>
      <c r="E382" s="798"/>
      <c r="F382" s="941"/>
      <c r="H382" s="947"/>
    </row>
    <row r="383" spans="1:8" ht="13.5" customHeight="1" x14ac:dyDescent="0.2">
      <c r="A383" s="798"/>
      <c r="B383" s="798"/>
      <c r="C383" s="798"/>
      <c r="D383" s="798"/>
      <c r="E383" s="798"/>
      <c r="F383" s="941"/>
      <c r="H383" s="947"/>
    </row>
    <row r="384" spans="1:8" ht="13.5" customHeight="1" x14ac:dyDescent="0.2">
      <c r="A384" s="798"/>
      <c r="B384" s="798"/>
      <c r="C384" s="798"/>
      <c r="D384" s="798"/>
      <c r="E384" s="798"/>
      <c r="F384" s="941"/>
      <c r="H384" s="947"/>
    </row>
    <row r="385" spans="1:8" ht="13.5" customHeight="1" x14ac:dyDescent="0.2">
      <c r="A385" s="798"/>
      <c r="B385" s="798"/>
      <c r="C385" s="798"/>
      <c r="D385" s="798"/>
      <c r="E385" s="798"/>
      <c r="F385" s="941"/>
      <c r="H385" s="947"/>
    </row>
    <row r="386" spans="1:8" ht="13.5" customHeight="1" x14ac:dyDescent="0.2">
      <c r="A386" s="798"/>
      <c r="B386" s="798"/>
      <c r="C386" s="798"/>
      <c r="D386" s="798"/>
      <c r="E386" s="798"/>
      <c r="F386" s="941"/>
      <c r="H386" s="947"/>
    </row>
    <row r="387" spans="1:8" ht="13.5" customHeight="1" x14ac:dyDescent="0.2">
      <c r="A387" s="798"/>
      <c r="B387" s="798"/>
      <c r="C387" s="798"/>
      <c r="D387" s="798"/>
      <c r="E387" s="798"/>
      <c r="F387" s="941"/>
      <c r="H387" s="947"/>
    </row>
    <row r="388" spans="1:8" ht="13.5" customHeight="1" x14ac:dyDescent="0.2">
      <c r="A388" s="798"/>
      <c r="B388" s="798"/>
      <c r="C388" s="798"/>
      <c r="D388" s="798"/>
      <c r="E388" s="798"/>
      <c r="F388" s="941"/>
      <c r="H388" s="947"/>
    </row>
    <row r="389" spans="1:8" ht="13.5" customHeight="1" x14ac:dyDescent="0.2">
      <c r="A389" s="798"/>
      <c r="B389" s="798"/>
      <c r="C389" s="798"/>
      <c r="D389" s="798"/>
      <c r="E389" s="798"/>
      <c r="F389" s="941"/>
      <c r="H389" s="947"/>
    </row>
    <row r="390" spans="1:8" ht="13.5" customHeight="1" x14ac:dyDescent="0.2">
      <c r="A390" s="798"/>
      <c r="B390" s="798"/>
      <c r="C390" s="798"/>
      <c r="D390" s="798"/>
      <c r="E390" s="798"/>
      <c r="F390" s="941"/>
      <c r="H390" s="947"/>
    </row>
    <row r="391" spans="1:8" ht="13.5" customHeight="1" x14ac:dyDescent="0.2">
      <c r="A391" s="798"/>
      <c r="B391" s="798"/>
      <c r="C391" s="798"/>
      <c r="D391" s="798"/>
      <c r="E391" s="798"/>
      <c r="F391" s="941"/>
      <c r="H391" s="947"/>
    </row>
    <row r="392" spans="1:8" ht="13.5" customHeight="1" x14ac:dyDescent="0.2">
      <c r="A392" s="798"/>
      <c r="B392" s="798"/>
      <c r="C392" s="798"/>
      <c r="D392" s="798"/>
      <c r="E392" s="798"/>
      <c r="F392" s="941"/>
      <c r="H392" s="947"/>
    </row>
    <row r="393" spans="1:8" ht="13.5" customHeight="1" x14ac:dyDescent="0.2">
      <c r="A393" s="798"/>
      <c r="B393" s="798"/>
      <c r="C393" s="798"/>
      <c r="D393" s="798"/>
      <c r="E393" s="798"/>
      <c r="F393" s="941"/>
      <c r="H393" s="947"/>
    </row>
    <row r="394" spans="1:8" ht="13.5" customHeight="1" x14ac:dyDescent="0.2">
      <c r="A394" s="798"/>
      <c r="B394" s="798"/>
      <c r="C394" s="798"/>
      <c r="D394" s="798"/>
      <c r="E394" s="798"/>
      <c r="F394" s="941"/>
      <c r="H394" s="947"/>
    </row>
    <row r="395" spans="1:8" ht="13.5" customHeight="1" x14ac:dyDescent="0.2">
      <c r="A395" s="798"/>
      <c r="B395" s="798"/>
      <c r="C395" s="798"/>
      <c r="D395" s="798"/>
      <c r="E395" s="798"/>
      <c r="F395" s="941"/>
      <c r="H395" s="947"/>
    </row>
    <row r="396" spans="1:8" ht="13.5" customHeight="1" x14ac:dyDescent="0.2">
      <c r="A396" s="798"/>
      <c r="B396" s="798"/>
      <c r="C396" s="798"/>
      <c r="D396" s="798"/>
      <c r="E396" s="798"/>
      <c r="F396" s="941"/>
      <c r="H396" s="947"/>
    </row>
    <row r="397" spans="1:8" ht="13.5" customHeight="1" x14ac:dyDescent="0.2">
      <c r="A397" s="798"/>
      <c r="B397" s="798"/>
      <c r="C397" s="798"/>
      <c r="D397" s="798"/>
      <c r="E397" s="798"/>
      <c r="F397" s="941"/>
      <c r="H397" s="947"/>
    </row>
    <row r="398" spans="1:8" ht="13.5" customHeight="1" x14ac:dyDescent="0.2">
      <c r="A398" s="798"/>
      <c r="B398" s="798"/>
      <c r="C398" s="798"/>
      <c r="D398" s="798"/>
      <c r="E398" s="798"/>
      <c r="F398" s="941"/>
      <c r="H398" s="947"/>
    </row>
    <row r="399" spans="1:8" ht="13.5" customHeight="1" x14ac:dyDescent="0.2">
      <c r="A399" s="798"/>
      <c r="B399" s="798"/>
      <c r="C399" s="798"/>
      <c r="D399" s="798"/>
      <c r="E399" s="798"/>
      <c r="F399" s="941"/>
      <c r="H399" s="947"/>
    </row>
    <row r="400" spans="1:8" ht="13.5" customHeight="1" x14ac:dyDescent="0.2">
      <c r="A400" s="798"/>
      <c r="B400" s="798"/>
      <c r="C400" s="798"/>
      <c r="D400" s="798"/>
      <c r="E400" s="798"/>
      <c r="F400" s="941"/>
      <c r="H400" s="947"/>
    </row>
    <row r="401" spans="1:8" ht="13.5" customHeight="1" x14ac:dyDescent="0.2">
      <c r="A401" s="798"/>
      <c r="B401" s="798"/>
      <c r="C401" s="798"/>
      <c r="D401" s="798"/>
      <c r="E401" s="798"/>
      <c r="F401" s="941"/>
      <c r="H401" s="947"/>
    </row>
    <row r="402" spans="1:8" ht="13.5" customHeight="1" x14ac:dyDescent="0.2">
      <c r="A402" s="798"/>
      <c r="B402" s="798"/>
      <c r="C402" s="798"/>
      <c r="D402" s="798"/>
      <c r="E402" s="798"/>
      <c r="F402" s="941"/>
      <c r="H402" s="947"/>
    </row>
    <row r="403" spans="1:8" ht="13.5" customHeight="1" x14ac:dyDescent="0.2">
      <c r="A403" s="798"/>
      <c r="B403" s="798"/>
      <c r="C403" s="798"/>
      <c r="D403" s="798"/>
      <c r="E403" s="798"/>
      <c r="F403" s="941"/>
      <c r="H403" s="947"/>
    </row>
    <row r="404" spans="1:8" ht="13.5" customHeight="1" x14ac:dyDescent="0.2">
      <c r="A404" s="798"/>
      <c r="B404" s="798"/>
      <c r="C404" s="798"/>
      <c r="D404" s="798"/>
      <c r="E404" s="798"/>
      <c r="F404" s="941"/>
      <c r="H404" s="947"/>
    </row>
    <row r="405" spans="1:8" ht="13.5" customHeight="1" x14ac:dyDescent="0.2">
      <c r="A405" s="798"/>
      <c r="B405" s="798"/>
      <c r="C405" s="798"/>
      <c r="D405" s="798"/>
      <c r="E405" s="798"/>
      <c r="F405" s="941"/>
      <c r="H405" s="947"/>
    </row>
    <row r="406" spans="1:8" ht="13.5" customHeight="1" x14ac:dyDescent="0.2">
      <c r="A406" s="798"/>
      <c r="B406" s="798"/>
      <c r="C406" s="798"/>
      <c r="D406" s="798"/>
      <c r="E406" s="798"/>
      <c r="F406" s="941"/>
      <c r="H406" s="947"/>
    </row>
    <row r="407" spans="1:8" ht="13.5" customHeight="1" x14ac:dyDescent="0.2">
      <c r="A407" s="798"/>
      <c r="B407" s="798"/>
      <c r="C407" s="798"/>
      <c r="D407" s="798"/>
      <c r="E407" s="798"/>
      <c r="F407" s="941"/>
      <c r="H407" s="947"/>
    </row>
    <row r="408" spans="1:8" ht="13.5" customHeight="1" x14ac:dyDescent="0.2">
      <c r="A408" s="798"/>
      <c r="B408" s="798"/>
      <c r="C408" s="798"/>
      <c r="D408" s="798"/>
      <c r="E408" s="798"/>
      <c r="F408" s="941"/>
      <c r="H408" s="947"/>
    </row>
    <row r="409" spans="1:8" ht="13.5" customHeight="1" x14ac:dyDescent="0.2">
      <c r="A409" s="798"/>
      <c r="B409" s="798"/>
      <c r="C409" s="798"/>
      <c r="D409" s="798"/>
      <c r="E409" s="798"/>
      <c r="F409" s="941"/>
      <c r="H409" s="947"/>
    </row>
    <row r="410" spans="1:8" ht="13.5" customHeight="1" x14ac:dyDescent="0.2">
      <c r="A410" s="798"/>
      <c r="B410" s="798"/>
      <c r="C410" s="798"/>
      <c r="D410" s="798"/>
      <c r="E410" s="798"/>
      <c r="F410" s="941"/>
      <c r="H410" s="947"/>
    </row>
    <row r="411" spans="1:8" ht="13.5" customHeight="1" x14ac:dyDescent="0.2">
      <c r="A411" s="798"/>
      <c r="B411" s="798"/>
      <c r="C411" s="798"/>
      <c r="D411" s="798"/>
      <c r="E411" s="798"/>
      <c r="F411" s="941"/>
      <c r="H411" s="947"/>
    </row>
    <row r="412" spans="1:8" ht="13.5" customHeight="1" x14ac:dyDescent="0.2">
      <c r="A412" s="798"/>
      <c r="B412" s="798"/>
      <c r="C412" s="798"/>
      <c r="D412" s="798"/>
      <c r="E412" s="798"/>
      <c r="F412" s="941"/>
      <c r="H412" s="947"/>
    </row>
    <row r="413" spans="1:8" ht="13.5" customHeight="1" x14ac:dyDescent="0.2">
      <c r="A413" s="798"/>
      <c r="B413" s="798"/>
      <c r="C413" s="798"/>
      <c r="D413" s="798"/>
      <c r="E413" s="798"/>
      <c r="F413" s="941"/>
      <c r="H413" s="947"/>
    </row>
    <row r="414" spans="1:8" ht="13.5" customHeight="1" x14ac:dyDescent="0.2">
      <c r="A414" s="798"/>
      <c r="B414" s="798"/>
      <c r="C414" s="798"/>
      <c r="D414" s="798"/>
      <c r="E414" s="798"/>
      <c r="F414" s="941"/>
      <c r="H414" s="947"/>
    </row>
    <row r="415" spans="1:8" ht="13.5" customHeight="1" x14ac:dyDescent="0.2">
      <c r="A415" s="798"/>
      <c r="B415" s="798"/>
      <c r="C415" s="798"/>
      <c r="D415" s="798"/>
      <c r="E415" s="798"/>
      <c r="F415" s="941"/>
      <c r="H415" s="947"/>
    </row>
    <row r="416" spans="1:8" ht="13.5" customHeight="1" x14ac:dyDescent="0.2">
      <c r="A416" s="798"/>
      <c r="B416" s="798"/>
      <c r="C416" s="798"/>
      <c r="D416" s="798"/>
      <c r="E416" s="798"/>
      <c r="F416" s="941"/>
      <c r="H416" s="947"/>
    </row>
    <row r="417" spans="1:8" ht="13.5" customHeight="1" x14ac:dyDescent="0.2">
      <c r="A417" s="798"/>
      <c r="B417" s="798"/>
      <c r="C417" s="798"/>
      <c r="D417" s="798"/>
      <c r="E417" s="798"/>
      <c r="F417" s="941"/>
      <c r="H417" s="947"/>
    </row>
    <row r="418" spans="1:8" ht="13.5" customHeight="1" x14ac:dyDescent="0.2">
      <c r="A418" s="798"/>
      <c r="B418" s="798"/>
      <c r="C418" s="798"/>
      <c r="D418" s="798"/>
      <c r="E418" s="798"/>
      <c r="F418" s="941"/>
      <c r="H418" s="947"/>
    </row>
    <row r="419" spans="1:8" ht="13.5" customHeight="1" x14ac:dyDescent="0.2">
      <c r="A419" s="798"/>
      <c r="B419" s="798"/>
      <c r="C419" s="798"/>
      <c r="D419" s="798"/>
      <c r="E419" s="798"/>
      <c r="F419" s="941"/>
      <c r="H419" s="947"/>
    </row>
    <row r="420" spans="1:8" ht="13.5" customHeight="1" x14ac:dyDescent="0.2">
      <c r="A420" s="798"/>
      <c r="B420" s="798"/>
      <c r="C420" s="798"/>
      <c r="D420" s="798"/>
      <c r="E420" s="798"/>
      <c r="F420" s="941"/>
      <c r="H420" s="947"/>
    </row>
    <row r="421" spans="1:8" ht="13.5" customHeight="1" x14ac:dyDescent="0.2">
      <c r="A421" s="798"/>
      <c r="B421" s="798"/>
      <c r="C421" s="798"/>
      <c r="D421" s="798"/>
      <c r="E421" s="798"/>
      <c r="F421" s="941"/>
      <c r="H421" s="947"/>
    </row>
    <row r="422" spans="1:8" ht="13.5" customHeight="1" x14ac:dyDescent="0.2">
      <c r="A422" s="798"/>
      <c r="B422" s="798"/>
      <c r="C422" s="798"/>
      <c r="D422" s="798"/>
      <c r="E422" s="798"/>
      <c r="F422" s="941"/>
      <c r="H422" s="947"/>
    </row>
    <row r="423" spans="1:8" ht="13.5" customHeight="1" x14ac:dyDescent="0.2">
      <c r="A423" s="798"/>
      <c r="B423" s="798"/>
      <c r="C423" s="798"/>
      <c r="D423" s="798"/>
      <c r="E423" s="798"/>
      <c r="F423" s="941"/>
      <c r="H423" s="947"/>
    </row>
    <row r="424" spans="1:8" ht="13.5" customHeight="1" x14ac:dyDescent="0.2">
      <c r="A424" s="798"/>
      <c r="B424" s="798"/>
      <c r="C424" s="798"/>
      <c r="D424" s="798"/>
      <c r="E424" s="798"/>
      <c r="F424" s="941"/>
      <c r="H424" s="947"/>
    </row>
    <row r="425" spans="1:8" ht="13.5" customHeight="1" x14ac:dyDescent="0.2">
      <c r="A425" s="798"/>
      <c r="B425" s="798"/>
      <c r="C425" s="798"/>
      <c r="D425" s="798"/>
      <c r="E425" s="798"/>
      <c r="F425" s="941"/>
      <c r="H425" s="947"/>
    </row>
    <row r="426" spans="1:8" ht="13.5" customHeight="1" x14ac:dyDescent="0.2">
      <c r="A426" s="798"/>
      <c r="B426" s="798"/>
      <c r="C426" s="798"/>
      <c r="D426" s="798"/>
      <c r="E426" s="798"/>
      <c r="F426" s="941"/>
      <c r="H426" s="947"/>
    </row>
    <row r="427" spans="1:8" ht="13.5" customHeight="1" x14ac:dyDescent="0.2">
      <c r="A427" s="798"/>
      <c r="B427" s="798"/>
      <c r="C427" s="798"/>
      <c r="D427" s="798"/>
      <c r="E427" s="798"/>
      <c r="F427" s="941"/>
      <c r="H427" s="947"/>
    </row>
    <row r="428" spans="1:8" ht="13.5" customHeight="1" x14ac:dyDescent="0.2">
      <c r="A428" s="798"/>
      <c r="B428" s="798"/>
      <c r="C428" s="798"/>
      <c r="D428" s="798"/>
      <c r="E428" s="798"/>
      <c r="F428" s="941"/>
      <c r="H428" s="947"/>
    </row>
    <row r="429" spans="1:8" ht="13.5" customHeight="1" x14ac:dyDescent="0.2">
      <c r="A429" s="798"/>
      <c r="B429" s="798"/>
      <c r="C429" s="798"/>
      <c r="D429" s="798"/>
      <c r="E429" s="798"/>
      <c r="F429" s="941"/>
      <c r="H429" s="947"/>
    </row>
    <row r="430" spans="1:8" ht="13.5" customHeight="1" x14ac:dyDescent="0.2">
      <c r="A430" s="798"/>
      <c r="B430" s="798"/>
      <c r="C430" s="798"/>
      <c r="D430" s="798"/>
      <c r="E430" s="798"/>
      <c r="F430" s="941"/>
      <c r="H430" s="947"/>
    </row>
    <row r="431" spans="1:8" ht="13.5" customHeight="1" x14ac:dyDescent="0.2">
      <c r="A431" s="798"/>
      <c r="B431" s="798"/>
      <c r="C431" s="798"/>
      <c r="D431" s="798"/>
      <c r="E431" s="798"/>
      <c r="F431" s="941"/>
      <c r="H431" s="947"/>
    </row>
    <row r="432" spans="1:8" ht="13.5" customHeight="1" x14ac:dyDescent="0.2">
      <c r="A432" s="798"/>
      <c r="B432" s="798"/>
      <c r="C432" s="798"/>
      <c r="D432" s="798"/>
      <c r="E432" s="798"/>
      <c r="F432" s="941"/>
      <c r="H432" s="947"/>
    </row>
    <row r="433" spans="1:8" ht="13.5" customHeight="1" x14ac:dyDescent="0.2">
      <c r="A433" s="798"/>
      <c r="B433" s="798"/>
      <c r="C433" s="798"/>
      <c r="D433" s="798"/>
      <c r="E433" s="798"/>
      <c r="F433" s="941"/>
      <c r="H433" s="947"/>
    </row>
    <row r="434" spans="1:8" ht="13.5" customHeight="1" x14ac:dyDescent="0.2">
      <c r="A434" s="798"/>
      <c r="B434" s="798"/>
      <c r="C434" s="798"/>
      <c r="D434" s="798"/>
      <c r="E434" s="798"/>
      <c r="F434" s="941"/>
      <c r="H434" s="947"/>
    </row>
    <row r="435" spans="1:8" ht="13.5" customHeight="1" x14ac:dyDescent="0.2">
      <c r="A435" s="798"/>
      <c r="B435" s="798"/>
      <c r="C435" s="798"/>
      <c r="D435" s="798"/>
      <c r="E435" s="798"/>
      <c r="F435" s="941"/>
      <c r="H435" s="947"/>
    </row>
    <row r="436" spans="1:8" ht="13.5" customHeight="1" x14ac:dyDescent="0.2">
      <c r="A436" s="798"/>
      <c r="B436" s="798"/>
      <c r="C436" s="798"/>
      <c r="D436" s="798"/>
      <c r="E436" s="798"/>
      <c r="F436" s="941"/>
      <c r="H436" s="947"/>
    </row>
    <row r="437" spans="1:8" ht="13.5" customHeight="1" x14ac:dyDescent="0.2">
      <c r="A437" s="798"/>
      <c r="B437" s="798"/>
      <c r="C437" s="798"/>
      <c r="D437" s="798"/>
      <c r="E437" s="798"/>
      <c r="F437" s="941"/>
      <c r="H437" s="947"/>
    </row>
    <row r="438" spans="1:8" ht="13.5" customHeight="1" x14ac:dyDescent="0.2">
      <c r="A438" s="798"/>
      <c r="B438" s="798"/>
      <c r="C438" s="798"/>
      <c r="D438" s="798"/>
      <c r="E438" s="798"/>
      <c r="F438" s="941"/>
      <c r="H438" s="947"/>
    </row>
    <row r="439" spans="1:8" ht="13.5" customHeight="1" x14ac:dyDescent="0.2">
      <c r="A439" s="798"/>
      <c r="B439" s="798"/>
      <c r="C439" s="798"/>
      <c r="D439" s="798"/>
      <c r="E439" s="798"/>
      <c r="F439" s="941"/>
      <c r="H439" s="947"/>
    </row>
    <row r="440" spans="1:8" ht="13.5" customHeight="1" x14ac:dyDescent="0.2">
      <c r="A440" s="798"/>
      <c r="B440" s="798"/>
      <c r="C440" s="798"/>
      <c r="D440" s="798"/>
      <c r="E440" s="798"/>
      <c r="F440" s="941"/>
      <c r="H440" s="947"/>
    </row>
    <row r="441" spans="1:8" ht="13.5" customHeight="1" x14ac:dyDescent="0.2">
      <c r="A441" s="798"/>
      <c r="B441" s="798"/>
      <c r="C441" s="798"/>
      <c r="D441" s="798"/>
      <c r="E441" s="798"/>
      <c r="F441" s="941"/>
      <c r="H441" s="947"/>
    </row>
    <row r="442" spans="1:8" ht="13.5" customHeight="1" x14ac:dyDescent="0.2">
      <c r="A442" s="798"/>
      <c r="B442" s="798"/>
      <c r="C442" s="798"/>
      <c r="D442" s="798"/>
      <c r="E442" s="798"/>
      <c r="F442" s="941"/>
      <c r="H442" s="947"/>
    </row>
    <row r="443" spans="1:8" ht="13.5" customHeight="1" x14ac:dyDescent="0.2">
      <c r="A443" s="798"/>
      <c r="B443" s="798"/>
      <c r="C443" s="798"/>
      <c r="D443" s="798"/>
      <c r="E443" s="798"/>
      <c r="F443" s="941"/>
      <c r="H443" s="947"/>
    </row>
    <row r="444" spans="1:8" ht="13.5" customHeight="1" x14ac:dyDescent="0.2">
      <c r="A444" s="798"/>
      <c r="B444" s="798"/>
      <c r="C444" s="798"/>
      <c r="D444" s="798"/>
      <c r="E444" s="798"/>
      <c r="F444" s="941"/>
      <c r="H444" s="947"/>
    </row>
    <row r="445" spans="1:8" ht="13.5" customHeight="1" x14ac:dyDescent="0.2">
      <c r="A445" s="798"/>
      <c r="B445" s="798"/>
      <c r="C445" s="798"/>
      <c r="D445" s="798"/>
      <c r="E445" s="798"/>
      <c r="F445" s="941"/>
      <c r="H445" s="947"/>
    </row>
    <row r="446" spans="1:8" ht="13.5" customHeight="1" x14ac:dyDescent="0.2">
      <c r="A446" s="798"/>
      <c r="B446" s="798"/>
      <c r="C446" s="798"/>
      <c r="D446" s="798"/>
      <c r="E446" s="798"/>
      <c r="F446" s="941"/>
      <c r="H446" s="947"/>
    </row>
    <row r="447" spans="1:8" ht="13.5" customHeight="1" x14ac:dyDescent="0.2">
      <c r="A447" s="798"/>
      <c r="B447" s="798"/>
      <c r="C447" s="798"/>
      <c r="D447" s="798"/>
      <c r="E447" s="798"/>
      <c r="F447" s="941"/>
      <c r="H447" s="947"/>
    </row>
    <row r="448" spans="1:8" ht="13.5" customHeight="1" x14ac:dyDescent="0.2">
      <c r="A448" s="798"/>
      <c r="B448" s="798"/>
      <c r="C448" s="798"/>
      <c r="D448" s="798"/>
      <c r="E448" s="798"/>
      <c r="F448" s="941"/>
      <c r="H448" s="947"/>
    </row>
    <row r="449" spans="1:8" ht="13.5" customHeight="1" x14ac:dyDescent="0.2">
      <c r="A449" s="798"/>
      <c r="B449" s="798"/>
      <c r="C449" s="798"/>
      <c r="D449" s="798"/>
      <c r="E449" s="798"/>
      <c r="F449" s="941"/>
      <c r="H449" s="947"/>
    </row>
    <row r="450" spans="1:8" ht="13.5" customHeight="1" x14ac:dyDescent="0.2">
      <c r="A450" s="798"/>
      <c r="B450" s="798"/>
      <c r="C450" s="798"/>
      <c r="D450" s="798"/>
      <c r="E450" s="798"/>
      <c r="F450" s="941"/>
      <c r="H450" s="947"/>
    </row>
    <row r="451" spans="1:8" ht="13.5" customHeight="1" x14ac:dyDescent="0.2">
      <c r="A451" s="798"/>
      <c r="B451" s="798"/>
      <c r="C451" s="798"/>
      <c r="D451" s="798"/>
      <c r="E451" s="798"/>
      <c r="F451" s="941"/>
      <c r="H451" s="947"/>
    </row>
    <row r="452" spans="1:8" ht="13.5" customHeight="1" x14ac:dyDescent="0.2">
      <c r="A452" s="798"/>
      <c r="B452" s="798"/>
      <c r="C452" s="798"/>
      <c r="D452" s="798"/>
      <c r="E452" s="798"/>
      <c r="F452" s="941"/>
      <c r="H452" s="947"/>
    </row>
    <row r="453" spans="1:8" ht="13.5" customHeight="1" x14ac:dyDescent="0.2">
      <c r="A453" s="798"/>
      <c r="B453" s="798"/>
      <c r="C453" s="798"/>
      <c r="D453" s="798"/>
      <c r="E453" s="798"/>
      <c r="F453" s="941"/>
      <c r="H453" s="947"/>
    </row>
    <row r="454" spans="1:8" ht="13.5" customHeight="1" x14ac:dyDescent="0.2">
      <c r="A454" s="798"/>
      <c r="B454" s="798"/>
      <c r="C454" s="798"/>
      <c r="D454" s="798"/>
      <c r="E454" s="798"/>
      <c r="F454" s="941"/>
      <c r="H454" s="947"/>
    </row>
    <row r="455" spans="1:8" ht="13.5" customHeight="1" x14ac:dyDescent="0.2">
      <c r="A455" s="798"/>
      <c r="B455" s="798"/>
      <c r="C455" s="798"/>
      <c r="D455" s="798"/>
      <c r="E455" s="798"/>
      <c r="F455" s="941"/>
      <c r="H455" s="947"/>
    </row>
    <row r="456" spans="1:8" ht="13.5" customHeight="1" x14ac:dyDescent="0.2">
      <c r="A456" s="798"/>
      <c r="B456" s="798"/>
      <c r="C456" s="798"/>
      <c r="D456" s="798"/>
      <c r="E456" s="798"/>
      <c r="F456" s="941"/>
      <c r="H456" s="947"/>
    </row>
    <row r="457" spans="1:8" ht="13.5" customHeight="1" x14ac:dyDescent="0.2">
      <c r="A457" s="798"/>
      <c r="B457" s="798"/>
      <c r="C457" s="798"/>
      <c r="D457" s="798"/>
      <c r="E457" s="798"/>
      <c r="F457" s="941"/>
      <c r="H457" s="947"/>
    </row>
    <row r="458" spans="1:8" ht="13.5" customHeight="1" x14ac:dyDescent="0.2">
      <c r="A458" s="798"/>
      <c r="B458" s="798"/>
      <c r="C458" s="798"/>
      <c r="D458" s="798"/>
      <c r="E458" s="798"/>
      <c r="F458" s="941"/>
      <c r="H458" s="947"/>
    </row>
    <row r="459" spans="1:8" ht="13.5" customHeight="1" x14ac:dyDescent="0.2">
      <c r="A459" s="798"/>
      <c r="B459" s="798"/>
      <c r="C459" s="798"/>
      <c r="D459" s="798"/>
      <c r="E459" s="798"/>
      <c r="F459" s="941"/>
      <c r="H459" s="947"/>
    </row>
    <row r="460" spans="1:8" ht="13.5" customHeight="1" x14ac:dyDescent="0.2">
      <c r="A460" s="798"/>
      <c r="B460" s="798"/>
      <c r="C460" s="798"/>
      <c r="D460" s="798"/>
      <c r="E460" s="798"/>
      <c r="F460" s="941"/>
      <c r="H460" s="947"/>
    </row>
    <row r="461" spans="1:8" ht="13.5" customHeight="1" x14ac:dyDescent="0.2">
      <c r="A461" s="798"/>
      <c r="B461" s="798"/>
      <c r="C461" s="798"/>
      <c r="D461" s="798"/>
      <c r="E461" s="798"/>
      <c r="F461" s="941"/>
      <c r="H461" s="947"/>
    </row>
    <row r="462" spans="1:8" ht="13.5" customHeight="1" x14ac:dyDescent="0.2">
      <c r="A462" s="798"/>
      <c r="B462" s="798"/>
      <c r="C462" s="798"/>
      <c r="D462" s="798"/>
      <c r="E462" s="798"/>
      <c r="F462" s="941"/>
      <c r="H462" s="947"/>
    </row>
    <row r="463" spans="1:8" ht="13.5" customHeight="1" x14ac:dyDescent="0.2">
      <c r="A463" s="798"/>
      <c r="B463" s="798"/>
      <c r="C463" s="798"/>
      <c r="D463" s="798"/>
      <c r="E463" s="798"/>
      <c r="F463" s="941"/>
      <c r="H463" s="947"/>
    </row>
    <row r="464" spans="1:8" ht="13.5" customHeight="1" x14ac:dyDescent="0.2">
      <c r="A464" s="798"/>
      <c r="B464" s="798"/>
      <c r="C464" s="798"/>
      <c r="D464" s="798"/>
      <c r="E464" s="798"/>
      <c r="F464" s="941"/>
      <c r="H464" s="947"/>
    </row>
    <row r="465" spans="1:8" ht="13.5" customHeight="1" x14ac:dyDescent="0.2">
      <c r="A465" s="798"/>
      <c r="B465" s="798"/>
      <c r="C465" s="798"/>
      <c r="D465" s="798"/>
      <c r="E465" s="798"/>
      <c r="F465" s="941"/>
      <c r="H465" s="947"/>
    </row>
    <row r="466" spans="1:8" ht="13.5" customHeight="1" x14ac:dyDescent="0.2">
      <c r="A466" s="798"/>
      <c r="B466" s="798"/>
      <c r="C466" s="798"/>
      <c r="D466" s="798"/>
      <c r="E466" s="798"/>
      <c r="F466" s="941"/>
      <c r="H466" s="947"/>
    </row>
    <row r="467" spans="1:8" ht="13.5" customHeight="1" x14ac:dyDescent="0.2">
      <c r="A467" s="798"/>
      <c r="B467" s="798"/>
      <c r="C467" s="798"/>
      <c r="D467" s="798"/>
      <c r="E467" s="798"/>
      <c r="F467" s="941"/>
      <c r="H467" s="947"/>
    </row>
    <row r="468" spans="1:8" ht="13.5" customHeight="1" x14ac:dyDescent="0.2">
      <c r="A468" s="798"/>
      <c r="B468" s="798"/>
      <c r="C468" s="798"/>
      <c r="D468" s="798"/>
      <c r="E468" s="798"/>
      <c r="F468" s="941"/>
      <c r="H468" s="947"/>
    </row>
    <row r="469" spans="1:8" ht="13.5" customHeight="1" x14ac:dyDescent="0.2">
      <c r="A469" s="798"/>
      <c r="B469" s="798"/>
      <c r="C469" s="798"/>
      <c r="D469" s="798"/>
      <c r="E469" s="798"/>
      <c r="F469" s="941"/>
      <c r="H469" s="947"/>
    </row>
    <row r="470" spans="1:8" ht="13.5" customHeight="1" x14ac:dyDescent="0.2">
      <c r="A470" s="798"/>
      <c r="B470" s="798"/>
      <c r="C470" s="798"/>
      <c r="D470" s="798"/>
      <c r="E470" s="798"/>
      <c r="F470" s="941"/>
      <c r="H470" s="947"/>
    </row>
    <row r="471" spans="1:8" ht="13.5" customHeight="1" x14ac:dyDescent="0.2">
      <c r="A471" s="798"/>
      <c r="B471" s="798"/>
      <c r="C471" s="798"/>
      <c r="D471" s="798"/>
      <c r="E471" s="798"/>
      <c r="F471" s="941"/>
      <c r="H471" s="947"/>
    </row>
    <row r="472" spans="1:8" ht="13.5" customHeight="1" x14ac:dyDescent="0.2">
      <c r="A472" s="798"/>
      <c r="B472" s="798"/>
      <c r="C472" s="798"/>
      <c r="D472" s="798"/>
      <c r="E472" s="798"/>
      <c r="F472" s="941"/>
      <c r="H472" s="947"/>
    </row>
    <row r="473" spans="1:8" ht="13.5" customHeight="1" x14ac:dyDescent="0.2">
      <c r="A473" s="798"/>
      <c r="B473" s="798"/>
      <c r="C473" s="798"/>
      <c r="D473" s="798"/>
      <c r="E473" s="798"/>
      <c r="F473" s="941"/>
      <c r="H473" s="947"/>
    </row>
    <row r="474" spans="1:8" ht="13.5" customHeight="1" x14ac:dyDescent="0.2">
      <c r="A474" s="798"/>
      <c r="B474" s="798"/>
      <c r="C474" s="798"/>
      <c r="D474" s="798"/>
      <c r="E474" s="798"/>
      <c r="F474" s="941"/>
      <c r="H474" s="947"/>
    </row>
    <row r="475" spans="1:8" ht="13.5" customHeight="1" x14ac:dyDescent="0.2">
      <c r="A475" s="798"/>
      <c r="B475" s="798"/>
      <c r="C475" s="798"/>
      <c r="D475" s="798"/>
      <c r="E475" s="798"/>
      <c r="F475" s="941"/>
      <c r="H475" s="947"/>
    </row>
    <row r="476" spans="1:8" ht="13.5" customHeight="1" x14ac:dyDescent="0.2">
      <c r="A476" s="798"/>
      <c r="B476" s="798"/>
      <c r="C476" s="798"/>
      <c r="D476" s="798"/>
      <c r="E476" s="798"/>
      <c r="F476" s="941"/>
      <c r="H476" s="947"/>
    </row>
    <row r="477" spans="1:8" ht="13.5" customHeight="1" x14ac:dyDescent="0.2">
      <c r="A477" s="798"/>
      <c r="B477" s="798"/>
      <c r="C477" s="798"/>
      <c r="D477" s="798"/>
      <c r="E477" s="798"/>
      <c r="F477" s="941"/>
      <c r="H477" s="947"/>
    </row>
    <row r="478" spans="1:8" ht="13.5" customHeight="1" x14ac:dyDescent="0.2">
      <c r="A478" s="798"/>
      <c r="B478" s="798"/>
      <c r="C478" s="798"/>
      <c r="D478" s="798"/>
      <c r="E478" s="798"/>
      <c r="F478" s="941"/>
      <c r="H478" s="947"/>
    </row>
    <row r="479" spans="1:8" ht="13.5" customHeight="1" x14ac:dyDescent="0.2">
      <c r="A479" s="798"/>
      <c r="B479" s="798"/>
      <c r="C479" s="798"/>
      <c r="D479" s="798"/>
      <c r="E479" s="798"/>
      <c r="F479" s="941"/>
      <c r="H479" s="947"/>
    </row>
    <row r="480" spans="1:8" ht="13.5" customHeight="1" x14ac:dyDescent="0.2">
      <c r="A480" s="798"/>
      <c r="B480" s="798"/>
      <c r="C480" s="798"/>
      <c r="D480" s="798"/>
      <c r="E480" s="798"/>
      <c r="F480" s="941"/>
      <c r="H480" s="947"/>
    </row>
    <row r="481" spans="1:8" ht="13.5" customHeight="1" x14ac:dyDescent="0.2">
      <c r="A481" s="798"/>
      <c r="B481" s="798"/>
      <c r="C481" s="798"/>
      <c r="D481" s="798"/>
      <c r="E481" s="798"/>
      <c r="F481" s="941"/>
      <c r="H481" s="947"/>
    </row>
    <row r="482" spans="1:8" ht="13.5" customHeight="1" x14ac:dyDescent="0.2">
      <c r="A482" s="798"/>
      <c r="B482" s="798"/>
      <c r="C482" s="798"/>
      <c r="D482" s="798"/>
      <c r="E482" s="798"/>
      <c r="F482" s="941"/>
      <c r="H482" s="947"/>
    </row>
    <row r="483" spans="1:8" ht="13.5" customHeight="1" x14ac:dyDescent="0.2">
      <c r="A483" s="798"/>
      <c r="B483" s="798"/>
      <c r="C483" s="798"/>
      <c r="D483" s="798"/>
      <c r="E483" s="798"/>
      <c r="F483" s="941"/>
      <c r="H483" s="947"/>
    </row>
    <row r="484" spans="1:8" ht="13.5" customHeight="1" x14ac:dyDescent="0.2">
      <c r="A484" s="798"/>
      <c r="B484" s="798"/>
      <c r="C484" s="798"/>
      <c r="D484" s="798"/>
      <c r="E484" s="798"/>
      <c r="F484" s="941"/>
      <c r="H484" s="947"/>
    </row>
    <row r="485" spans="1:8" ht="13.5" customHeight="1" x14ac:dyDescent="0.2">
      <c r="A485" s="798"/>
      <c r="B485" s="798"/>
      <c r="C485" s="798"/>
      <c r="D485" s="798"/>
      <c r="E485" s="798"/>
      <c r="F485" s="941"/>
      <c r="H485" s="947"/>
    </row>
    <row r="486" spans="1:8" ht="13.5" customHeight="1" x14ac:dyDescent="0.2">
      <c r="A486" s="798"/>
      <c r="B486" s="798"/>
      <c r="C486" s="798"/>
      <c r="D486" s="798"/>
      <c r="E486" s="798"/>
      <c r="F486" s="941"/>
      <c r="H486" s="947"/>
    </row>
    <row r="487" spans="1:8" ht="13.5" customHeight="1" x14ac:dyDescent="0.2">
      <c r="A487" s="798"/>
      <c r="B487" s="798"/>
      <c r="C487" s="798"/>
      <c r="D487" s="798"/>
      <c r="E487" s="798"/>
      <c r="F487" s="941"/>
      <c r="H487" s="947"/>
    </row>
    <row r="488" spans="1:8" ht="13.5" customHeight="1" x14ac:dyDescent="0.2">
      <c r="A488" s="798"/>
      <c r="B488" s="798"/>
      <c r="C488" s="798"/>
      <c r="D488" s="798"/>
      <c r="E488" s="798"/>
      <c r="F488" s="941"/>
      <c r="H488" s="947"/>
    </row>
    <row r="489" spans="1:8" ht="13.5" customHeight="1" x14ac:dyDescent="0.2">
      <c r="A489" s="798"/>
      <c r="B489" s="798"/>
      <c r="C489" s="798"/>
      <c r="D489" s="798"/>
      <c r="E489" s="798"/>
      <c r="F489" s="941"/>
      <c r="H489" s="947"/>
    </row>
    <row r="490" spans="1:8" ht="13.5" customHeight="1" x14ac:dyDescent="0.2">
      <c r="A490" s="798"/>
      <c r="B490" s="798"/>
      <c r="C490" s="798"/>
      <c r="D490" s="798"/>
      <c r="E490" s="798"/>
      <c r="F490" s="941"/>
      <c r="H490" s="947"/>
    </row>
    <row r="491" spans="1:8" ht="13.5" customHeight="1" x14ac:dyDescent="0.2">
      <c r="A491" s="798"/>
      <c r="B491" s="798"/>
      <c r="C491" s="798"/>
      <c r="D491" s="798"/>
      <c r="E491" s="798"/>
      <c r="F491" s="941"/>
      <c r="H491" s="947"/>
    </row>
    <row r="492" spans="1:8" ht="13.5" customHeight="1" x14ac:dyDescent="0.2">
      <c r="A492" s="798"/>
      <c r="B492" s="798"/>
      <c r="C492" s="798"/>
      <c r="D492" s="798"/>
      <c r="E492" s="798"/>
      <c r="F492" s="941"/>
      <c r="H492" s="947"/>
    </row>
    <row r="493" spans="1:8" ht="13.5" customHeight="1" x14ac:dyDescent="0.2">
      <c r="A493" s="798"/>
      <c r="B493" s="798"/>
      <c r="C493" s="798"/>
      <c r="D493" s="798"/>
      <c r="E493" s="798"/>
      <c r="F493" s="941"/>
      <c r="H493" s="947"/>
    </row>
    <row r="494" spans="1:8" ht="13.5" customHeight="1" x14ac:dyDescent="0.2">
      <c r="A494" s="798"/>
      <c r="B494" s="798"/>
      <c r="C494" s="798"/>
      <c r="D494" s="798"/>
      <c r="E494" s="798"/>
      <c r="F494" s="941"/>
      <c r="H494" s="947"/>
    </row>
    <row r="495" spans="1:8" ht="13.5" customHeight="1" x14ac:dyDescent="0.2">
      <c r="A495" s="798"/>
      <c r="B495" s="798"/>
      <c r="C495" s="798"/>
      <c r="D495" s="798"/>
      <c r="E495" s="798"/>
      <c r="F495" s="941"/>
      <c r="H495" s="947"/>
    </row>
    <row r="496" spans="1:8" ht="13.5" customHeight="1" x14ac:dyDescent="0.2">
      <c r="A496" s="798"/>
      <c r="B496" s="798"/>
      <c r="C496" s="798"/>
      <c r="D496" s="798"/>
      <c r="E496" s="798"/>
      <c r="F496" s="941"/>
      <c r="H496" s="947"/>
    </row>
    <row r="497" spans="1:8" ht="13.5" customHeight="1" x14ac:dyDescent="0.2">
      <c r="A497" s="798"/>
      <c r="B497" s="798"/>
      <c r="C497" s="798"/>
      <c r="D497" s="798"/>
      <c r="E497" s="798"/>
      <c r="F497" s="941"/>
      <c r="H497" s="947"/>
    </row>
    <row r="498" spans="1:8" ht="13.5" customHeight="1" x14ac:dyDescent="0.2">
      <c r="A498" s="798"/>
      <c r="B498" s="798"/>
      <c r="C498" s="798"/>
      <c r="D498" s="798"/>
      <c r="E498" s="798"/>
      <c r="F498" s="941"/>
      <c r="H498" s="947"/>
    </row>
    <row r="499" spans="1:8" ht="13.5" customHeight="1" x14ac:dyDescent="0.2">
      <c r="A499" s="798"/>
      <c r="B499" s="798"/>
      <c r="C499" s="798"/>
      <c r="D499" s="798"/>
      <c r="E499" s="798"/>
      <c r="F499" s="941"/>
      <c r="H499" s="947"/>
    </row>
    <row r="500" spans="1:8" ht="13.5" customHeight="1" x14ac:dyDescent="0.2">
      <c r="A500" s="798"/>
      <c r="B500" s="798"/>
      <c r="C500" s="798"/>
      <c r="D500" s="798"/>
      <c r="E500" s="798"/>
      <c r="F500" s="941"/>
      <c r="H500" s="947"/>
    </row>
    <row r="501" spans="1:8" ht="13.5" customHeight="1" x14ac:dyDescent="0.2">
      <c r="A501" s="798"/>
      <c r="B501" s="798"/>
      <c r="C501" s="798"/>
      <c r="D501" s="798"/>
      <c r="E501" s="798"/>
      <c r="F501" s="941"/>
      <c r="H501" s="947"/>
    </row>
    <row r="502" spans="1:8" ht="13.5" customHeight="1" x14ac:dyDescent="0.2">
      <c r="A502" s="798"/>
      <c r="B502" s="798"/>
      <c r="C502" s="798"/>
      <c r="D502" s="798"/>
      <c r="E502" s="798"/>
      <c r="F502" s="941"/>
      <c r="H502" s="947"/>
    </row>
    <row r="503" spans="1:8" ht="13.5" customHeight="1" x14ac:dyDescent="0.2">
      <c r="A503" s="798"/>
      <c r="B503" s="798"/>
      <c r="C503" s="798"/>
      <c r="D503" s="798"/>
      <c r="E503" s="798"/>
      <c r="F503" s="941"/>
      <c r="H503" s="947"/>
    </row>
    <row r="504" spans="1:8" ht="13.5" customHeight="1" x14ac:dyDescent="0.2">
      <c r="A504" s="798"/>
      <c r="B504" s="798"/>
      <c r="C504" s="798"/>
      <c r="D504" s="798"/>
      <c r="E504" s="798"/>
      <c r="F504" s="941"/>
      <c r="H504" s="947"/>
    </row>
    <row r="505" spans="1:8" ht="13.5" customHeight="1" x14ac:dyDescent="0.2">
      <c r="A505" s="798"/>
      <c r="B505" s="798"/>
      <c r="C505" s="798"/>
      <c r="D505" s="798"/>
      <c r="E505" s="798"/>
      <c r="F505" s="941"/>
      <c r="H505" s="947"/>
    </row>
    <row r="506" spans="1:8" ht="13.5" customHeight="1" x14ac:dyDescent="0.2">
      <c r="A506" s="798"/>
      <c r="B506" s="798"/>
      <c r="C506" s="798"/>
      <c r="D506" s="798"/>
      <c r="E506" s="798"/>
      <c r="F506" s="941"/>
      <c r="H506" s="947"/>
    </row>
    <row r="507" spans="1:8" ht="13.5" customHeight="1" x14ac:dyDescent="0.2">
      <c r="A507" s="798"/>
      <c r="B507" s="798"/>
      <c r="C507" s="798"/>
      <c r="D507" s="798"/>
      <c r="E507" s="798"/>
      <c r="F507" s="941"/>
      <c r="H507" s="947"/>
    </row>
    <row r="508" spans="1:8" ht="13.5" customHeight="1" x14ac:dyDescent="0.2">
      <c r="A508" s="798"/>
      <c r="B508" s="798"/>
      <c r="C508" s="798"/>
      <c r="D508" s="798"/>
      <c r="E508" s="798"/>
      <c r="F508" s="941"/>
      <c r="H508" s="947"/>
    </row>
    <row r="509" spans="1:8" ht="13.5" customHeight="1" x14ac:dyDescent="0.2">
      <c r="A509" s="798"/>
      <c r="B509" s="798"/>
      <c r="C509" s="798"/>
      <c r="D509" s="798"/>
      <c r="E509" s="798"/>
      <c r="F509" s="941"/>
      <c r="H509" s="947"/>
    </row>
    <row r="510" spans="1:8" ht="13.5" customHeight="1" x14ac:dyDescent="0.2">
      <c r="A510" s="798"/>
      <c r="B510" s="798"/>
      <c r="C510" s="798"/>
      <c r="D510" s="798"/>
      <c r="E510" s="798"/>
      <c r="F510" s="941"/>
      <c r="H510" s="947"/>
    </row>
    <row r="511" spans="1:8" ht="13.5" customHeight="1" x14ac:dyDescent="0.2">
      <c r="A511" s="798"/>
      <c r="B511" s="798"/>
      <c r="C511" s="798"/>
      <c r="D511" s="798"/>
      <c r="E511" s="798"/>
      <c r="F511" s="941"/>
      <c r="H511" s="947"/>
    </row>
    <row r="512" spans="1:8" ht="13.5" customHeight="1" x14ac:dyDescent="0.2">
      <c r="A512" s="798"/>
      <c r="B512" s="798"/>
      <c r="C512" s="798"/>
      <c r="D512" s="798"/>
      <c r="E512" s="798"/>
      <c r="F512" s="941"/>
      <c r="H512" s="947"/>
    </row>
    <row r="513" spans="1:8" ht="13.5" customHeight="1" x14ac:dyDescent="0.2">
      <c r="A513" s="798"/>
      <c r="B513" s="798"/>
      <c r="C513" s="798"/>
      <c r="D513" s="798"/>
      <c r="E513" s="798"/>
      <c r="F513" s="941"/>
      <c r="H513" s="947"/>
    </row>
    <row r="514" spans="1:8" ht="13.5" customHeight="1" x14ac:dyDescent="0.2">
      <c r="A514" s="798"/>
      <c r="B514" s="798"/>
      <c r="C514" s="798"/>
      <c r="D514" s="798"/>
      <c r="E514" s="798"/>
      <c r="F514" s="941"/>
      <c r="H514" s="947"/>
    </row>
    <row r="515" spans="1:8" ht="13.5" customHeight="1" x14ac:dyDescent="0.2">
      <c r="A515" s="798"/>
      <c r="B515" s="798"/>
      <c r="C515" s="798"/>
      <c r="D515" s="798"/>
      <c r="E515" s="798"/>
      <c r="F515" s="941"/>
      <c r="H515" s="947"/>
    </row>
    <row r="516" spans="1:8" ht="13.5" customHeight="1" x14ac:dyDescent="0.2">
      <c r="A516" s="798"/>
      <c r="B516" s="798"/>
      <c r="C516" s="798"/>
      <c r="D516" s="798"/>
      <c r="E516" s="798"/>
      <c r="F516" s="941"/>
      <c r="H516" s="947"/>
    </row>
    <row r="517" spans="1:8" ht="13.5" customHeight="1" x14ac:dyDescent="0.2">
      <c r="A517" s="798"/>
      <c r="B517" s="798"/>
      <c r="C517" s="798"/>
      <c r="D517" s="798"/>
      <c r="E517" s="798"/>
      <c r="F517" s="941"/>
      <c r="H517" s="947"/>
    </row>
    <row r="518" spans="1:8" ht="13.5" customHeight="1" x14ac:dyDescent="0.2">
      <c r="A518" s="798"/>
      <c r="B518" s="798"/>
      <c r="C518" s="798"/>
      <c r="D518" s="798"/>
      <c r="E518" s="798"/>
      <c r="F518" s="941"/>
      <c r="H518" s="947"/>
    </row>
    <row r="519" spans="1:8" ht="13.5" customHeight="1" x14ac:dyDescent="0.2">
      <c r="A519" s="798"/>
      <c r="B519" s="798"/>
      <c r="C519" s="798"/>
      <c r="D519" s="798"/>
      <c r="E519" s="798"/>
      <c r="F519" s="941"/>
      <c r="H519" s="947"/>
    </row>
    <row r="520" spans="1:8" ht="13.5" customHeight="1" x14ac:dyDescent="0.2">
      <c r="A520" s="798"/>
      <c r="B520" s="798"/>
      <c r="C520" s="798"/>
      <c r="D520" s="798"/>
      <c r="E520" s="798"/>
      <c r="F520" s="941"/>
      <c r="H520" s="947"/>
    </row>
    <row r="521" spans="1:8" ht="13.5" customHeight="1" x14ac:dyDescent="0.2">
      <c r="A521" s="798"/>
      <c r="B521" s="798"/>
      <c r="C521" s="798"/>
      <c r="D521" s="798"/>
      <c r="E521" s="798"/>
      <c r="F521" s="941"/>
      <c r="H521" s="947"/>
    </row>
    <row r="522" spans="1:8" ht="13.5" customHeight="1" x14ac:dyDescent="0.2">
      <c r="A522" s="798"/>
      <c r="B522" s="798"/>
      <c r="C522" s="798"/>
      <c r="D522" s="798"/>
      <c r="E522" s="798"/>
      <c r="F522" s="941"/>
      <c r="H522" s="947"/>
    </row>
    <row r="523" spans="1:8" ht="13.5" customHeight="1" x14ac:dyDescent="0.2">
      <c r="A523" s="798"/>
      <c r="B523" s="798"/>
      <c r="C523" s="798"/>
      <c r="D523" s="798"/>
      <c r="E523" s="798"/>
      <c r="F523" s="941"/>
      <c r="H523" s="947"/>
    </row>
    <row r="524" spans="1:8" ht="13.5" customHeight="1" x14ac:dyDescent="0.2">
      <c r="A524" s="798"/>
      <c r="B524" s="798"/>
      <c r="C524" s="798"/>
      <c r="D524" s="798"/>
      <c r="E524" s="798"/>
      <c r="F524" s="941"/>
      <c r="H524" s="947"/>
    </row>
    <row r="525" spans="1:8" ht="13.5" customHeight="1" x14ac:dyDescent="0.2">
      <c r="A525" s="798"/>
      <c r="B525" s="798"/>
      <c r="C525" s="798"/>
      <c r="D525" s="798"/>
      <c r="E525" s="798"/>
      <c r="F525" s="941"/>
      <c r="H525" s="947"/>
    </row>
    <row r="526" spans="1:8" ht="13.5" customHeight="1" x14ac:dyDescent="0.2">
      <c r="A526" s="798"/>
      <c r="B526" s="798"/>
      <c r="C526" s="798"/>
      <c r="D526" s="798"/>
      <c r="E526" s="798"/>
      <c r="F526" s="941"/>
      <c r="H526" s="947"/>
    </row>
    <row r="527" spans="1:8" ht="13.5" customHeight="1" x14ac:dyDescent="0.2">
      <c r="A527" s="798"/>
      <c r="B527" s="798"/>
      <c r="C527" s="798"/>
      <c r="D527" s="798"/>
      <c r="E527" s="798"/>
      <c r="F527" s="941"/>
      <c r="H527" s="947"/>
    </row>
    <row r="528" spans="1:8" ht="13.5" customHeight="1" x14ac:dyDescent="0.2">
      <c r="A528" s="798"/>
      <c r="B528" s="798"/>
      <c r="C528" s="798"/>
      <c r="D528" s="798"/>
      <c r="E528" s="798"/>
      <c r="F528" s="941"/>
      <c r="H528" s="947"/>
    </row>
    <row r="529" spans="1:8" ht="13.5" customHeight="1" x14ac:dyDescent="0.2">
      <c r="A529" s="798"/>
      <c r="B529" s="798"/>
      <c r="C529" s="798"/>
      <c r="D529" s="798"/>
      <c r="E529" s="798"/>
      <c r="F529" s="941"/>
      <c r="H529" s="947"/>
    </row>
    <row r="530" spans="1:8" ht="13.5" customHeight="1" x14ac:dyDescent="0.2">
      <c r="A530" s="798"/>
      <c r="B530" s="798"/>
      <c r="C530" s="798"/>
      <c r="D530" s="798"/>
      <c r="E530" s="798"/>
      <c r="F530" s="941"/>
      <c r="H530" s="947"/>
    </row>
    <row r="531" spans="1:8" ht="13.5" customHeight="1" x14ac:dyDescent="0.2">
      <c r="A531" s="798"/>
      <c r="B531" s="798"/>
      <c r="C531" s="798"/>
      <c r="D531" s="798"/>
      <c r="E531" s="798"/>
      <c r="F531" s="941"/>
      <c r="H531" s="947"/>
    </row>
    <row r="532" spans="1:8" ht="13.5" customHeight="1" x14ac:dyDescent="0.2">
      <c r="A532" s="798"/>
      <c r="B532" s="798"/>
      <c r="C532" s="798"/>
      <c r="D532" s="798"/>
      <c r="E532" s="798"/>
      <c r="F532" s="941"/>
      <c r="H532" s="947"/>
    </row>
    <row r="533" spans="1:8" ht="13.5" customHeight="1" x14ac:dyDescent="0.2">
      <c r="A533" s="798"/>
      <c r="B533" s="798"/>
      <c r="C533" s="798"/>
      <c r="D533" s="798"/>
      <c r="E533" s="798"/>
      <c r="F533" s="941"/>
      <c r="H533" s="947"/>
    </row>
    <row r="534" spans="1:8" ht="13.5" customHeight="1" x14ac:dyDescent="0.2">
      <c r="A534" s="798"/>
      <c r="B534" s="798"/>
      <c r="C534" s="798"/>
      <c r="D534" s="798"/>
      <c r="E534" s="798"/>
      <c r="F534" s="941"/>
      <c r="H534" s="947"/>
    </row>
    <row r="535" spans="1:8" ht="13.5" customHeight="1" x14ac:dyDescent="0.2">
      <c r="A535" s="798"/>
      <c r="B535" s="798"/>
      <c r="C535" s="798"/>
      <c r="D535" s="798"/>
      <c r="E535" s="798"/>
      <c r="F535" s="941"/>
      <c r="H535" s="947"/>
    </row>
    <row r="536" spans="1:8" ht="13.5" customHeight="1" x14ac:dyDescent="0.2">
      <c r="A536" s="798"/>
      <c r="B536" s="798"/>
      <c r="C536" s="798"/>
      <c r="D536" s="798"/>
      <c r="E536" s="798"/>
      <c r="F536" s="941"/>
      <c r="H536" s="947"/>
    </row>
    <row r="537" spans="1:8" ht="13.5" customHeight="1" x14ac:dyDescent="0.2">
      <c r="A537" s="798"/>
      <c r="B537" s="798"/>
      <c r="C537" s="798"/>
      <c r="D537" s="798"/>
      <c r="E537" s="798"/>
      <c r="F537" s="941"/>
      <c r="H537" s="947"/>
    </row>
    <row r="538" spans="1:8" ht="13.5" customHeight="1" x14ac:dyDescent="0.2">
      <c r="A538" s="798"/>
      <c r="B538" s="798"/>
      <c r="C538" s="798"/>
      <c r="D538" s="798"/>
      <c r="E538" s="798"/>
      <c r="F538" s="941"/>
      <c r="H538" s="947"/>
    </row>
    <row r="539" spans="1:8" ht="13.5" customHeight="1" x14ac:dyDescent="0.2">
      <c r="A539" s="798"/>
      <c r="B539" s="798"/>
      <c r="C539" s="798"/>
      <c r="D539" s="798"/>
      <c r="E539" s="798"/>
      <c r="F539" s="941"/>
      <c r="H539" s="947"/>
    </row>
    <row r="540" spans="1:8" ht="13.5" customHeight="1" x14ac:dyDescent="0.2">
      <c r="A540" s="798"/>
      <c r="B540" s="798"/>
      <c r="C540" s="798"/>
      <c r="D540" s="798"/>
      <c r="E540" s="798"/>
      <c r="F540" s="941"/>
      <c r="H540" s="947"/>
    </row>
    <row r="541" spans="1:8" ht="13.5" customHeight="1" x14ac:dyDescent="0.2">
      <c r="A541" s="798"/>
      <c r="B541" s="798"/>
      <c r="C541" s="798"/>
      <c r="D541" s="798"/>
      <c r="E541" s="798"/>
      <c r="F541" s="941"/>
      <c r="H541" s="947"/>
    </row>
    <row r="542" spans="1:8" ht="13.5" customHeight="1" x14ac:dyDescent="0.2">
      <c r="A542" s="798"/>
      <c r="B542" s="798"/>
      <c r="C542" s="798"/>
      <c r="D542" s="798"/>
      <c r="E542" s="798"/>
      <c r="F542" s="941"/>
      <c r="H542" s="947"/>
    </row>
    <row r="543" spans="1:8" ht="13.5" customHeight="1" x14ac:dyDescent="0.2">
      <c r="A543" s="798"/>
      <c r="B543" s="798"/>
      <c r="C543" s="798"/>
      <c r="D543" s="798"/>
      <c r="E543" s="798"/>
      <c r="F543" s="941"/>
      <c r="H543" s="947"/>
    </row>
    <row r="544" spans="1:8" ht="13.5" customHeight="1" x14ac:dyDescent="0.2">
      <c r="A544" s="798"/>
      <c r="B544" s="798"/>
      <c r="C544" s="798"/>
      <c r="D544" s="798"/>
      <c r="E544" s="798"/>
      <c r="F544" s="941"/>
      <c r="H544" s="947"/>
    </row>
    <row r="545" spans="1:8" ht="13.5" customHeight="1" x14ac:dyDescent="0.2">
      <c r="A545" s="798"/>
      <c r="B545" s="798"/>
      <c r="C545" s="798"/>
      <c r="D545" s="798"/>
      <c r="E545" s="798"/>
      <c r="F545" s="941"/>
      <c r="H545" s="947"/>
    </row>
    <row r="546" spans="1:8" ht="13.5" customHeight="1" x14ac:dyDescent="0.2">
      <c r="A546" s="798"/>
      <c r="B546" s="798"/>
      <c r="C546" s="798"/>
      <c r="D546" s="798"/>
      <c r="E546" s="798"/>
      <c r="F546" s="941"/>
      <c r="H546" s="947"/>
    </row>
    <row r="547" spans="1:8" ht="13.5" customHeight="1" x14ac:dyDescent="0.2">
      <c r="A547" s="798"/>
      <c r="B547" s="798"/>
      <c r="C547" s="798"/>
      <c r="D547" s="798"/>
      <c r="E547" s="798"/>
      <c r="F547" s="941"/>
      <c r="H547" s="947"/>
    </row>
    <row r="548" spans="1:8" ht="13.5" customHeight="1" x14ac:dyDescent="0.2">
      <c r="A548" s="798"/>
      <c r="B548" s="798"/>
      <c r="C548" s="798"/>
      <c r="D548" s="798"/>
      <c r="E548" s="798"/>
      <c r="F548" s="941"/>
      <c r="H548" s="947"/>
    </row>
    <row r="549" spans="1:8" ht="13.5" customHeight="1" x14ac:dyDescent="0.2">
      <c r="A549" s="798"/>
      <c r="B549" s="798"/>
      <c r="C549" s="798"/>
      <c r="D549" s="798"/>
      <c r="E549" s="798"/>
      <c r="F549" s="941"/>
      <c r="H549" s="947"/>
    </row>
    <row r="550" spans="1:8" ht="13.5" customHeight="1" x14ac:dyDescent="0.2">
      <c r="A550" s="798"/>
      <c r="B550" s="798"/>
      <c r="C550" s="798"/>
      <c r="D550" s="798"/>
      <c r="E550" s="798"/>
      <c r="F550" s="941"/>
      <c r="H550" s="947"/>
    </row>
    <row r="551" spans="1:8" ht="13.5" customHeight="1" x14ac:dyDescent="0.2">
      <c r="A551" s="798"/>
      <c r="B551" s="798"/>
      <c r="C551" s="798"/>
      <c r="D551" s="798"/>
      <c r="E551" s="798"/>
      <c r="F551" s="941"/>
      <c r="H551" s="947"/>
    </row>
    <row r="552" spans="1:8" ht="13.5" customHeight="1" x14ac:dyDescent="0.2">
      <c r="A552" s="798"/>
      <c r="B552" s="798"/>
      <c r="C552" s="798"/>
      <c r="D552" s="798"/>
      <c r="E552" s="798"/>
      <c r="F552" s="941"/>
      <c r="H552" s="947"/>
    </row>
    <row r="553" spans="1:8" ht="13.5" customHeight="1" x14ac:dyDescent="0.2">
      <c r="A553" s="798"/>
      <c r="B553" s="798"/>
      <c r="C553" s="798"/>
      <c r="D553" s="798"/>
      <c r="E553" s="798"/>
      <c r="F553" s="941"/>
      <c r="H553" s="947"/>
    </row>
    <row r="554" spans="1:8" ht="13.5" customHeight="1" x14ac:dyDescent="0.2">
      <c r="A554" s="798"/>
      <c r="B554" s="798"/>
      <c r="C554" s="798"/>
      <c r="D554" s="798"/>
      <c r="E554" s="798"/>
      <c r="F554" s="941"/>
      <c r="H554" s="947"/>
    </row>
    <row r="555" spans="1:8" ht="13.5" customHeight="1" x14ac:dyDescent="0.2">
      <c r="A555" s="798"/>
      <c r="B555" s="798"/>
      <c r="C555" s="798"/>
      <c r="D555" s="798"/>
      <c r="E555" s="798"/>
      <c r="F555" s="941"/>
      <c r="H555" s="947"/>
    </row>
    <row r="556" spans="1:8" ht="13.5" customHeight="1" x14ac:dyDescent="0.2">
      <c r="A556" s="798"/>
      <c r="B556" s="798"/>
      <c r="C556" s="798"/>
      <c r="D556" s="798"/>
      <c r="E556" s="798"/>
      <c r="F556" s="941"/>
      <c r="H556" s="947"/>
    </row>
    <row r="557" spans="1:8" ht="13.5" customHeight="1" x14ac:dyDescent="0.2">
      <c r="A557" s="798"/>
      <c r="B557" s="798"/>
      <c r="C557" s="798"/>
      <c r="D557" s="798"/>
      <c r="E557" s="798"/>
      <c r="F557" s="941"/>
      <c r="H557" s="947"/>
    </row>
    <row r="558" spans="1:8" ht="13.5" customHeight="1" x14ac:dyDescent="0.2">
      <c r="A558" s="798"/>
      <c r="B558" s="798"/>
      <c r="C558" s="798"/>
      <c r="D558" s="798"/>
      <c r="E558" s="798"/>
      <c r="F558" s="941"/>
      <c r="H558" s="947"/>
    </row>
    <row r="559" spans="1:8" ht="13.5" customHeight="1" x14ac:dyDescent="0.2">
      <c r="A559" s="798"/>
      <c r="B559" s="798"/>
      <c r="C559" s="798"/>
      <c r="D559" s="798"/>
      <c r="E559" s="798"/>
      <c r="F559" s="941"/>
      <c r="H559" s="947"/>
    </row>
    <row r="560" spans="1:8" ht="13.5" customHeight="1" x14ac:dyDescent="0.2">
      <c r="A560" s="798"/>
      <c r="B560" s="798"/>
      <c r="C560" s="798"/>
      <c r="D560" s="798"/>
      <c r="E560" s="798"/>
      <c r="F560" s="941"/>
      <c r="H560" s="947"/>
    </row>
    <row r="561" spans="1:8" ht="13.5" customHeight="1" x14ac:dyDescent="0.2">
      <c r="A561" s="798"/>
      <c r="B561" s="798"/>
      <c r="C561" s="798"/>
      <c r="D561" s="798"/>
      <c r="E561" s="798"/>
      <c r="F561" s="941"/>
      <c r="H561" s="947"/>
    </row>
    <row r="562" spans="1:8" ht="13.5" customHeight="1" x14ac:dyDescent="0.2">
      <c r="A562" s="798"/>
      <c r="B562" s="798"/>
      <c r="C562" s="798"/>
      <c r="D562" s="798"/>
      <c r="E562" s="798"/>
      <c r="F562" s="941"/>
      <c r="H562" s="947"/>
    </row>
    <row r="563" spans="1:8" ht="13.5" customHeight="1" x14ac:dyDescent="0.2">
      <c r="A563" s="798"/>
      <c r="B563" s="798"/>
      <c r="C563" s="798"/>
      <c r="D563" s="798"/>
      <c r="E563" s="798"/>
      <c r="F563" s="941"/>
      <c r="H563" s="947"/>
    </row>
    <row r="564" spans="1:8" ht="13.5" customHeight="1" x14ac:dyDescent="0.2">
      <c r="A564" s="798"/>
      <c r="B564" s="798"/>
      <c r="C564" s="798"/>
      <c r="D564" s="798"/>
      <c r="E564" s="798"/>
      <c r="F564" s="941"/>
      <c r="H564" s="947"/>
    </row>
    <row r="565" spans="1:8" ht="13.5" customHeight="1" x14ac:dyDescent="0.2">
      <c r="A565" s="798"/>
      <c r="B565" s="798"/>
      <c r="C565" s="798"/>
      <c r="D565" s="798"/>
      <c r="E565" s="798"/>
      <c r="F565" s="941"/>
      <c r="H565" s="947"/>
    </row>
    <row r="566" spans="1:8" ht="13.5" customHeight="1" x14ac:dyDescent="0.2">
      <c r="A566" s="798"/>
      <c r="B566" s="798"/>
      <c r="C566" s="798"/>
      <c r="D566" s="798"/>
      <c r="E566" s="798"/>
      <c r="F566" s="941"/>
      <c r="H566" s="947"/>
    </row>
    <row r="567" spans="1:8" ht="13.5" customHeight="1" x14ac:dyDescent="0.2">
      <c r="A567" s="798"/>
      <c r="B567" s="798"/>
      <c r="C567" s="798"/>
      <c r="D567" s="798"/>
      <c r="E567" s="798"/>
      <c r="F567" s="941"/>
      <c r="H567" s="947"/>
    </row>
    <row r="568" spans="1:8" ht="13.5" customHeight="1" x14ac:dyDescent="0.2">
      <c r="A568" s="798"/>
      <c r="B568" s="798"/>
      <c r="C568" s="798"/>
      <c r="D568" s="798"/>
      <c r="E568" s="798"/>
      <c r="F568" s="941"/>
      <c r="H568" s="947"/>
    </row>
    <row r="569" spans="1:8" ht="13.5" customHeight="1" x14ac:dyDescent="0.2">
      <c r="A569" s="798"/>
      <c r="B569" s="798"/>
      <c r="C569" s="798"/>
      <c r="D569" s="798"/>
      <c r="E569" s="798"/>
      <c r="F569" s="941"/>
      <c r="H569" s="947"/>
    </row>
    <row r="570" spans="1:8" ht="13.5" customHeight="1" x14ac:dyDescent="0.2">
      <c r="A570" s="798"/>
      <c r="B570" s="798"/>
      <c r="C570" s="798"/>
      <c r="D570" s="798"/>
      <c r="E570" s="798"/>
      <c r="F570" s="941"/>
      <c r="H570" s="947"/>
    </row>
    <row r="571" spans="1:8" ht="13.5" customHeight="1" x14ac:dyDescent="0.2">
      <c r="A571" s="798"/>
      <c r="B571" s="798"/>
      <c r="C571" s="798"/>
      <c r="D571" s="798"/>
      <c r="E571" s="798"/>
      <c r="F571" s="941"/>
      <c r="H571" s="947"/>
    </row>
    <row r="572" spans="1:8" ht="13.5" customHeight="1" x14ac:dyDescent="0.2">
      <c r="A572" s="798"/>
      <c r="B572" s="798"/>
      <c r="C572" s="798"/>
      <c r="D572" s="798"/>
      <c r="E572" s="798"/>
      <c r="F572" s="941"/>
      <c r="H572" s="947"/>
    </row>
    <row r="573" spans="1:8" ht="13.5" customHeight="1" x14ac:dyDescent="0.2">
      <c r="A573" s="798"/>
      <c r="B573" s="798"/>
      <c r="C573" s="798"/>
      <c r="D573" s="798"/>
      <c r="E573" s="798"/>
      <c r="F573" s="941"/>
      <c r="H573" s="947"/>
    </row>
    <row r="574" spans="1:8" ht="13.5" customHeight="1" x14ac:dyDescent="0.2">
      <c r="A574" s="798"/>
      <c r="B574" s="798"/>
      <c r="C574" s="798"/>
      <c r="D574" s="798"/>
      <c r="E574" s="798"/>
      <c r="F574" s="941"/>
      <c r="H574" s="947"/>
    </row>
    <row r="575" spans="1:8" ht="13.5" customHeight="1" x14ac:dyDescent="0.2">
      <c r="A575" s="798"/>
      <c r="B575" s="798"/>
      <c r="C575" s="798"/>
      <c r="D575" s="798"/>
      <c r="E575" s="798"/>
      <c r="F575" s="941"/>
      <c r="H575" s="947"/>
    </row>
    <row r="576" spans="1:8" ht="13.5" customHeight="1" x14ac:dyDescent="0.2">
      <c r="A576" s="798"/>
      <c r="B576" s="798"/>
      <c r="C576" s="798"/>
      <c r="D576" s="798"/>
      <c r="E576" s="798"/>
      <c r="F576" s="941"/>
      <c r="H576" s="947"/>
    </row>
    <row r="577" spans="1:8" ht="13.5" customHeight="1" x14ac:dyDescent="0.2">
      <c r="A577" s="798"/>
      <c r="B577" s="798"/>
      <c r="C577" s="798"/>
      <c r="D577" s="798"/>
      <c r="E577" s="798"/>
      <c r="F577" s="941"/>
      <c r="H577" s="947"/>
    </row>
    <row r="578" spans="1:8" ht="13.5" customHeight="1" x14ac:dyDescent="0.2">
      <c r="A578" s="798"/>
      <c r="B578" s="798"/>
      <c r="C578" s="798"/>
      <c r="D578" s="798"/>
      <c r="E578" s="798"/>
      <c r="F578" s="941"/>
      <c r="H578" s="947"/>
    </row>
    <row r="579" spans="1:8" ht="13.5" customHeight="1" x14ac:dyDescent="0.2">
      <c r="A579" s="798"/>
      <c r="B579" s="798"/>
      <c r="C579" s="798"/>
      <c r="D579" s="798"/>
      <c r="E579" s="798"/>
      <c r="F579" s="941"/>
      <c r="H579" s="947"/>
    </row>
    <row r="580" spans="1:8" ht="13.5" customHeight="1" x14ac:dyDescent="0.2">
      <c r="A580" s="798"/>
      <c r="B580" s="798"/>
      <c r="C580" s="798"/>
      <c r="D580" s="798"/>
      <c r="E580" s="798"/>
      <c r="F580" s="941"/>
      <c r="H580" s="947"/>
    </row>
    <row r="581" spans="1:8" ht="13.5" customHeight="1" x14ac:dyDescent="0.2">
      <c r="A581" s="798"/>
      <c r="B581" s="798"/>
      <c r="C581" s="798"/>
      <c r="D581" s="798"/>
      <c r="E581" s="798"/>
      <c r="F581" s="941"/>
      <c r="H581" s="947"/>
    </row>
    <row r="582" spans="1:8" ht="13.5" customHeight="1" x14ac:dyDescent="0.2">
      <c r="A582" s="798"/>
      <c r="B582" s="798"/>
      <c r="C582" s="798"/>
      <c r="D582" s="798"/>
      <c r="E582" s="798"/>
      <c r="F582" s="941"/>
      <c r="H582" s="947"/>
    </row>
    <row r="583" spans="1:8" ht="13.5" customHeight="1" x14ac:dyDescent="0.2">
      <c r="A583" s="798"/>
      <c r="B583" s="798"/>
      <c r="C583" s="798"/>
      <c r="D583" s="798"/>
      <c r="E583" s="798"/>
      <c r="F583" s="941"/>
      <c r="H583" s="947"/>
    </row>
    <row r="584" spans="1:8" ht="13.5" customHeight="1" x14ac:dyDescent="0.2">
      <c r="A584" s="798"/>
      <c r="B584" s="798"/>
      <c r="C584" s="798"/>
      <c r="D584" s="798"/>
      <c r="E584" s="798"/>
      <c r="F584" s="941"/>
      <c r="H584" s="947"/>
    </row>
    <row r="585" spans="1:8" ht="13.5" customHeight="1" x14ac:dyDescent="0.2">
      <c r="A585" s="798"/>
      <c r="B585" s="798"/>
      <c r="C585" s="798"/>
      <c r="D585" s="798"/>
      <c r="E585" s="798"/>
      <c r="F585" s="941"/>
      <c r="H585" s="947"/>
    </row>
    <row r="586" spans="1:8" ht="13.5" customHeight="1" x14ac:dyDescent="0.2">
      <c r="A586" s="798"/>
      <c r="B586" s="798"/>
      <c r="C586" s="798"/>
      <c r="D586" s="798"/>
      <c r="E586" s="798"/>
      <c r="F586" s="941"/>
      <c r="H586" s="947"/>
    </row>
    <row r="587" spans="1:8" ht="13.5" customHeight="1" x14ac:dyDescent="0.2">
      <c r="A587" s="798"/>
      <c r="B587" s="798"/>
      <c r="C587" s="798"/>
      <c r="D587" s="798"/>
      <c r="E587" s="798"/>
      <c r="F587" s="941"/>
      <c r="H587" s="947"/>
    </row>
    <row r="588" spans="1:8" ht="13.5" customHeight="1" x14ac:dyDescent="0.2">
      <c r="A588" s="798"/>
      <c r="B588" s="798"/>
      <c r="C588" s="798"/>
      <c r="D588" s="798"/>
      <c r="E588" s="798"/>
      <c r="F588" s="941"/>
      <c r="H588" s="947"/>
    </row>
    <row r="589" spans="1:8" ht="13.5" customHeight="1" x14ac:dyDescent="0.2">
      <c r="A589" s="798"/>
      <c r="B589" s="798"/>
      <c r="C589" s="798"/>
      <c r="D589" s="798"/>
      <c r="E589" s="798"/>
      <c r="F589" s="941"/>
      <c r="H589" s="947"/>
    </row>
    <row r="590" spans="1:8" ht="13.5" customHeight="1" x14ac:dyDescent="0.2">
      <c r="A590" s="798"/>
      <c r="B590" s="798"/>
      <c r="C590" s="798"/>
      <c r="D590" s="798"/>
      <c r="E590" s="798"/>
      <c r="F590" s="941"/>
    </row>
    <row r="591" spans="1:8" ht="13.5" customHeight="1" x14ac:dyDescent="0.2">
      <c r="A591" s="798"/>
      <c r="B591" s="798"/>
      <c r="C591" s="798"/>
      <c r="D591" s="798"/>
      <c r="E591" s="798"/>
      <c r="F591" s="941"/>
    </row>
    <row r="592" spans="1:8" ht="13.5" customHeight="1" x14ac:dyDescent="0.2">
      <c r="A592" s="798"/>
      <c r="B592" s="798"/>
      <c r="C592" s="798"/>
      <c r="D592" s="798"/>
      <c r="E592" s="798"/>
      <c r="F592" s="941"/>
    </row>
    <row r="593" spans="1:6" ht="13.5" customHeight="1" x14ac:dyDescent="0.2">
      <c r="A593" s="798"/>
      <c r="B593" s="798"/>
      <c r="C593" s="798"/>
      <c r="D593" s="798"/>
      <c r="E593" s="798"/>
      <c r="F593" s="941"/>
    </row>
    <row r="594" spans="1:6" ht="13.5" customHeight="1" x14ac:dyDescent="0.2">
      <c r="A594" s="798"/>
      <c r="B594" s="798"/>
      <c r="C594" s="798"/>
      <c r="D594" s="798"/>
      <c r="E594" s="798"/>
      <c r="F594" s="941"/>
    </row>
    <row r="595" spans="1:6" ht="13.5" customHeight="1" x14ac:dyDescent="0.2">
      <c r="A595" s="798"/>
      <c r="B595" s="798"/>
      <c r="C595" s="798"/>
      <c r="D595" s="798"/>
      <c r="E595" s="798"/>
      <c r="F595" s="941"/>
    </row>
    <row r="596" spans="1:6" ht="13.5" customHeight="1" x14ac:dyDescent="0.2">
      <c r="A596" s="798"/>
      <c r="B596" s="798"/>
      <c r="C596" s="798"/>
      <c r="D596" s="798"/>
      <c r="E596" s="798"/>
      <c r="F596" s="941"/>
    </row>
    <row r="597" spans="1:6" ht="13.5" customHeight="1" x14ac:dyDescent="0.2">
      <c r="A597" s="798"/>
      <c r="B597" s="798"/>
      <c r="C597" s="798"/>
      <c r="D597" s="798"/>
      <c r="E597" s="798"/>
      <c r="F597" s="941"/>
    </row>
    <row r="598" spans="1:6" ht="13.5" customHeight="1" x14ac:dyDescent="0.2">
      <c r="A598" s="798"/>
      <c r="B598" s="798"/>
      <c r="C598" s="798"/>
      <c r="D598" s="798"/>
      <c r="E598" s="798"/>
      <c r="F598" s="941"/>
    </row>
    <row r="599" spans="1:6" ht="13.5" customHeight="1" x14ac:dyDescent="0.2">
      <c r="A599" s="798"/>
      <c r="B599" s="798"/>
      <c r="C599" s="798"/>
      <c r="D599" s="798"/>
      <c r="E599" s="798"/>
      <c r="F599" s="941"/>
    </row>
    <row r="600" spans="1:6" ht="13.5" customHeight="1" x14ac:dyDescent="0.2">
      <c r="A600" s="798"/>
      <c r="B600" s="798"/>
      <c r="C600" s="798"/>
      <c r="D600" s="798"/>
      <c r="E600" s="798"/>
      <c r="F600" s="941"/>
    </row>
    <row r="601" spans="1:6" ht="13.5" customHeight="1" x14ac:dyDescent="0.2">
      <c r="A601" s="798"/>
      <c r="B601" s="798"/>
      <c r="C601" s="798"/>
      <c r="D601" s="798"/>
      <c r="E601" s="798"/>
      <c r="F601" s="941"/>
    </row>
    <row r="602" spans="1:6" ht="13.5" customHeight="1" x14ac:dyDescent="0.2">
      <c r="A602" s="798"/>
      <c r="B602" s="798"/>
      <c r="C602" s="798"/>
      <c r="D602" s="798"/>
      <c r="E602" s="798"/>
      <c r="F602" s="941"/>
    </row>
    <row r="603" spans="1:6" ht="13.5" customHeight="1" x14ac:dyDescent="0.2">
      <c r="A603" s="798"/>
      <c r="B603" s="798"/>
      <c r="C603" s="798"/>
      <c r="D603" s="798"/>
      <c r="E603" s="798"/>
      <c r="F603" s="941"/>
    </row>
    <row r="604" spans="1:6" ht="13.5" customHeight="1" x14ac:dyDescent="0.2">
      <c r="A604" s="798"/>
      <c r="B604" s="798"/>
      <c r="C604" s="798"/>
      <c r="D604" s="798"/>
      <c r="E604" s="798"/>
      <c r="F604" s="941"/>
    </row>
    <row r="605" spans="1:6" ht="13.5" customHeight="1" x14ac:dyDescent="0.2">
      <c r="A605" s="798"/>
      <c r="B605" s="798"/>
      <c r="C605" s="798"/>
      <c r="D605" s="798"/>
      <c r="E605" s="798"/>
      <c r="F605" s="941"/>
    </row>
    <row r="606" spans="1:6" ht="13.5" customHeight="1" x14ac:dyDescent="0.2">
      <c r="A606" s="798"/>
      <c r="B606" s="798"/>
      <c r="C606" s="798"/>
      <c r="D606" s="798"/>
      <c r="E606" s="798"/>
      <c r="F606" s="941"/>
    </row>
    <row r="607" spans="1:6" ht="13.5" customHeight="1" x14ac:dyDescent="0.2">
      <c r="A607" s="798"/>
      <c r="B607" s="798"/>
      <c r="C607" s="798"/>
      <c r="D607" s="798"/>
      <c r="E607" s="798"/>
      <c r="F607" s="941"/>
    </row>
    <row r="608" spans="1:6" ht="13.5" customHeight="1" x14ac:dyDescent="0.2">
      <c r="A608" s="798"/>
      <c r="B608" s="798"/>
      <c r="C608" s="798"/>
      <c r="D608" s="798"/>
      <c r="E608" s="798"/>
      <c r="F608" s="941"/>
    </row>
    <row r="609" spans="1:6" ht="13.5" customHeight="1" x14ac:dyDescent="0.2">
      <c r="A609" s="798"/>
      <c r="B609" s="798"/>
      <c r="C609" s="798"/>
      <c r="D609" s="798"/>
      <c r="E609" s="798"/>
      <c r="F609" s="941"/>
    </row>
    <row r="610" spans="1:6" ht="13.5" customHeight="1" x14ac:dyDescent="0.2">
      <c r="A610" s="798"/>
      <c r="B610" s="798"/>
      <c r="C610" s="798"/>
      <c r="D610" s="798"/>
      <c r="E610" s="798"/>
      <c r="F610" s="941"/>
    </row>
    <row r="611" spans="1:6" ht="13.5" customHeight="1" x14ac:dyDescent="0.2">
      <c r="A611" s="798"/>
      <c r="B611" s="798"/>
      <c r="C611" s="798"/>
      <c r="D611" s="798"/>
      <c r="E611" s="798"/>
      <c r="F611" s="941"/>
    </row>
    <row r="612" spans="1:6" ht="13.5" customHeight="1" x14ac:dyDescent="0.2">
      <c r="A612" s="798"/>
      <c r="B612" s="798"/>
      <c r="C612" s="798"/>
      <c r="D612" s="798"/>
      <c r="E612" s="798"/>
      <c r="F612" s="941"/>
    </row>
    <row r="613" spans="1:6" ht="13.5" customHeight="1" x14ac:dyDescent="0.2">
      <c r="A613" s="798"/>
      <c r="B613" s="798"/>
      <c r="C613" s="798"/>
      <c r="D613" s="798"/>
      <c r="E613" s="798"/>
      <c r="F613" s="941"/>
    </row>
    <row r="614" spans="1:6" ht="13.5" customHeight="1" x14ac:dyDescent="0.2">
      <c r="A614" s="798"/>
      <c r="B614" s="798"/>
      <c r="C614" s="798"/>
      <c r="D614" s="798"/>
      <c r="E614" s="798"/>
      <c r="F614" s="941"/>
    </row>
    <row r="615" spans="1:6" ht="13.5" customHeight="1" x14ac:dyDescent="0.2">
      <c r="A615" s="798"/>
      <c r="B615" s="798"/>
      <c r="C615" s="798"/>
      <c r="D615" s="798"/>
      <c r="E615" s="798"/>
      <c r="F615" s="941"/>
    </row>
    <row r="616" spans="1:6" ht="13.5" customHeight="1" x14ac:dyDescent="0.2">
      <c r="A616" s="798"/>
      <c r="B616" s="798"/>
      <c r="C616" s="798"/>
      <c r="D616" s="798"/>
      <c r="E616" s="798"/>
      <c r="F616" s="941"/>
    </row>
    <row r="617" spans="1:6" ht="13.5" customHeight="1" x14ac:dyDescent="0.2">
      <c r="A617" s="798"/>
      <c r="B617" s="798"/>
      <c r="C617" s="798"/>
      <c r="D617" s="798"/>
      <c r="E617" s="798"/>
      <c r="F617" s="941"/>
    </row>
    <row r="618" spans="1:6" ht="13.5" customHeight="1" x14ac:dyDescent="0.2">
      <c r="A618" s="798"/>
      <c r="B618" s="798"/>
      <c r="C618" s="798"/>
      <c r="D618" s="798"/>
      <c r="E618" s="798"/>
      <c r="F618" s="941"/>
    </row>
    <row r="619" spans="1:6" ht="13.5" customHeight="1" x14ac:dyDescent="0.2">
      <c r="A619" s="798"/>
      <c r="B619" s="798"/>
      <c r="C619" s="798"/>
      <c r="D619" s="798"/>
      <c r="E619" s="798"/>
      <c r="F619" s="941"/>
    </row>
    <row r="620" spans="1:6" ht="13.5" customHeight="1" x14ac:dyDescent="0.2">
      <c r="A620" s="798"/>
      <c r="B620" s="798"/>
      <c r="C620" s="798"/>
      <c r="D620" s="798"/>
      <c r="E620" s="798"/>
      <c r="F620" s="941"/>
    </row>
    <row r="621" spans="1:6" ht="13.5" customHeight="1" x14ac:dyDescent="0.2">
      <c r="A621" s="798"/>
      <c r="B621" s="798"/>
      <c r="C621" s="798"/>
      <c r="D621" s="798"/>
      <c r="E621" s="798"/>
      <c r="F621" s="941"/>
    </row>
    <row r="622" spans="1:6" ht="13.5" customHeight="1" x14ac:dyDescent="0.2">
      <c r="A622" s="798"/>
      <c r="B622" s="798"/>
      <c r="C622" s="798"/>
      <c r="D622" s="798"/>
      <c r="E622" s="798"/>
      <c r="F622" s="941"/>
    </row>
    <row r="623" spans="1:6" ht="13.5" customHeight="1" x14ac:dyDescent="0.2">
      <c r="A623" s="798"/>
      <c r="B623" s="798"/>
      <c r="C623" s="798"/>
      <c r="D623" s="798"/>
      <c r="E623" s="798"/>
      <c r="F623" s="941"/>
    </row>
    <row r="624" spans="1:6" ht="13.5" customHeight="1" x14ac:dyDescent="0.2">
      <c r="A624" s="798"/>
      <c r="B624" s="798"/>
      <c r="C624" s="798"/>
      <c r="D624" s="798"/>
      <c r="E624" s="798"/>
      <c r="F624" s="941"/>
    </row>
    <row r="625" spans="1:6" ht="13.5" customHeight="1" x14ac:dyDescent="0.2">
      <c r="A625" s="798"/>
      <c r="B625" s="798"/>
      <c r="C625" s="798"/>
      <c r="D625" s="798"/>
      <c r="E625" s="798"/>
      <c r="F625" s="941"/>
    </row>
    <row r="626" spans="1:6" ht="13.5" customHeight="1" x14ac:dyDescent="0.2">
      <c r="A626" s="798"/>
      <c r="B626" s="798"/>
      <c r="C626" s="798"/>
      <c r="D626" s="798"/>
      <c r="E626" s="798"/>
      <c r="F626" s="941"/>
    </row>
    <row r="627" spans="1:6" ht="13.5" customHeight="1" x14ac:dyDescent="0.2">
      <c r="A627" s="798"/>
      <c r="B627" s="798"/>
      <c r="C627" s="798"/>
      <c r="D627" s="798"/>
      <c r="E627" s="798"/>
      <c r="F627" s="941"/>
    </row>
    <row r="628" spans="1:6" ht="13.5" customHeight="1" x14ac:dyDescent="0.2">
      <c r="A628" s="798"/>
      <c r="B628" s="798"/>
      <c r="C628" s="798"/>
      <c r="D628" s="798"/>
      <c r="E628" s="798"/>
      <c r="F628" s="941"/>
    </row>
    <row r="629" spans="1:6" ht="13.5" customHeight="1" x14ac:dyDescent="0.2">
      <c r="A629" s="798"/>
      <c r="B629" s="798"/>
      <c r="C629" s="798"/>
      <c r="D629" s="798"/>
      <c r="E629" s="798"/>
      <c r="F629" s="941"/>
    </row>
    <row r="630" spans="1:6" ht="13.5" customHeight="1" x14ac:dyDescent="0.2">
      <c r="A630" s="798"/>
      <c r="B630" s="798"/>
      <c r="C630" s="798"/>
      <c r="D630" s="798"/>
      <c r="E630" s="798"/>
      <c r="F630" s="941"/>
    </row>
    <row r="631" spans="1:6" ht="13.5" customHeight="1" x14ac:dyDescent="0.2">
      <c r="A631" s="798"/>
      <c r="B631" s="798"/>
      <c r="C631" s="798"/>
      <c r="D631" s="798"/>
      <c r="E631" s="798"/>
      <c r="F631" s="941"/>
    </row>
    <row r="632" spans="1:6" ht="13.5" customHeight="1" x14ac:dyDescent="0.2">
      <c r="A632" s="798"/>
      <c r="B632" s="798"/>
      <c r="C632" s="798"/>
      <c r="D632" s="798"/>
      <c r="E632" s="798"/>
      <c r="F632" s="941"/>
    </row>
    <row r="633" spans="1:6" ht="13.5" customHeight="1" x14ac:dyDescent="0.2">
      <c r="A633" s="798"/>
      <c r="B633" s="798"/>
      <c r="C633" s="798"/>
      <c r="D633" s="798"/>
      <c r="E633" s="798"/>
      <c r="F633" s="941"/>
    </row>
    <row r="634" spans="1:6" ht="13.5" customHeight="1" x14ac:dyDescent="0.2">
      <c r="A634" s="798"/>
      <c r="B634" s="798"/>
      <c r="C634" s="798"/>
      <c r="D634" s="798"/>
      <c r="E634" s="798"/>
      <c r="F634" s="941"/>
    </row>
    <row r="635" spans="1:6" ht="13.5" customHeight="1" x14ac:dyDescent="0.2">
      <c r="A635" s="798"/>
      <c r="B635" s="798"/>
      <c r="C635" s="798"/>
      <c r="D635" s="798"/>
      <c r="E635" s="798"/>
      <c r="F635" s="941"/>
    </row>
    <row r="636" spans="1:6" ht="13.5" customHeight="1" x14ac:dyDescent="0.2">
      <c r="A636" s="798"/>
      <c r="B636" s="798"/>
      <c r="C636" s="798"/>
      <c r="D636" s="798"/>
      <c r="E636" s="798"/>
      <c r="F636" s="941"/>
    </row>
    <row r="637" spans="1:6" ht="13.5" customHeight="1" x14ac:dyDescent="0.2">
      <c r="A637" s="798"/>
      <c r="B637" s="798"/>
      <c r="C637" s="798"/>
      <c r="D637" s="798"/>
      <c r="E637" s="798"/>
      <c r="F637" s="941"/>
    </row>
    <row r="638" spans="1:6" ht="13.5" customHeight="1" x14ac:dyDescent="0.2">
      <c r="A638" s="798"/>
      <c r="B638" s="798"/>
      <c r="C638" s="798"/>
      <c r="D638" s="798"/>
      <c r="E638" s="798"/>
      <c r="F638" s="941"/>
    </row>
    <row r="639" spans="1:6" ht="13.5" customHeight="1" x14ac:dyDescent="0.2">
      <c r="A639" s="798"/>
      <c r="B639" s="798"/>
      <c r="C639" s="798"/>
      <c r="D639" s="798"/>
      <c r="E639" s="798"/>
      <c r="F639" s="941"/>
    </row>
    <row r="640" spans="1:6" ht="13.5" customHeight="1" x14ac:dyDescent="0.2">
      <c r="A640" s="798"/>
      <c r="B640" s="798"/>
      <c r="C640" s="798"/>
      <c r="D640" s="798"/>
      <c r="E640" s="798"/>
      <c r="F640" s="941"/>
    </row>
    <row r="641" spans="1:6" ht="13.5" customHeight="1" x14ac:dyDescent="0.2">
      <c r="A641" s="798"/>
      <c r="B641" s="798"/>
      <c r="C641" s="798"/>
      <c r="D641" s="798"/>
      <c r="E641" s="798"/>
      <c r="F641" s="941"/>
    </row>
    <row r="642" spans="1:6" ht="13.5" customHeight="1" x14ac:dyDescent="0.2">
      <c r="A642" s="798"/>
      <c r="B642" s="798"/>
      <c r="C642" s="798"/>
      <c r="D642" s="798"/>
      <c r="E642" s="798"/>
      <c r="F642" s="941"/>
    </row>
    <row r="643" spans="1:6" ht="13.5" customHeight="1" x14ac:dyDescent="0.2">
      <c r="A643" s="798"/>
      <c r="B643" s="798"/>
      <c r="C643" s="798"/>
      <c r="D643" s="798"/>
      <c r="E643" s="798"/>
      <c r="F643" s="941"/>
    </row>
    <row r="644" spans="1:6" ht="13.5" customHeight="1" x14ac:dyDescent="0.2">
      <c r="A644" s="798"/>
      <c r="B644" s="798"/>
      <c r="C644" s="798"/>
      <c r="D644" s="798"/>
      <c r="E644" s="798"/>
      <c r="F644" s="941"/>
    </row>
    <row r="645" spans="1:6" ht="13.5" customHeight="1" x14ac:dyDescent="0.2">
      <c r="A645" s="798"/>
      <c r="B645" s="798"/>
      <c r="C645" s="798"/>
      <c r="D645" s="798"/>
      <c r="E645" s="798"/>
      <c r="F645" s="941"/>
    </row>
    <row r="646" spans="1:6" ht="13.5" customHeight="1" x14ac:dyDescent="0.2">
      <c r="A646" s="798"/>
      <c r="B646" s="798"/>
      <c r="C646" s="798"/>
      <c r="D646" s="798"/>
      <c r="E646" s="798"/>
      <c r="F646" s="941"/>
    </row>
    <row r="647" spans="1:6" ht="13.5" customHeight="1" x14ac:dyDescent="0.2">
      <c r="A647" s="798"/>
      <c r="B647" s="798"/>
      <c r="C647" s="798"/>
      <c r="D647" s="798"/>
      <c r="E647" s="798"/>
      <c r="F647" s="941"/>
    </row>
    <row r="648" spans="1:6" ht="13.5" customHeight="1" x14ac:dyDescent="0.2">
      <c r="A648" s="798"/>
      <c r="B648" s="798"/>
      <c r="C648" s="798"/>
      <c r="D648" s="798"/>
      <c r="E648" s="798"/>
      <c r="F648" s="941"/>
    </row>
    <row r="649" spans="1:6" ht="13.5" customHeight="1" x14ac:dyDescent="0.2">
      <c r="A649" s="798"/>
      <c r="B649" s="798"/>
      <c r="C649" s="798"/>
      <c r="D649" s="798"/>
      <c r="E649" s="798"/>
      <c r="F649" s="941"/>
    </row>
    <row r="650" spans="1:6" ht="13.5" customHeight="1" x14ac:dyDescent="0.2">
      <c r="A650" s="798"/>
      <c r="B650" s="798"/>
      <c r="C650" s="798"/>
      <c r="D650" s="798"/>
      <c r="E650" s="798"/>
      <c r="F650" s="941"/>
    </row>
    <row r="651" spans="1:6" ht="13.5" customHeight="1" x14ac:dyDescent="0.2">
      <c r="A651" s="798"/>
      <c r="B651" s="798"/>
      <c r="C651" s="798"/>
      <c r="D651" s="798"/>
      <c r="E651" s="798"/>
      <c r="F651" s="941"/>
    </row>
    <row r="652" spans="1:6" ht="13.5" customHeight="1" x14ac:dyDescent="0.2">
      <c r="A652" s="798"/>
      <c r="B652" s="798"/>
      <c r="C652" s="798"/>
      <c r="D652" s="798"/>
      <c r="E652" s="798"/>
      <c r="F652" s="941"/>
    </row>
    <row r="653" spans="1:6" ht="13.5" customHeight="1" x14ac:dyDescent="0.2">
      <c r="A653" s="798"/>
      <c r="B653" s="798"/>
      <c r="C653" s="798"/>
      <c r="D653" s="798"/>
      <c r="E653" s="798"/>
      <c r="F653" s="941"/>
    </row>
    <row r="654" spans="1:6" ht="13.5" customHeight="1" x14ac:dyDescent="0.2">
      <c r="A654" s="798"/>
      <c r="B654" s="798"/>
      <c r="C654" s="798"/>
      <c r="D654" s="798"/>
      <c r="E654" s="798"/>
      <c r="F654" s="941"/>
    </row>
    <row r="655" spans="1:6" ht="13.5" customHeight="1" x14ac:dyDescent="0.2">
      <c r="A655" s="798"/>
      <c r="B655" s="798"/>
      <c r="C655" s="798"/>
      <c r="D655" s="798"/>
      <c r="E655" s="798"/>
      <c r="F655" s="941"/>
    </row>
    <row r="656" spans="1:6" ht="13.5" customHeight="1" x14ac:dyDescent="0.2">
      <c r="A656" s="798"/>
      <c r="B656" s="798"/>
      <c r="C656" s="798"/>
      <c r="D656" s="798"/>
      <c r="E656" s="798"/>
      <c r="F656" s="941"/>
    </row>
    <row r="657" spans="1:6" ht="13.5" customHeight="1" x14ac:dyDescent="0.2">
      <c r="A657" s="798"/>
      <c r="B657" s="798"/>
      <c r="C657" s="798"/>
      <c r="D657" s="798"/>
      <c r="E657" s="798"/>
      <c r="F657" s="941"/>
    </row>
    <row r="658" spans="1:6" ht="13.5" customHeight="1" x14ac:dyDescent="0.2">
      <c r="A658" s="798"/>
      <c r="B658" s="798"/>
      <c r="C658" s="798"/>
      <c r="D658" s="798"/>
      <c r="E658" s="798"/>
      <c r="F658" s="941"/>
    </row>
    <row r="659" spans="1:6" ht="13.5" customHeight="1" x14ac:dyDescent="0.2">
      <c r="A659" s="798"/>
      <c r="B659" s="798"/>
      <c r="C659" s="798"/>
      <c r="D659" s="798"/>
      <c r="E659" s="798"/>
      <c r="F659" s="941"/>
    </row>
    <row r="660" spans="1:6" ht="13.5" customHeight="1" x14ac:dyDescent="0.2">
      <c r="A660" s="798"/>
      <c r="B660" s="798"/>
      <c r="C660" s="798"/>
      <c r="D660" s="798"/>
      <c r="E660" s="798"/>
      <c r="F660" s="941"/>
    </row>
    <row r="661" spans="1:6" ht="13.5" customHeight="1" x14ac:dyDescent="0.2">
      <c r="A661" s="798"/>
      <c r="B661" s="798"/>
      <c r="C661" s="798"/>
      <c r="D661" s="798"/>
      <c r="E661" s="798"/>
      <c r="F661" s="941"/>
    </row>
    <row r="662" spans="1:6" ht="13.5" customHeight="1" x14ac:dyDescent="0.2">
      <c r="A662" s="798"/>
      <c r="B662" s="798"/>
      <c r="C662" s="798"/>
      <c r="D662" s="798"/>
      <c r="E662" s="798"/>
      <c r="F662" s="941"/>
    </row>
    <row r="663" spans="1:6" ht="13.5" customHeight="1" x14ac:dyDescent="0.2">
      <c r="A663" s="798"/>
      <c r="B663" s="798"/>
      <c r="C663" s="798"/>
      <c r="D663" s="798"/>
      <c r="E663" s="798"/>
      <c r="F663" s="941"/>
    </row>
    <row r="664" spans="1:6" ht="13.5" customHeight="1" x14ac:dyDescent="0.2">
      <c r="A664" s="798"/>
      <c r="B664" s="798"/>
      <c r="C664" s="798"/>
      <c r="D664" s="798"/>
      <c r="E664" s="798"/>
      <c r="F664" s="941"/>
    </row>
    <row r="665" spans="1:6" ht="13.5" customHeight="1" x14ac:dyDescent="0.2">
      <c r="A665" s="798"/>
      <c r="B665" s="798"/>
      <c r="C665" s="798"/>
      <c r="D665" s="798"/>
      <c r="E665" s="798"/>
      <c r="F665" s="941"/>
    </row>
    <row r="666" spans="1:6" ht="13.5" customHeight="1" x14ac:dyDescent="0.2">
      <c r="A666" s="798"/>
      <c r="B666" s="798"/>
      <c r="C666" s="798"/>
      <c r="D666" s="798"/>
      <c r="E666" s="798"/>
      <c r="F666" s="941"/>
    </row>
    <row r="667" spans="1:6" ht="13.5" customHeight="1" x14ac:dyDescent="0.2">
      <c r="A667" s="798"/>
      <c r="B667" s="798"/>
      <c r="C667" s="798"/>
      <c r="D667" s="798"/>
      <c r="E667" s="798"/>
      <c r="F667" s="941"/>
    </row>
    <row r="668" spans="1:6" ht="13.5" customHeight="1" x14ac:dyDescent="0.2">
      <c r="A668" s="798"/>
      <c r="B668" s="798"/>
      <c r="C668" s="798"/>
      <c r="D668" s="798"/>
      <c r="E668" s="798"/>
      <c r="F668" s="941"/>
    </row>
    <row r="669" spans="1:6" ht="13.5" customHeight="1" x14ac:dyDescent="0.2">
      <c r="A669" s="798"/>
      <c r="B669" s="798"/>
      <c r="C669" s="798"/>
      <c r="D669" s="798"/>
      <c r="E669" s="798"/>
      <c r="F669" s="941"/>
    </row>
    <row r="670" spans="1:6" ht="13.5" customHeight="1" x14ac:dyDescent="0.2">
      <c r="A670" s="798"/>
      <c r="B670" s="798"/>
      <c r="C670" s="798"/>
      <c r="D670" s="798"/>
      <c r="E670" s="798"/>
      <c r="F670" s="941"/>
    </row>
    <row r="671" spans="1:6" ht="13.5" customHeight="1" x14ac:dyDescent="0.2">
      <c r="A671" s="798"/>
      <c r="B671" s="798"/>
      <c r="C671" s="798"/>
      <c r="D671" s="798"/>
      <c r="E671" s="798"/>
      <c r="F671" s="941"/>
    </row>
    <row r="672" spans="1:6" ht="13.5" customHeight="1" x14ac:dyDescent="0.2">
      <c r="A672" s="798"/>
      <c r="B672" s="798"/>
      <c r="C672" s="798"/>
      <c r="D672" s="798"/>
      <c r="E672" s="798"/>
      <c r="F672" s="941"/>
    </row>
    <row r="673" spans="1:6" ht="13.5" customHeight="1" x14ac:dyDescent="0.2">
      <c r="A673" s="798"/>
      <c r="B673" s="798"/>
      <c r="C673" s="798"/>
      <c r="D673" s="798"/>
      <c r="E673" s="798"/>
      <c r="F673" s="941"/>
    </row>
    <row r="674" spans="1:6" ht="13.5" customHeight="1" x14ac:dyDescent="0.2">
      <c r="A674" s="798"/>
      <c r="B674" s="798"/>
      <c r="C674" s="798"/>
      <c r="D674" s="798"/>
      <c r="E674" s="798"/>
      <c r="F674" s="941"/>
    </row>
    <row r="675" spans="1:6" ht="13.5" customHeight="1" x14ac:dyDescent="0.2">
      <c r="A675" s="798"/>
      <c r="B675" s="798"/>
      <c r="C675" s="798"/>
      <c r="D675" s="798"/>
      <c r="E675" s="798"/>
      <c r="F675" s="941"/>
    </row>
    <row r="676" spans="1:6" ht="13.5" customHeight="1" x14ac:dyDescent="0.2">
      <c r="A676" s="798"/>
      <c r="B676" s="798"/>
      <c r="C676" s="798"/>
      <c r="D676" s="798"/>
      <c r="E676" s="798"/>
      <c r="F676" s="941"/>
    </row>
    <row r="677" spans="1:6" ht="13.5" customHeight="1" x14ac:dyDescent="0.2">
      <c r="A677" s="798"/>
      <c r="B677" s="798"/>
      <c r="C677" s="798"/>
      <c r="D677" s="798"/>
      <c r="E677" s="798"/>
      <c r="F677" s="941"/>
    </row>
    <row r="678" spans="1:6" ht="13.5" customHeight="1" x14ac:dyDescent="0.2">
      <c r="A678" s="798"/>
      <c r="B678" s="798"/>
      <c r="C678" s="798"/>
      <c r="D678" s="798"/>
      <c r="E678" s="798"/>
      <c r="F678" s="941"/>
    </row>
    <row r="679" spans="1:6" ht="13.5" customHeight="1" x14ac:dyDescent="0.2">
      <c r="A679" s="798"/>
      <c r="B679" s="798"/>
      <c r="C679" s="798"/>
      <c r="D679" s="798"/>
      <c r="E679" s="798"/>
      <c r="F679" s="941"/>
    </row>
    <row r="680" spans="1:6" ht="13.5" customHeight="1" x14ac:dyDescent="0.2">
      <c r="A680" s="798"/>
      <c r="B680" s="798"/>
      <c r="C680" s="798"/>
      <c r="D680" s="798"/>
      <c r="E680" s="798"/>
      <c r="F680" s="941"/>
    </row>
    <row r="681" spans="1:6" ht="13.5" customHeight="1" x14ac:dyDescent="0.2">
      <c r="A681" s="798"/>
      <c r="B681" s="798"/>
      <c r="C681" s="798"/>
      <c r="D681" s="798"/>
      <c r="E681" s="798"/>
      <c r="F681" s="941"/>
    </row>
    <row r="682" spans="1:6" ht="13.5" customHeight="1" x14ac:dyDescent="0.2">
      <c r="A682" s="798"/>
      <c r="B682" s="798"/>
      <c r="C682" s="798"/>
      <c r="D682" s="798"/>
      <c r="E682" s="798"/>
      <c r="F682" s="941"/>
    </row>
    <row r="683" spans="1:6" ht="13.5" customHeight="1" x14ac:dyDescent="0.2">
      <c r="A683" s="798"/>
      <c r="B683" s="798"/>
      <c r="C683" s="798"/>
      <c r="D683" s="798"/>
      <c r="E683" s="798"/>
      <c r="F683" s="941"/>
    </row>
    <row r="684" spans="1:6" ht="13.5" customHeight="1" x14ac:dyDescent="0.2">
      <c r="A684" s="798"/>
      <c r="B684" s="798"/>
      <c r="C684" s="798"/>
      <c r="D684" s="798"/>
      <c r="E684" s="798"/>
      <c r="F684" s="941"/>
    </row>
    <row r="685" spans="1:6" ht="13.5" customHeight="1" x14ac:dyDescent="0.2">
      <c r="A685" s="798"/>
      <c r="B685" s="798"/>
      <c r="C685" s="798"/>
      <c r="D685" s="798"/>
      <c r="E685" s="798"/>
      <c r="F685" s="941"/>
    </row>
    <row r="686" spans="1:6" ht="13.5" customHeight="1" x14ac:dyDescent="0.2">
      <c r="A686" s="798"/>
      <c r="B686" s="798"/>
      <c r="C686" s="798"/>
      <c r="D686" s="798"/>
      <c r="E686" s="798"/>
      <c r="F686" s="941"/>
    </row>
    <row r="687" spans="1:6" ht="13.5" customHeight="1" x14ac:dyDescent="0.2">
      <c r="A687" s="798"/>
      <c r="B687" s="798"/>
      <c r="C687" s="798"/>
      <c r="D687" s="798"/>
      <c r="E687" s="798"/>
      <c r="F687" s="941"/>
    </row>
    <row r="688" spans="1:6" ht="13.5" customHeight="1" x14ac:dyDescent="0.2">
      <c r="A688" s="798"/>
      <c r="B688" s="798"/>
      <c r="C688" s="798"/>
      <c r="D688" s="798"/>
      <c r="E688" s="798"/>
      <c r="F688" s="941"/>
    </row>
    <row r="689" spans="1:6" ht="13.5" customHeight="1" x14ac:dyDescent="0.2">
      <c r="A689" s="798"/>
      <c r="B689" s="798"/>
      <c r="C689" s="798"/>
      <c r="D689" s="798"/>
      <c r="E689" s="798"/>
      <c r="F689" s="941"/>
    </row>
    <row r="690" spans="1:6" ht="13.5" customHeight="1" x14ac:dyDescent="0.2">
      <c r="A690" s="798"/>
      <c r="B690" s="798"/>
      <c r="C690" s="798"/>
      <c r="D690" s="798"/>
      <c r="E690" s="798"/>
      <c r="F690" s="941"/>
    </row>
    <row r="691" spans="1:6" ht="13.5" customHeight="1" x14ac:dyDescent="0.2">
      <c r="A691" s="798"/>
      <c r="B691" s="798"/>
      <c r="C691" s="798"/>
      <c r="D691" s="798"/>
      <c r="E691" s="798"/>
      <c r="F691" s="941"/>
    </row>
    <row r="692" spans="1:6" ht="13.5" customHeight="1" x14ac:dyDescent="0.2">
      <c r="A692" s="798"/>
      <c r="B692" s="798"/>
      <c r="C692" s="798"/>
      <c r="D692" s="798"/>
      <c r="E692" s="798"/>
      <c r="F692" s="941"/>
    </row>
    <row r="693" spans="1:6" ht="13.5" customHeight="1" x14ac:dyDescent="0.2">
      <c r="A693" s="798"/>
      <c r="B693" s="798"/>
      <c r="C693" s="798"/>
      <c r="D693" s="798"/>
      <c r="E693" s="798"/>
      <c r="F693" s="941"/>
    </row>
    <row r="694" spans="1:6" ht="13.5" customHeight="1" x14ac:dyDescent="0.2">
      <c r="A694" s="798"/>
      <c r="B694" s="798"/>
      <c r="C694" s="798"/>
      <c r="D694" s="798"/>
      <c r="E694" s="798"/>
      <c r="F694" s="941"/>
    </row>
    <row r="695" spans="1:6" ht="13.5" customHeight="1" x14ac:dyDescent="0.2">
      <c r="A695" s="798"/>
      <c r="B695" s="798"/>
      <c r="C695" s="798"/>
      <c r="D695" s="798"/>
      <c r="E695" s="798"/>
      <c r="F695" s="941"/>
    </row>
    <row r="696" spans="1:6" ht="13.5" customHeight="1" x14ac:dyDescent="0.2">
      <c r="A696" s="798"/>
      <c r="B696" s="798"/>
      <c r="C696" s="798"/>
      <c r="D696" s="798"/>
      <c r="E696" s="798"/>
      <c r="F696" s="941"/>
    </row>
    <row r="697" spans="1:6" ht="13.5" customHeight="1" x14ac:dyDescent="0.2">
      <c r="A697" s="798"/>
      <c r="B697" s="798"/>
      <c r="C697" s="798"/>
      <c r="D697" s="798"/>
      <c r="E697" s="798"/>
      <c r="F697" s="941"/>
    </row>
    <row r="698" spans="1:6" ht="13.5" customHeight="1" x14ac:dyDescent="0.2">
      <c r="A698" s="798"/>
      <c r="B698" s="798"/>
      <c r="C698" s="798"/>
      <c r="D698" s="798"/>
      <c r="E698" s="798"/>
      <c r="F698" s="941"/>
    </row>
    <row r="699" spans="1:6" ht="13.5" customHeight="1" x14ac:dyDescent="0.2">
      <c r="A699" s="798"/>
      <c r="B699" s="798"/>
      <c r="C699" s="798"/>
      <c r="D699" s="798"/>
      <c r="E699" s="798"/>
      <c r="F699" s="941"/>
    </row>
    <row r="700" spans="1:6" ht="13.5" customHeight="1" x14ac:dyDescent="0.2">
      <c r="A700" s="798"/>
      <c r="B700" s="798"/>
      <c r="C700" s="798"/>
      <c r="D700" s="798"/>
      <c r="E700" s="798"/>
      <c r="F700" s="941"/>
    </row>
    <row r="701" spans="1:6" ht="13.5" customHeight="1" x14ac:dyDescent="0.2">
      <c r="A701" s="798"/>
      <c r="B701" s="798"/>
      <c r="C701" s="798"/>
      <c r="D701" s="798"/>
      <c r="E701" s="798"/>
      <c r="F701" s="941"/>
    </row>
    <row r="702" spans="1:6" ht="13.5" customHeight="1" x14ac:dyDescent="0.2">
      <c r="A702" s="798"/>
      <c r="B702" s="798"/>
      <c r="C702" s="798"/>
      <c r="D702" s="798"/>
      <c r="E702" s="798"/>
      <c r="F702" s="941"/>
    </row>
    <row r="703" spans="1:6" ht="13.5" customHeight="1" x14ac:dyDescent="0.2">
      <c r="A703" s="798"/>
      <c r="B703" s="798"/>
      <c r="C703" s="798"/>
      <c r="D703" s="798"/>
      <c r="E703" s="798"/>
      <c r="F703" s="941"/>
    </row>
    <row r="704" spans="1:6" ht="13.5" customHeight="1" x14ac:dyDescent="0.2">
      <c r="A704" s="798"/>
      <c r="B704" s="798"/>
      <c r="C704" s="798"/>
      <c r="D704" s="798"/>
      <c r="E704" s="798"/>
      <c r="F704" s="941"/>
    </row>
    <row r="705" spans="1:6" ht="13.5" customHeight="1" x14ac:dyDescent="0.2">
      <c r="A705" s="798"/>
      <c r="B705" s="798"/>
      <c r="C705" s="798"/>
      <c r="D705" s="798"/>
      <c r="E705" s="798"/>
      <c r="F705" s="941"/>
    </row>
    <row r="706" spans="1:6" ht="13.5" customHeight="1" x14ac:dyDescent="0.2">
      <c r="A706" s="798"/>
      <c r="B706" s="798"/>
      <c r="C706" s="798"/>
      <c r="D706" s="798"/>
      <c r="E706" s="798"/>
      <c r="F706" s="941"/>
    </row>
    <row r="707" spans="1:6" ht="13.5" customHeight="1" x14ac:dyDescent="0.2">
      <c r="A707" s="798"/>
      <c r="B707" s="798"/>
      <c r="C707" s="798"/>
      <c r="D707" s="798"/>
      <c r="E707" s="798"/>
      <c r="F707" s="941"/>
    </row>
    <row r="708" spans="1:6" ht="13.5" customHeight="1" x14ac:dyDescent="0.2">
      <c r="A708" s="798"/>
      <c r="B708" s="798"/>
      <c r="C708" s="798"/>
      <c r="D708" s="798"/>
      <c r="E708" s="798"/>
      <c r="F708" s="941"/>
    </row>
    <row r="709" spans="1:6" ht="13.5" customHeight="1" x14ac:dyDescent="0.2">
      <c r="A709" s="798"/>
      <c r="B709" s="798"/>
      <c r="C709" s="798"/>
      <c r="D709" s="798"/>
      <c r="E709" s="798"/>
      <c r="F709" s="941"/>
    </row>
    <row r="710" spans="1:6" ht="13.5" customHeight="1" x14ac:dyDescent="0.2">
      <c r="A710" s="798"/>
      <c r="B710" s="798"/>
      <c r="C710" s="798"/>
      <c r="D710" s="798"/>
      <c r="E710" s="798"/>
      <c r="F710" s="941"/>
    </row>
    <row r="711" spans="1:6" ht="13.5" customHeight="1" x14ac:dyDescent="0.2">
      <c r="A711" s="798"/>
      <c r="B711" s="798"/>
      <c r="C711" s="798"/>
      <c r="D711" s="798"/>
      <c r="E711" s="798"/>
      <c r="F711" s="941"/>
    </row>
    <row r="712" spans="1:6" ht="13.5" customHeight="1" x14ac:dyDescent="0.2">
      <c r="A712" s="798"/>
      <c r="B712" s="798"/>
      <c r="C712" s="798"/>
      <c r="D712" s="798"/>
      <c r="E712" s="798"/>
      <c r="F712" s="941"/>
    </row>
    <row r="713" spans="1:6" ht="13.5" customHeight="1" x14ac:dyDescent="0.2">
      <c r="A713" s="798"/>
      <c r="B713" s="798"/>
      <c r="C713" s="798"/>
      <c r="D713" s="798"/>
      <c r="E713" s="798"/>
      <c r="F713" s="941"/>
    </row>
    <row r="714" spans="1:6" ht="13.5" customHeight="1" x14ac:dyDescent="0.2">
      <c r="A714" s="798"/>
      <c r="B714" s="798"/>
      <c r="C714" s="798"/>
      <c r="D714" s="798"/>
      <c r="E714" s="798"/>
      <c r="F714" s="941"/>
    </row>
    <row r="715" spans="1:6" ht="13.5" customHeight="1" x14ac:dyDescent="0.2">
      <c r="A715" s="798"/>
      <c r="B715" s="798"/>
      <c r="C715" s="798"/>
      <c r="D715" s="798"/>
      <c r="E715" s="798"/>
      <c r="F715" s="941"/>
    </row>
    <row r="716" spans="1:6" ht="13.5" customHeight="1" x14ac:dyDescent="0.2">
      <c r="A716" s="798"/>
      <c r="B716" s="798"/>
      <c r="C716" s="798"/>
      <c r="D716" s="798"/>
      <c r="E716" s="798"/>
      <c r="F716" s="941"/>
    </row>
    <row r="717" spans="1:6" ht="13.5" customHeight="1" x14ac:dyDescent="0.2">
      <c r="A717" s="798"/>
      <c r="B717" s="798"/>
      <c r="C717" s="798"/>
      <c r="D717" s="798"/>
      <c r="E717" s="798"/>
      <c r="F717" s="941"/>
    </row>
    <row r="718" spans="1:6" ht="13.5" customHeight="1" x14ac:dyDescent="0.2">
      <c r="A718" s="798"/>
      <c r="B718" s="798"/>
      <c r="C718" s="798"/>
      <c r="D718" s="798"/>
      <c r="E718" s="798"/>
      <c r="F718" s="941"/>
    </row>
    <row r="719" spans="1:6" ht="13.5" customHeight="1" x14ac:dyDescent="0.2">
      <c r="A719" s="798"/>
      <c r="B719" s="798"/>
      <c r="C719" s="798"/>
      <c r="D719" s="798"/>
      <c r="E719" s="798"/>
      <c r="F719" s="941"/>
    </row>
    <row r="720" spans="1:6" ht="13.5" customHeight="1" x14ac:dyDescent="0.2">
      <c r="A720" s="798"/>
      <c r="B720" s="798"/>
      <c r="C720" s="798"/>
      <c r="D720" s="798"/>
      <c r="E720" s="798"/>
      <c r="F720" s="941"/>
    </row>
    <row r="721" spans="1:6" ht="13.5" customHeight="1" x14ac:dyDescent="0.2">
      <c r="A721" s="798"/>
      <c r="B721" s="798"/>
      <c r="C721" s="798"/>
      <c r="D721" s="798"/>
      <c r="E721" s="798"/>
      <c r="F721" s="941"/>
    </row>
    <row r="722" spans="1:6" ht="13.5" customHeight="1" x14ac:dyDescent="0.2">
      <c r="A722" s="798"/>
      <c r="B722" s="798"/>
      <c r="C722" s="798"/>
      <c r="D722" s="798"/>
      <c r="E722" s="798"/>
      <c r="F722" s="941"/>
    </row>
    <row r="723" spans="1:6" ht="13.5" customHeight="1" x14ac:dyDescent="0.2">
      <c r="A723" s="798"/>
      <c r="B723" s="798"/>
      <c r="C723" s="798"/>
      <c r="D723" s="798"/>
      <c r="E723" s="798"/>
      <c r="F723" s="941"/>
    </row>
    <row r="724" spans="1:6" ht="13.5" customHeight="1" x14ac:dyDescent="0.2">
      <c r="A724" s="798"/>
      <c r="B724" s="798"/>
      <c r="C724" s="798"/>
      <c r="D724" s="798"/>
      <c r="E724" s="798"/>
      <c r="F724" s="941"/>
    </row>
    <row r="725" spans="1:6" ht="13.5" customHeight="1" x14ac:dyDescent="0.2">
      <c r="A725" s="798"/>
      <c r="B725" s="798"/>
      <c r="C725" s="798"/>
      <c r="D725" s="798"/>
      <c r="E725" s="798"/>
      <c r="F725" s="941"/>
    </row>
    <row r="726" spans="1:6" ht="13.5" customHeight="1" x14ac:dyDescent="0.2">
      <c r="A726" s="798"/>
      <c r="B726" s="798"/>
      <c r="C726" s="798"/>
      <c r="D726" s="798"/>
      <c r="E726" s="798"/>
      <c r="F726" s="941"/>
    </row>
    <row r="727" spans="1:6" ht="13.5" customHeight="1" x14ac:dyDescent="0.2">
      <c r="A727" s="798"/>
      <c r="B727" s="798"/>
      <c r="C727" s="798"/>
      <c r="D727" s="798"/>
      <c r="E727" s="798"/>
      <c r="F727" s="941"/>
    </row>
    <row r="728" spans="1:6" ht="13.5" customHeight="1" x14ac:dyDescent="0.2">
      <c r="A728" s="798"/>
      <c r="B728" s="798"/>
      <c r="C728" s="798"/>
      <c r="D728" s="798"/>
      <c r="E728" s="798"/>
      <c r="F728" s="941"/>
    </row>
    <row r="729" spans="1:6" ht="13.5" customHeight="1" x14ac:dyDescent="0.2">
      <c r="A729" s="798"/>
      <c r="B729" s="798"/>
      <c r="C729" s="798"/>
      <c r="D729" s="798"/>
      <c r="E729" s="798"/>
      <c r="F729" s="941"/>
    </row>
    <row r="730" spans="1:6" ht="13.5" customHeight="1" x14ac:dyDescent="0.2">
      <c r="A730" s="798"/>
      <c r="B730" s="798"/>
      <c r="C730" s="798"/>
      <c r="D730" s="798"/>
      <c r="E730" s="798"/>
      <c r="F730" s="941"/>
    </row>
    <row r="731" spans="1:6" ht="13.5" customHeight="1" x14ac:dyDescent="0.2">
      <c r="A731" s="798"/>
      <c r="B731" s="798"/>
      <c r="C731" s="798"/>
      <c r="D731" s="798"/>
      <c r="E731" s="798"/>
      <c r="F731" s="941"/>
    </row>
    <row r="732" spans="1:6" ht="13.5" customHeight="1" x14ac:dyDescent="0.2">
      <c r="A732" s="798"/>
      <c r="B732" s="798"/>
      <c r="C732" s="798"/>
      <c r="D732" s="798"/>
      <c r="E732" s="798"/>
      <c r="F732" s="941"/>
    </row>
    <row r="733" spans="1:6" ht="13.5" customHeight="1" x14ac:dyDescent="0.2">
      <c r="A733" s="798"/>
      <c r="B733" s="798"/>
      <c r="C733" s="798"/>
      <c r="D733" s="798"/>
      <c r="E733" s="798"/>
      <c r="F733" s="941"/>
    </row>
    <row r="734" spans="1:6" ht="13.5" customHeight="1" x14ac:dyDescent="0.2">
      <c r="A734" s="798"/>
      <c r="B734" s="798"/>
      <c r="C734" s="798"/>
      <c r="D734" s="798"/>
      <c r="E734" s="798"/>
      <c r="F734" s="941"/>
    </row>
    <row r="735" spans="1:6" ht="13.5" customHeight="1" x14ac:dyDescent="0.2">
      <c r="A735" s="798"/>
      <c r="B735" s="798"/>
      <c r="C735" s="798"/>
      <c r="D735" s="798"/>
      <c r="E735" s="798"/>
      <c r="F735" s="941"/>
    </row>
    <row r="736" spans="1:6" ht="13.5" customHeight="1" x14ac:dyDescent="0.2">
      <c r="A736" s="798"/>
      <c r="B736" s="798"/>
      <c r="C736" s="798"/>
      <c r="D736" s="798"/>
      <c r="E736" s="798"/>
      <c r="F736" s="941"/>
    </row>
    <row r="737" spans="1:6" ht="13.5" customHeight="1" x14ac:dyDescent="0.2">
      <c r="A737" s="798"/>
      <c r="B737" s="798"/>
      <c r="C737" s="798"/>
      <c r="D737" s="798"/>
      <c r="E737" s="798"/>
      <c r="F737" s="941"/>
    </row>
    <row r="738" spans="1:6" ht="13.5" customHeight="1" x14ac:dyDescent="0.2">
      <c r="A738" s="798"/>
      <c r="B738" s="798"/>
      <c r="C738" s="798"/>
      <c r="D738" s="798"/>
      <c r="E738" s="798"/>
      <c r="F738" s="941"/>
    </row>
    <row r="739" spans="1:6" ht="13.5" customHeight="1" x14ac:dyDescent="0.2">
      <c r="A739" s="798"/>
      <c r="B739" s="798"/>
      <c r="C739" s="798"/>
      <c r="D739" s="798"/>
      <c r="E739" s="798"/>
      <c r="F739" s="941"/>
    </row>
    <row r="740" spans="1:6" ht="13.5" customHeight="1" x14ac:dyDescent="0.2">
      <c r="A740" s="798"/>
      <c r="B740" s="798"/>
      <c r="C740" s="798"/>
      <c r="D740" s="798"/>
      <c r="E740" s="798"/>
      <c r="F740" s="941"/>
    </row>
    <row r="741" spans="1:6" ht="13.5" customHeight="1" x14ac:dyDescent="0.2">
      <c r="A741" s="798"/>
      <c r="B741" s="798"/>
      <c r="C741" s="798"/>
      <c r="D741" s="798"/>
      <c r="E741" s="798"/>
      <c r="F741" s="941"/>
    </row>
    <row r="742" spans="1:6" ht="13.5" customHeight="1" x14ac:dyDescent="0.2">
      <c r="A742" s="798"/>
      <c r="B742" s="798"/>
      <c r="C742" s="798"/>
      <c r="D742" s="798"/>
      <c r="E742" s="798"/>
      <c r="F742" s="941"/>
    </row>
    <row r="743" spans="1:6" ht="13.5" customHeight="1" x14ac:dyDescent="0.2">
      <c r="A743" s="798"/>
      <c r="B743" s="798"/>
      <c r="C743" s="798"/>
      <c r="D743" s="798"/>
      <c r="E743" s="798"/>
      <c r="F743" s="941"/>
    </row>
    <row r="744" spans="1:6" ht="13.5" customHeight="1" x14ac:dyDescent="0.2">
      <c r="A744" s="798"/>
      <c r="B744" s="798"/>
      <c r="C744" s="798"/>
      <c r="D744" s="798"/>
      <c r="E744" s="798"/>
      <c r="F744" s="941"/>
    </row>
    <row r="745" spans="1:6" ht="13.5" customHeight="1" x14ac:dyDescent="0.2">
      <c r="A745" s="798"/>
      <c r="B745" s="798"/>
      <c r="C745" s="798"/>
      <c r="D745" s="798"/>
      <c r="E745" s="798"/>
      <c r="F745" s="941"/>
    </row>
    <row r="746" spans="1:6" ht="13.5" customHeight="1" x14ac:dyDescent="0.2">
      <c r="A746" s="798"/>
      <c r="B746" s="798"/>
      <c r="C746" s="798"/>
      <c r="D746" s="798"/>
      <c r="E746" s="798"/>
      <c r="F746" s="941"/>
    </row>
    <row r="747" spans="1:6" ht="13.5" customHeight="1" x14ac:dyDescent="0.2">
      <c r="A747" s="798"/>
      <c r="B747" s="798"/>
      <c r="C747" s="798"/>
      <c r="D747" s="798"/>
      <c r="E747" s="798"/>
      <c r="F747" s="941"/>
    </row>
    <row r="748" spans="1:6" ht="13.5" customHeight="1" x14ac:dyDescent="0.2">
      <c r="A748" s="798"/>
      <c r="B748" s="798"/>
      <c r="C748" s="798"/>
      <c r="D748" s="798"/>
      <c r="E748" s="798"/>
      <c r="F748" s="941"/>
    </row>
    <row r="749" spans="1:6" ht="13.5" customHeight="1" x14ac:dyDescent="0.2">
      <c r="A749" s="798"/>
      <c r="B749" s="798"/>
      <c r="C749" s="798"/>
      <c r="D749" s="798"/>
      <c r="E749" s="798"/>
      <c r="F749" s="941"/>
    </row>
    <row r="750" spans="1:6" ht="13.5" customHeight="1" x14ac:dyDescent="0.2">
      <c r="A750" s="798"/>
      <c r="B750" s="798"/>
      <c r="C750" s="798"/>
      <c r="D750" s="798"/>
      <c r="E750" s="798"/>
      <c r="F750" s="941"/>
    </row>
    <row r="751" spans="1:6" ht="13.5" customHeight="1" x14ac:dyDescent="0.2">
      <c r="A751" s="798"/>
      <c r="B751" s="798"/>
      <c r="C751" s="798"/>
      <c r="D751" s="798"/>
      <c r="E751" s="798"/>
      <c r="F751" s="941"/>
    </row>
    <row r="752" spans="1:6" ht="13.5" customHeight="1" x14ac:dyDescent="0.2">
      <c r="A752" s="798"/>
      <c r="B752" s="798"/>
      <c r="C752" s="798"/>
      <c r="D752" s="798"/>
      <c r="E752" s="798"/>
      <c r="F752" s="941"/>
    </row>
    <row r="753" spans="1:6" ht="13.5" customHeight="1" x14ac:dyDescent="0.2">
      <c r="A753" s="798"/>
      <c r="B753" s="798"/>
      <c r="C753" s="798"/>
      <c r="D753" s="798"/>
      <c r="E753" s="798"/>
      <c r="F753" s="941"/>
    </row>
    <row r="754" spans="1:6" ht="13.5" customHeight="1" x14ac:dyDescent="0.2">
      <c r="A754" s="798"/>
      <c r="B754" s="798"/>
      <c r="C754" s="798"/>
      <c r="D754" s="798"/>
      <c r="E754" s="798"/>
      <c r="F754" s="941"/>
    </row>
    <row r="755" spans="1:6" ht="13.5" customHeight="1" x14ac:dyDescent="0.2">
      <c r="A755" s="798"/>
      <c r="B755" s="798"/>
      <c r="C755" s="798"/>
      <c r="D755" s="798"/>
      <c r="E755" s="798"/>
      <c r="F755" s="941"/>
    </row>
    <row r="756" spans="1:6" ht="13.5" customHeight="1" x14ac:dyDescent="0.2">
      <c r="A756" s="798"/>
      <c r="B756" s="798"/>
      <c r="C756" s="798"/>
      <c r="D756" s="798"/>
      <c r="E756" s="798"/>
      <c r="F756" s="941"/>
    </row>
    <row r="757" spans="1:6" ht="13.5" customHeight="1" x14ac:dyDescent="0.2">
      <c r="A757" s="798"/>
      <c r="B757" s="798"/>
      <c r="C757" s="798"/>
      <c r="D757" s="798"/>
      <c r="E757" s="798"/>
      <c r="F757" s="941"/>
    </row>
    <row r="758" spans="1:6" ht="13.5" customHeight="1" x14ac:dyDescent="0.2">
      <c r="A758" s="798"/>
      <c r="B758" s="798"/>
      <c r="C758" s="798"/>
      <c r="D758" s="798"/>
      <c r="E758" s="798"/>
      <c r="F758" s="941"/>
    </row>
    <row r="759" spans="1:6" ht="13.5" customHeight="1" x14ac:dyDescent="0.2">
      <c r="A759" s="798"/>
      <c r="B759" s="798"/>
      <c r="C759" s="798"/>
      <c r="D759" s="798"/>
      <c r="E759" s="798"/>
      <c r="F759" s="941"/>
    </row>
    <row r="760" spans="1:6" ht="13.5" customHeight="1" x14ac:dyDescent="0.2">
      <c r="A760" s="798"/>
      <c r="B760" s="798"/>
      <c r="C760" s="798"/>
      <c r="D760" s="798"/>
      <c r="E760" s="798"/>
      <c r="F760" s="941"/>
    </row>
    <row r="761" spans="1:6" ht="13.5" customHeight="1" x14ac:dyDescent="0.2">
      <c r="A761" s="798"/>
      <c r="B761" s="798"/>
      <c r="C761" s="798"/>
      <c r="D761" s="798"/>
      <c r="E761" s="798"/>
      <c r="F761" s="941"/>
    </row>
    <row r="762" spans="1:6" ht="13.5" customHeight="1" x14ac:dyDescent="0.2">
      <c r="A762" s="798"/>
      <c r="B762" s="798"/>
      <c r="C762" s="798"/>
      <c r="D762" s="798"/>
      <c r="E762" s="798"/>
      <c r="F762" s="941"/>
    </row>
    <row r="763" spans="1:6" ht="13.5" customHeight="1" x14ac:dyDescent="0.2">
      <c r="A763" s="798"/>
      <c r="B763" s="798"/>
      <c r="C763" s="798"/>
      <c r="D763" s="798"/>
      <c r="E763" s="798"/>
      <c r="F763" s="941"/>
    </row>
    <row r="764" spans="1:6" ht="13.5" customHeight="1" x14ac:dyDescent="0.2">
      <c r="A764" s="798"/>
      <c r="B764" s="798"/>
      <c r="C764" s="798"/>
      <c r="D764" s="798"/>
      <c r="E764" s="798"/>
      <c r="F764" s="941"/>
    </row>
    <row r="765" spans="1:6" ht="13.5" customHeight="1" x14ac:dyDescent="0.2">
      <c r="A765" s="798"/>
      <c r="B765" s="798"/>
      <c r="C765" s="798"/>
      <c r="D765" s="798"/>
      <c r="E765" s="798"/>
      <c r="F765" s="941"/>
    </row>
    <row r="766" spans="1:6" ht="13.5" customHeight="1" x14ac:dyDescent="0.2">
      <c r="A766" s="798"/>
      <c r="B766" s="798"/>
      <c r="C766" s="798"/>
      <c r="D766" s="798"/>
      <c r="E766" s="798"/>
      <c r="F766" s="941"/>
    </row>
    <row r="767" spans="1:6" ht="13.5" customHeight="1" x14ac:dyDescent="0.2">
      <c r="A767" s="798"/>
      <c r="B767" s="798"/>
      <c r="C767" s="798"/>
      <c r="D767" s="798"/>
      <c r="E767" s="798"/>
      <c r="F767" s="941"/>
    </row>
    <row r="768" spans="1:6" ht="13.5" customHeight="1" x14ac:dyDescent="0.2">
      <c r="A768" s="798"/>
      <c r="B768" s="798"/>
      <c r="C768" s="798"/>
      <c r="D768" s="798"/>
      <c r="E768" s="798"/>
      <c r="F768" s="941"/>
    </row>
    <row r="769" spans="1:6" ht="13.5" customHeight="1" x14ac:dyDescent="0.2">
      <c r="A769" s="798"/>
      <c r="B769" s="798"/>
      <c r="C769" s="798"/>
      <c r="D769" s="798"/>
      <c r="E769" s="798"/>
      <c r="F769" s="941"/>
    </row>
    <row r="770" spans="1:6" ht="13.5" customHeight="1" x14ac:dyDescent="0.2">
      <c r="A770" s="798"/>
      <c r="B770" s="798"/>
      <c r="C770" s="798"/>
      <c r="D770" s="798"/>
      <c r="E770" s="798"/>
      <c r="F770" s="941"/>
    </row>
    <row r="771" spans="1:6" ht="13.5" customHeight="1" x14ac:dyDescent="0.2">
      <c r="A771" s="798"/>
      <c r="B771" s="798"/>
      <c r="C771" s="798"/>
      <c r="D771" s="798"/>
      <c r="E771" s="798"/>
      <c r="F771" s="941"/>
    </row>
    <row r="772" spans="1:6" ht="13.5" customHeight="1" x14ac:dyDescent="0.2">
      <c r="A772" s="798"/>
      <c r="B772" s="798"/>
      <c r="C772" s="798"/>
      <c r="D772" s="798"/>
      <c r="E772" s="798"/>
      <c r="F772" s="941"/>
    </row>
    <row r="773" spans="1:6" ht="13.5" customHeight="1" x14ac:dyDescent="0.2">
      <c r="A773" s="798"/>
      <c r="B773" s="798"/>
      <c r="C773" s="798"/>
      <c r="D773" s="798"/>
      <c r="E773" s="798"/>
      <c r="F773" s="941"/>
    </row>
    <row r="774" spans="1:6" ht="13.5" customHeight="1" x14ac:dyDescent="0.2">
      <c r="A774" s="798"/>
      <c r="B774" s="798"/>
      <c r="C774" s="798"/>
      <c r="D774" s="798"/>
      <c r="E774" s="798"/>
      <c r="F774" s="941"/>
    </row>
    <row r="775" spans="1:6" ht="13.5" customHeight="1" x14ac:dyDescent="0.2">
      <c r="A775" s="798"/>
      <c r="B775" s="798"/>
      <c r="C775" s="798"/>
      <c r="D775" s="798"/>
      <c r="E775" s="798"/>
      <c r="F775" s="941"/>
    </row>
    <row r="776" spans="1:6" ht="13.5" customHeight="1" x14ac:dyDescent="0.2">
      <c r="A776" s="798"/>
      <c r="B776" s="798"/>
      <c r="C776" s="798"/>
      <c r="D776" s="798"/>
      <c r="E776" s="798"/>
      <c r="F776" s="941"/>
    </row>
    <row r="777" spans="1:6" ht="13.5" customHeight="1" x14ac:dyDescent="0.2">
      <c r="A777" s="798"/>
      <c r="B777" s="798"/>
      <c r="C777" s="798"/>
      <c r="D777" s="798"/>
      <c r="E777" s="798"/>
      <c r="F777" s="941"/>
    </row>
    <row r="778" spans="1:6" ht="13.5" customHeight="1" x14ac:dyDescent="0.2">
      <c r="A778" s="798"/>
      <c r="B778" s="798"/>
      <c r="C778" s="798"/>
      <c r="D778" s="798"/>
      <c r="E778" s="798"/>
      <c r="F778" s="941"/>
    </row>
    <row r="779" spans="1:6" ht="13.5" customHeight="1" x14ac:dyDescent="0.2">
      <c r="A779" s="798"/>
      <c r="B779" s="798"/>
      <c r="C779" s="798"/>
      <c r="D779" s="798"/>
      <c r="E779" s="798"/>
      <c r="F779" s="941"/>
    </row>
    <row r="780" spans="1:6" ht="13.5" customHeight="1" x14ac:dyDescent="0.2">
      <c r="A780" s="798"/>
      <c r="B780" s="798"/>
      <c r="C780" s="798"/>
      <c r="D780" s="798"/>
      <c r="E780" s="798"/>
      <c r="F780" s="941"/>
    </row>
    <row r="781" spans="1:6" ht="13.5" customHeight="1" x14ac:dyDescent="0.2">
      <c r="A781" s="798"/>
      <c r="B781" s="798"/>
      <c r="C781" s="798"/>
      <c r="D781" s="798"/>
      <c r="E781" s="798"/>
      <c r="F781" s="941"/>
    </row>
    <row r="782" spans="1:6" ht="13.5" customHeight="1" x14ac:dyDescent="0.2">
      <c r="A782" s="798"/>
      <c r="B782" s="798"/>
      <c r="C782" s="798"/>
      <c r="D782" s="798"/>
      <c r="E782" s="798"/>
      <c r="F782" s="941"/>
    </row>
    <row r="783" spans="1:6" ht="13.5" customHeight="1" x14ac:dyDescent="0.2">
      <c r="A783" s="798"/>
      <c r="B783" s="798"/>
      <c r="C783" s="798"/>
      <c r="D783" s="798"/>
      <c r="E783" s="798"/>
      <c r="F783" s="941"/>
    </row>
    <row r="784" spans="1:6" ht="13.5" customHeight="1" x14ac:dyDescent="0.2">
      <c r="A784" s="798"/>
      <c r="B784" s="798"/>
      <c r="C784" s="798"/>
      <c r="D784" s="798"/>
      <c r="E784" s="798"/>
      <c r="F784" s="941"/>
    </row>
    <row r="785" spans="1:6" ht="13.5" customHeight="1" x14ac:dyDescent="0.2">
      <c r="A785" s="798"/>
      <c r="B785" s="798"/>
      <c r="C785" s="798"/>
      <c r="D785" s="798"/>
      <c r="E785" s="798"/>
      <c r="F785" s="941"/>
    </row>
    <row r="786" spans="1:6" ht="13.5" customHeight="1" x14ac:dyDescent="0.2">
      <c r="A786" s="798"/>
      <c r="B786" s="798"/>
      <c r="C786" s="798"/>
      <c r="D786" s="798"/>
      <c r="E786" s="798"/>
      <c r="F786" s="941"/>
    </row>
    <row r="787" spans="1:6" ht="13.5" customHeight="1" x14ac:dyDescent="0.2">
      <c r="A787" s="798"/>
      <c r="B787" s="798"/>
      <c r="C787" s="798"/>
      <c r="D787" s="798"/>
      <c r="E787" s="798"/>
      <c r="F787" s="941"/>
    </row>
    <row r="788" spans="1:6" ht="13.5" customHeight="1" x14ac:dyDescent="0.2">
      <c r="A788" s="798"/>
      <c r="B788" s="798"/>
      <c r="C788" s="798"/>
      <c r="D788" s="798"/>
      <c r="E788" s="798"/>
      <c r="F788" s="941"/>
    </row>
    <row r="789" spans="1:6" ht="13.5" customHeight="1" x14ac:dyDescent="0.2">
      <c r="A789" s="798"/>
      <c r="B789" s="798"/>
      <c r="C789" s="798"/>
      <c r="D789" s="798"/>
      <c r="E789" s="798"/>
      <c r="F789" s="941"/>
    </row>
    <row r="790" spans="1:6" ht="13.5" customHeight="1" x14ac:dyDescent="0.2">
      <c r="A790" s="798"/>
      <c r="B790" s="798"/>
      <c r="C790" s="798"/>
      <c r="D790" s="798"/>
      <c r="E790" s="798"/>
      <c r="F790" s="941"/>
    </row>
    <row r="791" spans="1:6" ht="13.5" customHeight="1" x14ac:dyDescent="0.2">
      <c r="A791" s="798"/>
      <c r="B791" s="798"/>
      <c r="C791" s="798"/>
      <c r="D791" s="798"/>
      <c r="E791" s="798"/>
      <c r="F791" s="941"/>
    </row>
    <row r="792" spans="1:6" ht="13.5" customHeight="1" x14ac:dyDescent="0.2">
      <c r="A792" s="798"/>
      <c r="B792" s="798"/>
      <c r="C792" s="798"/>
      <c r="D792" s="798"/>
      <c r="E792" s="798"/>
      <c r="F792" s="941"/>
    </row>
    <row r="793" spans="1:6" ht="13.5" customHeight="1" x14ac:dyDescent="0.2">
      <c r="A793" s="798"/>
      <c r="B793" s="798"/>
      <c r="C793" s="798"/>
      <c r="D793" s="798"/>
      <c r="E793" s="798"/>
      <c r="F793" s="941"/>
    </row>
    <row r="794" spans="1:6" ht="13.5" customHeight="1" x14ac:dyDescent="0.2">
      <c r="A794" s="798"/>
      <c r="B794" s="798"/>
      <c r="C794" s="798"/>
      <c r="D794" s="798"/>
      <c r="E794" s="798"/>
      <c r="F794" s="941"/>
    </row>
    <row r="795" spans="1:6" ht="13.5" customHeight="1" x14ac:dyDescent="0.2">
      <c r="A795" s="798"/>
      <c r="B795" s="798"/>
      <c r="C795" s="798"/>
      <c r="D795" s="798"/>
      <c r="E795" s="798"/>
      <c r="F795" s="941"/>
    </row>
    <row r="796" spans="1:6" ht="13.5" customHeight="1" x14ac:dyDescent="0.2">
      <c r="A796" s="798"/>
      <c r="B796" s="798"/>
      <c r="C796" s="798"/>
      <c r="D796" s="798"/>
      <c r="E796" s="798"/>
      <c r="F796" s="941"/>
    </row>
    <row r="797" spans="1:6" ht="13.5" customHeight="1" x14ac:dyDescent="0.2">
      <c r="A797" s="798"/>
      <c r="B797" s="798"/>
      <c r="C797" s="798"/>
      <c r="D797" s="798"/>
      <c r="E797" s="798"/>
      <c r="F797" s="941"/>
    </row>
    <row r="798" spans="1:6" ht="13.5" customHeight="1" x14ac:dyDescent="0.2">
      <c r="A798" s="798"/>
      <c r="B798" s="798"/>
      <c r="C798" s="798"/>
      <c r="D798" s="798"/>
      <c r="E798" s="798"/>
      <c r="F798" s="941"/>
    </row>
    <row r="799" spans="1:6" ht="13.5" customHeight="1" x14ac:dyDescent="0.2">
      <c r="A799" s="798"/>
      <c r="B799" s="798"/>
      <c r="C799" s="798"/>
      <c r="D799" s="798"/>
      <c r="E799" s="798"/>
      <c r="F799" s="941"/>
    </row>
    <row r="800" spans="1:6" ht="13.5" customHeight="1" x14ac:dyDescent="0.2">
      <c r="A800" s="798"/>
      <c r="B800" s="798"/>
      <c r="C800" s="798"/>
      <c r="D800" s="798"/>
      <c r="E800" s="798"/>
      <c r="F800" s="941"/>
    </row>
    <row r="801" spans="1:6" ht="13.5" customHeight="1" x14ac:dyDescent="0.2">
      <c r="A801" s="798"/>
      <c r="B801" s="798"/>
      <c r="C801" s="798"/>
      <c r="D801" s="798"/>
      <c r="E801" s="798"/>
      <c r="F801" s="941"/>
    </row>
    <row r="802" spans="1:6" ht="13.5" customHeight="1" x14ac:dyDescent="0.2">
      <c r="A802" s="798"/>
      <c r="B802" s="798"/>
      <c r="C802" s="798"/>
      <c r="D802" s="798"/>
      <c r="E802" s="798"/>
      <c r="F802" s="941"/>
    </row>
    <row r="803" spans="1:6" ht="13.5" customHeight="1" x14ac:dyDescent="0.2">
      <c r="A803" s="798"/>
      <c r="B803" s="798"/>
      <c r="C803" s="798"/>
      <c r="D803" s="798"/>
      <c r="E803" s="798"/>
      <c r="F803" s="941"/>
    </row>
    <row r="804" spans="1:6" ht="13.5" customHeight="1" x14ac:dyDescent="0.2">
      <c r="A804" s="798"/>
      <c r="B804" s="798"/>
      <c r="C804" s="798"/>
      <c r="D804" s="798"/>
      <c r="E804" s="798"/>
      <c r="F804" s="941"/>
    </row>
    <row r="805" spans="1:6" ht="13.5" customHeight="1" x14ac:dyDescent="0.2">
      <c r="A805" s="798"/>
      <c r="B805" s="798"/>
      <c r="C805" s="798"/>
      <c r="D805" s="798"/>
      <c r="E805" s="798"/>
      <c r="F805" s="941"/>
    </row>
    <row r="806" spans="1:6" ht="13.5" customHeight="1" x14ac:dyDescent="0.2">
      <c r="A806" s="798"/>
      <c r="B806" s="798"/>
      <c r="C806" s="798"/>
      <c r="D806" s="798"/>
      <c r="E806" s="798"/>
      <c r="F806" s="941"/>
    </row>
    <row r="807" spans="1:6" ht="13.5" customHeight="1" x14ac:dyDescent="0.2">
      <c r="A807" s="798"/>
      <c r="B807" s="798"/>
      <c r="C807" s="798"/>
      <c r="D807" s="798"/>
      <c r="E807" s="798"/>
      <c r="F807" s="941"/>
    </row>
    <row r="808" spans="1:6" ht="13.5" customHeight="1" x14ac:dyDescent="0.2">
      <c r="A808" s="798"/>
      <c r="B808" s="798"/>
      <c r="C808" s="798"/>
      <c r="D808" s="798"/>
      <c r="E808" s="798"/>
      <c r="F808" s="941"/>
    </row>
    <row r="809" spans="1:6" ht="13.5" customHeight="1" x14ac:dyDescent="0.2">
      <c r="A809" s="798"/>
      <c r="B809" s="798"/>
      <c r="C809" s="798"/>
      <c r="D809" s="798"/>
      <c r="E809" s="798"/>
      <c r="F809" s="941"/>
    </row>
    <row r="810" spans="1:6" ht="13.5" customHeight="1" x14ac:dyDescent="0.2">
      <c r="A810" s="798"/>
      <c r="B810" s="798"/>
      <c r="C810" s="798"/>
      <c r="D810" s="798"/>
      <c r="E810" s="798"/>
      <c r="F810" s="941"/>
    </row>
    <row r="811" spans="1:6" ht="13.5" customHeight="1" x14ac:dyDescent="0.2">
      <c r="A811" s="798"/>
      <c r="B811" s="798"/>
      <c r="C811" s="798"/>
      <c r="D811" s="798"/>
      <c r="E811" s="798"/>
      <c r="F811" s="941"/>
    </row>
    <row r="812" spans="1:6" ht="13.5" customHeight="1" x14ac:dyDescent="0.2">
      <c r="A812" s="798"/>
      <c r="B812" s="798"/>
      <c r="C812" s="798"/>
      <c r="D812" s="798"/>
      <c r="E812" s="798"/>
      <c r="F812" s="941"/>
    </row>
    <row r="813" spans="1:6" ht="13.5" customHeight="1" x14ac:dyDescent="0.2">
      <c r="A813" s="798"/>
      <c r="B813" s="798"/>
      <c r="C813" s="798"/>
      <c r="D813" s="798"/>
      <c r="E813" s="798"/>
      <c r="F813" s="941"/>
    </row>
    <row r="814" spans="1:6" ht="13.5" customHeight="1" x14ac:dyDescent="0.2">
      <c r="A814" s="798"/>
      <c r="B814" s="798"/>
      <c r="C814" s="798"/>
      <c r="D814" s="798"/>
      <c r="E814" s="798"/>
      <c r="F814" s="941"/>
    </row>
    <row r="815" spans="1:6" ht="13.5" customHeight="1" x14ac:dyDescent="0.2">
      <c r="A815" s="798"/>
      <c r="B815" s="798"/>
      <c r="C815" s="798"/>
      <c r="D815" s="798"/>
      <c r="E815" s="798"/>
      <c r="F815" s="941"/>
    </row>
    <row r="816" spans="1:6" ht="13.5" customHeight="1" x14ac:dyDescent="0.2">
      <c r="A816" s="798"/>
      <c r="B816" s="798"/>
      <c r="C816" s="798"/>
      <c r="D816" s="798"/>
      <c r="E816" s="798"/>
      <c r="F816" s="941"/>
    </row>
    <row r="817" spans="1:6" ht="13.5" customHeight="1" x14ac:dyDescent="0.2">
      <c r="A817" s="798"/>
      <c r="B817" s="798"/>
      <c r="C817" s="798"/>
      <c r="D817" s="798"/>
      <c r="E817" s="798"/>
      <c r="F817" s="941"/>
    </row>
    <row r="818" spans="1:6" ht="13.5" customHeight="1" x14ac:dyDescent="0.2">
      <c r="A818" s="798"/>
      <c r="B818" s="798"/>
      <c r="C818" s="798"/>
      <c r="D818" s="798"/>
      <c r="E818" s="798"/>
      <c r="F818" s="941"/>
    </row>
    <row r="819" spans="1:6" ht="13.5" customHeight="1" x14ac:dyDescent="0.2">
      <c r="A819" s="798"/>
      <c r="B819" s="798"/>
      <c r="C819" s="798"/>
      <c r="D819" s="798"/>
      <c r="E819" s="798"/>
      <c r="F819" s="941"/>
    </row>
    <row r="820" spans="1:6" ht="13.5" customHeight="1" x14ac:dyDescent="0.2">
      <c r="A820" s="798"/>
      <c r="B820" s="798"/>
      <c r="C820" s="798"/>
      <c r="D820" s="798"/>
      <c r="E820" s="798"/>
      <c r="F820" s="941"/>
    </row>
    <row r="821" spans="1:6" ht="13.5" customHeight="1" x14ac:dyDescent="0.2">
      <c r="A821" s="798"/>
      <c r="B821" s="798"/>
      <c r="C821" s="798"/>
      <c r="D821" s="798"/>
      <c r="E821" s="798"/>
      <c r="F821" s="941"/>
    </row>
    <row r="822" spans="1:6" ht="13.5" customHeight="1" x14ac:dyDescent="0.2">
      <c r="A822" s="798"/>
      <c r="B822" s="798"/>
      <c r="C822" s="798"/>
      <c r="D822" s="798"/>
      <c r="E822" s="798"/>
      <c r="F822" s="941"/>
    </row>
    <row r="823" spans="1:6" ht="13.5" customHeight="1" x14ac:dyDescent="0.2">
      <c r="A823" s="798"/>
      <c r="B823" s="798"/>
      <c r="C823" s="798"/>
      <c r="D823" s="798"/>
      <c r="E823" s="798"/>
      <c r="F823" s="941"/>
    </row>
    <row r="824" spans="1:6" ht="13.5" customHeight="1" x14ac:dyDescent="0.2">
      <c r="A824" s="798"/>
      <c r="B824" s="798"/>
      <c r="C824" s="798"/>
      <c r="D824" s="798"/>
      <c r="E824" s="798"/>
      <c r="F824" s="941"/>
    </row>
    <row r="825" spans="1:6" ht="13.5" customHeight="1" x14ac:dyDescent="0.2">
      <c r="A825" s="798"/>
      <c r="B825" s="798"/>
      <c r="C825" s="798"/>
      <c r="D825" s="798"/>
      <c r="E825" s="798"/>
      <c r="F825" s="941"/>
    </row>
    <row r="826" spans="1:6" ht="13.5" customHeight="1" x14ac:dyDescent="0.2">
      <c r="A826" s="798"/>
      <c r="B826" s="798"/>
      <c r="C826" s="798"/>
      <c r="D826" s="798"/>
      <c r="E826" s="798"/>
      <c r="F826" s="941"/>
    </row>
    <row r="827" spans="1:6" ht="13.5" customHeight="1" x14ac:dyDescent="0.2">
      <c r="A827" s="798"/>
      <c r="B827" s="798"/>
      <c r="C827" s="798"/>
      <c r="D827" s="798"/>
      <c r="E827" s="798"/>
      <c r="F827" s="941"/>
    </row>
    <row r="828" spans="1:6" ht="13.5" customHeight="1" x14ac:dyDescent="0.2">
      <c r="A828" s="798"/>
      <c r="B828" s="798"/>
      <c r="C828" s="798"/>
      <c r="D828" s="798"/>
      <c r="E828" s="798"/>
      <c r="F828" s="941"/>
    </row>
    <row r="829" spans="1:6" ht="13.5" customHeight="1" x14ac:dyDescent="0.2">
      <c r="A829" s="798"/>
      <c r="B829" s="798"/>
      <c r="C829" s="798"/>
      <c r="D829" s="798"/>
      <c r="E829" s="798"/>
      <c r="F829" s="941"/>
    </row>
    <row r="830" spans="1:6" ht="13.5" customHeight="1" x14ac:dyDescent="0.2">
      <c r="A830" s="798"/>
      <c r="B830" s="798"/>
      <c r="C830" s="798"/>
      <c r="D830" s="798"/>
      <c r="E830" s="798"/>
      <c r="F830" s="941"/>
    </row>
    <row r="831" spans="1:6" ht="13.5" customHeight="1" x14ac:dyDescent="0.2">
      <c r="A831" s="798"/>
      <c r="B831" s="798"/>
      <c r="C831" s="798"/>
      <c r="D831" s="798"/>
      <c r="E831" s="798"/>
      <c r="F831" s="941"/>
    </row>
    <row r="832" spans="1:6" ht="13.5" customHeight="1" x14ac:dyDescent="0.2">
      <c r="A832" s="798"/>
      <c r="B832" s="798"/>
      <c r="C832" s="798"/>
      <c r="D832" s="798"/>
      <c r="E832" s="798"/>
      <c r="F832" s="941"/>
    </row>
    <row r="833" spans="1:6" ht="13.5" customHeight="1" x14ac:dyDescent="0.2">
      <c r="A833" s="798"/>
      <c r="B833" s="798"/>
      <c r="C833" s="798"/>
      <c r="D833" s="798"/>
      <c r="E833" s="798"/>
      <c r="F833" s="941"/>
    </row>
    <row r="834" spans="1:6" ht="13.5" customHeight="1" x14ac:dyDescent="0.2">
      <c r="A834" s="798"/>
      <c r="B834" s="798"/>
      <c r="C834" s="798"/>
      <c r="D834" s="798"/>
      <c r="E834" s="798"/>
      <c r="F834" s="941"/>
    </row>
    <row r="835" spans="1:6" ht="13.5" customHeight="1" x14ac:dyDescent="0.2">
      <c r="A835" s="798"/>
      <c r="B835" s="798"/>
      <c r="C835" s="798"/>
      <c r="D835" s="798"/>
      <c r="E835" s="798"/>
      <c r="F835" s="941"/>
    </row>
    <row r="836" spans="1:6" ht="13.5" customHeight="1" x14ac:dyDescent="0.2">
      <c r="A836" s="798"/>
      <c r="B836" s="798"/>
      <c r="C836" s="798"/>
      <c r="D836" s="798"/>
      <c r="E836" s="798"/>
      <c r="F836" s="941"/>
    </row>
    <row r="837" spans="1:6" ht="13.5" customHeight="1" x14ac:dyDescent="0.2">
      <c r="A837" s="798"/>
      <c r="B837" s="798"/>
      <c r="C837" s="798"/>
      <c r="D837" s="798"/>
      <c r="E837" s="798"/>
      <c r="F837" s="941"/>
    </row>
    <row r="838" spans="1:6" ht="13.5" customHeight="1" x14ac:dyDescent="0.2">
      <c r="A838" s="798"/>
      <c r="B838" s="798"/>
      <c r="C838" s="798"/>
      <c r="D838" s="798"/>
      <c r="E838" s="798"/>
      <c r="F838" s="941"/>
    </row>
    <row r="839" spans="1:6" ht="13.5" customHeight="1" x14ac:dyDescent="0.2">
      <c r="A839" s="798"/>
      <c r="B839" s="798"/>
      <c r="C839" s="798"/>
      <c r="D839" s="798"/>
      <c r="E839" s="798"/>
      <c r="F839" s="941"/>
    </row>
    <row r="840" spans="1:6" ht="13.5" customHeight="1" x14ac:dyDescent="0.2">
      <c r="A840" s="798"/>
      <c r="B840" s="798"/>
      <c r="C840" s="798"/>
      <c r="D840" s="798"/>
      <c r="E840" s="798"/>
      <c r="F840" s="941"/>
    </row>
    <row r="841" spans="1:6" ht="13.5" customHeight="1" x14ac:dyDescent="0.2">
      <c r="A841" s="798"/>
      <c r="B841" s="798"/>
      <c r="C841" s="798"/>
      <c r="D841" s="798"/>
      <c r="E841" s="798"/>
      <c r="F841" s="941"/>
    </row>
    <row r="842" spans="1:6" ht="13.5" customHeight="1" x14ac:dyDescent="0.2">
      <c r="A842" s="798"/>
      <c r="B842" s="798"/>
      <c r="C842" s="798"/>
      <c r="D842" s="798"/>
      <c r="E842" s="798"/>
      <c r="F842" s="941"/>
    </row>
    <row r="843" spans="1:6" ht="13.5" customHeight="1" x14ac:dyDescent="0.2">
      <c r="A843" s="798"/>
      <c r="B843" s="798"/>
      <c r="C843" s="798"/>
      <c r="D843" s="798"/>
      <c r="E843" s="798"/>
      <c r="F843" s="941"/>
    </row>
    <row r="844" spans="1:6" ht="13.5" customHeight="1" x14ac:dyDescent="0.2">
      <c r="A844" s="798"/>
      <c r="B844" s="798"/>
      <c r="C844" s="798"/>
      <c r="D844" s="798"/>
      <c r="E844" s="798"/>
      <c r="F844" s="941"/>
    </row>
    <row r="845" spans="1:6" ht="13.5" customHeight="1" x14ac:dyDescent="0.2">
      <c r="A845" s="798"/>
      <c r="B845" s="798"/>
      <c r="C845" s="798"/>
      <c r="D845" s="798"/>
      <c r="E845" s="798"/>
      <c r="F845" s="941"/>
    </row>
    <row r="846" spans="1:6" ht="13.5" customHeight="1" x14ac:dyDescent="0.2">
      <c r="A846" s="798"/>
      <c r="B846" s="798"/>
      <c r="C846" s="798"/>
      <c r="D846" s="798"/>
      <c r="E846" s="798"/>
      <c r="F846" s="941"/>
    </row>
    <row r="847" spans="1:6" ht="13.5" customHeight="1" x14ac:dyDescent="0.2">
      <c r="A847" s="798"/>
      <c r="B847" s="798"/>
      <c r="C847" s="798"/>
      <c r="D847" s="798"/>
      <c r="E847" s="798"/>
      <c r="F847" s="941"/>
    </row>
    <row r="848" spans="1:6" ht="13.5" customHeight="1" x14ac:dyDescent="0.2">
      <c r="A848" s="798"/>
      <c r="B848" s="798"/>
      <c r="C848" s="798"/>
      <c r="D848" s="798"/>
      <c r="E848" s="798"/>
      <c r="F848" s="941"/>
    </row>
    <row r="849" spans="1:6" ht="13.5" customHeight="1" x14ac:dyDescent="0.2">
      <c r="A849" s="798"/>
      <c r="B849" s="798"/>
      <c r="C849" s="798"/>
      <c r="D849" s="798"/>
      <c r="E849" s="798"/>
      <c r="F849" s="941"/>
    </row>
    <row r="850" spans="1:6" ht="13.5" customHeight="1" x14ac:dyDescent="0.2">
      <c r="A850" s="798"/>
      <c r="B850" s="798"/>
      <c r="C850" s="798"/>
      <c r="D850" s="798"/>
      <c r="E850" s="798"/>
      <c r="F850" s="941"/>
    </row>
    <row r="851" spans="1:6" ht="13.5" customHeight="1" x14ac:dyDescent="0.2">
      <c r="A851" s="798"/>
      <c r="B851" s="798"/>
      <c r="C851" s="798"/>
      <c r="D851" s="798"/>
      <c r="E851" s="798"/>
      <c r="F851" s="941"/>
    </row>
    <row r="852" spans="1:6" ht="13.5" customHeight="1" x14ac:dyDescent="0.2">
      <c r="A852" s="798"/>
      <c r="B852" s="798"/>
      <c r="C852" s="798"/>
      <c r="D852" s="798"/>
      <c r="E852" s="798"/>
      <c r="F852" s="941"/>
    </row>
    <row r="853" spans="1:6" ht="13.5" customHeight="1" x14ac:dyDescent="0.2">
      <c r="A853" s="798"/>
      <c r="B853" s="798"/>
      <c r="C853" s="798"/>
      <c r="D853" s="798"/>
      <c r="E853" s="798"/>
      <c r="F853" s="941"/>
    </row>
    <row r="854" spans="1:6" ht="13.5" customHeight="1" x14ac:dyDescent="0.2">
      <c r="A854" s="798"/>
      <c r="B854" s="798"/>
      <c r="C854" s="798"/>
      <c r="D854" s="798"/>
      <c r="E854" s="798"/>
      <c r="F854" s="941"/>
    </row>
    <row r="855" spans="1:6" ht="13.5" customHeight="1" x14ac:dyDescent="0.2">
      <c r="A855" s="798"/>
      <c r="B855" s="798"/>
      <c r="C855" s="798"/>
      <c r="D855" s="798"/>
      <c r="E855" s="798"/>
      <c r="F855" s="941"/>
    </row>
    <row r="856" spans="1:6" ht="13.5" customHeight="1" x14ac:dyDescent="0.2">
      <c r="A856" s="798"/>
      <c r="B856" s="798"/>
      <c r="C856" s="798"/>
      <c r="D856" s="798"/>
      <c r="E856" s="798"/>
      <c r="F856" s="941"/>
    </row>
    <row r="857" spans="1:6" ht="13.5" customHeight="1" x14ac:dyDescent="0.2">
      <c r="A857" s="798"/>
      <c r="B857" s="798"/>
      <c r="C857" s="798"/>
      <c r="D857" s="798"/>
      <c r="E857" s="798"/>
      <c r="F857" s="941"/>
    </row>
    <row r="858" spans="1:6" ht="13.5" customHeight="1" x14ac:dyDescent="0.2">
      <c r="A858" s="798"/>
      <c r="B858" s="798"/>
      <c r="C858" s="798"/>
      <c r="D858" s="798"/>
      <c r="E858" s="798"/>
      <c r="F858" s="941"/>
    </row>
    <row r="859" spans="1:6" ht="13.5" customHeight="1" x14ac:dyDescent="0.2">
      <c r="A859" s="798"/>
      <c r="B859" s="798"/>
      <c r="C859" s="798"/>
      <c r="D859" s="798"/>
      <c r="E859" s="798"/>
      <c r="F859" s="941"/>
    </row>
    <row r="860" spans="1:6" ht="13.5" customHeight="1" x14ac:dyDescent="0.2">
      <c r="A860" s="798"/>
      <c r="B860" s="798"/>
      <c r="C860" s="798"/>
      <c r="D860" s="798"/>
      <c r="E860" s="798"/>
      <c r="F860" s="941"/>
    </row>
    <row r="861" spans="1:6" ht="13.5" customHeight="1" x14ac:dyDescent="0.2">
      <c r="A861" s="798"/>
      <c r="B861" s="798"/>
      <c r="C861" s="798"/>
      <c r="D861" s="798"/>
      <c r="E861" s="798"/>
      <c r="F861" s="941"/>
    </row>
    <row r="862" spans="1:6" ht="13.5" customHeight="1" x14ac:dyDescent="0.2">
      <c r="A862" s="798"/>
      <c r="B862" s="798"/>
      <c r="C862" s="798"/>
      <c r="D862" s="798"/>
      <c r="E862" s="798"/>
      <c r="F862" s="941"/>
    </row>
    <row r="863" spans="1:6" ht="13.5" customHeight="1" x14ac:dyDescent="0.2">
      <c r="A863" s="798"/>
      <c r="B863" s="798"/>
      <c r="C863" s="798"/>
      <c r="D863" s="798"/>
      <c r="E863" s="798"/>
      <c r="F863" s="941"/>
    </row>
    <row r="864" spans="1:6" ht="13.5" customHeight="1" x14ac:dyDescent="0.2">
      <c r="A864" s="798"/>
      <c r="B864" s="798"/>
      <c r="C864" s="798"/>
      <c r="D864" s="798"/>
      <c r="E864" s="798"/>
      <c r="F864" s="941"/>
    </row>
    <row r="865" spans="1:6" ht="13.5" customHeight="1" x14ac:dyDescent="0.2">
      <c r="A865" s="798"/>
      <c r="B865" s="798"/>
      <c r="C865" s="798"/>
      <c r="D865" s="798"/>
      <c r="E865" s="798"/>
      <c r="F865" s="941"/>
    </row>
    <row r="866" spans="1:6" ht="13.5" customHeight="1" x14ac:dyDescent="0.2">
      <c r="A866" s="798"/>
      <c r="B866" s="798"/>
      <c r="C866" s="798"/>
      <c r="D866" s="798"/>
      <c r="E866" s="798"/>
      <c r="F866" s="941"/>
    </row>
    <row r="867" spans="1:6" ht="13.5" customHeight="1" x14ac:dyDescent="0.2">
      <c r="A867" s="798"/>
      <c r="B867" s="798"/>
      <c r="C867" s="798"/>
      <c r="D867" s="798"/>
      <c r="E867" s="798"/>
      <c r="F867" s="941"/>
    </row>
    <row r="868" spans="1:6" ht="13.5" customHeight="1" x14ac:dyDescent="0.2">
      <c r="A868" s="798"/>
      <c r="B868" s="798"/>
      <c r="C868" s="798"/>
      <c r="D868" s="798"/>
      <c r="E868" s="798"/>
      <c r="F868" s="941"/>
    </row>
    <row r="869" spans="1:6" ht="13.5" customHeight="1" x14ac:dyDescent="0.2">
      <c r="A869" s="798"/>
      <c r="B869" s="798"/>
      <c r="C869" s="798"/>
      <c r="D869" s="798"/>
      <c r="E869" s="798"/>
      <c r="F869" s="941"/>
    </row>
    <row r="870" spans="1:6" ht="13.5" customHeight="1" x14ac:dyDescent="0.2">
      <c r="A870" s="798"/>
      <c r="B870" s="798"/>
      <c r="C870" s="798"/>
      <c r="D870" s="798"/>
      <c r="E870" s="798"/>
      <c r="F870" s="941"/>
    </row>
    <row r="871" spans="1:6" ht="13.5" customHeight="1" x14ac:dyDescent="0.2">
      <c r="A871" s="798"/>
      <c r="B871" s="798"/>
      <c r="C871" s="798"/>
      <c r="D871" s="798"/>
      <c r="E871" s="798"/>
      <c r="F871" s="941"/>
    </row>
    <row r="872" spans="1:6" ht="13.5" customHeight="1" x14ac:dyDescent="0.2">
      <c r="A872" s="798"/>
      <c r="B872" s="798"/>
      <c r="C872" s="798"/>
      <c r="D872" s="798"/>
      <c r="E872" s="798"/>
      <c r="F872" s="941"/>
    </row>
    <row r="873" spans="1:6" ht="13.5" customHeight="1" x14ac:dyDescent="0.2">
      <c r="A873" s="798"/>
      <c r="B873" s="798"/>
      <c r="C873" s="798"/>
      <c r="D873" s="798"/>
      <c r="E873" s="798"/>
      <c r="F873" s="941"/>
    </row>
    <row r="874" spans="1:6" ht="13.5" customHeight="1" x14ac:dyDescent="0.2">
      <c r="A874" s="798"/>
      <c r="B874" s="798"/>
      <c r="C874" s="798"/>
      <c r="D874" s="798"/>
      <c r="E874" s="798"/>
      <c r="F874" s="941"/>
    </row>
    <row r="875" spans="1:6" ht="13.5" customHeight="1" x14ac:dyDescent="0.2">
      <c r="A875" s="798"/>
      <c r="B875" s="798"/>
      <c r="C875" s="798"/>
      <c r="D875" s="798"/>
      <c r="E875" s="798"/>
      <c r="F875" s="941"/>
    </row>
    <row r="876" spans="1:6" ht="13.5" customHeight="1" x14ac:dyDescent="0.2">
      <c r="A876" s="798"/>
      <c r="B876" s="798"/>
      <c r="C876" s="798"/>
      <c r="D876" s="798"/>
      <c r="E876" s="798"/>
      <c r="F876" s="941"/>
    </row>
    <row r="877" spans="1:6" ht="13.5" customHeight="1" x14ac:dyDescent="0.2">
      <c r="A877" s="798"/>
      <c r="B877" s="798"/>
      <c r="C877" s="798"/>
      <c r="D877" s="798"/>
      <c r="E877" s="798"/>
      <c r="F877" s="941"/>
    </row>
    <row r="878" spans="1:6" ht="13.5" customHeight="1" x14ac:dyDescent="0.2">
      <c r="A878" s="798"/>
      <c r="B878" s="798"/>
      <c r="C878" s="798"/>
      <c r="D878" s="798"/>
      <c r="E878" s="798"/>
      <c r="F878" s="941"/>
    </row>
    <row r="879" spans="1:6" ht="13.5" customHeight="1" x14ac:dyDescent="0.2">
      <c r="A879" s="798"/>
      <c r="B879" s="798"/>
      <c r="C879" s="798"/>
      <c r="D879" s="798"/>
      <c r="E879" s="798"/>
      <c r="F879" s="941"/>
    </row>
    <row r="880" spans="1:6" ht="13.5" customHeight="1" x14ac:dyDescent="0.2">
      <c r="A880" s="798"/>
      <c r="B880" s="798"/>
      <c r="C880" s="798"/>
      <c r="D880" s="798"/>
      <c r="E880" s="798"/>
      <c r="F880" s="941"/>
    </row>
    <row r="881" spans="1:6" ht="13.5" customHeight="1" x14ac:dyDescent="0.2">
      <c r="A881" s="798"/>
      <c r="B881" s="798"/>
      <c r="C881" s="798"/>
      <c r="D881" s="798"/>
      <c r="E881" s="798"/>
      <c r="F881" s="941"/>
    </row>
    <row r="882" spans="1:6" ht="13.5" customHeight="1" x14ac:dyDescent="0.2">
      <c r="A882" s="798"/>
      <c r="B882" s="798"/>
      <c r="C882" s="798"/>
      <c r="D882" s="798"/>
      <c r="E882" s="798"/>
      <c r="F882" s="941"/>
    </row>
    <row r="883" spans="1:6" ht="13.5" customHeight="1" x14ac:dyDescent="0.2">
      <c r="A883" s="798"/>
      <c r="B883" s="798"/>
      <c r="C883" s="798"/>
      <c r="D883" s="798"/>
      <c r="E883" s="798"/>
      <c r="F883" s="941"/>
    </row>
    <row r="884" spans="1:6" ht="13.5" customHeight="1" x14ac:dyDescent="0.2">
      <c r="A884" s="798"/>
      <c r="B884" s="798"/>
      <c r="C884" s="798"/>
      <c r="D884" s="798"/>
      <c r="E884" s="798"/>
      <c r="F884" s="941"/>
    </row>
    <row r="885" spans="1:6" ht="13.5" customHeight="1" x14ac:dyDescent="0.2">
      <c r="A885" s="798"/>
      <c r="B885" s="798"/>
      <c r="C885" s="798"/>
      <c r="D885" s="798"/>
      <c r="E885" s="798"/>
      <c r="F885" s="941"/>
    </row>
    <row r="886" spans="1:6" ht="13.5" customHeight="1" x14ac:dyDescent="0.2">
      <c r="A886" s="798"/>
      <c r="B886" s="798"/>
      <c r="C886" s="798"/>
      <c r="D886" s="798"/>
      <c r="E886" s="798"/>
      <c r="F886" s="941"/>
    </row>
    <row r="887" spans="1:6" ht="13.5" customHeight="1" x14ac:dyDescent="0.2">
      <c r="A887" s="798"/>
      <c r="B887" s="798"/>
      <c r="C887" s="798"/>
      <c r="D887" s="798"/>
      <c r="E887" s="798"/>
      <c r="F887" s="941"/>
    </row>
    <row r="888" spans="1:6" ht="13.5" customHeight="1" x14ac:dyDescent="0.2">
      <c r="A888" s="798"/>
      <c r="B888" s="798"/>
      <c r="C888" s="798"/>
      <c r="D888" s="798"/>
      <c r="E888" s="798"/>
      <c r="F888" s="941"/>
    </row>
    <row r="889" spans="1:6" ht="13.5" customHeight="1" x14ac:dyDescent="0.2">
      <c r="A889" s="798"/>
      <c r="B889" s="798"/>
      <c r="C889" s="798"/>
      <c r="D889" s="798"/>
      <c r="E889" s="798"/>
      <c r="F889" s="941"/>
    </row>
    <row r="890" spans="1:6" ht="13.5" customHeight="1" x14ac:dyDescent="0.2">
      <c r="A890" s="798"/>
      <c r="B890" s="798"/>
      <c r="C890" s="798"/>
      <c r="D890" s="798"/>
      <c r="E890" s="798"/>
      <c r="F890" s="941"/>
    </row>
    <row r="891" spans="1:6" ht="13.5" customHeight="1" x14ac:dyDescent="0.2">
      <c r="A891" s="798"/>
      <c r="B891" s="798"/>
      <c r="C891" s="798"/>
      <c r="D891" s="798"/>
      <c r="E891" s="798"/>
      <c r="F891" s="941"/>
    </row>
    <row r="892" spans="1:6" ht="13.5" customHeight="1" x14ac:dyDescent="0.2">
      <c r="A892" s="798"/>
      <c r="B892" s="798"/>
      <c r="C892" s="798"/>
      <c r="D892" s="798"/>
      <c r="E892" s="798"/>
      <c r="F892" s="941"/>
    </row>
    <row r="893" spans="1:6" ht="13.5" customHeight="1" x14ac:dyDescent="0.2">
      <c r="A893" s="798"/>
      <c r="B893" s="798"/>
      <c r="C893" s="798"/>
      <c r="D893" s="798"/>
      <c r="E893" s="798"/>
      <c r="F893" s="941"/>
    </row>
    <row r="894" spans="1:6" ht="13.5" customHeight="1" x14ac:dyDescent="0.2">
      <c r="A894" s="798"/>
      <c r="B894" s="798"/>
      <c r="C894" s="798"/>
      <c r="D894" s="798"/>
      <c r="E894" s="798"/>
      <c r="F894" s="941"/>
    </row>
    <row r="895" spans="1:6" ht="13.5" customHeight="1" x14ac:dyDescent="0.2">
      <c r="A895" s="798"/>
      <c r="B895" s="798"/>
      <c r="C895" s="798"/>
      <c r="D895" s="798"/>
      <c r="E895" s="798"/>
      <c r="F895" s="941"/>
    </row>
    <row r="896" spans="1:6" ht="13.5" customHeight="1" x14ac:dyDescent="0.2">
      <c r="A896" s="798"/>
      <c r="B896" s="798"/>
      <c r="C896" s="798"/>
      <c r="D896" s="798"/>
      <c r="E896" s="798"/>
      <c r="F896" s="941"/>
    </row>
    <row r="897" spans="1:6" ht="13.5" customHeight="1" x14ac:dyDescent="0.2">
      <c r="A897" s="798"/>
      <c r="B897" s="798"/>
      <c r="C897" s="798"/>
      <c r="D897" s="798"/>
      <c r="E897" s="798"/>
      <c r="F897" s="941"/>
    </row>
    <row r="898" spans="1:6" ht="13.5" customHeight="1" x14ac:dyDescent="0.2">
      <c r="A898" s="798"/>
      <c r="B898" s="798"/>
      <c r="C898" s="798"/>
      <c r="D898" s="798"/>
      <c r="E898" s="798"/>
      <c r="F898" s="941"/>
    </row>
    <row r="899" spans="1:6" ht="13.5" customHeight="1" x14ac:dyDescent="0.2">
      <c r="A899" s="798"/>
      <c r="B899" s="798"/>
      <c r="C899" s="798"/>
      <c r="D899" s="798"/>
      <c r="E899" s="798"/>
      <c r="F899" s="941"/>
    </row>
    <row r="900" spans="1:6" ht="13.5" customHeight="1" x14ac:dyDescent="0.2">
      <c r="A900" s="798"/>
      <c r="B900" s="798"/>
      <c r="C900" s="798"/>
      <c r="D900" s="798"/>
      <c r="E900" s="798"/>
      <c r="F900" s="941"/>
    </row>
    <row r="901" spans="1:6" ht="13.5" customHeight="1" x14ac:dyDescent="0.2">
      <c r="A901" s="798"/>
      <c r="B901" s="798"/>
      <c r="C901" s="798"/>
      <c r="D901" s="798"/>
      <c r="E901" s="798"/>
      <c r="F901" s="941"/>
    </row>
    <row r="902" spans="1:6" ht="13.5" customHeight="1" x14ac:dyDescent="0.2">
      <c r="A902" s="798"/>
      <c r="B902" s="798"/>
      <c r="C902" s="798"/>
      <c r="D902" s="798"/>
      <c r="E902" s="798"/>
      <c r="F902" s="941"/>
    </row>
    <row r="903" spans="1:6" ht="13.5" customHeight="1" x14ac:dyDescent="0.2">
      <c r="A903" s="798"/>
      <c r="B903" s="798"/>
      <c r="C903" s="798"/>
      <c r="D903" s="798"/>
      <c r="E903" s="798"/>
      <c r="F903" s="941"/>
    </row>
    <row r="904" spans="1:6" ht="13.5" customHeight="1" x14ac:dyDescent="0.2">
      <c r="A904" s="798"/>
      <c r="B904" s="798"/>
      <c r="C904" s="798"/>
      <c r="D904" s="798"/>
      <c r="E904" s="798"/>
      <c r="F904" s="941"/>
    </row>
    <row r="905" spans="1:6" ht="13.5" customHeight="1" x14ac:dyDescent="0.2">
      <c r="A905" s="798"/>
      <c r="B905" s="798"/>
      <c r="C905" s="798"/>
      <c r="D905" s="798"/>
      <c r="E905" s="798"/>
      <c r="F905" s="941"/>
    </row>
    <row r="906" spans="1:6" ht="13.5" customHeight="1" x14ac:dyDescent="0.2">
      <c r="A906" s="798"/>
      <c r="B906" s="798"/>
      <c r="C906" s="798"/>
      <c r="D906" s="798"/>
      <c r="E906" s="798"/>
      <c r="F906" s="941"/>
    </row>
    <row r="907" spans="1:6" ht="13.5" customHeight="1" x14ac:dyDescent="0.2">
      <c r="A907" s="798"/>
      <c r="B907" s="798"/>
      <c r="C907" s="798"/>
      <c r="D907" s="798"/>
      <c r="E907" s="798"/>
      <c r="F907" s="941"/>
    </row>
    <row r="908" spans="1:6" ht="13.5" customHeight="1" x14ac:dyDescent="0.2">
      <c r="A908" s="798"/>
      <c r="B908" s="798"/>
      <c r="C908" s="798"/>
      <c r="D908" s="798"/>
      <c r="E908" s="798"/>
      <c r="F908" s="941"/>
    </row>
    <row r="909" spans="1:6" ht="13.5" customHeight="1" x14ac:dyDescent="0.2">
      <c r="A909" s="798"/>
      <c r="B909" s="798"/>
      <c r="C909" s="798"/>
      <c r="D909" s="798"/>
      <c r="E909" s="798"/>
      <c r="F909" s="941"/>
    </row>
    <row r="910" spans="1:6" ht="13.5" customHeight="1" x14ac:dyDescent="0.2">
      <c r="A910" s="798"/>
      <c r="B910" s="798"/>
      <c r="C910" s="798"/>
      <c r="D910" s="798"/>
      <c r="E910" s="798"/>
      <c r="F910" s="941"/>
    </row>
    <row r="911" spans="1:6" ht="13.5" customHeight="1" x14ac:dyDescent="0.2">
      <c r="A911" s="798"/>
      <c r="B911" s="798"/>
      <c r="C911" s="798"/>
      <c r="D911" s="798"/>
      <c r="E911" s="798"/>
      <c r="F911" s="941"/>
    </row>
    <row r="912" spans="1:6" ht="13.5" customHeight="1" x14ac:dyDescent="0.2">
      <c r="A912" s="798"/>
      <c r="B912" s="798"/>
      <c r="C912" s="798"/>
      <c r="D912" s="798"/>
      <c r="E912" s="798"/>
      <c r="F912" s="941"/>
    </row>
    <row r="913" spans="1:6" ht="13.5" customHeight="1" x14ac:dyDescent="0.2">
      <c r="A913" s="798"/>
      <c r="B913" s="798"/>
      <c r="C913" s="798"/>
      <c r="D913" s="798"/>
      <c r="E913" s="798"/>
      <c r="F913" s="941"/>
    </row>
    <row r="914" spans="1:6" ht="13.5" customHeight="1" x14ac:dyDescent="0.2">
      <c r="A914" s="798"/>
      <c r="B914" s="798"/>
      <c r="C914" s="798"/>
      <c r="D914" s="798"/>
      <c r="E914" s="798"/>
      <c r="F914" s="941"/>
    </row>
    <row r="915" spans="1:6" ht="13.5" customHeight="1" x14ac:dyDescent="0.2">
      <c r="A915" s="798"/>
      <c r="B915" s="798"/>
      <c r="C915" s="798"/>
      <c r="D915" s="798"/>
      <c r="E915" s="798"/>
      <c r="F915" s="941"/>
    </row>
    <row r="916" spans="1:6" ht="13.5" customHeight="1" x14ac:dyDescent="0.2">
      <c r="A916" s="798"/>
      <c r="B916" s="798"/>
      <c r="C916" s="798"/>
      <c r="D916" s="798"/>
      <c r="E916" s="798"/>
      <c r="F916" s="941"/>
    </row>
    <row r="917" spans="1:6" ht="13.5" customHeight="1" x14ac:dyDescent="0.2">
      <c r="A917" s="798"/>
      <c r="B917" s="798"/>
      <c r="C917" s="798"/>
      <c r="D917" s="798"/>
      <c r="E917" s="798"/>
      <c r="F917" s="941"/>
    </row>
    <row r="918" spans="1:6" ht="13.5" customHeight="1" x14ac:dyDescent="0.2">
      <c r="A918" s="798"/>
      <c r="B918" s="798"/>
      <c r="C918" s="798"/>
      <c r="D918" s="798"/>
      <c r="E918" s="798"/>
      <c r="F918" s="941"/>
    </row>
    <row r="919" spans="1:6" ht="13.5" customHeight="1" x14ac:dyDescent="0.2">
      <c r="A919" s="798"/>
      <c r="B919" s="798"/>
      <c r="C919" s="798"/>
      <c r="D919" s="798"/>
      <c r="E919" s="798"/>
      <c r="F919" s="941"/>
    </row>
    <row r="920" spans="1:6" ht="13.5" customHeight="1" x14ac:dyDescent="0.2">
      <c r="A920" s="798"/>
      <c r="B920" s="798"/>
      <c r="C920" s="798"/>
      <c r="D920" s="798"/>
      <c r="E920" s="798"/>
      <c r="F920" s="941"/>
    </row>
    <row r="921" spans="1:6" ht="13.5" customHeight="1" x14ac:dyDescent="0.2">
      <c r="A921" s="798"/>
      <c r="B921" s="798"/>
      <c r="C921" s="798"/>
      <c r="D921" s="798"/>
      <c r="E921" s="798"/>
      <c r="F921" s="941"/>
    </row>
    <row r="922" spans="1:6" ht="13.5" customHeight="1" x14ac:dyDescent="0.2">
      <c r="A922" s="798"/>
      <c r="B922" s="798"/>
      <c r="C922" s="798"/>
      <c r="D922" s="798"/>
      <c r="E922" s="798"/>
      <c r="F922" s="941"/>
    </row>
    <row r="923" spans="1:6" ht="13.5" customHeight="1" x14ac:dyDescent="0.2">
      <c r="A923" s="798"/>
      <c r="B923" s="798"/>
      <c r="C923" s="798"/>
      <c r="D923" s="798"/>
      <c r="E923" s="798"/>
      <c r="F923" s="941"/>
    </row>
    <row r="924" spans="1:6" ht="13.5" customHeight="1" x14ac:dyDescent="0.2">
      <c r="A924" s="798"/>
      <c r="B924" s="798"/>
      <c r="C924" s="798"/>
      <c r="D924" s="798"/>
      <c r="E924" s="798"/>
      <c r="F924" s="941"/>
    </row>
    <row r="925" spans="1:6" ht="13.5" customHeight="1" x14ac:dyDescent="0.2">
      <c r="A925" s="798"/>
      <c r="B925" s="798"/>
      <c r="C925" s="798"/>
      <c r="D925" s="798"/>
      <c r="E925" s="798"/>
      <c r="F925" s="941"/>
    </row>
    <row r="926" spans="1:6" ht="13.5" customHeight="1" x14ac:dyDescent="0.2">
      <c r="A926" s="798"/>
      <c r="B926" s="798"/>
      <c r="C926" s="798"/>
      <c r="D926" s="798"/>
      <c r="E926" s="798"/>
      <c r="F926" s="941"/>
    </row>
    <row r="927" spans="1:6" ht="13.5" customHeight="1" x14ac:dyDescent="0.2">
      <c r="A927" s="798"/>
      <c r="B927" s="798"/>
      <c r="C927" s="798"/>
      <c r="D927" s="798"/>
      <c r="E927" s="798"/>
      <c r="F927" s="941"/>
    </row>
    <row r="928" spans="1:6" ht="13.5" customHeight="1" x14ac:dyDescent="0.2">
      <c r="A928" s="798"/>
      <c r="B928" s="798"/>
      <c r="C928" s="798"/>
      <c r="D928" s="798"/>
      <c r="E928" s="798"/>
      <c r="F928" s="941"/>
    </row>
    <row r="929" spans="1:6" ht="13.5" customHeight="1" x14ac:dyDescent="0.2">
      <c r="A929" s="798"/>
      <c r="B929" s="798"/>
      <c r="C929" s="798"/>
      <c r="D929" s="798"/>
      <c r="E929" s="798"/>
      <c r="F929" s="941"/>
    </row>
    <row r="930" spans="1:6" ht="13.5" customHeight="1" x14ac:dyDescent="0.2">
      <c r="A930" s="798"/>
      <c r="B930" s="798"/>
      <c r="C930" s="798"/>
      <c r="D930" s="798"/>
      <c r="E930" s="798"/>
      <c r="F930" s="941"/>
    </row>
    <row r="931" spans="1:6" ht="13.5" customHeight="1" x14ac:dyDescent="0.2">
      <c r="A931" s="798"/>
      <c r="B931" s="798"/>
      <c r="C931" s="798"/>
      <c r="D931" s="798"/>
      <c r="E931" s="798"/>
      <c r="F931" s="941"/>
    </row>
    <row r="932" spans="1:6" ht="13.5" customHeight="1" x14ac:dyDescent="0.2">
      <c r="A932" s="798"/>
      <c r="B932" s="798"/>
      <c r="C932" s="798"/>
      <c r="D932" s="798"/>
      <c r="E932" s="798"/>
      <c r="F932" s="941"/>
    </row>
    <row r="933" spans="1:6" ht="13.5" customHeight="1" x14ac:dyDescent="0.2">
      <c r="A933" s="798"/>
      <c r="B933" s="798"/>
      <c r="C933" s="798"/>
      <c r="D933" s="798"/>
      <c r="E933" s="798"/>
      <c r="F933" s="941"/>
    </row>
    <row r="934" spans="1:6" ht="13.5" customHeight="1" x14ac:dyDescent="0.2">
      <c r="A934" s="798"/>
      <c r="B934" s="798"/>
      <c r="C934" s="798"/>
      <c r="D934" s="798"/>
      <c r="E934" s="798"/>
      <c r="F934" s="941"/>
    </row>
    <row r="935" spans="1:6" ht="13.5" customHeight="1" x14ac:dyDescent="0.2">
      <c r="A935" s="798"/>
      <c r="B935" s="798"/>
      <c r="C935" s="798"/>
      <c r="D935" s="798"/>
      <c r="E935" s="798"/>
      <c r="F935" s="941"/>
    </row>
    <row r="936" spans="1:6" ht="13.5" customHeight="1" x14ac:dyDescent="0.2">
      <c r="A936" s="798"/>
      <c r="B936" s="798"/>
      <c r="C936" s="798"/>
      <c r="D936" s="798"/>
      <c r="E936" s="798"/>
      <c r="F936" s="941"/>
    </row>
    <row r="937" spans="1:6" ht="13.5" customHeight="1" x14ac:dyDescent="0.2">
      <c r="A937" s="798"/>
      <c r="B937" s="798"/>
      <c r="C937" s="798"/>
      <c r="D937" s="798"/>
      <c r="E937" s="798"/>
      <c r="F937" s="941"/>
    </row>
    <row r="938" spans="1:6" ht="13.5" customHeight="1" x14ac:dyDescent="0.2">
      <c r="A938" s="798"/>
      <c r="B938" s="798"/>
      <c r="C938" s="798"/>
      <c r="D938" s="798"/>
      <c r="E938" s="798"/>
      <c r="F938" s="941"/>
    </row>
    <row r="939" spans="1:6" ht="13.5" customHeight="1" x14ac:dyDescent="0.2">
      <c r="A939" s="798"/>
      <c r="B939" s="798"/>
      <c r="C939" s="798"/>
      <c r="D939" s="798"/>
      <c r="E939" s="798"/>
      <c r="F939" s="941"/>
    </row>
    <row r="940" spans="1:6" ht="13.5" customHeight="1" x14ac:dyDescent="0.2">
      <c r="A940" s="798"/>
      <c r="B940" s="798"/>
      <c r="C940" s="798"/>
      <c r="D940" s="798"/>
      <c r="E940" s="798"/>
      <c r="F940" s="941"/>
    </row>
    <row r="941" spans="1:6" ht="13.5" customHeight="1" x14ac:dyDescent="0.2">
      <c r="A941" s="798"/>
      <c r="B941" s="798"/>
      <c r="C941" s="798"/>
      <c r="D941" s="798"/>
      <c r="E941" s="798"/>
      <c r="F941" s="941"/>
    </row>
    <row r="942" spans="1:6" ht="13.5" customHeight="1" x14ac:dyDescent="0.2">
      <c r="A942" s="798"/>
      <c r="B942" s="798"/>
      <c r="C942" s="798"/>
      <c r="D942" s="798"/>
      <c r="E942" s="798"/>
      <c r="F942" s="941"/>
    </row>
    <row r="943" spans="1:6" ht="13.5" customHeight="1" x14ac:dyDescent="0.2">
      <c r="A943" s="798"/>
      <c r="B943" s="798"/>
      <c r="C943" s="798"/>
      <c r="D943" s="798"/>
      <c r="E943" s="798"/>
      <c r="F943" s="941"/>
    </row>
    <row r="944" spans="1:6" ht="13.5" customHeight="1" x14ac:dyDescent="0.2">
      <c r="A944" s="798"/>
      <c r="B944" s="798"/>
      <c r="C944" s="798"/>
      <c r="D944" s="798"/>
      <c r="E944" s="798"/>
      <c r="F944" s="941"/>
    </row>
    <row r="945" spans="1:6" ht="13.5" customHeight="1" x14ac:dyDescent="0.2">
      <c r="A945" s="798"/>
      <c r="B945" s="798"/>
      <c r="C945" s="798"/>
      <c r="D945" s="798"/>
      <c r="E945" s="798"/>
      <c r="F945" s="941"/>
    </row>
    <row r="946" spans="1:6" ht="13.5" customHeight="1" x14ac:dyDescent="0.2">
      <c r="A946" s="798"/>
      <c r="B946" s="798"/>
      <c r="C946" s="798"/>
      <c r="D946" s="798"/>
      <c r="E946" s="798"/>
      <c r="F946" s="941"/>
    </row>
    <row r="947" spans="1:6" ht="13.5" customHeight="1" x14ac:dyDescent="0.2">
      <c r="A947" s="798"/>
      <c r="B947" s="798"/>
      <c r="C947" s="798"/>
      <c r="D947" s="798"/>
      <c r="E947" s="798"/>
      <c r="F947" s="941"/>
    </row>
    <row r="948" spans="1:6" ht="13.5" customHeight="1" x14ac:dyDescent="0.2">
      <c r="A948" s="798"/>
      <c r="B948" s="798"/>
      <c r="C948" s="798"/>
      <c r="D948" s="798"/>
      <c r="E948" s="798"/>
      <c r="F948" s="941"/>
    </row>
    <row r="949" spans="1:6" ht="13.5" customHeight="1" x14ac:dyDescent="0.2">
      <c r="A949" s="798"/>
      <c r="B949" s="798"/>
      <c r="C949" s="798"/>
      <c r="D949" s="798"/>
      <c r="E949" s="798"/>
      <c r="F949" s="941"/>
    </row>
    <row r="950" spans="1:6" ht="13.5" customHeight="1" x14ac:dyDescent="0.2">
      <c r="A950" s="798"/>
      <c r="B950" s="798"/>
      <c r="C950" s="798"/>
      <c r="D950" s="798"/>
      <c r="E950" s="798"/>
      <c r="F950" s="941"/>
    </row>
    <row r="951" spans="1:6" ht="13.5" customHeight="1" x14ac:dyDescent="0.2">
      <c r="A951" s="798"/>
      <c r="B951" s="798"/>
      <c r="C951" s="798"/>
      <c r="D951" s="798"/>
      <c r="E951" s="798"/>
      <c r="F951" s="941"/>
    </row>
    <row r="952" spans="1:6" ht="13.5" customHeight="1" x14ac:dyDescent="0.2">
      <c r="A952" s="798"/>
      <c r="B952" s="798"/>
      <c r="C952" s="798"/>
      <c r="D952" s="798"/>
      <c r="E952" s="798"/>
      <c r="F952" s="941"/>
    </row>
    <row r="953" spans="1:6" ht="13.5" customHeight="1" x14ac:dyDescent="0.2">
      <c r="A953" s="798"/>
      <c r="B953" s="798"/>
      <c r="C953" s="798"/>
      <c r="D953" s="798"/>
      <c r="E953" s="798"/>
      <c r="F953" s="941"/>
    </row>
    <row r="954" spans="1:6" ht="13.5" customHeight="1" x14ac:dyDescent="0.2">
      <c r="A954" s="798"/>
      <c r="B954" s="798"/>
      <c r="C954" s="798"/>
      <c r="D954" s="798"/>
      <c r="E954" s="798"/>
      <c r="F954" s="941"/>
    </row>
    <row r="955" spans="1:6" ht="13.5" customHeight="1" x14ac:dyDescent="0.2">
      <c r="A955" s="798"/>
      <c r="B955" s="798"/>
      <c r="C955" s="798"/>
      <c r="D955" s="798"/>
      <c r="E955" s="798"/>
      <c r="F955" s="941"/>
    </row>
    <row r="956" spans="1:6" ht="13.5" customHeight="1" x14ac:dyDescent="0.2">
      <c r="A956" s="798"/>
      <c r="B956" s="798"/>
      <c r="C956" s="798"/>
      <c r="D956" s="798"/>
      <c r="E956" s="798"/>
      <c r="F956" s="941"/>
    </row>
    <row r="957" spans="1:6" ht="13.5" customHeight="1" x14ac:dyDescent="0.2">
      <c r="A957" s="798"/>
      <c r="B957" s="798"/>
      <c r="C957" s="798"/>
      <c r="D957" s="798"/>
      <c r="E957" s="798"/>
      <c r="F957" s="941"/>
    </row>
    <row r="958" spans="1:6" ht="13.5" customHeight="1" x14ac:dyDescent="0.2">
      <c r="A958" s="798"/>
      <c r="B958" s="798"/>
      <c r="C958" s="798"/>
      <c r="D958" s="798"/>
      <c r="E958" s="798"/>
      <c r="F958" s="941"/>
    </row>
    <row r="959" spans="1:6" ht="13.5" customHeight="1" x14ac:dyDescent="0.2">
      <c r="A959" s="798"/>
      <c r="B959" s="798"/>
      <c r="C959" s="798"/>
      <c r="D959" s="798"/>
      <c r="E959" s="798"/>
      <c r="F959" s="941"/>
    </row>
    <row r="960" spans="1:6" ht="13.5" customHeight="1" x14ac:dyDescent="0.2">
      <c r="A960" s="798"/>
      <c r="B960" s="798"/>
      <c r="C960" s="798"/>
      <c r="D960" s="798"/>
      <c r="E960" s="798"/>
      <c r="F960" s="941"/>
    </row>
    <row r="961" spans="1:6" ht="13.5" customHeight="1" x14ac:dyDescent="0.2">
      <c r="A961" s="798"/>
      <c r="B961" s="798"/>
      <c r="C961" s="798"/>
      <c r="D961" s="798"/>
      <c r="E961" s="798"/>
      <c r="F961" s="941"/>
    </row>
    <row r="962" spans="1:6" ht="13.5" customHeight="1" x14ac:dyDescent="0.2">
      <c r="A962" s="798"/>
      <c r="B962" s="798"/>
      <c r="C962" s="798"/>
      <c r="D962" s="798"/>
      <c r="E962" s="798"/>
      <c r="F962" s="941"/>
    </row>
    <row r="963" spans="1:6" ht="13.5" customHeight="1" x14ac:dyDescent="0.2">
      <c r="A963" s="798"/>
      <c r="B963" s="798"/>
      <c r="C963" s="798"/>
      <c r="D963" s="798"/>
      <c r="E963" s="798"/>
      <c r="F963" s="941"/>
    </row>
    <row r="964" spans="1:6" ht="13.5" customHeight="1" x14ac:dyDescent="0.2">
      <c r="A964" s="798"/>
      <c r="B964" s="798"/>
      <c r="C964" s="798"/>
      <c r="D964" s="798"/>
      <c r="E964" s="798"/>
      <c r="F964" s="941"/>
    </row>
    <row r="965" spans="1:6" ht="13.5" customHeight="1" x14ac:dyDescent="0.2">
      <c r="A965" s="798"/>
      <c r="B965" s="798"/>
      <c r="C965" s="798"/>
      <c r="D965" s="798"/>
      <c r="E965" s="798"/>
      <c r="F965" s="941"/>
    </row>
    <row r="966" spans="1:6" ht="13.5" customHeight="1" x14ac:dyDescent="0.2">
      <c r="A966" s="798"/>
      <c r="B966" s="798"/>
      <c r="C966" s="798"/>
      <c r="D966" s="798"/>
      <c r="E966" s="798"/>
      <c r="F966" s="941"/>
    </row>
    <row r="967" spans="1:6" ht="13.5" customHeight="1" x14ac:dyDescent="0.2">
      <c r="A967" s="798"/>
      <c r="B967" s="798"/>
      <c r="C967" s="798"/>
      <c r="D967" s="798"/>
      <c r="E967" s="798"/>
      <c r="F967" s="941"/>
    </row>
    <row r="968" spans="1:6" ht="13.5" customHeight="1" x14ac:dyDescent="0.2">
      <c r="A968" s="798"/>
      <c r="B968" s="798"/>
      <c r="C968" s="798"/>
      <c r="D968" s="798"/>
      <c r="E968" s="798"/>
      <c r="F968" s="941"/>
    </row>
    <row r="969" spans="1:6" ht="13.5" customHeight="1" x14ac:dyDescent="0.2">
      <c r="A969" s="798"/>
      <c r="B969" s="798"/>
      <c r="C969" s="798"/>
      <c r="D969" s="798"/>
      <c r="E969" s="798"/>
      <c r="F969" s="941"/>
    </row>
    <row r="970" spans="1:6" ht="13.5" customHeight="1" x14ac:dyDescent="0.2">
      <c r="A970" s="798"/>
      <c r="B970" s="798"/>
      <c r="C970" s="798"/>
      <c r="D970" s="798"/>
      <c r="E970" s="798"/>
      <c r="F970" s="941"/>
    </row>
    <row r="971" spans="1:6" ht="13.5" customHeight="1" x14ac:dyDescent="0.2">
      <c r="A971" s="798"/>
      <c r="B971" s="798"/>
      <c r="C971" s="798"/>
      <c r="D971" s="798"/>
      <c r="E971" s="798"/>
      <c r="F971" s="941"/>
    </row>
    <row r="972" spans="1:6" ht="13.5" customHeight="1" x14ac:dyDescent="0.2">
      <c r="A972" s="798"/>
      <c r="B972" s="798"/>
      <c r="C972" s="798"/>
      <c r="D972" s="798"/>
      <c r="E972" s="798"/>
      <c r="F972" s="941"/>
    </row>
    <row r="973" spans="1:6" ht="13.5" customHeight="1" x14ac:dyDescent="0.2">
      <c r="A973" s="798"/>
      <c r="B973" s="798"/>
      <c r="C973" s="798"/>
      <c r="D973" s="798"/>
      <c r="E973" s="798"/>
      <c r="F973" s="941"/>
    </row>
    <row r="974" spans="1:6" ht="13.5" customHeight="1" x14ac:dyDescent="0.2">
      <c r="A974" s="798"/>
      <c r="B974" s="798"/>
      <c r="C974" s="798"/>
      <c r="D974" s="798"/>
      <c r="E974" s="798"/>
      <c r="F974" s="941"/>
    </row>
    <row r="975" spans="1:6" ht="13.5" customHeight="1" x14ac:dyDescent="0.2">
      <c r="A975" s="798"/>
      <c r="B975" s="798"/>
      <c r="C975" s="798"/>
      <c r="D975" s="798"/>
      <c r="E975" s="798"/>
      <c r="F975" s="941"/>
    </row>
    <row r="976" spans="1:6" ht="13.5" customHeight="1" x14ac:dyDescent="0.2">
      <c r="A976" s="798"/>
      <c r="B976" s="798"/>
      <c r="C976" s="798"/>
      <c r="D976" s="798"/>
      <c r="E976" s="798"/>
      <c r="F976" s="941"/>
    </row>
    <row r="977" spans="1:6" ht="13.5" customHeight="1" x14ac:dyDescent="0.2">
      <c r="A977" s="798"/>
      <c r="B977" s="798"/>
      <c r="C977" s="798"/>
      <c r="D977" s="798"/>
      <c r="E977" s="798"/>
      <c r="F977" s="941"/>
    </row>
    <row r="978" spans="1:6" ht="13.5" customHeight="1" x14ac:dyDescent="0.2">
      <c r="A978" s="798"/>
      <c r="B978" s="798"/>
      <c r="C978" s="798"/>
      <c r="D978" s="798"/>
      <c r="E978" s="798"/>
      <c r="F978" s="941"/>
    </row>
    <row r="979" spans="1:6" ht="13.5" customHeight="1" x14ac:dyDescent="0.2">
      <c r="A979" s="798"/>
      <c r="B979" s="798"/>
      <c r="C979" s="798"/>
      <c r="D979" s="798"/>
      <c r="E979" s="798"/>
      <c r="F979" s="941"/>
    </row>
    <row r="980" spans="1:6" ht="13.5" customHeight="1" x14ac:dyDescent="0.2">
      <c r="A980" s="798"/>
      <c r="B980" s="798"/>
      <c r="C980" s="798"/>
      <c r="D980" s="798"/>
      <c r="E980" s="798"/>
      <c r="F980" s="941"/>
    </row>
    <row r="981" spans="1:6" ht="13.5" customHeight="1" x14ac:dyDescent="0.2">
      <c r="A981" s="798"/>
      <c r="B981" s="798"/>
      <c r="C981" s="798"/>
      <c r="D981" s="798"/>
      <c r="E981" s="798"/>
      <c r="F981" s="941"/>
    </row>
    <row r="982" spans="1:6" ht="13.5" customHeight="1" x14ac:dyDescent="0.2">
      <c r="A982" s="798"/>
      <c r="B982" s="798"/>
      <c r="C982" s="798"/>
      <c r="D982" s="798"/>
      <c r="E982" s="798"/>
      <c r="F982" s="941"/>
    </row>
    <row r="983" spans="1:6" ht="13.5" customHeight="1" x14ac:dyDescent="0.2">
      <c r="A983" s="798"/>
      <c r="B983" s="798"/>
      <c r="C983" s="798"/>
      <c r="D983" s="798"/>
      <c r="E983" s="798"/>
      <c r="F983" s="941"/>
    </row>
    <row r="984" spans="1:6" ht="13.5" customHeight="1" x14ac:dyDescent="0.2">
      <c r="A984" s="798"/>
      <c r="B984" s="798"/>
      <c r="C984" s="798"/>
      <c r="D984" s="798"/>
      <c r="E984" s="798"/>
      <c r="F984" s="941"/>
    </row>
    <row r="985" spans="1:6" ht="13.5" customHeight="1" x14ac:dyDescent="0.2">
      <c r="A985" s="798"/>
      <c r="B985" s="798"/>
      <c r="C985" s="798"/>
      <c r="D985" s="798"/>
      <c r="E985" s="798"/>
      <c r="F985" s="941"/>
    </row>
    <row r="986" spans="1:6" ht="13.5" customHeight="1" x14ac:dyDescent="0.2">
      <c r="A986" s="798"/>
      <c r="B986" s="798"/>
      <c r="C986" s="798"/>
      <c r="D986" s="798"/>
      <c r="E986" s="798"/>
      <c r="F986" s="941"/>
    </row>
    <row r="987" spans="1:6" ht="13.5" customHeight="1" x14ac:dyDescent="0.2">
      <c r="A987" s="798"/>
      <c r="B987" s="798"/>
      <c r="C987" s="798"/>
      <c r="D987" s="798"/>
      <c r="E987" s="798"/>
      <c r="F987" s="941"/>
    </row>
    <row r="988" spans="1:6" ht="13.5" customHeight="1" x14ac:dyDescent="0.2">
      <c r="A988" s="798"/>
      <c r="B988" s="798"/>
      <c r="C988" s="798"/>
      <c r="D988" s="798"/>
      <c r="E988" s="798"/>
      <c r="F988" s="941"/>
    </row>
    <row r="989" spans="1:6" ht="13.5" customHeight="1" x14ac:dyDescent="0.2">
      <c r="A989" s="798"/>
      <c r="B989" s="798"/>
      <c r="C989" s="798"/>
      <c r="D989" s="798"/>
      <c r="E989" s="798"/>
      <c r="F989" s="941"/>
    </row>
    <row r="990" spans="1:6" ht="13.5" customHeight="1" x14ac:dyDescent="0.2">
      <c r="A990" s="798"/>
      <c r="B990" s="798"/>
      <c r="C990" s="798"/>
      <c r="D990" s="798"/>
      <c r="E990" s="798"/>
      <c r="F990" s="941"/>
    </row>
    <row r="991" spans="1:6" ht="13.5" customHeight="1" x14ac:dyDescent="0.2">
      <c r="A991" s="798"/>
      <c r="B991" s="798"/>
      <c r="C991" s="798"/>
      <c r="D991" s="798"/>
      <c r="E991" s="798"/>
      <c r="F991" s="941"/>
    </row>
    <row r="992" spans="1:6" ht="13.5" customHeight="1" x14ac:dyDescent="0.2">
      <c r="A992" s="798"/>
      <c r="B992" s="798"/>
      <c r="C992" s="798"/>
      <c r="D992" s="798"/>
      <c r="E992" s="798"/>
      <c r="F992" s="941"/>
    </row>
    <row r="993" spans="1:6" ht="13.5" customHeight="1" x14ac:dyDescent="0.2">
      <c r="A993" s="798"/>
      <c r="B993" s="798"/>
      <c r="C993" s="798"/>
      <c r="D993" s="798"/>
      <c r="E993" s="798"/>
      <c r="F993" s="941"/>
    </row>
    <row r="994" spans="1:6" ht="13.5" customHeight="1" x14ac:dyDescent="0.2">
      <c r="A994" s="798"/>
      <c r="B994" s="798"/>
      <c r="C994" s="798"/>
      <c r="D994" s="798"/>
      <c r="E994" s="798"/>
      <c r="F994" s="941"/>
    </row>
    <row r="995" spans="1:6" ht="13.5" customHeight="1" x14ac:dyDescent="0.2">
      <c r="A995" s="798"/>
      <c r="B995" s="798"/>
      <c r="C995" s="798"/>
      <c r="D995" s="798"/>
      <c r="E995" s="798"/>
      <c r="F995" s="941"/>
    </row>
    <row r="996" spans="1:6" ht="13.5" customHeight="1" x14ac:dyDescent="0.2">
      <c r="A996" s="798"/>
      <c r="B996" s="798"/>
      <c r="C996" s="798"/>
      <c r="D996" s="798"/>
      <c r="E996" s="798"/>
      <c r="F996" s="941"/>
    </row>
    <row r="997" spans="1:6" ht="13.5" customHeight="1" x14ac:dyDescent="0.2">
      <c r="A997" s="798"/>
      <c r="B997" s="798"/>
      <c r="C997" s="798"/>
      <c r="D997" s="798"/>
      <c r="E997" s="798"/>
      <c r="F997" s="941"/>
    </row>
    <row r="998" spans="1:6" ht="13.5" customHeight="1" x14ac:dyDescent="0.2">
      <c r="A998" s="798"/>
      <c r="B998" s="798"/>
      <c r="C998" s="798"/>
      <c r="D998" s="798"/>
      <c r="E998" s="798"/>
      <c r="F998" s="941"/>
    </row>
    <row r="999" spans="1:6" ht="13.5" customHeight="1" x14ac:dyDescent="0.2">
      <c r="A999" s="798"/>
      <c r="B999" s="798"/>
      <c r="C999" s="798"/>
      <c r="D999" s="798"/>
      <c r="E999" s="798"/>
      <c r="F999" s="941"/>
    </row>
    <row r="1000" spans="1:6" ht="15" customHeight="1" x14ac:dyDescent="0.2">
      <c r="A1000" s="798"/>
      <c r="B1000" s="798"/>
      <c r="C1000" s="798"/>
      <c r="D1000" s="798"/>
      <c r="E1000" s="798"/>
      <c r="F1000" s="941"/>
    </row>
    <row r="1001" spans="1:6" ht="15" customHeight="1" x14ac:dyDescent="0.2">
      <c r="A1001" s="798"/>
      <c r="B1001" s="798"/>
      <c r="C1001" s="798"/>
      <c r="D1001" s="798"/>
      <c r="E1001" s="798"/>
      <c r="F1001" s="941"/>
    </row>
    <row r="1002" spans="1:6" ht="15" customHeight="1" x14ac:dyDescent="0.2">
      <c r="A1002" s="798"/>
      <c r="B1002" s="798"/>
      <c r="C1002" s="798"/>
      <c r="D1002" s="798"/>
      <c r="E1002" s="798"/>
      <c r="F1002" s="941"/>
    </row>
    <row r="1003" spans="1:6" ht="15" customHeight="1" x14ac:dyDescent="0.2">
      <c r="A1003" s="798"/>
      <c r="B1003" s="798"/>
      <c r="C1003" s="798"/>
      <c r="D1003" s="798"/>
      <c r="E1003" s="798"/>
      <c r="F1003" s="941"/>
    </row>
    <row r="1004" spans="1:6" ht="15" customHeight="1" x14ac:dyDescent="0.2">
      <c r="A1004" s="798"/>
      <c r="B1004" s="798"/>
      <c r="C1004" s="798"/>
      <c r="D1004" s="798"/>
      <c r="E1004" s="798"/>
      <c r="F1004" s="941"/>
    </row>
    <row r="1005" spans="1:6" ht="15" customHeight="1" x14ac:dyDescent="0.2">
      <c r="A1005" s="798"/>
      <c r="B1005" s="798"/>
      <c r="C1005" s="798"/>
      <c r="D1005" s="798"/>
      <c r="E1005" s="798"/>
      <c r="F1005" s="941"/>
    </row>
    <row r="1006" spans="1:6" ht="15" customHeight="1" x14ac:dyDescent="0.2">
      <c r="A1006" s="798"/>
      <c r="B1006" s="798"/>
      <c r="C1006" s="798"/>
      <c r="D1006" s="798"/>
      <c r="E1006" s="798"/>
      <c r="F1006" s="941"/>
    </row>
    <row r="1007" spans="1:6" ht="15" customHeight="1" x14ac:dyDescent="0.2">
      <c r="A1007" s="798"/>
      <c r="B1007" s="798"/>
      <c r="C1007" s="798"/>
      <c r="D1007" s="798"/>
      <c r="E1007" s="798"/>
      <c r="F1007" s="941"/>
    </row>
    <row r="1008" spans="1:6" ht="15" customHeight="1" x14ac:dyDescent="0.2">
      <c r="A1008" s="798"/>
      <c r="B1008" s="798"/>
      <c r="C1008" s="798"/>
      <c r="D1008" s="798"/>
      <c r="E1008" s="798"/>
      <c r="F1008" s="941"/>
    </row>
    <row r="1009" spans="1:6" ht="15" customHeight="1" x14ac:dyDescent="0.2">
      <c r="A1009" s="798"/>
      <c r="B1009" s="798"/>
      <c r="C1009" s="798"/>
      <c r="D1009" s="798"/>
      <c r="E1009" s="798"/>
      <c r="F1009" s="941"/>
    </row>
    <row r="1010" spans="1:6" ht="15" customHeight="1" x14ac:dyDescent="0.2">
      <c r="A1010" s="798"/>
      <c r="B1010" s="798"/>
      <c r="C1010" s="798"/>
      <c r="D1010" s="798"/>
      <c r="E1010" s="798"/>
      <c r="F1010" s="941"/>
    </row>
    <row r="1011" spans="1:6" ht="15" customHeight="1" x14ac:dyDescent="0.2">
      <c r="A1011" s="798"/>
      <c r="B1011" s="798"/>
      <c r="C1011" s="798"/>
      <c r="D1011" s="798"/>
      <c r="E1011" s="798"/>
      <c r="F1011" s="941"/>
    </row>
    <row r="1012" spans="1:6" ht="15" customHeight="1" x14ac:dyDescent="0.2">
      <c r="A1012" s="798"/>
      <c r="B1012" s="798"/>
      <c r="C1012" s="798"/>
      <c r="D1012" s="798"/>
      <c r="E1012" s="798"/>
      <c r="F1012" s="941"/>
    </row>
    <row r="1013" spans="1:6" ht="15" customHeight="1" x14ac:dyDescent="0.2">
      <c r="A1013" s="798"/>
      <c r="B1013" s="798"/>
      <c r="C1013" s="798"/>
      <c r="D1013" s="798"/>
      <c r="E1013" s="798"/>
      <c r="F1013" s="941"/>
    </row>
    <row r="1014" spans="1:6" ht="15" customHeight="1" x14ac:dyDescent="0.2">
      <c r="A1014" s="798"/>
      <c r="B1014" s="798"/>
      <c r="C1014" s="798"/>
      <c r="D1014" s="798"/>
      <c r="E1014" s="798"/>
      <c r="F1014" s="941"/>
    </row>
    <row r="1015" spans="1:6" ht="15" customHeight="1" x14ac:dyDescent="0.2">
      <c r="A1015" s="798"/>
      <c r="B1015" s="798"/>
      <c r="C1015" s="798"/>
      <c r="D1015" s="798"/>
      <c r="E1015" s="798"/>
      <c r="F1015" s="941"/>
    </row>
    <row r="1016" spans="1:6" ht="15" customHeight="1" x14ac:dyDescent="0.2">
      <c r="A1016" s="798"/>
      <c r="B1016" s="798"/>
      <c r="C1016" s="798"/>
      <c r="D1016" s="798"/>
      <c r="E1016" s="798"/>
      <c r="F1016" s="941"/>
    </row>
    <row r="1017" spans="1:6" ht="15" customHeight="1" x14ac:dyDescent="0.2">
      <c r="A1017" s="798"/>
      <c r="B1017" s="798"/>
      <c r="C1017" s="798"/>
      <c r="D1017" s="798"/>
      <c r="E1017" s="798"/>
      <c r="F1017" s="941"/>
    </row>
    <row r="1018" spans="1:6" ht="15" customHeight="1" x14ac:dyDescent="0.2">
      <c r="A1018" s="798"/>
      <c r="B1018" s="798"/>
      <c r="C1018" s="798"/>
      <c r="D1018" s="798"/>
      <c r="E1018" s="798"/>
      <c r="F1018" s="941"/>
    </row>
    <row r="1019" spans="1:6" ht="15" customHeight="1" x14ac:dyDescent="0.2">
      <c r="A1019" s="798"/>
      <c r="B1019" s="798"/>
      <c r="C1019" s="798"/>
      <c r="D1019" s="798"/>
      <c r="E1019" s="798"/>
      <c r="F1019" s="941"/>
    </row>
    <row r="1020" spans="1:6" ht="15" customHeight="1" x14ac:dyDescent="0.2">
      <c r="A1020" s="798"/>
      <c r="B1020" s="798"/>
      <c r="C1020" s="798"/>
      <c r="D1020" s="798"/>
      <c r="E1020" s="798"/>
      <c r="F1020" s="941"/>
    </row>
    <row r="1021" spans="1:6" ht="15" customHeight="1" x14ac:dyDescent="0.2">
      <c r="A1021" s="798"/>
      <c r="B1021" s="798"/>
      <c r="C1021" s="798"/>
      <c r="D1021" s="798"/>
      <c r="E1021" s="798"/>
      <c r="F1021" s="941"/>
    </row>
    <row r="1022" spans="1:6" ht="15" customHeight="1" x14ac:dyDescent="0.2">
      <c r="A1022" s="798"/>
      <c r="B1022" s="798"/>
      <c r="C1022" s="798"/>
      <c r="D1022" s="798"/>
      <c r="E1022" s="798"/>
      <c r="F1022" s="941"/>
    </row>
    <row r="1023" spans="1:6" ht="15" customHeight="1" x14ac:dyDescent="0.2">
      <c r="A1023" s="798"/>
      <c r="B1023" s="798"/>
      <c r="C1023" s="798"/>
      <c r="D1023" s="798"/>
      <c r="E1023" s="798"/>
      <c r="F1023" s="941"/>
    </row>
    <row r="1024" spans="1:6" ht="15" customHeight="1" x14ac:dyDescent="0.2">
      <c r="A1024" s="798"/>
      <c r="B1024" s="798"/>
      <c r="C1024" s="798"/>
      <c r="D1024" s="798"/>
      <c r="E1024" s="798"/>
      <c r="F1024" s="941"/>
    </row>
    <row r="1025" spans="1:6" ht="15" customHeight="1" x14ac:dyDescent="0.2">
      <c r="A1025" s="798"/>
      <c r="B1025" s="798"/>
      <c r="C1025" s="798"/>
      <c r="D1025" s="798"/>
      <c r="E1025" s="798"/>
      <c r="F1025" s="941"/>
    </row>
    <row r="1026" spans="1:6" ht="15" customHeight="1" x14ac:dyDescent="0.2">
      <c r="A1026" s="798"/>
      <c r="B1026" s="798"/>
      <c r="C1026" s="798"/>
      <c r="D1026" s="798"/>
      <c r="E1026" s="798"/>
      <c r="F1026" s="941"/>
    </row>
    <row r="1027" spans="1:6" ht="15" customHeight="1" x14ac:dyDescent="0.2">
      <c r="A1027" s="798"/>
      <c r="B1027" s="798"/>
      <c r="C1027" s="798"/>
      <c r="D1027" s="798"/>
      <c r="E1027" s="798"/>
      <c r="F1027" s="941"/>
    </row>
    <row r="1028" spans="1:6" ht="15" customHeight="1" x14ac:dyDescent="0.2">
      <c r="A1028" s="798"/>
      <c r="B1028" s="798"/>
      <c r="C1028" s="798"/>
      <c r="D1028" s="798"/>
      <c r="E1028" s="798"/>
      <c r="F1028" s="941"/>
    </row>
    <row r="1029" spans="1:6" ht="15" customHeight="1" x14ac:dyDescent="0.2">
      <c r="A1029" s="798"/>
      <c r="B1029" s="798"/>
      <c r="C1029" s="798"/>
      <c r="D1029" s="798"/>
      <c r="E1029" s="798"/>
      <c r="F1029" s="941"/>
    </row>
    <row r="1030" spans="1:6" ht="15" customHeight="1" x14ac:dyDescent="0.2">
      <c r="A1030" s="798"/>
      <c r="B1030" s="798"/>
      <c r="C1030" s="798"/>
      <c r="D1030" s="798"/>
      <c r="E1030" s="798"/>
      <c r="F1030" s="941"/>
    </row>
    <row r="1031" spans="1:6" ht="15" customHeight="1" x14ac:dyDescent="0.2">
      <c r="A1031" s="798"/>
      <c r="B1031" s="798"/>
      <c r="C1031" s="798"/>
      <c r="D1031" s="798"/>
      <c r="E1031" s="798"/>
      <c r="F1031" s="941"/>
    </row>
    <row r="1032" spans="1:6" ht="15" customHeight="1" x14ac:dyDescent="0.2">
      <c r="A1032" s="798"/>
      <c r="B1032" s="798"/>
      <c r="C1032" s="798"/>
      <c r="D1032" s="798"/>
      <c r="E1032" s="798"/>
      <c r="F1032" s="941"/>
    </row>
    <row r="1033" spans="1:6" ht="15" customHeight="1" x14ac:dyDescent="0.2">
      <c r="A1033" s="798"/>
      <c r="B1033" s="798"/>
      <c r="C1033" s="798"/>
      <c r="D1033" s="798"/>
      <c r="E1033" s="798"/>
      <c r="F1033" s="941"/>
    </row>
    <row r="1034" spans="1:6" ht="15" customHeight="1" x14ac:dyDescent="0.2">
      <c r="A1034" s="798"/>
      <c r="B1034" s="798"/>
      <c r="C1034" s="798"/>
      <c r="D1034" s="798"/>
      <c r="E1034" s="798"/>
      <c r="F1034" s="941"/>
    </row>
    <row r="1035" spans="1:6" ht="15" customHeight="1" x14ac:dyDescent="0.2">
      <c r="A1035" s="798"/>
      <c r="B1035" s="798"/>
      <c r="C1035" s="798"/>
      <c r="D1035" s="798"/>
      <c r="E1035" s="798"/>
      <c r="F1035" s="941"/>
    </row>
    <row r="1036" spans="1:6" ht="15" customHeight="1" x14ac:dyDescent="0.2">
      <c r="A1036" s="798"/>
      <c r="B1036" s="798"/>
      <c r="C1036" s="798"/>
      <c r="D1036" s="798"/>
      <c r="E1036" s="798"/>
      <c r="F1036" s="941"/>
    </row>
    <row r="1037" spans="1:6" ht="15" customHeight="1" x14ac:dyDescent="0.2">
      <c r="A1037" s="798"/>
      <c r="B1037" s="798"/>
      <c r="C1037" s="798"/>
      <c r="D1037" s="798"/>
      <c r="E1037" s="798"/>
      <c r="F1037" s="941"/>
    </row>
    <row r="1038" spans="1:6" ht="15" customHeight="1" x14ac:dyDescent="0.2">
      <c r="A1038" s="798"/>
      <c r="B1038" s="798"/>
      <c r="C1038" s="798"/>
      <c r="D1038" s="798"/>
      <c r="E1038" s="798"/>
      <c r="F1038" s="941"/>
    </row>
    <row r="1039" spans="1:6" ht="15" customHeight="1" x14ac:dyDescent="0.2">
      <c r="A1039" s="798"/>
      <c r="B1039" s="798"/>
      <c r="C1039" s="798"/>
      <c r="D1039" s="798"/>
      <c r="E1039" s="798"/>
      <c r="F1039" s="941"/>
    </row>
    <row r="1040" spans="1:6" ht="15" customHeight="1" x14ac:dyDescent="0.2">
      <c r="A1040" s="798"/>
      <c r="B1040" s="798"/>
      <c r="C1040" s="798"/>
      <c r="D1040" s="798"/>
      <c r="E1040" s="798"/>
      <c r="F1040" s="941"/>
    </row>
    <row r="1041" spans="1:6" ht="15" customHeight="1" x14ac:dyDescent="0.2">
      <c r="A1041" s="798"/>
      <c r="B1041" s="798"/>
      <c r="C1041" s="798"/>
      <c r="D1041" s="798"/>
      <c r="E1041" s="798"/>
      <c r="F1041" s="941"/>
    </row>
    <row r="1042" spans="1:6" ht="15" customHeight="1" x14ac:dyDescent="0.2">
      <c r="A1042" s="798"/>
      <c r="B1042" s="798"/>
      <c r="C1042" s="798"/>
      <c r="D1042" s="798"/>
      <c r="E1042" s="798"/>
      <c r="F1042" s="941"/>
    </row>
    <row r="1043" spans="1:6" ht="15" customHeight="1" x14ac:dyDescent="0.2">
      <c r="A1043" s="798"/>
      <c r="B1043" s="798"/>
      <c r="C1043" s="798"/>
      <c r="D1043" s="798"/>
      <c r="E1043" s="798"/>
      <c r="F1043" s="941"/>
    </row>
    <row r="1044" spans="1:6" ht="15" customHeight="1" x14ac:dyDescent="0.2">
      <c r="A1044" s="798"/>
      <c r="B1044" s="798"/>
      <c r="C1044" s="798"/>
      <c r="D1044" s="798"/>
      <c r="E1044" s="798"/>
      <c r="F1044" s="941"/>
    </row>
    <row r="1045" spans="1:6" ht="15" customHeight="1" x14ac:dyDescent="0.2">
      <c r="A1045" s="798"/>
      <c r="B1045" s="798"/>
      <c r="C1045" s="798"/>
      <c r="D1045" s="798"/>
      <c r="E1045" s="798"/>
      <c r="F1045" s="941"/>
    </row>
    <row r="1046" spans="1:6" ht="15" customHeight="1" x14ac:dyDescent="0.2">
      <c r="A1046" s="798"/>
      <c r="B1046" s="798"/>
      <c r="C1046" s="798"/>
      <c r="D1046" s="798"/>
      <c r="E1046" s="798"/>
      <c r="F1046" s="941"/>
    </row>
    <row r="1047" spans="1:6" ht="15" customHeight="1" x14ac:dyDescent="0.2">
      <c r="A1047" s="798"/>
      <c r="B1047" s="798"/>
      <c r="C1047" s="798"/>
      <c r="D1047" s="798"/>
      <c r="E1047" s="798"/>
      <c r="F1047" s="941"/>
    </row>
    <row r="1048" spans="1:6" ht="15" customHeight="1" x14ac:dyDescent="0.2">
      <c r="A1048" s="798"/>
      <c r="B1048" s="798"/>
      <c r="C1048" s="798"/>
      <c r="D1048" s="798"/>
      <c r="E1048" s="798"/>
      <c r="F1048" s="941"/>
    </row>
    <row r="1049" spans="1:6" ht="15" customHeight="1" x14ac:dyDescent="0.2">
      <c r="A1049" s="798"/>
      <c r="B1049" s="798"/>
      <c r="C1049" s="798"/>
      <c r="D1049" s="798"/>
      <c r="E1049" s="798"/>
      <c r="F1049" s="941"/>
    </row>
    <row r="1050" spans="1:6" ht="15" customHeight="1" x14ac:dyDescent="0.2">
      <c r="A1050" s="798"/>
      <c r="B1050" s="798"/>
      <c r="C1050" s="798"/>
      <c r="D1050" s="798"/>
      <c r="E1050" s="798"/>
      <c r="F1050" s="941"/>
    </row>
    <row r="1051" spans="1:6" ht="15" customHeight="1" x14ac:dyDescent="0.2">
      <c r="A1051" s="798"/>
      <c r="B1051" s="798"/>
      <c r="C1051" s="798"/>
      <c r="D1051" s="798"/>
      <c r="E1051" s="798"/>
      <c r="F1051" s="941"/>
    </row>
    <row r="1052" spans="1:6" ht="15" customHeight="1" x14ac:dyDescent="0.2">
      <c r="A1052" s="798"/>
      <c r="B1052" s="798"/>
      <c r="C1052" s="798"/>
      <c r="D1052" s="798"/>
      <c r="E1052" s="798"/>
      <c r="F1052" s="941"/>
    </row>
    <row r="1053" spans="1:6" ht="15" customHeight="1" x14ac:dyDescent="0.2">
      <c r="A1053" s="798"/>
      <c r="B1053" s="798"/>
      <c r="C1053" s="798"/>
      <c r="D1053" s="798"/>
      <c r="E1053" s="798"/>
      <c r="F1053" s="941"/>
    </row>
    <row r="1054" spans="1:6" ht="15" customHeight="1" x14ac:dyDescent="0.2">
      <c r="A1054" s="798"/>
      <c r="B1054" s="798"/>
      <c r="C1054" s="798"/>
      <c r="D1054" s="798"/>
      <c r="E1054" s="798"/>
      <c r="F1054" s="941"/>
    </row>
    <row r="1055" spans="1:6" ht="15" customHeight="1" x14ac:dyDescent="0.2">
      <c r="A1055" s="798"/>
      <c r="B1055" s="798"/>
      <c r="C1055" s="798"/>
      <c r="D1055" s="798"/>
      <c r="E1055" s="798"/>
      <c r="F1055" s="941"/>
    </row>
    <row r="1056" spans="1:6" ht="15" customHeight="1" x14ac:dyDescent="0.2">
      <c r="A1056" s="798"/>
      <c r="B1056" s="798"/>
      <c r="C1056" s="798"/>
      <c r="D1056" s="798"/>
      <c r="E1056" s="798"/>
      <c r="F1056" s="941"/>
    </row>
    <row r="1057" spans="1:6" ht="15" customHeight="1" x14ac:dyDescent="0.2">
      <c r="A1057" s="798"/>
      <c r="B1057" s="798"/>
      <c r="C1057" s="798"/>
      <c r="D1057" s="798"/>
      <c r="E1057" s="798"/>
      <c r="F1057" s="941"/>
    </row>
    <row r="1058" spans="1:6" ht="15" customHeight="1" x14ac:dyDescent="0.2">
      <c r="A1058" s="798"/>
      <c r="B1058" s="798"/>
      <c r="C1058" s="798"/>
      <c r="D1058" s="798"/>
      <c r="E1058" s="798"/>
      <c r="F1058" s="941"/>
    </row>
    <row r="1059" spans="1:6" ht="15" customHeight="1" x14ac:dyDescent="0.2">
      <c r="A1059" s="798"/>
      <c r="B1059" s="798"/>
      <c r="C1059" s="798"/>
      <c r="D1059" s="798"/>
      <c r="E1059" s="798"/>
      <c r="F1059" s="941"/>
    </row>
    <row r="1060" spans="1:6" ht="15" customHeight="1" x14ac:dyDescent="0.2">
      <c r="A1060" s="798"/>
      <c r="B1060" s="798"/>
      <c r="C1060" s="798"/>
      <c r="D1060" s="798"/>
      <c r="E1060" s="798"/>
      <c r="F1060" s="941"/>
    </row>
    <row r="1061" spans="1:6" ht="15" customHeight="1" x14ac:dyDescent="0.2">
      <c r="A1061" s="798"/>
      <c r="B1061" s="798"/>
      <c r="C1061" s="798"/>
      <c r="D1061" s="798"/>
      <c r="E1061" s="798"/>
      <c r="F1061" s="941"/>
    </row>
    <row r="1062" spans="1:6" ht="15" customHeight="1" x14ac:dyDescent="0.2">
      <c r="A1062" s="798"/>
      <c r="B1062" s="798"/>
      <c r="C1062" s="798"/>
      <c r="D1062" s="798"/>
      <c r="E1062" s="798"/>
      <c r="F1062" s="941"/>
    </row>
    <row r="1063" spans="1:6" ht="15" customHeight="1" x14ac:dyDescent="0.2">
      <c r="A1063" s="798"/>
      <c r="B1063" s="798"/>
      <c r="C1063" s="798"/>
      <c r="D1063" s="798"/>
      <c r="E1063" s="798"/>
      <c r="F1063" s="941"/>
    </row>
    <row r="1064" spans="1:6" ht="15" customHeight="1" x14ac:dyDescent="0.2">
      <c r="A1064" s="798"/>
      <c r="B1064" s="798"/>
      <c r="C1064" s="798"/>
      <c r="D1064" s="798"/>
      <c r="E1064" s="798"/>
      <c r="F1064" s="941"/>
    </row>
    <row r="1065" spans="1:6" ht="15" customHeight="1" x14ac:dyDescent="0.2">
      <c r="A1065" s="798"/>
      <c r="B1065" s="798"/>
      <c r="C1065" s="798"/>
      <c r="D1065" s="798"/>
      <c r="E1065" s="798"/>
      <c r="F1065" s="941"/>
    </row>
    <row r="1066" spans="1:6" ht="15" customHeight="1" x14ac:dyDescent="0.2">
      <c r="A1066" s="798"/>
      <c r="B1066" s="798"/>
      <c r="C1066" s="798"/>
      <c r="D1066" s="798"/>
      <c r="E1066" s="798"/>
      <c r="F1066" s="941"/>
    </row>
    <row r="1067" spans="1:6" ht="15" customHeight="1" x14ac:dyDescent="0.2">
      <c r="A1067" s="798"/>
      <c r="B1067" s="798"/>
      <c r="C1067" s="798"/>
      <c r="D1067" s="798"/>
      <c r="E1067" s="798"/>
      <c r="F1067" s="941"/>
    </row>
    <row r="1068" spans="1:6" ht="15" customHeight="1" x14ac:dyDescent="0.2">
      <c r="A1068" s="798"/>
      <c r="B1068" s="798"/>
      <c r="C1068" s="798"/>
      <c r="D1068" s="798"/>
      <c r="E1068" s="798"/>
      <c r="F1068" s="941"/>
    </row>
    <row r="1069" spans="1:6" ht="15" customHeight="1" x14ac:dyDescent="0.2">
      <c r="A1069" s="798"/>
      <c r="B1069" s="798"/>
      <c r="C1069" s="798"/>
      <c r="D1069" s="798"/>
      <c r="E1069" s="798"/>
      <c r="F1069" s="941"/>
    </row>
    <row r="1070" spans="1:6" ht="15" customHeight="1" x14ac:dyDescent="0.2">
      <c r="A1070" s="798"/>
      <c r="B1070" s="798"/>
      <c r="C1070" s="798"/>
      <c r="D1070" s="798"/>
      <c r="E1070" s="798"/>
      <c r="F1070" s="941"/>
    </row>
    <row r="1071" spans="1:6" ht="15" customHeight="1" x14ac:dyDescent="0.2">
      <c r="A1071" s="798"/>
      <c r="B1071" s="798"/>
      <c r="C1071" s="798"/>
      <c r="D1071" s="798"/>
      <c r="E1071" s="798"/>
      <c r="F1071" s="941"/>
    </row>
    <row r="1072" spans="1:6" ht="15" customHeight="1" x14ac:dyDescent="0.2">
      <c r="A1072" s="798"/>
      <c r="B1072" s="798"/>
      <c r="C1072" s="798"/>
      <c r="D1072" s="798"/>
      <c r="E1072" s="798"/>
      <c r="F1072" s="941"/>
    </row>
    <row r="1073" spans="1:6" ht="15" customHeight="1" x14ac:dyDescent="0.2">
      <c r="A1073" s="798"/>
      <c r="B1073" s="798"/>
      <c r="C1073" s="798"/>
      <c r="D1073" s="798"/>
      <c r="E1073" s="798"/>
      <c r="F1073" s="941"/>
    </row>
    <row r="1074" spans="1:6" ht="15" customHeight="1" x14ac:dyDescent="0.2">
      <c r="A1074" s="798"/>
      <c r="B1074" s="798"/>
      <c r="C1074" s="798"/>
      <c r="D1074" s="798"/>
      <c r="E1074" s="798"/>
      <c r="F1074" s="941"/>
    </row>
    <row r="1075" spans="1:6" ht="15" customHeight="1" x14ac:dyDescent="0.2">
      <c r="A1075" s="798"/>
      <c r="B1075" s="798"/>
      <c r="C1075" s="798"/>
      <c r="D1075" s="798"/>
      <c r="E1075" s="798"/>
      <c r="F1075" s="941"/>
    </row>
    <row r="1076" spans="1:6" ht="15" customHeight="1" x14ac:dyDescent="0.2">
      <c r="A1076" s="798"/>
      <c r="B1076" s="798"/>
      <c r="C1076" s="798"/>
      <c r="D1076" s="798"/>
      <c r="E1076" s="798"/>
      <c r="F1076" s="941"/>
    </row>
    <row r="1077" spans="1:6" ht="15" customHeight="1" x14ac:dyDescent="0.2">
      <c r="A1077" s="798"/>
      <c r="B1077" s="798"/>
      <c r="C1077" s="798"/>
      <c r="D1077" s="798"/>
      <c r="E1077" s="798"/>
      <c r="F1077" s="941"/>
    </row>
    <row r="1078" spans="1:6" ht="15" customHeight="1" x14ac:dyDescent="0.2">
      <c r="A1078" s="798"/>
      <c r="B1078" s="798"/>
      <c r="C1078" s="798"/>
      <c r="D1078" s="798"/>
      <c r="E1078" s="798"/>
      <c r="F1078" s="941"/>
    </row>
    <row r="1079" spans="1:6" ht="15" customHeight="1" x14ac:dyDescent="0.2">
      <c r="A1079" s="798"/>
      <c r="B1079" s="798"/>
      <c r="C1079" s="798"/>
      <c r="D1079" s="798"/>
      <c r="E1079" s="798"/>
      <c r="F1079" s="941"/>
    </row>
    <row r="1080" spans="1:6" ht="15" customHeight="1" x14ac:dyDescent="0.2">
      <c r="A1080" s="798"/>
      <c r="B1080" s="798"/>
      <c r="C1080" s="798"/>
      <c r="D1080" s="798"/>
      <c r="E1080" s="798"/>
      <c r="F1080" s="941"/>
    </row>
    <row r="1081" spans="1:6" ht="15" customHeight="1" x14ac:dyDescent="0.2">
      <c r="A1081" s="798"/>
      <c r="B1081" s="798"/>
      <c r="C1081" s="798"/>
      <c r="D1081" s="798"/>
      <c r="E1081" s="798"/>
      <c r="F1081" s="941"/>
    </row>
    <row r="1082" spans="1:6" ht="15" customHeight="1" x14ac:dyDescent="0.2">
      <c r="A1082" s="798"/>
      <c r="B1082" s="798"/>
      <c r="C1082" s="798"/>
      <c r="D1082" s="798"/>
      <c r="E1082" s="798"/>
      <c r="F1082" s="941"/>
    </row>
    <row r="1083" spans="1:6" ht="15" customHeight="1" x14ac:dyDescent="0.2">
      <c r="A1083" s="798"/>
      <c r="B1083" s="798"/>
      <c r="C1083" s="798"/>
      <c r="D1083" s="798"/>
      <c r="E1083" s="798"/>
      <c r="F1083" s="941"/>
    </row>
    <row r="1084" spans="1:6" ht="15" customHeight="1" x14ac:dyDescent="0.2">
      <c r="A1084" s="798"/>
      <c r="B1084" s="798"/>
      <c r="C1084" s="798"/>
      <c r="D1084" s="798"/>
      <c r="E1084" s="798"/>
      <c r="F1084" s="941"/>
    </row>
    <row r="1085" spans="1:6" ht="15" customHeight="1" x14ac:dyDescent="0.2">
      <c r="A1085" s="798"/>
      <c r="B1085" s="798"/>
      <c r="C1085" s="798"/>
      <c r="D1085" s="798"/>
      <c r="E1085" s="798"/>
      <c r="F1085" s="941"/>
    </row>
    <row r="1086" spans="1:6" ht="15" customHeight="1" x14ac:dyDescent="0.2">
      <c r="A1086" s="798"/>
      <c r="B1086" s="798"/>
      <c r="C1086" s="798"/>
      <c r="D1086" s="798"/>
      <c r="E1086" s="798"/>
      <c r="F1086" s="941"/>
    </row>
    <row r="1087" spans="1:6" ht="15" customHeight="1" x14ac:dyDescent="0.2">
      <c r="A1087" s="798"/>
      <c r="B1087" s="798"/>
      <c r="C1087" s="798"/>
      <c r="D1087" s="798"/>
      <c r="E1087" s="798"/>
      <c r="F1087" s="941"/>
    </row>
    <row r="1088" spans="1:6" ht="15" customHeight="1" x14ac:dyDescent="0.2">
      <c r="A1088" s="798"/>
      <c r="B1088" s="798"/>
      <c r="C1088" s="798"/>
      <c r="D1088" s="798"/>
      <c r="E1088" s="798"/>
      <c r="F1088" s="941"/>
    </row>
    <row r="1089" spans="1:6" ht="15" customHeight="1" x14ac:dyDescent="0.2">
      <c r="A1089" s="798"/>
      <c r="B1089" s="798"/>
      <c r="C1089" s="798"/>
      <c r="D1089" s="798"/>
      <c r="E1089" s="798"/>
      <c r="F1089" s="941"/>
    </row>
    <row r="1090" spans="1:6" ht="15" customHeight="1" x14ac:dyDescent="0.2">
      <c r="A1090" s="798"/>
      <c r="B1090" s="798"/>
      <c r="C1090" s="798"/>
      <c r="D1090" s="798"/>
      <c r="E1090" s="798"/>
      <c r="F1090" s="941"/>
    </row>
    <row r="1091" spans="1:6" ht="15" customHeight="1" x14ac:dyDescent="0.2">
      <c r="A1091" s="798"/>
      <c r="B1091" s="798"/>
      <c r="C1091" s="798"/>
      <c r="D1091" s="798"/>
      <c r="E1091" s="798"/>
      <c r="F1091" s="941"/>
    </row>
    <row r="1092" spans="1:6" ht="15" customHeight="1" x14ac:dyDescent="0.2">
      <c r="A1092" s="798"/>
      <c r="B1092" s="798"/>
      <c r="C1092" s="798"/>
      <c r="D1092" s="798"/>
      <c r="E1092" s="798"/>
      <c r="F1092" s="941"/>
    </row>
    <row r="1093" spans="1:6" ht="15" customHeight="1" x14ac:dyDescent="0.2">
      <c r="A1093" s="798"/>
      <c r="B1093" s="798"/>
      <c r="C1093" s="798"/>
      <c r="D1093" s="798"/>
      <c r="E1093" s="798"/>
      <c r="F1093" s="941"/>
    </row>
    <row r="1094" spans="1:6" ht="15" customHeight="1" x14ac:dyDescent="0.2">
      <c r="A1094" s="798"/>
      <c r="B1094" s="798"/>
      <c r="C1094" s="798"/>
      <c r="D1094" s="798"/>
      <c r="E1094" s="798"/>
      <c r="F1094" s="941"/>
    </row>
    <row r="1095" spans="1:6" ht="15" customHeight="1" x14ac:dyDescent="0.2">
      <c r="A1095" s="798"/>
      <c r="B1095" s="798"/>
      <c r="C1095" s="798"/>
      <c r="D1095" s="798"/>
      <c r="E1095" s="798"/>
      <c r="F1095" s="941"/>
    </row>
    <row r="1096" spans="1:6" ht="15" customHeight="1" x14ac:dyDescent="0.2">
      <c r="A1096" s="798"/>
      <c r="B1096" s="798"/>
      <c r="C1096" s="798"/>
      <c r="D1096" s="798"/>
      <c r="E1096" s="798"/>
      <c r="F1096" s="941"/>
    </row>
    <row r="1097" spans="1:6" ht="15" customHeight="1" x14ac:dyDescent="0.2">
      <c r="A1097" s="798"/>
      <c r="B1097" s="798"/>
      <c r="C1097" s="798"/>
      <c r="D1097" s="798"/>
      <c r="E1097" s="798"/>
      <c r="F1097" s="941"/>
    </row>
    <row r="1098" spans="1:6" ht="15" customHeight="1" x14ac:dyDescent="0.2">
      <c r="A1098" s="797"/>
      <c r="B1098" s="798"/>
      <c r="C1098" s="798"/>
      <c r="D1098" s="798"/>
      <c r="E1098" s="798"/>
      <c r="F1098" s="941"/>
    </row>
    <row r="1099" spans="1:6" ht="15" customHeight="1" x14ac:dyDescent="0.2">
      <c r="A1099" s="798"/>
      <c r="B1099" s="798"/>
      <c r="C1099" s="798"/>
      <c r="D1099" s="798"/>
      <c r="E1099" s="798"/>
      <c r="F1099" s="941"/>
    </row>
    <row r="1100" spans="1:6" ht="15" customHeight="1" x14ac:dyDescent="0.2">
      <c r="A1100" s="798"/>
      <c r="B1100" s="798"/>
      <c r="C1100" s="798"/>
      <c r="D1100" s="798"/>
      <c r="E1100" s="798"/>
      <c r="F1100" s="941"/>
    </row>
    <row r="1101" spans="1:6" ht="15" customHeight="1" x14ac:dyDescent="0.2">
      <c r="A1101" s="798"/>
      <c r="B1101" s="798"/>
      <c r="C1101" s="798"/>
      <c r="D1101" s="798"/>
      <c r="E1101" s="798"/>
      <c r="F1101" s="941"/>
    </row>
    <row r="1102" spans="1:6" ht="15" customHeight="1" x14ac:dyDescent="0.2">
      <c r="A1102" s="798"/>
      <c r="B1102" s="798"/>
      <c r="C1102" s="798"/>
      <c r="D1102" s="798"/>
      <c r="E1102" s="798"/>
      <c r="F1102" s="941"/>
    </row>
    <row r="1103" spans="1:6" ht="15" customHeight="1" x14ac:dyDescent="0.2">
      <c r="A1103" s="798"/>
      <c r="B1103" s="798"/>
      <c r="C1103" s="798"/>
      <c r="D1103" s="798"/>
      <c r="E1103" s="798"/>
      <c r="F1103" s="941"/>
    </row>
    <row r="1104" spans="1:6" ht="15" customHeight="1" x14ac:dyDescent="0.2">
      <c r="A1104" s="798"/>
      <c r="B1104" s="798"/>
      <c r="C1104" s="798"/>
      <c r="D1104" s="798"/>
      <c r="E1104" s="798"/>
      <c r="F1104" s="941"/>
    </row>
    <row r="1105" spans="1:6" ht="15" customHeight="1" x14ac:dyDescent="0.2">
      <c r="A1105" s="798"/>
      <c r="B1105" s="798"/>
      <c r="C1105" s="798"/>
      <c r="D1105" s="798"/>
      <c r="E1105" s="798"/>
      <c r="F1105" s="941"/>
    </row>
    <row r="1106" spans="1:6" ht="15" customHeight="1" x14ac:dyDescent="0.2">
      <c r="A1106" s="798"/>
      <c r="B1106" s="798"/>
      <c r="C1106" s="798"/>
      <c r="D1106" s="798"/>
      <c r="E1106" s="798"/>
      <c r="F1106" s="941"/>
    </row>
    <row r="1107" spans="1:6" ht="15" customHeight="1" x14ac:dyDescent="0.2">
      <c r="A1107" s="798"/>
      <c r="B1107" s="798"/>
      <c r="C1107" s="798"/>
      <c r="D1107" s="798"/>
      <c r="E1107" s="798"/>
      <c r="F1107" s="941"/>
    </row>
    <row r="1108" spans="1:6" ht="15" customHeight="1" x14ac:dyDescent="0.2">
      <c r="A1108" s="798"/>
      <c r="B1108" s="798"/>
      <c r="C1108" s="798"/>
      <c r="D1108" s="798"/>
      <c r="E1108" s="798"/>
      <c r="F1108" s="941"/>
    </row>
    <row r="1109" spans="1:6" ht="15" customHeight="1" x14ac:dyDescent="0.2">
      <c r="A1109" s="798"/>
      <c r="B1109" s="798"/>
      <c r="C1109" s="798"/>
      <c r="D1109" s="798"/>
      <c r="E1109" s="798"/>
      <c r="F1109" s="941"/>
    </row>
    <row r="1110" spans="1:6" ht="15" customHeight="1" x14ac:dyDescent="0.2">
      <c r="A1110" s="798"/>
      <c r="B1110" s="798"/>
      <c r="C1110" s="798"/>
      <c r="D1110" s="798"/>
      <c r="E1110" s="798"/>
      <c r="F1110" s="941"/>
    </row>
    <row r="1111" spans="1:6" ht="15" customHeight="1" x14ac:dyDescent="0.2">
      <c r="A1111" s="798"/>
      <c r="B1111" s="798"/>
      <c r="C1111" s="798"/>
      <c r="D1111" s="798"/>
      <c r="E1111" s="798"/>
      <c r="F1111" s="941"/>
    </row>
    <row r="1112" spans="1:6" ht="15" customHeight="1" x14ac:dyDescent="0.2">
      <c r="A1112" s="798"/>
      <c r="B1112" s="798"/>
      <c r="C1112" s="798"/>
      <c r="D1112" s="798"/>
      <c r="E1112" s="798"/>
      <c r="F1112" s="941"/>
    </row>
    <row r="1113" spans="1:6" ht="15" customHeight="1" x14ac:dyDescent="0.2">
      <c r="A1113" s="798"/>
      <c r="B1113" s="798"/>
      <c r="C1113" s="798"/>
      <c r="D1113" s="798"/>
      <c r="E1113" s="798"/>
      <c r="F1113" s="941"/>
    </row>
    <row r="1114" spans="1:6" ht="15" customHeight="1" x14ac:dyDescent="0.2">
      <c r="A1114" s="798"/>
      <c r="B1114" s="798"/>
      <c r="C1114" s="798"/>
      <c r="D1114" s="798"/>
      <c r="E1114" s="798"/>
      <c r="F1114" s="941"/>
    </row>
    <row r="1115" spans="1:6" ht="15" customHeight="1" x14ac:dyDescent="0.2">
      <c r="A1115" s="798"/>
      <c r="B1115" s="798"/>
      <c r="C1115" s="798"/>
      <c r="D1115" s="798"/>
      <c r="E1115" s="798"/>
      <c r="F1115" s="941"/>
    </row>
    <row r="1116" spans="1:6" ht="15" customHeight="1" x14ac:dyDescent="0.2">
      <c r="A1116" s="798"/>
      <c r="B1116" s="798"/>
      <c r="C1116" s="798"/>
      <c r="D1116" s="798"/>
      <c r="E1116" s="798"/>
      <c r="F1116" s="941"/>
    </row>
    <row r="1117" spans="1:6" ht="15" customHeight="1" x14ac:dyDescent="0.2">
      <c r="A1117" s="798"/>
      <c r="B1117" s="798"/>
      <c r="C1117" s="798"/>
      <c r="D1117" s="798"/>
      <c r="E1117" s="798"/>
      <c r="F1117" s="941"/>
    </row>
    <row r="1118" spans="1:6" ht="15" customHeight="1" x14ac:dyDescent="0.2">
      <c r="A1118" s="798"/>
      <c r="B1118" s="798"/>
      <c r="C1118" s="798"/>
      <c r="D1118" s="798"/>
      <c r="E1118" s="798"/>
      <c r="F1118" s="941"/>
    </row>
    <row r="1119" spans="1:6" ht="15" customHeight="1" x14ac:dyDescent="0.2">
      <c r="A1119" s="798"/>
      <c r="B1119" s="798"/>
      <c r="C1119" s="798"/>
      <c r="D1119" s="798"/>
      <c r="E1119" s="798"/>
      <c r="F1119" s="941"/>
    </row>
    <row r="1120" spans="1:6" ht="15" customHeight="1" x14ac:dyDescent="0.2">
      <c r="A1120" s="798"/>
      <c r="B1120" s="798"/>
      <c r="C1120" s="798"/>
      <c r="D1120" s="798"/>
      <c r="E1120" s="798"/>
      <c r="F1120" s="941"/>
    </row>
    <row r="1121" spans="1:6" ht="15" customHeight="1" x14ac:dyDescent="0.2">
      <c r="A1121" s="798"/>
      <c r="B1121" s="798"/>
      <c r="C1121" s="798"/>
      <c r="D1121" s="798"/>
      <c r="E1121" s="798"/>
      <c r="F1121" s="941"/>
    </row>
    <row r="1122" spans="1:6" ht="15" customHeight="1" x14ac:dyDescent="0.2">
      <c r="A1122" s="798"/>
      <c r="B1122" s="798"/>
      <c r="C1122" s="798"/>
      <c r="D1122" s="798"/>
      <c r="E1122" s="798"/>
      <c r="F1122" s="941"/>
    </row>
    <row r="1123" spans="1:6" ht="15" customHeight="1" x14ac:dyDescent="0.2">
      <c r="A1123" s="798"/>
      <c r="B1123" s="798"/>
      <c r="C1123" s="798"/>
      <c r="D1123" s="798"/>
      <c r="E1123" s="798"/>
      <c r="F1123" s="941"/>
    </row>
    <row r="1124" spans="1:6" ht="15" customHeight="1" x14ac:dyDescent="0.2">
      <c r="A1124" s="798"/>
      <c r="B1124" s="798"/>
      <c r="C1124" s="798"/>
      <c r="D1124" s="798"/>
      <c r="E1124" s="798"/>
      <c r="F1124" s="941"/>
    </row>
    <row r="1125" spans="1:6" ht="15" customHeight="1" x14ac:dyDescent="0.2">
      <c r="A1125" s="798"/>
      <c r="B1125" s="798"/>
      <c r="C1125" s="798"/>
      <c r="D1125" s="798"/>
      <c r="E1125" s="798"/>
      <c r="F1125" s="941"/>
    </row>
    <row r="1126" spans="1:6" ht="15" customHeight="1" x14ac:dyDescent="0.2">
      <c r="A1126" s="798"/>
      <c r="B1126" s="798"/>
      <c r="C1126" s="798"/>
      <c r="D1126" s="798"/>
      <c r="E1126" s="798"/>
      <c r="F1126" s="941"/>
    </row>
    <row r="1127" spans="1:6" ht="15" customHeight="1" x14ac:dyDescent="0.2">
      <c r="A1127" s="798"/>
      <c r="B1127" s="798"/>
      <c r="C1127" s="798"/>
      <c r="D1127" s="798"/>
      <c r="E1127" s="798"/>
      <c r="F1127" s="941"/>
    </row>
    <row r="1128" spans="1:6" ht="15" customHeight="1" x14ac:dyDescent="0.2">
      <c r="A1128" s="798"/>
      <c r="B1128" s="798"/>
      <c r="C1128" s="798"/>
      <c r="D1128" s="798"/>
      <c r="E1128" s="798"/>
      <c r="F1128" s="941"/>
    </row>
    <row r="1129" spans="1:6" ht="15" customHeight="1" x14ac:dyDescent="0.2">
      <c r="A1129" s="798"/>
      <c r="B1129" s="798"/>
      <c r="C1129" s="798"/>
      <c r="D1129" s="798"/>
      <c r="E1129" s="798"/>
      <c r="F1129" s="941"/>
    </row>
    <row r="1130" spans="1:6" ht="15" customHeight="1" x14ac:dyDescent="0.2">
      <c r="A1130" s="798"/>
      <c r="B1130" s="798"/>
      <c r="C1130" s="798"/>
      <c r="D1130" s="798"/>
      <c r="E1130" s="798"/>
      <c r="F1130" s="941"/>
    </row>
    <row r="1131" spans="1:6" ht="15" customHeight="1" x14ac:dyDescent="0.2">
      <c r="A1131" s="798"/>
      <c r="B1131" s="798"/>
      <c r="C1131" s="798"/>
      <c r="D1131" s="798"/>
      <c r="E1131" s="798"/>
      <c r="F1131" s="941"/>
    </row>
    <row r="1132" spans="1:6" ht="15" customHeight="1" x14ac:dyDescent="0.2">
      <c r="A1132" s="797"/>
      <c r="B1132" s="798"/>
      <c r="C1132" s="798"/>
      <c r="D1132" s="798"/>
      <c r="E1132" s="798"/>
      <c r="F1132" s="941"/>
    </row>
    <row r="1133" spans="1:6" ht="15" customHeight="1" x14ac:dyDescent="0.2">
      <c r="A1133" s="798"/>
      <c r="B1133" s="798"/>
      <c r="C1133" s="798"/>
      <c r="D1133" s="798"/>
      <c r="E1133" s="798"/>
      <c r="F1133" s="941"/>
    </row>
    <row r="1134" spans="1:6" ht="15" customHeight="1" x14ac:dyDescent="0.2">
      <c r="A1134" s="798"/>
      <c r="B1134" s="798"/>
      <c r="C1134" s="798"/>
      <c r="D1134" s="798"/>
      <c r="E1134" s="798"/>
      <c r="F1134" s="941"/>
    </row>
    <row r="1135" spans="1:6" ht="15" customHeight="1" x14ac:dyDescent="0.2">
      <c r="A1135" s="798"/>
      <c r="B1135" s="798"/>
      <c r="C1135" s="798"/>
      <c r="D1135" s="798"/>
      <c r="E1135" s="798"/>
      <c r="F1135" s="941"/>
    </row>
    <row r="1136" spans="1:6" ht="15" customHeight="1" x14ac:dyDescent="0.2">
      <c r="A1136" s="798"/>
      <c r="B1136" s="798"/>
      <c r="C1136" s="798"/>
      <c r="D1136" s="798"/>
      <c r="E1136" s="798"/>
      <c r="F1136" s="941"/>
    </row>
    <row r="1137" spans="1:6" ht="15" customHeight="1" x14ac:dyDescent="0.2">
      <c r="A1137" s="798"/>
      <c r="B1137" s="798"/>
      <c r="C1137" s="798"/>
      <c r="D1137" s="798"/>
      <c r="E1137" s="798"/>
      <c r="F1137" s="941"/>
    </row>
    <row r="1138" spans="1:6" ht="15" customHeight="1" x14ac:dyDescent="0.2">
      <c r="A1138" s="798"/>
      <c r="B1138" s="798"/>
      <c r="C1138" s="798"/>
      <c r="D1138" s="798"/>
      <c r="E1138" s="798"/>
      <c r="F1138" s="941"/>
    </row>
    <row r="1139" spans="1:6" ht="15" customHeight="1" x14ac:dyDescent="0.2">
      <c r="A1139" s="798"/>
      <c r="B1139" s="798"/>
      <c r="C1139" s="798"/>
      <c r="D1139" s="798"/>
      <c r="E1139" s="798"/>
      <c r="F1139" s="941"/>
    </row>
    <row r="1140" spans="1:6" ht="15" customHeight="1" x14ac:dyDescent="0.2">
      <c r="A1140" s="798"/>
      <c r="B1140" s="798"/>
      <c r="C1140" s="798"/>
      <c r="D1140" s="798"/>
      <c r="E1140" s="798"/>
      <c r="F1140" s="941"/>
    </row>
    <row r="1141" spans="1:6" ht="15" customHeight="1" x14ac:dyDescent="0.2">
      <c r="A1141" s="798"/>
      <c r="B1141" s="798"/>
      <c r="C1141" s="798"/>
      <c r="D1141" s="798"/>
      <c r="E1141" s="798"/>
      <c r="F1141" s="941"/>
    </row>
    <row r="1142" spans="1:6" ht="15" customHeight="1" x14ac:dyDescent="0.2">
      <c r="A1142" s="798"/>
      <c r="B1142" s="798"/>
      <c r="C1142" s="798"/>
      <c r="D1142" s="798"/>
      <c r="E1142" s="798"/>
      <c r="F1142" s="941"/>
    </row>
    <row r="1143" spans="1:6" ht="15" customHeight="1" x14ac:dyDescent="0.2">
      <c r="A1143" s="798"/>
      <c r="B1143" s="798"/>
      <c r="C1143" s="798"/>
      <c r="D1143" s="798"/>
      <c r="E1143" s="798"/>
      <c r="F1143" s="941"/>
    </row>
    <row r="1144" spans="1:6" ht="15" customHeight="1" x14ac:dyDescent="0.2">
      <c r="A1144" s="798"/>
      <c r="B1144" s="798"/>
      <c r="C1144" s="798"/>
      <c r="D1144" s="798"/>
      <c r="E1144" s="798"/>
      <c r="F1144" s="941"/>
    </row>
    <row r="1145" spans="1:6" ht="15" customHeight="1" x14ac:dyDescent="0.2">
      <c r="A1145" s="798"/>
      <c r="B1145" s="798"/>
      <c r="C1145" s="798"/>
      <c r="D1145" s="798"/>
      <c r="E1145" s="798"/>
      <c r="F1145" s="941"/>
    </row>
    <row r="1146" spans="1:6" ht="15" customHeight="1" x14ac:dyDescent="0.2">
      <c r="A1146" s="798"/>
      <c r="B1146" s="798"/>
      <c r="C1146" s="798"/>
      <c r="D1146" s="798"/>
      <c r="E1146" s="798"/>
      <c r="F1146" s="941"/>
    </row>
    <row r="1147" spans="1:6" ht="15" customHeight="1" x14ac:dyDescent="0.2">
      <c r="A1147" s="798"/>
      <c r="B1147" s="798"/>
      <c r="C1147" s="798"/>
      <c r="D1147" s="798"/>
      <c r="E1147" s="798"/>
      <c r="F1147" s="941"/>
    </row>
    <row r="1148" spans="1:6" ht="15" customHeight="1" x14ac:dyDescent="0.2">
      <c r="A1148" s="798"/>
      <c r="B1148" s="798"/>
      <c r="C1148" s="798"/>
      <c r="D1148" s="798"/>
      <c r="E1148" s="798"/>
      <c r="F1148" s="941"/>
    </row>
    <row r="1149" spans="1:6" ht="15" customHeight="1" x14ac:dyDescent="0.2">
      <c r="A1149" s="798"/>
      <c r="B1149" s="798"/>
      <c r="C1149" s="798"/>
      <c r="D1149" s="798"/>
      <c r="E1149" s="798"/>
      <c r="F1149" s="941"/>
    </row>
    <row r="1150" spans="1:6" ht="15" customHeight="1" x14ac:dyDescent="0.2">
      <c r="A1150" s="798"/>
      <c r="B1150" s="798"/>
      <c r="C1150" s="798"/>
      <c r="D1150" s="798"/>
      <c r="E1150" s="798"/>
      <c r="F1150" s="941"/>
    </row>
    <row r="1151" spans="1:6" ht="15" customHeight="1" x14ac:dyDescent="0.2">
      <c r="A1151" s="798"/>
      <c r="B1151" s="798"/>
      <c r="C1151" s="798"/>
      <c r="D1151" s="798"/>
      <c r="E1151" s="798"/>
      <c r="F1151" s="941"/>
    </row>
    <row r="1152" spans="1:6" ht="15" customHeight="1" x14ac:dyDescent="0.2">
      <c r="A1152" s="798"/>
      <c r="B1152" s="798"/>
      <c r="C1152" s="798"/>
      <c r="D1152" s="798"/>
      <c r="E1152" s="798"/>
      <c r="F1152" s="941"/>
    </row>
    <row r="1153" spans="1:6" ht="15" customHeight="1" x14ac:dyDescent="0.2">
      <c r="A1153" s="798"/>
      <c r="B1153" s="798"/>
      <c r="C1153" s="798"/>
      <c r="D1153" s="798"/>
      <c r="E1153" s="798"/>
      <c r="F1153" s="941"/>
    </row>
    <row r="1154" spans="1:6" ht="15" customHeight="1" x14ac:dyDescent="0.2">
      <c r="A1154" s="798"/>
      <c r="B1154" s="798"/>
      <c r="C1154" s="798"/>
      <c r="D1154" s="798"/>
      <c r="E1154" s="798"/>
      <c r="F1154" s="941"/>
    </row>
    <row r="1155" spans="1:6" ht="15" customHeight="1" x14ac:dyDescent="0.2">
      <c r="A1155" s="798"/>
      <c r="B1155" s="798"/>
      <c r="C1155" s="798"/>
      <c r="D1155" s="798"/>
      <c r="E1155" s="798"/>
      <c r="F1155" s="941"/>
    </row>
    <row r="1156" spans="1:6" ht="15" customHeight="1" x14ac:dyDescent="0.2">
      <c r="A1156" s="798"/>
      <c r="B1156" s="798"/>
      <c r="C1156" s="798"/>
      <c r="D1156" s="798"/>
      <c r="E1156" s="798"/>
      <c r="F1156" s="941"/>
    </row>
    <row r="1157" spans="1:6" ht="15" customHeight="1" x14ac:dyDescent="0.2">
      <c r="A1157" s="798"/>
      <c r="B1157" s="798"/>
      <c r="C1157" s="798"/>
      <c r="D1157" s="798"/>
      <c r="E1157" s="798"/>
      <c r="F1157" s="941"/>
    </row>
    <row r="1158" spans="1:6" ht="15" customHeight="1" x14ac:dyDescent="0.2">
      <c r="A1158" s="798"/>
      <c r="B1158" s="798"/>
      <c r="C1158" s="798"/>
      <c r="D1158" s="798"/>
      <c r="E1158" s="798"/>
      <c r="F1158" s="941"/>
    </row>
    <row r="1159" spans="1:6" ht="15" customHeight="1" x14ac:dyDescent="0.2">
      <c r="A1159" s="798"/>
      <c r="B1159" s="798"/>
      <c r="C1159" s="798"/>
      <c r="D1159" s="798"/>
      <c r="E1159" s="798"/>
      <c r="F1159" s="941"/>
    </row>
    <row r="1160" spans="1:6" ht="15" customHeight="1" x14ac:dyDescent="0.2">
      <c r="A1160" s="798"/>
      <c r="B1160" s="798"/>
      <c r="C1160" s="798"/>
      <c r="D1160" s="798"/>
      <c r="E1160" s="798"/>
      <c r="F1160" s="941"/>
    </row>
    <row r="1161" spans="1:6" ht="15" customHeight="1" x14ac:dyDescent="0.2">
      <c r="A1161" s="798"/>
      <c r="B1161" s="798"/>
      <c r="C1161" s="798"/>
      <c r="D1161" s="798"/>
      <c r="E1161" s="798"/>
      <c r="F1161" s="941"/>
    </row>
    <row r="1162" spans="1:6" ht="15" customHeight="1" x14ac:dyDescent="0.2">
      <c r="A1162" s="798"/>
      <c r="B1162" s="798"/>
      <c r="C1162" s="798"/>
      <c r="D1162" s="798"/>
      <c r="E1162" s="798"/>
      <c r="F1162" s="941"/>
    </row>
    <row r="1163" spans="1:6" ht="15" customHeight="1" x14ac:dyDescent="0.2">
      <c r="A1163" s="798"/>
      <c r="B1163" s="798"/>
      <c r="C1163" s="798"/>
      <c r="D1163" s="798"/>
      <c r="E1163" s="798"/>
      <c r="F1163" s="941"/>
    </row>
    <row r="1164" spans="1:6" ht="15" customHeight="1" x14ac:dyDescent="0.2">
      <c r="A1164" s="798"/>
      <c r="B1164" s="798"/>
      <c r="C1164" s="798"/>
      <c r="D1164" s="798"/>
      <c r="E1164" s="798"/>
      <c r="F1164" s="941"/>
    </row>
    <row r="1165" spans="1:6" ht="15" customHeight="1" x14ac:dyDescent="0.2">
      <c r="A1165" s="798"/>
      <c r="B1165" s="798"/>
      <c r="C1165" s="798"/>
      <c r="D1165" s="798"/>
      <c r="E1165" s="798"/>
      <c r="F1165" s="941"/>
    </row>
    <row r="1166" spans="1:6" ht="15" customHeight="1" x14ac:dyDescent="0.2">
      <c r="A1166" s="798"/>
      <c r="B1166" s="798"/>
      <c r="C1166" s="798"/>
      <c r="D1166" s="798"/>
      <c r="E1166" s="798"/>
      <c r="F1166" s="941"/>
    </row>
    <row r="1167" spans="1:6" ht="15" customHeight="1" x14ac:dyDescent="0.2">
      <c r="A1167" s="798"/>
      <c r="B1167" s="798"/>
      <c r="C1167" s="798"/>
      <c r="D1167" s="798"/>
      <c r="E1167" s="798"/>
      <c r="F1167" s="941"/>
    </row>
    <row r="1168" spans="1:6" ht="15" customHeight="1" x14ac:dyDescent="0.2">
      <c r="A1168" s="798"/>
      <c r="B1168" s="798"/>
      <c r="C1168" s="798"/>
      <c r="D1168" s="798"/>
      <c r="E1168" s="798"/>
      <c r="F1168" s="941"/>
    </row>
    <row r="1169" spans="1:6" ht="15" customHeight="1" x14ac:dyDescent="0.2">
      <c r="A1169" s="798"/>
      <c r="B1169" s="798"/>
      <c r="C1169" s="798"/>
      <c r="D1169" s="798"/>
      <c r="E1169" s="798"/>
      <c r="F1169" s="941"/>
    </row>
    <row r="1170" spans="1:6" ht="15" customHeight="1" x14ac:dyDescent="0.2">
      <c r="A1170" s="798"/>
      <c r="B1170" s="798"/>
      <c r="C1170" s="798"/>
      <c r="D1170" s="798"/>
      <c r="E1170" s="798"/>
      <c r="F1170" s="941"/>
    </row>
    <row r="1171" spans="1:6" ht="15" customHeight="1" x14ac:dyDescent="0.2">
      <c r="A1171" s="798"/>
      <c r="B1171" s="798"/>
      <c r="C1171" s="798"/>
      <c r="D1171" s="798"/>
      <c r="E1171" s="798"/>
      <c r="F1171" s="941"/>
    </row>
    <row r="1172" spans="1:6" ht="15" customHeight="1" x14ac:dyDescent="0.2">
      <c r="A1172" s="798"/>
      <c r="B1172" s="798"/>
      <c r="C1172" s="798"/>
      <c r="D1172" s="798"/>
      <c r="E1172" s="798"/>
      <c r="F1172" s="941"/>
    </row>
    <row r="1173" spans="1:6" ht="15" customHeight="1" x14ac:dyDescent="0.2">
      <c r="A1173" s="798"/>
      <c r="B1173" s="798"/>
      <c r="C1173" s="798"/>
      <c r="D1173" s="798"/>
      <c r="E1173" s="798"/>
      <c r="F1173" s="941"/>
    </row>
    <row r="1174" spans="1:6" ht="15" customHeight="1" x14ac:dyDescent="0.2">
      <c r="A1174" s="798"/>
      <c r="B1174" s="798"/>
      <c r="C1174" s="798"/>
      <c r="D1174" s="798"/>
      <c r="E1174" s="798"/>
      <c r="F1174" s="941"/>
    </row>
    <row r="1175" spans="1:6" ht="15" customHeight="1" x14ac:dyDescent="0.2">
      <c r="A1175" s="798"/>
      <c r="B1175" s="798"/>
      <c r="C1175" s="798"/>
      <c r="D1175" s="798"/>
      <c r="E1175" s="798"/>
      <c r="F1175" s="941"/>
    </row>
    <row r="1176" spans="1:6" ht="15" customHeight="1" x14ac:dyDescent="0.2">
      <c r="A1176" s="798"/>
      <c r="B1176" s="798"/>
      <c r="C1176" s="798"/>
      <c r="D1176" s="798"/>
      <c r="E1176" s="798"/>
      <c r="F1176" s="941"/>
    </row>
    <row r="1177" spans="1:6" ht="15" customHeight="1" x14ac:dyDescent="0.2">
      <c r="A1177" s="798"/>
      <c r="B1177" s="798"/>
      <c r="C1177" s="798"/>
      <c r="D1177" s="798"/>
      <c r="E1177" s="798"/>
      <c r="F1177" s="941"/>
    </row>
    <row r="1178" spans="1:6" ht="15" customHeight="1" x14ac:dyDescent="0.2">
      <c r="A1178" s="798"/>
      <c r="B1178" s="798"/>
      <c r="C1178" s="798"/>
      <c r="D1178" s="798"/>
      <c r="E1178" s="798"/>
      <c r="F1178" s="941"/>
    </row>
    <row r="1179" spans="1:6" ht="15" customHeight="1" x14ac:dyDescent="0.2">
      <c r="A1179" s="798"/>
      <c r="B1179" s="798"/>
      <c r="C1179" s="798"/>
      <c r="D1179" s="798"/>
      <c r="E1179" s="798"/>
      <c r="F1179" s="941"/>
    </row>
    <row r="1180" spans="1:6" ht="15" customHeight="1" x14ac:dyDescent="0.2">
      <c r="A1180" s="798"/>
      <c r="B1180" s="798"/>
      <c r="C1180" s="798"/>
      <c r="D1180" s="798"/>
      <c r="E1180" s="798"/>
      <c r="F1180" s="941"/>
    </row>
    <row r="1181" spans="1:6" ht="15" customHeight="1" x14ac:dyDescent="0.2">
      <c r="A1181" s="798"/>
      <c r="B1181" s="798"/>
      <c r="C1181" s="798"/>
      <c r="D1181" s="798"/>
      <c r="E1181" s="798"/>
      <c r="F1181" s="941"/>
    </row>
    <row r="1182" spans="1:6" ht="15" customHeight="1" x14ac:dyDescent="0.2">
      <c r="A1182" s="798"/>
      <c r="B1182" s="798"/>
      <c r="C1182" s="798"/>
      <c r="D1182" s="798"/>
      <c r="E1182" s="798"/>
      <c r="F1182" s="941"/>
    </row>
    <row r="1183" spans="1:6" ht="15" customHeight="1" x14ac:dyDescent="0.2">
      <c r="A1183" s="798"/>
      <c r="B1183" s="798"/>
      <c r="C1183" s="798"/>
      <c r="D1183" s="798"/>
      <c r="E1183" s="798"/>
      <c r="F1183" s="941"/>
    </row>
    <row r="1184" spans="1:6" ht="15" customHeight="1" x14ac:dyDescent="0.2">
      <c r="A1184" s="798"/>
      <c r="B1184" s="798"/>
      <c r="C1184" s="798"/>
      <c r="D1184" s="798"/>
      <c r="E1184" s="798"/>
      <c r="F1184" s="941"/>
    </row>
    <row r="1185" spans="1:6" ht="15" customHeight="1" x14ac:dyDescent="0.2">
      <c r="A1185" s="798"/>
      <c r="B1185" s="798"/>
      <c r="C1185" s="798"/>
      <c r="D1185" s="798"/>
      <c r="E1185" s="798"/>
      <c r="F1185" s="941"/>
    </row>
    <row r="1186" spans="1:6" ht="15" customHeight="1" x14ac:dyDescent="0.2">
      <c r="A1186" s="798"/>
      <c r="B1186" s="798"/>
      <c r="C1186" s="798"/>
      <c r="D1186" s="798"/>
      <c r="E1186" s="798"/>
      <c r="F1186" s="941"/>
    </row>
    <row r="1187" spans="1:6" ht="15" customHeight="1" x14ac:dyDescent="0.2">
      <c r="A1187" s="798"/>
      <c r="B1187" s="798"/>
      <c r="C1187" s="798"/>
      <c r="D1187" s="798"/>
      <c r="E1187" s="798"/>
      <c r="F1187" s="941"/>
    </row>
    <row r="1188" spans="1:6" ht="15" customHeight="1" x14ac:dyDescent="0.2">
      <c r="A1188" s="798"/>
      <c r="B1188" s="798"/>
      <c r="C1188" s="798"/>
      <c r="D1188" s="798"/>
      <c r="E1188" s="798"/>
      <c r="F1188" s="941"/>
    </row>
    <row r="1189" spans="1:6" ht="15" customHeight="1" x14ac:dyDescent="0.2">
      <c r="A1189" s="798"/>
      <c r="B1189" s="798"/>
      <c r="C1189" s="798"/>
      <c r="D1189" s="798"/>
      <c r="E1189" s="798"/>
      <c r="F1189" s="941"/>
    </row>
    <row r="1190" spans="1:6" ht="15" customHeight="1" x14ac:dyDescent="0.2">
      <c r="A1190" s="798"/>
      <c r="B1190" s="798"/>
      <c r="C1190" s="798"/>
      <c r="D1190" s="798"/>
      <c r="E1190" s="798"/>
      <c r="F1190" s="941"/>
    </row>
    <row r="1191" spans="1:6" ht="15" customHeight="1" x14ac:dyDescent="0.2">
      <c r="A1191" s="798"/>
      <c r="B1191" s="798"/>
      <c r="C1191" s="798"/>
      <c r="D1191" s="798"/>
      <c r="E1191" s="798"/>
      <c r="F1191" s="941"/>
    </row>
    <row r="1192" spans="1:6" ht="15" customHeight="1" x14ac:dyDescent="0.2">
      <c r="A1192" s="798"/>
      <c r="B1192" s="798"/>
      <c r="C1192" s="798"/>
      <c r="D1192" s="798"/>
      <c r="E1192" s="798"/>
      <c r="F1192" s="941"/>
    </row>
    <row r="1193" spans="1:6" ht="15" customHeight="1" x14ac:dyDescent="0.2">
      <c r="A1193" s="798"/>
      <c r="B1193" s="798"/>
      <c r="C1193" s="798"/>
      <c r="D1193" s="798"/>
      <c r="E1193" s="798"/>
      <c r="F1193" s="941"/>
    </row>
    <row r="1194" spans="1:6" ht="15" customHeight="1" x14ac:dyDescent="0.2">
      <c r="A1194" s="798"/>
      <c r="B1194" s="798"/>
      <c r="C1194" s="798"/>
      <c r="D1194" s="798"/>
      <c r="E1194" s="798"/>
      <c r="F1194" s="941"/>
    </row>
    <row r="1195" spans="1:6" ht="15" customHeight="1" x14ac:dyDescent="0.2">
      <c r="A1195" s="798"/>
      <c r="B1195" s="798"/>
      <c r="C1195" s="798"/>
      <c r="D1195" s="798"/>
      <c r="E1195" s="798"/>
      <c r="F1195" s="941"/>
    </row>
    <row r="1196" spans="1:6" ht="15" customHeight="1" x14ac:dyDescent="0.2">
      <c r="A1196" s="798"/>
      <c r="B1196" s="798"/>
      <c r="C1196" s="798"/>
      <c r="D1196" s="798"/>
      <c r="E1196" s="798"/>
      <c r="F1196" s="941"/>
    </row>
    <row r="1197" spans="1:6" ht="15" customHeight="1" x14ac:dyDescent="0.2">
      <c r="A1197" s="798"/>
      <c r="B1197" s="798"/>
      <c r="C1197" s="798"/>
      <c r="D1197" s="798"/>
      <c r="E1197" s="798"/>
      <c r="F1197" s="941"/>
    </row>
    <row r="1198" spans="1:6" ht="15" customHeight="1" x14ac:dyDescent="0.2">
      <c r="A1198" s="798"/>
      <c r="B1198" s="798"/>
      <c r="C1198" s="798"/>
      <c r="D1198" s="798"/>
      <c r="E1198" s="798"/>
      <c r="F1198" s="941"/>
    </row>
    <row r="1199" spans="1:6" ht="15" customHeight="1" x14ac:dyDescent="0.2">
      <c r="A1199" s="798"/>
      <c r="B1199" s="798"/>
      <c r="C1199" s="798"/>
      <c r="D1199" s="798"/>
      <c r="E1199" s="798"/>
      <c r="F1199" s="941"/>
    </row>
    <row r="1200" spans="1:6" ht="15" customHeight="1" x14ac:dyDescent="0.2">
      <c r="A1200" s="798"/>
      <c r="B1200" s="798"/>
      <c r="C1200" s="798"/>
      <c r="D1200" s="798"/>
      <c r="E1200" s="798"/>
      <c r="F1200" s="941"/>
    </row>
    <row r="1201" spans="1:6" ht="15" customHeight="1" x14ac:dyDescent="0.2">
      <c r="A1201" s="798"/>
      <c r="B1201" s="798"/>
      <c r="C1201" s="798"/>
      <c r="D1201" s="798"/>
      <c r="E1201" s="798"/>
      <c r="F1201" s="941"/>
    </row>
    <row r="1202" spans="1:6" ht="15" customHeight="1" x14ac:dyDescent="0.2">
      <c r="A1202" s="798"/>
      <c r="B1202" s="798"/>
      <c r="C1202" s="798"/>
      <c r="D1202" s="798"/>
      <c r="E1202" s="798"/>
      <c r="F1202" s="941"/>
    </row>
    <row r="1203" spans="1:6" ht="15" customHeight="1" x14ac:dyDescent="0.2">
      <c r="A1203" s="798"/>
      <c r="B1203" s="798"/>
      <c r="C1203" s="798"/>
      <c r="D1203" s="798"/>
      <c r="E1203" s="798"/>
      <c r="F1203" s="941"/>
    </row>
    <row r="1204" spans="1:6" ht="15" customHeight="1" x14ac:dyDescent="0.2">
      <c r="A1204" s="798"/>
      <c r="B1204" s="798"/>
      <c r="C1204" s="798"/>
      <c r="D1204" s="798"/>
      <c r="E1204" s="798"/>
      <c r="F1204" s="941"/>
    </row>
    <row r="1205" spans="1:6" ht="15" customHeight="1" x14ac:dyDescent="0.2">
      <c r="A1205" s="798"/>
      <c r="B1205" s="798"/>
      <c r="C1205" s="798"/>
      <c r="D1205" s="798"/>
      <c r="E1205" s="798"/>
      <c r="F1205" s="941"/>
    </row>
    <row r="1206" spans="1:6" ht="15" customHeight="1" x14ac:dyDescent="0.2">
      <c r="A1206" s="798"/>
      <c r="B1206" s="798"/>
      <c r="C1206" s="798"/>
      <c r="D1206" s="798"/>
      <c r="E1206" s="798"/>
      <c r="F1206" s="941"/>
    </row>
    <row r="1207" spans="1:6" ht="15" customHeight="1" x14ac:dyDescent="0.2">
      <c r="A1207" s="798"/>
      <c r="B1207" s="798"/>
      <c r="C1207" s="798"/>
      <c r="D1207" s="798"/>
      <c r="E1207" s="798"/>
      <c r="F1207" s="941"/>
    </row>
    <row r="1208" spans="1:6" ht="15" customHeight="1" x14ac:dyDescent="0.2">
      <c r="A1208" s="798"/>
      <c r="B1208" s="798"/>
      <c r="C1208" s="798"/>
      <c r="D1208" s="798"/>
      <c r="E1208" s="798"/>
      <c r="F1208" s="941"/>
    </row>
    <row r="1209" spans="1:6" ht="15" customHeight="1" x14ac:dyDescent="0.2">
      <c r="A1209" s="798"/>
      <c r="B1209" s="798"/>
      <c r="C1209" s="798"/>
      <c r="D1209" s="798"/>
      <c r="E1209" s="798"/>
      <c r="F1209" s="941"/>
    </row>
    <row r="1210" spans="1:6" ht="15" customHeight="1" x14ac:dyDescent="0.2">
      <c r="A1210" s="798"/>
      <c r="B1210" s="798"/>
      <c r="C1210" s="798"/>
      <c r="D1210" s="798"/>
      <c r="E1210" s="798"/>
      <c r="F1210" s="941"/>
    </row>
    <row r="1211" spans="1:6" ht="15" customHeight="1" x14ac:dyDescent="0.2">
      <c r="A1211" s="798"/>
      <c r="B1211" s="798"/>
      <c r="C1211" s="798"/>
      <c r="D1211" s="798"/>
      <c r="E1211" s="798"/>
      <c r="F1211" s="941"/>
    </row>
    <row r="1212" spans="1:6" ht="15" customHeight="1" x14ac:dyDescent="0.2">
      <c r="A1212" s="798"/>
      <c r="B1212" s="798"/>
      <c r="C1212" s="798"/>
      <c r="D1212" s="798"/>
      <c r="E1212" s="798"/>
      <c r="F1212" s="941"/>
    </row>
    <row r="1213" spans="1:6" ht="15" customHeight="1" x14ac:dyDescent="0.2">
      <c r="A1213" s="798"/>
      <c r="B1213" s="798"/>
      <c r="C1213" s="798"/>
      <c r="D1213" s="798"/>
      <c r="E1213" s="798"/>
      <c r="F1213" s="941"/>
    </row>
    <row r="1214" spans="1:6" ht="15" customHeight="1" x14ac:dyDescent="0.2">
      <c r="A1214" s="798"/>
      <c r="B1214" s="798"/>
      <c r="C1214" s="798"/>
      <c r="D1214" s="798"/>
      <c r="E1214" s="798"/>
      <c r="F1214" s="941"/>
    </row>
    <row r="1215" spans="1:6" ht="15" customHeight="1" x14ac:dyDescent="0.2">
      <c r="A1215" s="798"/>
      <c r="B1215" s="798"/>
      <c r="C1215" s="798"/>
      <c r="D1215" s="798"/>
      <c r="E1215" s="798"/>
      <c r="F1215" s="941"/>
    </row>
    <row r="1216" spans="1:6" ht="15" customHeight="1" x14ac:dyDescent="0.2">
      <c r="A1216" s="798"/>
      <c r="B1216" s="798"/>
      <c r="C1216" s="798"/>
      <c r="D1216" s="798"/>
      <c r="E1216" s="798"/>
      <c r="F1216" s="941"/>
    </row>
    <row r="1217" spans="1:6" ht="15" customHeight="1" x14ac:dyDescent="0.2">
      <c r="A1217" s="798"/>
      <c r="B1217" s="798"/>
      <c r="C1217" s="798"/>
      <c r="D1217" s="798"/>
      <c r="E1217" s="798"/>
      <c r="F1217" s="941"/>
    </row>
    <row r="1218" spans="1:6" ht="15" customHeight="1" x14ac:dyDescent="0.2">
      <c r="A1218" s="798"/>
      <c r="B1218" s="798"/>
      <c r="C1218" s="798"/>
      <c r="D1218" s="798"/>
      <c r="E1218" s="798"/>
      <c r="F1218" s="941"/>
    </row>
    <row r="1219" spans="1:6" ht="15" customHeight="1" x14ac:dyDescent="0.2">
      <c r="A1219" s="798"/>
      <c r="B1219" s="798"/>
      <c r="C1219" s="798"/>
      <c r="D1219" s="798"/>
      <c r="E1219" s="798"/>
      <c r="F1219" s="941"/>
    </row>
    <row r="1220" spans="1:6" ht="15" customHeight="1" x14ac:dyDescent="0.2">
      <c r="A1220" s="798"/>
      <c r="B1220" s="798"/>
      <c r="C1220" s="798"/>
      <c r="D1220" s="798"/>
      <c r="E1220" s="798"/>
      <c r="F1220" s="941"/>
    </row>
    <row r="1221" spans="1:6" ht="15" customHeight="1" x14ac:dyDescent="0.2">
      <c r="A1221" s="798"/>
      <c r="B1221" s="798"/>
      <c r="C1221" s="798"/>
      <c r="D1221" s="798"/>
      <c r="E1221" s="798"/>
      <c r="F1221" s="941"/>
    </row>
    <row r="1222" spans="1:6" ht="15" customHeight="1" x14ac:dyDescent="0.2">
      <c r="A1222" s="798"/>
      <c r="B1222" s="798"/>
      <c r="C1222" s="798"/>
      <c r="D1222" s="798"/>
      <c r="E1222" s="798"/>
      <c r="F1222" s="941"/>
    </row>
    <row r="1223" spans="1:6" ht="15" customHeight="1" x14ac:dyDescent="0.2">
      <c r="A1223" s="798"/>
      <c r="B1223" s="798"/>
      <c r="C1223" s="798"/>
      <c r="D1223" s="798"/>
      <c r="E1223" s="798"/>
      <c r="F1223" s="941"/>
    </row>
    <row r="1224" spans="1:6" ht="15" customHeight="1" x14ac:dyDescent="0.2">
      <c r="A1224" s="798"/>
      <c r="B1224" s="798"/>
      <c r="C1224" s="798"/>
      <c r="D1224" s="798"/>
      <c r="E1224" s="798"/>
      <c r="F1224" s="941"/>
    </row>
    <row r="1225" spans="1:6" ht="15" customHeight="1" x14ac:dyDescent="0.2">
      <c r="A1225" s="798"/>
      <c r="B1225" s="798"/>
      <c r="C1225" s="798"/>
      <c r="D1225" s="798"/>
      <c r="E1225" s="798"/>
      <c r="F1225" s="941"/>
    </row>
    <row r="1226" spans="1:6" ht="15" customHeight="1" x14ac:dyDescent="0.2">
      <c r="A1226" s="798"/>
      <c r="B1226" s="798"/>
      <c r="C1226" s="798"/>
      <c r="D1226" s="798"/>
      <c r="E1226" s="798"/>
      <c r="F1226" s="941"/>
    </row>
    <row r="1227" spans="1:6" ht="15" customHeight="1" x14ac:dyDescent="0.2">
      <c r="A1227" s="798"/>
      <c r="B1227" s="798"/>
      <c r="C1227" s="798"/>
      <c r="D1227" s="798"/>
      <c r="E1227" s="798"/>
      <c r="F1227" s="941"/>
    </row>
    <row r="1228" spans="1:6" ht="15" customHeight="1" x14ac:dyDescent="0.2">
      <c r="A1228" s="798"/>
      <c r="B1228" s="798"/>
      <c r="C1228" s="798"/>
      <c r="D1228" s="798"/>
      <c r="E1228" s="798"/>
      <c r="F1228" s="941"/>
    </row>
    <row r="1229" spans="1:6" ht="15" customHeight="1" x14ac:dyDescent="0.2">
      <c r="A1229" s="798"/>
      <c r="B1229" s="798"/>
      <c r="C1229" s="798"/>
      <c r="D1229" s="798"/>
      <c r="E1229" s="798"/>
      <c r="F1229" s="941"/>
    </row>
    <row r="1230" spans="1:6" ht="15" customHeight="1" x14ac:dyDescent="0.2">
      <c r="A1230" s="798"/>
      <c r="B1230" s="798"/>
      <c r="C1230" s="798"/>
      <c r="D1230" s="798"/>
      <c r="E1230" s="798"/>
      <c r="F1230" s="941"/>
    </row>
    <row r="1231" spans="1:6" ht="15" customHeight="1" x14ac:dyDescent="0.2">
      <c r="A1231" s="798"/>
      <c r="B1231" s="798"/>
      <c r="C1231" s="798"/>
      <c r="D1231" s="798"/>
      <c r="E1231" s="798"/>
      <c r="F1231" s="941"/>
    </row>
    <row r="1232" spans="1:6" ht="15" customHeight="1" x14ac:dyDescent="0.2">
      <c r="A1232" s="798"/>
      <c r="B1232" s="798"/>
      <c r="C1232" s="798"/>
      <c r="D1232" s="798"/>
      <c r="E1232" s="798"/>
      <c r="F1232" s="941"/>
    </row>
    <row r="1233" spans="1:6" ht="15" customHeight="1" x14ac:dyDescent="0.2">
      <c r="A1233" s="798"/>
      <c r="B1233" s="798"/>
      <c r="C1233" s="798"/>
      <c r="D1233" s="798"/>
      <c r="E1233" s="798"/>
      <c r="F1233" s="941"/>
    </row>
    <row r="1234" spans="1:6" ht="15" customHeight="1" x14ac:dyDescent="0.2">
      <c r="A1234" s="798"/>
      <c r="B1234" s="798"/>
      <c r="C1234" s="798"/>
      <c r="D1234" s="798"/>
      <c r="E1234" s="798"/>
      <c r="F1234" s="941"/>
    </row>
    <row r="1235" spans="1:6" ht="15" customHeight="1" x14ac:dyDescent="0.2">
      <c r="A1235" s="798"/>
      <c r="B1235" s="798"/>
      <c r="C1235" s="798"/>
      <c r="D1235" s="798"/>
      <c r="E1235" s="798"/>
      <c r="F1235" s="941"/>
    </row>
    <row r="1236" spans="1:6" ht="15" customHeight="1" x14ac:dyDescent="0.2">
      <c r="A1236" s="798"/>
      <c r="B1236" s="798"/>
      <c r="C1236" s="798"/>
      <c r="D1236" s="798"/>
      <c r="E1236" s="798"/>
      <c r="F1236" s="941"/>
    </row>
    <row r="1237" spans="1:6" ht="15" customHeight="1" x14ac:dyDescent="0.2">
      <c r="A1237" s="798"/>
      <c r="B1237" s="798"/>
      <c r="C1237" s="798"/>
      <c r="D1237" s="798"/>
      <c r="E1237" s="798"/>
      <c r="F1237" s="941"/>
    </row>
    <row r="1238" spans="1:6" ht="15" customHeight="1" x14ac:dyDescent="0.2">
      <c r="A1238" s="798"/>
      <c r="B1238" s="798"/>
      <c r="C1238" s="798"/>
      <c r="D1238" s="798"/>
      <c r="E1238" s="798"/>
      <c r="F1238" s="941"/>
    </row>
    <row r="1239" spans="1:6" ht="15" customHeight="1" x14ac:dyDescent="0.2">
      <c r="A1239" s="798"/>
      <c r="B1239" s="798"/>
      <c r="C1239" s="798"/>
      <c r="D1239" s="798"/>
      <c r="E1239" s="798"/>
      <c r="F1239" s="941"/>
    </row>
    <row r="1240" spans="1:6" ht="15" customHeight="1" x14ac:dyDescent="0.2">
      <c r="A1240" s="798"/>
      <c r="B1240" s="798"/>
      <c r="C1240" s="798"/>
      <c r="D1240" s="798"/>
      <c r="E1240" s="798"/>
      <c r="F1240" s="941"/>
    </row>
    <row r="1241" spans="1:6" ht="15" customHeight="1" x14ac:dyDescent="0.2">
      <c r="A1241" s="798"/>
      <c r="B1241" s="798"/>
      <c r="C1241" s="798"/>
      <c r="D1241" s="798"/>
      <c r="E1241" s="798"/>
      <c r="F1241" s="941"/>
    </row>
    <row r="1242" spans="1:6" ht="15" customHeight="1" x14ac:dyDescent="0.2">
      <c r="A1242" s="798"/>
      <c r="B1242" s="798"/>
      <c r="C1242" s="798"/>
      <c r="D1242" s="798"/>
      <c r="E1242" s="798"/>
      <c r="F1242" s="941"/>
    </row>
    <row r="1243" spans="1:6" ht="15" customHeight="1" x14ac:dyDescent="0.2">
      <c r="A1243" s="798"/>
      <c r="B1243" s="798"/>
      <c r="C1243" s="798"/>
      <c r="D1243" s="798"/>
      <c r="E1243" s="798"/>
      <c r="F1243" s="941"/>
    </row>
    <row r="1244" spans="1:6" ht="15" customHeight="1" x14ac:dyDescent="0.2">
      <c r="A1244" s="798"/>
      <c r="B1244" s="798"/>
      <c r="C1244" s="798"/>
      <c r="D1244" s="798"/>
      <c r="E1244" s="798"/>
      <c r="F1244" s="941"/>
    </row>
    <row r="1245" spans="1:6" ht="15" customHeight="1" x14ac:dyDescent="0.2">
      <c r="A1245" s="798"/>
      <c r="B1245" s="798"/>
      <c r="C1245" s="798"/>
      <c r="D1245" s="798"/>
      <c r="E1245" s="798"/>
      <c r="F1245" s="941"/>
    </row>
    <row r="1246" spans="1:6" ht="15" customHeight="1" x14ac:dyDescent="0.2">
      <c r="A1246" s="798"/>
      <c r="B1246" s="798"/>
      <c r="C1246" s="798"/>
      <c r="D1246" s="798"/>
      <c r="E1246" s="798"/>
      <c r="F1246" s="941"/>
    </row>
    <row r="1247" spans="1:6" ht="15" customHeight="1" x14ac:dyDescent="0.2">
      <c r="A1247" s="798"/>
      <c r="B1247" s="798"/>
      <c r="C1247" s="798"/>
      <c r="D1247" s="798"/>
      <c r="E1247" s="798"/>
      <c r="F1247" s="941"/>
    </row>
    <row r="1248" spans="1:6" ht="15" customHeight="1" x14ac:dyDescent="0.2">
      <c r="A1248" s="798"/>
      <c r="B1248" s="798"/>
      <c r="C1248" s="798"/>
      <c r="D1248" s="798"/>
      <c r="E1248" s="798"/>
      <c r="F1248" s="941"/>
    </row>
    <row r="1249" spans="1:6" ht="15" customHeight="1" x14ac:dyDescent="0.2">
      <c r="A1249" s="798"/>
      <c r="B1249" s="798"/>
      <c r="C1249" s="798"/>
      <c r="D1249" s="798"/>
      <c r="E1249" s="798"/>
      <c r="F1249" s="941"/>
    </row>
    <row r="1250" spans="1:6" ht="15" customHeight="1" x14ac:dyDescent="0.2">
      <c r="A1250" s="798"/>
      <c r="B1250" s="798"/>
      <c r="C1250" s="798"/>
      <c r="D1250" s="798"/>
      <c r="E1250" s="798"/>
      <c r="F1250" s="941"/>
    </row>
    <row r="1251" spans="1:6" ht="15" customHeight="1" x14ac:dyDescent="0.2">
      <c r="A1251" s="798"/>
      <c r="B1251" s="798"/>
      <c r="C1251" s="798"/>
      <c r="D1251" s="798"/>
      <c r="E1251" s="798"/>
      <c r="F1251" s="941"/>
    </row>
    <row r="1252" spans="1:6" ht="15" customHeight="1" x14ac:dyDescent="0.2">
      <c r="A1252" s="798"/>
      <c r="B1252" s="798"/>
      <c r="C1252" s="798"/>
      <c r="D1252" s="798"/>
      <c r="E1252" s="798"/>
      <c r="F1252" s="941"/>
    </row>
    <row r="1253" spans="1:6" ht="15" customHeight="1" x14ac:dyDescent="0.2">
      <c r="A1253" s="798"/>
      <c r="B1253" s="798"/>
      <c r="C1253" s="798"/>
      <c r="D1253" s="798"/>
      <c r="E1253" s="798"/>
      <c r="F1253" s="941"/>
    </row>
    <row r="1254" spans="1:6" ht="15" customHeight="1" x14ac:dyDescent="0.2">
      <c r="A1254" s="798"/>
      <c r="B1254" s="798"/>
      <c r="C1254" s="798"/>
      <c r="D1254" s="798"/>
      <c r="E1254" s="798"/>
      <c r="F1254" s="941"/>
    </row>
    <row r="1255" spans="1:6" ht="15" customHeight="1" x14ac:dyDescent="0.2">
      <c r="A1255" s="798"/>
      <c r="B1255" s="798"/>
      <c r="C1255" s="798"/>
      <c r="D1255" s="798"/>
      <c r="E1255" s="798"/>
      <c r="F1255" s="941"/>
    </row>
    <row r="1256" spans="1:6" ht="15" customHeight="1" x14ac:dyDescent="0.2">
      <c r="A1256" s="798"/>
      <c r="B1256" s="798"/>
      <c r="C1256" s="798"/>
      <c r="D1256" s="798"/>
      <c r="E1256" s="798"/>
      <c r="F1256" s="941"/>
    </row>
    <row r="1257" spans="1:6" ht="15" customHeight="1" x14ac:dyDescent="0.2">
      <c r="A1257" s="798"/>
      <c r="B1257" s="798"/>
      <c r="C1257" s="798"/>
      <c r="D1257" s="798"/>
      <c r="E1257" s="798"/>
      <c r="F1257" s="941"/>
    </row>
    <row r="1258" spans="1:6" ht="15" customHeight="1" x14ac:dyDescent="0.2">
      <c r="A1258" s="798"/>
      <c r="B1258" s="798"/>
      <c r="C1258" s="798"/>
      <c r="D1258" s="798"/>
      <c r="E1258" s="798"/>
      <c r="F1258" s="941"/>
    </row>
    <row r="1259" spans="1:6" ht="15" customHeight="1" x14ac:dyDescent="0.2">
      <c r="A1259" s="798"/>
      <c r="B1259" s="798"/>
      <c r="C1259" s="798"/>
      <c r="D1259" s="798"/>
      <c r="E1259" s="798"/>
      <c r="F1259" s="941"/>
    </row>
    <row r="1260" spans="1:6" ht="15" customHeight="1" x14ac:dyDescent="0.2">
      <c r="A1260" s="798"/>
      <c r="B1260" s="798"/>
      <c r="C1260" s="798"/>
      <c r="D1260" s="798"/>
      <c r="E1260" s="798"/>
      <c r="F1260" s="941"/>
    </row>
    <row r="1261" spans="1:6" ht="15" customHeight="1" x14ac:dyDescent="0.2">
      <c r="A1261" s="798"/>
      <c r="B1261" s="798"/>
      <c r="C1261" s="798"/>
      <c r="D1261" s="798"/>
      <c r="E1261" s="798"/>
      <c r="F1261" s="941"/>
    </row>
    <row r="1262" spans="1:6" ht="15" customHeight="1" x14ac:dyDescent="0.2">
      <c r="A1262" s="798"/>
      <c r="B1262" s="798"/>
      <c r="C1262" s="798"/>
      <c r="D1262" s="798"/>
      <c r="E1262" s="798"/>
      <c r="F1262" s="941"/>
    </row>
    <row r="1263" spans="1:6" ht="15" customHeight="1" x14ac:dyDescent="0.2">
      <c r="A1263" s="798"/>
      <c r="B1263" s="798"/>
      <c r="C1263" s="798"/>
      <c r="D1263" s="798"/>
      <c r="E1263" s="798"/>
      <c r="F1263" s="941"/>
    </row>
    <row r="1264" spans="1:6" ht="15" customHeight="1" x14ac:dyDescent="0.2">
      <c r="A1264" s="798"/>
      <c r="B1264" s="798"/>
      <c r="C1264" s="798"/>
      <c r="D1264" s="798"/>
      <c r="E1264" s="798"/>
      <c r="F1264" s="941"/>
    </row>
    <row r="1265" spans="1:6" ht="15" customHeight="1" x14ac:dyDescent="0.2">
      <c r="A1265" s="798"/>
      <c r="B1265" s="798"/>
      <c r="C1265" s="798"/>
      <c r="D1265" s="798"/>
      <c r="E1265" s="798"/>
      <c r="F1265" s="941"/>
    </row>
    <row r="1266" spans="1:6" ht="15" customHeight="1" x14ac:dyDescent="0.2">
      <c r="A1266" s="798"/>
      <c r="B1266" s="798"/>
      <c r="C1266" s="798"/>
      <c r="D1266" s="798"/>
      <c r="E1266" s="798"/>
      <c r="F1266" s="941"/>
    </row>
    <row r="1267" spans="1:6" ht="15" customHeight="1" x14ac:dyDescent="0.2">
      <c r="A1267" s="798"/>
      <c r="B1267" s="798"/>
      <c r="C1267" s="798"/>
      <c r="D1267" s="798"/>
      <c r="E1267" s="798"/>
      <c r="F1267" s="941"/>
    </row>
    <row r="1268" spans="1:6" ht="15" customHeight="1" x14ac:dyDescent="0.2">
      <c r="A1268" s="798"/>
      <c r="B1268" s="798"/>
      <c r="C1268" s="798"/>
      <c r="D1268" s="798"/>
      <c r="E1268" s="798"/>
      <c r="F1268" s="941"/>
    </row>
    <row r="1269" spans="1:6" ht="15" customHeight="1" x14ac:dyDescent="0.2">
      <c r="A1269" s="798"/>
      <c r="B1269" s="798"/>
      <c r="C1269" s="798"/>
      <c r="D1269" s="798"/>
      <c r="E1269" s="798"/>
      <c r="F1269" s="941"/>
    </row>
    <row r="1270" spans="1:6" ht="15" customHeight="1" x14ac:dyDescent="0.2">
      <c r="A1270" s="798"/>
      <c r="B1270" s="798"/>
      <c r="C1270" s="798"/>
      <c r="D1270" s="798"/>
      <c r="E1270" s="798"/>
      <c r="F1270" s="941"/>
    </row>
    <row r="1271" spans="1:6" ht="15" customHeight="1" x14ac:dyDescent="0.2">
      <c r="A1271" s="798"/>
      <c r="B1271" s="798"/>
      <c r="C1271" s="798"/>
      <c r="D1271" s="798"/>
      <c r="E1271" s="798"/>
      <c r="F1271" s="941"/>
    </row>
    <row r="1272" spans="1:6" ht="15" customHeight="1" x14ac:dyDescent="0.2">
      <c r="A1272" s="798"/>
      <c r="B1272" s="798"/>
      <c r="C1272" s="798"/>
      <c r="D1272" s="798"/>
      <c r="E1272" s="798"/>
      <c r="F1272" s="941"/>
    </row>
    <row r="1273" spans="1:6" ht="15" customHeight="1" x14ac:dyDescent="0.2">
      <c r="A1273" s="798"/>
      <c r="B1273" s="798"/>
      <c r="C1273" s="798"/>
      <c r="D1273" s="798"/>
      <c r="E1273" s="798"/>
      <c r="F1273" s="941"/>
    </row>
    <row r="1274" spans="1:6" ht="15" customHeight="1" x14ac:dyDescent="0.2">
      <c r="A1274" s="798"/>
      <c r="B1274" s="798"/>
      <c r="C1274" s="798"/>
      <c r="D1274" s="798"/>
      <c r="E1274" s="798"/>
      <c r="F1274" s="941"/>
    </row>
    <row r="1275" spans="1:6" ht="15" customHeight="1" x14ac:dyDescent="0.2">
      <c r="A1275" s="798"/>
      <c r="B1275" s="798"/>
      <c r="C1275" s="798"/>
      <c r="D1275" s="798"/>
      <c r="E1275" s="798"/>
      <c r="F1275" s="941"/>
    </row>
    <row r="1276" spans="1:6" ht="15" customHeight="1" x14ac:dyDescent="0.2">
      <c r="A1276" s="798"/>
      <c r="B1276" s="798"/>
      <c r="C1276" s="798"/>
      <c r="D1276" s="798"/>
      <c r="E1276" s="798"/>
      <c r="F1276" s="941"/>
    </row>
    <row r="1277" spans="1:6" ht="15" customHeight="1" x14ac:dyDescent="0.2">
      <c r="A1277" s="798"/>
      <c r="B1277" s="798"/>
      <c r="C1277" s="798"/>
      <c r="D1277" s="798"/>
      <c r="E1277" s="798"/>
      <c r="F1277" s="941"/>
    </row>
    <row r="1278" spans="1:6" ht="15" customHeight="1" x14ac:dyDescent="0.2">
      <c r="A1278" s="798"/>
      <c r="B1278" s="798"/>
      <c r="C1278" s="798"/>
      <c r="D1278" s="798"/>
      <c r="E1278" s="798"/>
      <c r="F1278" s="941"/>
    </row>
    <row r="1279" spans="1:6" ht="15" customHeight="1" x14ac:dyDescent="0.2">
      <c r="A1279" s="798"/>
      <c r="B1279" s="798"/>
      <c r="C1279" s="798"/>
      <c r="D1279" s="798"/>
      <c r="E1279" s="798"/>
      <c r="F1279" s="941"/>
    </row>
    <row r="1280" spans="1:6" ht="15" customHeight="1" x14ac:dyDescent="0.2">
      <c r="A1280" s="798"/>
      <c r="B1280" s="798"/>
      <c r="C1280" s="798"/>
      <c r="D1280" s="798"/>
      <c r="E1280" s="798"/>
      <c r="F1280" s="941"/>
    </row>
    <row r="1281" spans="1:6" ht="15" customHeight="1" x14ac:dyDescent="0.2">
      <c r="A1281" s="798"/>
      <c r="B1281" s="798"/>
      <c r="C1281" s="798"/>
      <c r="D1281" s="798"/>
      <c r="E1281" s="798"/>
      <c r="F1281" s="941"/>
    </row>
    <row r="1282" spans="1:6" ht="15" customHeight="1" x14ac:dyDescent="0.2">
      <c r="A1282" s="798"/>
      <c r="B1282" s="798"/>
      <c r="C1282" s="798"/>
      <c r="D1282" s="798"/>
      <c r="E1282" s="798"/>
      <c r="F1282" s="941"/>
    </row>
    <row r="1283" spans="1:6" ht="15" customHeight="1" x14ac:dyDescent="0.2">
      <c r="A1283" s="798"/>
      <c r="B1283" s="798"/>
      <c r="C1283" s="798"/>
      <c r="D1283" s="798"/>
      <c r="E1283" s="798"/>
      <c r="F1283" s="941"/>
    </row>
    <row r="1284" spans="1:6" ht="15" customHeight="1" x14ac:dyDescent="0.2">
      <c r="A1284" s="798"/>
      <c r="B1284" s="798"/>
      <c r="C1284" s="798"/>
      <c r="D1284" s="798"/>
      <c r="E1284" s="798"/>
      <c r="F1284" s="941"/>
    </row>
    <row r="1285" spans="1:6" ht="15" customHeight="1" x14ac:dyDescent="0.2">
      <c r="A1285" s="798"/>
      <c r="B1285" s="798"/>
      <c r="C1285" s="798"/>
      <c r="D1285" s="798"/>
      <c r="E1285" s="798"/>
      <c r="F1285" s="941"/>
    </row>
    <row r="1286" spans="1:6" ht="15" customHeight="1" x14ac:dyDescent="0.2">
      <c r="A1286" s="798"/>
      <c r="B1286" s="798"/>
      <c r="C1286" s="798"/>
      <c r="D1286" s="798"/>
      <c r="E1286" s="798"/>
      <c r="F1286" s="941"/>
    </row>
    <row r="1287" spans="1:6" ht="15" customHeight="1" x14ac:dyDescent="0.2">
      <c r="A1287" s="798"/>
      <c r="B1287" s="798"/>
      <c r="C1287" s="798"/>
      <c r="D1287" s="798"/>
      <c r="E1287" s="798"/>
      <c r="F1287" s="941"/>
    </row>
    <row r="1288" spans="1:6" ht="15" customHeight="1" x14ac:dyDescent="0.2">
      <c r="A1288" s="798"/>
      <c r="B1288" s="798"/>
      <c r="C1288" s="798"/>
      <c r="D1288" s="798"/>
      <c r="E1288" s="798"/>
      <c r="F1288" s="941"/>
    </row>
    <row r="1289" spans="1:6" ht="15" customHeight="1" x14ac:dyDescent="0.2">
      <c r="A1289" s="798"/>
      <c r="B1289" s="798"/>
      <c r="C1289" s="798"/>
      <c r="D1289" s="798"/>
      <c r="E1289" s="798"/>
      <c r="F1289" s="941"/>
    </row>
    <row r="1290" spans="1:6" ht="15" customHeight="1" x14ac:dyDescent="0.2">
      <c r="A1290" s="798"/>
      <c r="B1290" s="798"/>
      <c r="C1290" s="798"/>
      <c r="D1290" s="798"/>
      <c r="E1290" s="798"/>
      <c r="F1290" s="941"/>
    </row>
    <row r="1291" spans="1:6" ht="15" customHeight="1" x14ac:dyDescent="0.2">
      <c r="A1291" s="798"/>
      <c r="B1291" s="798"/>
      <c r="C1291" s="798"/>
      <c r="D1291" s="798"/>
      <c r="E1291" s="798"/>
      <c r="F1291" s="941"/>
    </row>
    <row r="1292" spans="1:6" ht="15" customHeight="1" x14ac:dyDescent="0.2">
      <c r="A1292" s="798"/>
      <c r="B1292" s="798"/>
      <c r="C1292" s="798"/>
      <c r="D1292" s="798"/>
      <c r="E1292" s="798"/>
      <c r="F1292" s="941"/>
    </row>
    <row r="1293" spans="1:6" ht="15" customHeight="1" x14ac:dyDescent="0.2">
      <c r="A1293" s="798"/>
      <c r="B1293" s="798"/>
      <c r="C1293" s="798"/>
      <c r="D1293" s="798"/>
      <c r="E1293" s="798"/>
      <c r="F1293" s="941"/>
    </row>
    <row r="1294" spans="1:6" ht="15" customHeight="1" x14ac:dyDescent="0.2">
      <c r="A1294" s="798"/>
      <c r="B1294" s="798"/>
      <c r="C1294" s="798"/>
      <c r="D1294" s="798"/>
      <c r="E1294" s="798"/>
      <c r="F1294" s="941"/>
    </row>
    <row r="1295" spans="1:6" ht="15" customHeight="1" x14ac:dyDescent="0.2">
      <c r="A1295" s="798"/>
      <c r="B1295" s="798"/>
      <c r="C1295" s="798"/>
      <c r="D1295" s="798"/>
      <c r="E1295" s="798"/>
      <c r="F1295" s="941"/>
    </row>
    <row r="1296" spans="1:6" ht="15" customHeight="1" x14ac:dyDescent="0.2">
      <c r="A1296" s="798"/>
      <c r="B1296" s="798"/>
      <c r="C1296" s="798"/>
      <c r="D1296" s="798"/>
      <c r="E1296" s="798"/>
      <c r="F1296" s="941"/>
    </row>
    <row r="1297" spans="1:6" ht="15" customHeight="1" x14ac:dyDescent="0.2">
      <c r="A1297" s="798"/>
      <c r="B1297" s="798"/>
      <c r="C1297" s="798"/>
      <c r="D1297" s="798"/>
      <c r="E1297" s="798"/>
      <c r="F1297" s="941"/>
    </row>
    <row r="1298" spans="1:6" ht="15" customHeight="1" x14ac:dyDescent="0.2">
      <c r="A1298" s="798"/>
      <c r="B1298" s="798"/>
      <c r="C1298" s="798"/>
      <c r="D1298" s="798"/>
      <c r="E1298" s="798"/>
      <c r="F1298" s="941"/>
    </row>
    <row r="1299" spans="1:6" ht="15" customHeight="1" x14ac:dyDescent="0.2">
      <c r="A1299" s="798"/>
      <c r="B1299" s="798"/>
      <c r="C1299" s="798"/>
      <c r="D1299" s="798"/>
      <c r="E1299" s="798"/>
      <c r="F1299" s="941"/>
    </row>
    <row r="1300" spans="1:6" ht="15" customHeight="1" x14ac:dyDescent="0.2">
      <c r="A1300" s="798"/>
      <c r="B1300" s="798"/>
      <c r="C1300" s="798"/>
      <c r="D1300" s="798"/>
      <c r="E1300" s="798"/>
      <c r="F1300" s="941"/>
    </row>
  </sheetData>
  <sheetProtection selectLockedCells="1"/>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2ACC32"/>
  </sheetPr>
  <dimension ref="A1:S993"/>
  <sheetViews>
    <sheetView rightToLeft="1" workbookViewId="0">
      <selection activeCell="B17" sqref="B17"/>
    </sheetView>
  </sheetViews>
  <sheetFormatPr defaultColWidth="12.625" defaultRowHeight="15" customHeight="1" x14ac:dyDescent="0.2"/>
  <cols>
    <col min="1" max="1" width="47.875" style="376" customWidth="1"/>
    <col min="2" max="2" width="46.875" style="376" customWidth="1"/>
    <col min="3" max="6" width="9.125" style="376" customWidth="1"/>
    <col min="7" max="16" width="8.625" style="376" hidden="1" customWidth="1"/>
    <col min="17" max="26" width="8.625" style="376" customWidth="1"/>
    <col min="27" max="16384" width="12.625" style="376"/>
  </cols>
  <sheetData>
    <row r="1" spans="1:19" s="17" customFormat="1" ht="27" customHeight="1" x14ac:dyDescent="0.2">
      <c r="A1" s="619" t="s">
        <v>501</v>
      </c>
      <c r="B1" s="619"/>
      <c r="C1" s="789"/>
      <c r="D1" s="789"/>
      <c r="E1" s="789"/>
      <c r="F1" s="789"/>
      <c r="G1" s="789"/>
      <c r="H1" s="789"/>
      <c r="I1" s="789"/>
      <c r="J1" s="789"/>
      <c r="K1" s="789"/>
      <c r="L1" s="789"/>
      <c r="M1" s="789"/>
      <c r="N1" s="789"/>
      <c r="O1" s="789"/>
      <c r="P1" s="789"/>
      <c r="Q1" s="789"/>
      <c r="R1" s="789"/>
      <c r="S1" s="789"/>
    </row>
    <row r="2" spans="1:19" ht="18.75" customHeight="1" x14ac:dyDescent="0.25">
      <c r="A2" s="465"/>
      <c r="B2" s="466"/>
      <c r="C2" s="466"/>
      <c r="D2" s="466"/>
      <c r="E2" s="466"/>
      <c r="F2" s="466"/>
      <c r="G2" s="466"/>
      <c r="H2" s="466"/>
      <c r="I2" s="466"/>
      <c r="J2" s="466"/>
      <c r="K2" s="466"/>
      <c r="L2" s="466"/>
      <c r="M2" s="466"/>
      <c r="N2" s="466"/>
      <c r="O2" s="466"/>
      <c r="P2" s="466"/>
    </row>
    <row r="3" spans="1:19" ht="13.5" customHeight="1" x14ac:dyDescent="0.2">
      <c r="A3" s="464" t="s">
        <v>487</v>
      </c>
      <c r="B3" s="464" t="str">
        <f>'פרטי המדווח'!$E$6</f>
        <v>כימוטל בע"מ</v>
      </c>
      <c r="C3" s="468"/>
      <c r="D3" s="468"/>
      <c r="E3" s="468"/>
      <c r="F3" s="378"/>
      <c r="I3" s="378"/>
      <c r="J3" s="378"/>
    </row>
    <row r="4" spans="1:19" ht="13.5" customHeight="1" x14ac:dyDescent="0.2">
      <c r="A4" s="464" t="s">
        <v>488</v>
      </c>
      <c r="B4" s="464">
        <f>'פרטי המדווח'!$E$7</f>
        <v>510212681</v>
      </c>
      <c r="C4" s="468"/>
      <c r="D4" s="468"/>
      <c r="E4" s="468"/>
      <c r="F4" s="468"/>
      <c r="G4" s="468"/>
      <c r="H4" s="378"/>
      <c r="I4" s="378"/>
      <c r="J4" s="378"/>
    </row>
    <row r="5" spans="1:19" ht="13.5" customHeight="1" x14ac:dyDescent="0.2">
      <c r="A5" s="464" t="s">
        <v>489</v>
      </c>
      <c r="B5" s="472"/>
      <c r="C5" s="468"/>
      <c r="D5" s="468"/>
      <c r="E5" s="468"/>
      <c r="F5" s="468"/>
      <c r="G5" s="468"/>
      <c r="H5" s="378"/>
      <c r="I5" s="378"/>
      <c r="J5" s="378"/>
    </row>
    <row r="6" spans="1:19" ht="13.5" customHeight="1" x14ac:dyDescent="0.2">
      <c r="A6" s="468"/>
      <c r="B6" s="468"/>
      <c r="C6" s="468"/>
      <c r="D6" s="468"/>
      <c r="E6" s="468"/>
      <c r="F6" s="468"/>
      <c r="G6" s="468"/>
      <c r="H6" s="378"/>
      <c r="I6" s="378"/>
      <c r="J6" s="378"/>
    </row>
    <row r="7" spans="1:19" ht="18.75" customHeight="1" x14ac:dyDescent="0.2">
      <c r="A7" s="644" t="s">
        <v>40</v>
      </c>
      <c r="B7" s="69"/>
      <c r="E7" s="790"/>
      <c r="F7" s="790"/>
      <c r="G7" s="790"/>
      <c r="H7" s="378"/>
      <c r="I7" s="378"/>
      <c r="J7" s="378"/>
    </row>
    <row r="8" spans="1:19" ht="39" hidden="1" customHeight="1" x14ac:dyDescent="0.2">
      <c r="A8" s="791" t="s">
        <v>490</v>
      </c>
      <c r="B8" s="792" t="s">
        <v>41</v>
      </c>
      <c r="C8" s="793"/>
      <c r="D8" s="793"/>
      <c r="J8" s="794"/>
    </row>
    <row r="9" spans="1:19" ht="13.5" customHeight="1" x14ac:dyDescent="0.2">
      <c r="A9" s="71" t="s">
        <v>556</v>
      </c>
      <c r="B9" s="828">
        <v>96</v>
      </c>
      <c r="J9" s="794"/>
    </row>
    <row r="10" spans="1:19" ht="13.5" customHeight="1" x14ac:dyDescent="0.2">
      <c r="A10" s="71" t="s">
        <v>557</v>
      </c>
      <c r="B10" s="828">
        <v>96</v>
      </c>
      <c r="J10" s="794"/>
    </row>
    <row r="11" spans="1:19" ht="13.5" customHeight="1" x14ac:dyDescent="0.2">
      <c r="A11" s="71" t="s">
        <v>520</v>
      </c>
      <c r="B11" s="828">
        <v>97</v>
      </c>
      <c r="J11" s="794"/>
    </row>
    <row r="12" spans="1:19" ht="13.5" customHeight="1" x14ac:dyDescent="0.2">
      <c r="A12" s="71" t="s">
        <v>493</v>
      </c>
      <c r="B12" s="828"/>
      <c r="J12" s="794"/>
    </row>
    <row r="13" spans="1:19" ht="13.5" customHeight="1" x14ac:dyDescent="0.2">
      <c r="A13" s="630" t="s">
        <v>42</v>
      </c>
      <c r="B13" s="827">
        <f>(B11+B12+B10)/B9</f>
        <v>2.0104166666666665</v>
      </c>
    </row>
    <row r="14" spans="1:19" ht="13.5" customHeight="1" x14ac:dyDescent="0.2"/>
    <row r="15" spans="1:19" ht="13.5" customHeight="1" x14ac:dyDescent="0.2"/>
    <row r="16" spans="1:19" ht="13.5" customHeight="1" x14ac:dyDescent="0.2">
      <c r="A16" s="916"/>
    </row>
    <row r="17" ht="13.5" customHeight="1" x14ac:dyDescent="0.2"/>
    <row r="18" ht="13.5" customHeight="1" x14ac:dyDescent="0.2"/>
    <row r="19" ht="13.5" customHeight="1" x14ac:dyDescent="0.2"/>
    <row r="20" ht="13.5" customHeight="1" x14ac:dyDescent="0.2"/>
    <row r="21" ht="13.5" customHeight="1" x14ac:dyDescent="0.2"/>
    <row r="22" ht="13.5" customHeight="1" x14ac:dyDescent="0.2"/>
    <row r="23" ht="13.5" customHeight="1" x14ac:dyDescent="0.2"/>
    <row r="24" ht="13.5" customHeight="1" x14ac:dyDescent="0.2"/>
    <row r="25" ht="13.5" customHeight="1" x14ac:dyDescent="0.2"/>
    <row r="26" ht="13.5" customHeight="1" x14ac:dyDescent="0.2"/>
    <row r="27" ht="13.5" customHeight="1" x14ac:dyDescent="0.2"/>
    <row r="28" ht="13.5" customHeight="1" x14ac:dyDescent="0.2"/>
    <row r="29" ht="13.5" customHeight="1" x14ac:dyDescent="0.2"/>
    <row r="30" ht="13.5" customHeight="1" x14ac:dyDescent="0.2"/>
    <row r="31" ht="13.5" customHeight="1" x14ac:dyDescent="0.2"/>
    <row r="32" ht="13.5" customHeight="1" x14ac:dyDescent="0.2"/>
    <row r="33" ht="13.5" customHeight="1" x14ac:dyDescent="0.2"/>
    <row r="34" ht="13.5" customHeight="1" x14ac:dyDescent="0.2"/>
    <row r="35" ht="13.5" customHeight="1" x14ac:dyDescent="0.2"/>
    <row r="36" ht="13.5" customHeight="1" x14ac:dyDescent="0.2"/>
    <row r="37" ht="13.5" customHeight="1" x14ac:dyDescent="0.2"/>
    <row r="38" ht="13.5" customHeight="1" x14ac:dyDescent="0.2"/>
    <row r="39" ht="13.5" customHeight="1" x14ac:dyDescent="0.2"/>
    <row r="40" ht="13.5" customHeight="1" x14ac:dyDescent="0.2"/>
    <row r="41" ht="13.5" customHeight="1" x14ac:dyDescent="0.2"/>
    <row r="42" ht="13.5" customHeight="1" x14ac:dyDescent="0.2"/>
    <row r="43" ht="13.5" customHeight="1" x14ac:dyDescent="0.2"/>
    <row r="44" ht="13.5" customHeight="1" x14ac:dyDescent="0.2"/>
    <row r="45" ht="13.5" customHeight="1" x14ac:dyDescent="0.2"/>
    <row r="46" ht="13.5" customHeight="1" x14ac:dyDescent="0.2"/>
    <row r="47" ht="13.5" customHeight="1" x14ac:dyDescent="0.2"/>
    <row r="48"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sheetData>
  <sheetProtection selectLockedCells="1"/>
  <dataValidations count="1">
    <dataValidation type="decimal" allowBlank="1" showErrorMessage="1" sqref="B9:B12" xr:uid="{00000000-0002-0000-0400-000000000000}">
      <formula1>0</formula1>
      <formula2>5000</formula2>
    </dataValidation>
  </dataValidations>
  <pageMargins left="0.7" right="0.7" top="0.75" bottom="0.75" header="0" footer="0"/>
  <pageSetup paperSize="9" orientation="portrait"/>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d49d09b-e7a5-4b2f-b9fa-3300c4edf6d1">
      <Terms xmlns="http://schemas.microsoft.com/office/infopath/2007/PartnerControls"/>
    </lcf76f155ced4ddcb4097134ff3c332f>
    <TaxCatchAll xmlns="3d550918-ebd0-40b1-b683-f252a4ccf51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מסמך" ma:contentTypeID="0x010100C51543B70BD5BB42A75A7AD6563ED4D3" ma:contentTypeVersion="18" ma:contentTypeDescription="צור מסמך חדש." ma:contentTypeScope="" ma:versionID="6eb367fed80335c963c9269489ccfa88">
  <xsd:schema xmlns:xsd="http://www.w3.org/2001/XMLSchema" xmlns:xs="http://www.w3.org/2001/XMLSchema" xmlns:p="http://schemas.microsoft.com/office/2006/metadata/properties" xmlns:ns2="1d49d09b-e7a5-4b2f-b9fa-3300c4edf6d1" xmlns:ns3="3d550918-ebd0-40b1-b683-f252a4ccf514" targetNamespace="http://schemas.microsoft.com/office/2006/metadata/properties" ma:root="true" ma:fieldsID="67d2a1b1422e8c18eba720c606003061" ns2:_="" ns3:_="">
    <xsd:import namespace="1d49d09b-e7a5-4b2f-b9fa-3300c4edf6d1"/>
    <xsd:import namespace="3d550918-ebd0-40b1-b683-f252a4ccf5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49d09b-e7a5-4b2f-b9fa-3300c4edf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תגיות תמונה" ma:readOnly="false" ma:fieldId="{5cf76f15-5ced-4ddc-b409-7134ff3c332f}" ma:taxonomyMulti="true" ma:sspId="802c65b9-0991-4c4e-8e74-7b3c5d61fe5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d550918-ebd0-40b1-b683-f252a4ccf514" elementFormDefault="qualified">
    <xsd:import namespace="http://schemas.microsoft.com/office/2006/documentManagement/types"/>
    <xsd:import namespace="http://schemas.microsoft.com/office/infopath/2007/PartnerControls"/>
    <xsd:element name="SharedWithUsers" ma:index="19"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משותף עם פרטים" ma:internalName="SharedWithDetails" ma:readOnly="true">
      <xsd:simpleType>
        <xsd:restriction base="dms:Note">
          <xsd:maxLength value="255"/>
        </xsd:restriction>
      </xsd:simpleType>
    </xsd:element>
    <xsd:element name="TaxCatchAll" ma:index="23" nillable="true" ma:displayName="Taxonomy Catch All Column" ma:hidden="true" ma:list="{c21e612a-3eb4-4f37-aefc-e18003e8a995}" ma:internalName="TaxCatchAll" ma:showField="CatchAllData" ma:web="3d550918-ebd0-40b1-b683-f252a4ccf5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D05CAF-0272-408F-BAC1-EE64D4D7AF61}">
  <ds:schemaRefs>
    <ds:schemaRef ds:uri="http://schemas.microsoft.com/office/infopath/2007/PartnerControls"/>
    <ds:schemaRef ds:uri="http://schemas.microsoft.com/office/2006/metadata/properties"/>
    <ds:schemaRef ds:uri="http://schemas.microsoft.com/office/2006/documentManagement/types"/>
    <ds:schemaRef ds:uri="http://purl.org/dc/elements/1.1/"/>
    <ds:schemaRef ds:uri="http://www.w3.org/XML/1998/namespace"/>
    <ds:schemaRef ds:uri="http://purl.org/dc/terms/"/>
    <ds:schemaRef ds:uri="3d550918-ebd0-40b1-b683-f252a4ccf514"/>
    <ds:schemaRef ds:uri="http://purl.org/dc/dcmitype/"/>
    <ds:schemaRef ds:uri="http://schemas.openxmlformats.org/package/2006/metadata/core-properties"/>
    <ds:schemaRef ds:uri="1d49d09b-e7a5-4b2f-b9fa-3300c4edf6d1"/>
  </ds:schemaRefs>
</ds:datastoreItem>
</file>

<file path=customXml/itemProps2.xml><?xml version="1.0" encoding="utf-8"?>
<ds:datastoreItem xmlns:ds="http://schemas.openxmlformats.org/officeDocument/2006/customXml" ds:itemID="{FDCC148C-4985-4F95-88B2-9859875B07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49d09b-e7a5-4b2f-b9fa-3300c4edf6d1"/>
    <ds:schemaRef ds:uri="3d550918-ebd0-40b1-b683-f252a4ccf5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F345FD5-55BC-4C69-8B11-E9C6442573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15</vt:i4>
      </vt:variant>
      <vt:variant>
        <vt:lpstr>טווחים בעלי שם</vt:lpstr>
      </vt:variant>
      <vt:variant>
        <vt:i4>46</vt:i4>
      </vt:variant>
    </vt:vector>
  </HeadingPairs>
  <TitlesOfParts>
    <vt:vector size="61" baseType="lpstr">
      <vt:lpstr>הנחיות</vt:lpstr>
      <vt:lpstr>פרטי המדווח</vt:lpstr>
      <vt:lpstr>דיווח פרטני</vt:lpstr>
      <vt:lpstr>דיווח רכש מאופס פליטות- תח"צ</vt:lpstr>
      <vt:lpstr>צריכת דלק של כלי רכב</vt:lpstr>
      <vt:lpstr>מערכות מיזוג וקירור</vt:lpstr>
      <vt:lpstr>טעינת חשמל לכלי רכב</vt:lpstr>
      <vt:lpstr>פניות בנושא עשן</vt:lpstr>
      <vt:lpstr>נהיגה חסכונית</vt:lpstr>
      <vt:lpstr>סיכום מצבת ופליטות- אוטומטי</vt:lpstr>
      <vt:lpstr>פליטות חלקיקים</vt:lpstr>
      <vt:lpstr>GWP</vt:lpstr>
      <vt:lpstr>גיליון3</vt:lpstr>
      <vt:lpstr>מיפוי שמות</vt:lpstr>
      <vt:lpstr>מקדמי פליטה</vt:lpstr>
      <vt:lpstr>list005</vt:lpstr>
      <vt:lpstr>list006</vt:lpstr>
      <vt:lpstr>list1</vt:lpstr>
      <vt:lpstr>List10</vt:lpstr>
      <vt:lpstr>list1001</vt:lpstr>
      <vt:lpstr>'מקדמי פליטה'!list1002</vt:lpstr>
      <vt:lpstr>'מקדמי פליטה'!list10021</vt:lpstr>
      <vt:lpstr>list1003</vt:lpstr>
      <vt:lpstr>list1004</vt:lpstr>
      <vt:lpstr>list101</vt:lpstr>
      <vt:lpstr>list11</vt:lpstr>
      <vt:lpstr>list117</vt:lpstr>
      <vt:lpstr>list12</vt:lpstr>
      <vt:lpstr>list13</vt:lpstr>
      <vt:lpstr>list14</vt:lpstr>
      <vt:lpstr>list15</vt:lpstr>
      <vt:lpstr>list16</vt:lpstr>
      <vt:lpstr>list17</vt:lpstr>
      <vt:lpstr>'מקדמי פליטה'!list18</vt:lpstr>
      <vt:lpstr>list2</vt:lpstr>
      <vt:lpstr>list24</vt:lpstr>
      <vt:lpstr>list26</vt:lpstr>
      <vt:lpstr>'מקדמי פליטה'!list2909</vt:lpstr>
      <vt:lpstr>list3</vt:lpstr>
      <vt:lpstr>'מקדמי פליטה'!list3009</vt:lpstr>
      <vt:lpstr>list34</vt:lpstr>
      <vt:lpstr>list4</vt:lpstr>
      <vt:lpstr>list40</vt:lpstr>
      <vt:lpstr>list5</vt:lpstr>
      <vt:lpstr>list50</vt:lpstr>
      <vt:lpstr>list51</vt:lpstr>
      <vt:lpstr>list6</vt:lpstr>
      <vt:lpstr>list7</vt:lpstr>
      <vt:lpstr>list8</vt:lpstr>
      <vt:lpstr>'מקדמי פליטה'!list9</vt:lpstr>
      <vt:lpstr>'טעינת חשמל לכלי רכב'!WPrint_Area_W</vt:lpstr>
      <vt:lpstr>'מערכות מיזוג וקירור'!WPrint_Area_W</vt:lpstr>
      <vt:lpstr>'צריכת דלק של כלי רכב'!WPrint_Area_W</vt:lpstr>
      <vt:lpstr>years</vt:lpstr>
      <vt:lpstr>years18</vt:lpstr>
      <vt:lpstr>years19</vt:lpstr>
      <vt:lpstr>years2015</vt:lpstr>
      <vt:lpstr>years2016</vt:lpstr>
      <vt:lpstr>years2017</vt:lpstr>
      <vt:lpstr>years2020</vt:lpstr>
      <vt:lpstr>'מקדמי פליטה'!years2021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tal</dc:creator>
  <cp:lastModifiedBy>Marco Altit</cp:lastModifiedBy>
  <dcterms:created xsi:type="dcterms:W3CDTF">2024-02-04T13:49:43Z</dcterms:created>
  <dcterms:modified xsi:type="dcterms:W3CDTF">2026-02-02T05:07:50Z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0x010100C51543B70BD5BB42A75A7AD6563ED4D3</vt:lpwstr>
  </property>
  <property fmtid="{D5CDD505-2E9C-101B-9397-08002B2CF9AE}" pid="3" name="MediaServiceImageTags">
    <vt:lpwstr/>
  </property>
</Properties>
</file>